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01　ICT\02　産業教育ICT機器整備事業費関係\R06.12.01～R11.11.30　パソコンネットワーク学習システム\01　入札手続き\"/>
    </mc:Choice>
  </mc:AlternateContent>
  <xr:revisionPtr revIDLastSave="0" documentId="13_ncr:1_{D9E771B2-1593-469D-91C8-269A9BFAE95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設置場所一覧 (別紙1）" sheetId="6" r:id="rId1"/>
  </sheets>
  <definedNames>
    <definedName name="_xlnm.Print_Area" localSheetId="0">'設置場所一覧 (別紙1）'!$A$1:$AF$30</definedName>
  </definedNames>
  <calcPr calcId="191029"/>
</workbook>
</file>

<file path=xl/calcChain.xml><?xml version="1.0" encoding="utf-8"?>
<calcChain xmlns="http://schemas.openxmlformats.org/spreadsheetml/2006/main">
  <c r="AA29" i="6" l="1"/>
  <c r="AE14" i="6"/>
  <c r="Z29" i="6" l="1"/>
  <c r="J29" i="6"/>
  <c r="D29" i="6"/>
  <c r="S28" i="6"/>
  <c r="R28" i="6"/>
  <c r="Q28" i="6"/>
  <c r="O28" i="6"/>
  <c r="N28" i="6"/>
  <c r="M28" i="6"/>
  <c r="L28" i="6"/>
  <c r="K28" i="6"/>
  <c r="I28" i="6"/>
  <c r="E28" i="6"/>
  <c r="F28" i="6" s="1"/>
  <c r="S27" i="6"/>
  <c r="R27" i="6"/>
  <c r="Q27" i="6"/>
  <c r="O27" i="6"/>
  <c r="N27" i="6"/>
  <c r="M27" i="6"/>
  <c r="L27" i="6"/>
  <c r="K27" i="6"/>
  <c r="I27" i="6"/>
  <c r="E27" i="6"/>
  <c r="F27" i="6" s="1"/>
  <c r="H27" i="6" s="1"/>
  <c r="S26" i="6"/>
  <c r="R26" i="6"/>
  <c r="Q26" i="6"/>
  <c r="O26" i="6"/>
  <c r="N26" i="6"/>
  <c r="M26" i="6"/>
  <c r="L26" i="6"/>
  <c r="K26" i="6"/>
  <c r="I26" i="6"/>
  <c r="E26" i="6"/>
  <c r="F26" i="6" s="1"/>
  <c r="S25" i="6"/>
  <c r="R25" i="6"/>
  <c r="Q25" i="6"/>
  <c r="O25" i="6"/>
  <c r="N25" i="6"/>
  <c r="M25" i="6"/>
  <c r="L25" i="6"/>
  <c r="K25" i="6"/>
  <c r="I25" i="6"/>
  <c r="E25" i="6"/>
  <c r="F25" i="6" s="1"/>
  <c r="H25" i="6" s="1"/>
  <c r="S24" i="6"/>
  <c r="R24" i="6"/>
  <c r="Q24" i="6"/>
  <c r="O24" i="6"/>
  <c r="N24" i="6"/>
  <c r="M24" i="6"/>
  <c r="L24" i="6"/>
  <c r="K24" i="6"/>
  <c r="I24" i="6"/>
  <c r="E24" i="6"/>
  <c r="F24" i="6" s="1"/>
  <c r="S23" i="6"/>
  <c r="R23" i="6"/>
  <c r="Q23" i="6"/>
  <c r="O23" i="6"/>
  <c r="N23" i="6"/>
  <c r="M23" i="6"/>
  <c r="L23" i="6"/>
  <c r="K23" i="6"/>
  <c r="I23" i="6"/>
  <c r="E23" i="6"/>
  <c r="F23" i="6" s="1"/>
  <c r="G23" i="6" s="1"/>
  <c r="W23" i="6" s="1"/>
  <c r="S22" i="6"/>
  <c r="R22" i="6"/>
  <c r="Q22" i="6"/>
  <c r="O22" i="6"/>
  <c r="N22" i="6"/>
  <c r="M22" i="6"/>
  <c r="L22" i="6"/>
  <c r="E22" i="6"/>
  <c r="F22" i="6" s="1"/>
  <c r="S21" i="6"/>
  <c r="R21" i="6"/>
  <c r="Q21" i="6"/>
  <c r="O21" i="6"/>
  <c r="N21" i="6"/>
  <c r="M21" i="6"/>
  <c r="L21" i="6"/>
  <c r="E21" i="6"/>
  <c r="F21" i="6" s="1"/>
  <c r="X21" i="6" s="1"/>
  <c r="AD14" i="6"/>
  <c r="AC14" i="6"/>
  <c r="AB14" i="6"/>
  <c r="AA14" i="6"/>
  <c r="Z14" i="6"/>
  <c r="Y14" i="6"/>
  <c r="D14" i="6"/>
  <c r="S13" i="6"/>
  <c r="R13" i="6"/>
  <c r="Q13" i="6"/>
  <c r="N13" i="6"/>
  <c r="M13" i="6"/>
  <c r="L13" i="6"/>
  <c r="K13" i="6"/>
  <c r="J13" i="6"/>
  <c r="I13" i="6"/>
  <c r="H13" i="6"/>
  <c r="G13" i="6"/>
  <c r="F13" i="6"/>
  <c r="E12" i="6"/>
  <c r="S12" i="6" s="1"/>
  <c r="E11" i="6"/>
  <c r="R11" i="6" s="1"/>
  <c r="E10" i="6"/>
  <c r="R10" i="6" s="1"/>
  <c r="P13" i="6" l="1"/>
  <c r="T13" i="6" s="1"/>
  <c r="R12" i="6"/>
  <c r="H12" i="6"/>
  <c r="J12" i="6"/>
  <c r="R29" i="6"/>
  <c r="G28" i="6"/>
  <c r="W28" i="6" s="1"/>
  <c r="H28" i="6"/>
  <c r="G26" i="6"/>
  <c r="W26" i="6" s="1"/>
  <c r="H26" i="6"/>
  <c r="X24" i="6"/>
  <c r="H24" i="6"/>
  <c r="G24" i="6"/>
  <c r="W24" i="6" s="1"/>
  <c r="L29" i="6"/>
  <c r="S29" i="6"/>
  <c r="I29" i="6"/>
  <c r="M29" i="6"/>
  <c r="K29" i="6"/>
  <c r="N29" i="6"/>
  <c r="O29" i="6"/>
  <c r="E29" i="6"/>
  <c r="Q29" i="6"/>
  <c r="H23" i="6"/>
  <c r="G21" i="6"/>
  <c r="T21" i="6" s="1"/>
  <c r="X25" i="6"/>
  <c r="H21" i="6"/>
  <c r="G25" i="6"/>
  <c r="W25" i="6" s="1"/>
  <c r="R14" i="6"/>
  <c r="X26" i="6"/>
  <c r="X27" i="6"/>
  <c r="F12" i="6"/>
  <c r="G27" i="6"/>
  <c r="W27" i="6" s="1"/>
  <c r="X28" i="6"/>
  <c r="L12" i="6"/>
  <c r="X23" i="6"/>
  <c r="N12" i="6"/>
  <c r="U13" i="6"/>
  <c r="G10" i="6"/>
  <c r="I10" i="6"/>
  <c r="K10" i="6"/>
  <c r="M10" i="6"/>
  <c r="O10" i="6"/>
  <c r="Q10" i="6"/>
  <c r="S10" i="6"/>
  <c r="G11" i="6"/>
  <c r="I11" i="6"/>
  <c r="K11" i="6"/>
  <c r="M11" i="6"/>
  <c r="O11" i="6"/>
  <c r="Q11" i="6"/>
  <c r="S11" i="6"/>
  <c r="E14" i="6"/>
  <c r="H22" i="6"/>
  <c r="P23" i="6"/>
  <c r="T23" i="6"/>
  <c r="V23" i="6"/>
  <c r="P25" i="6"/>
  <c r="T25" i="6"/>
  <c r="V25" i="6"/>
  <c r="F29" i="6"/>
  <c r="F10" i="6"/>
  <c r="H10" i="6"/>
  <c r="J10" i="6"/>
  <c r="L10" i="6"/>
  <c r="N10" i="6"/>
  <c r="F11" i="6"/>
  <c r="H11" i="6"/>
  <c r="J11" i="6"/>
  <c r="L11" i="6"/>
  <c r="N11" i="6"/>
  <c r="G12" i="6"/>
  <c r="I12" i="6"/>
  <c r="K12" i="6"/>
  <c r="M12" i="6"/>
  <c r="O12" i="6"/>
  <c r="Q12" i="6"/>
  <c r="G22" i="6"/>
  <c r="T22" i="6" s="1"/>
  <c r="U23" i="6"/>
  <c r="Y23" i="6" s="1"/>
  <c r="U28" i="6"/>
  <c r="Y28" i="6" s="1"/>
  <c r="P12" i="6" l="1"/>
  <c r="T12" i="6" s="1"/>
  <c r="V12" i="6" s="1"/>
  <c r="V28" i="6"/>
  <c r="U21" i="6"/>
  <c r="H14" i="6"/>
  <c r="T24" i="6"/>
  <c r="P28" i="6"/>
  <c r="V24" i="6"/>
  <c r="T28" i="6"/>
  <c r="U27" i="6"/>
  <c r="Y27" i="6" s="1"/>
  <c r="U26" i="6"/>
  <c r="Y26" i="6" s="1"/>
  <c r="P24" i="6"/>
  <c r="V26" i="6"/>
  <c r="U24" i="6"/>
  <c r="Y24" i="6" s="1"/>
  <c r="T26" i="6"/>
  <c r="P26" i="6"/>
  <c r="X29" i="6"/>
  <c r="P21" i="6"/>
  <c r="P11" i="6"/>
  <c r="T11" i="6" s="1"/>
  <c r="V27" i="6"/>
  <c r="T27" i="6"/>
  <c r="P27" i="6"/>
  <c r="U25" i="6"/>
  <c r="Y25" i="6" s="1"/>
  <c r="H29" i="6"/>
  <c r="S14" i="6"/>
  <c r="L14" i="6"/>
  <c r="W21" i="6"/>
  <c r="W29" i="6" s="1"/>
  <c r="P22" i="6"/>
  <c r="Y21" i="6"/>
  <c r="N14" i="6"/>
  <c r="J14" i="6"/>
  <c r="F14" i="6"/>
  <c r="P10" i="6"/>
  <c r="U22" i="6"/>
  <c r="Y22" i="6" s="1"/>
  <c r="Q14" i="6"/>
  <c r="M14" i="6"/>
  <c r="I14" i="6"/>
  <c r="G29" i="6"/>
  <c r="O14" i="6"/>
  <c r="K14" i="6"/>
  <c r="G14" i="6"/>
  <c r="U29" i="6" l="1"/>
  <c r="U12" i="6"/>
  <c r="V11" i="6"/>
  <c r="P29" i="6"/>
  <c r="T29" i="6"/>
  <c r="V29" i="6"/>
  <c r="Y29" i="6"/>
  <c r="X11" i="6"/>
  <c r="U11" i="6"/>
  <c r="W11" i="6" s="1"/>
  <c r="P14" i="6"/>
  <c r="T10" i="6"/>
  <c r="W14" i="6" l="1"/>
  <c r="T14" i="6"/>
  <c r="X10" i="6"/>
  <c r="X14" i="6" s="1"/>
  <c r="V10" i="6"/>
  <c r="V14" i="6" s="1"/>
  <c r="U10" i="6"/>
  <c r="U14" i="6" s="1"/>
</calcChain>
</file>

<file path=xl/sharedStrings.xml><?xml version="1.0" encoding="utf-8"?>
<sst xmlns="http://schemas.openxmlformats.org/spreadsheetml/2006/main" count="104" uniqueCount="75">
  <si>
    <t>機器設置場所一覧表</t>
    <rPh sb="0" eb="2">
      <t>キキ</t>
    </rPh>
    <rPh sb="2" eb="4">
      <t>セッチ</t>
    </rPh>
    <rPh sb="4" eb="6">
      <t>バショ</t>
    </rPh>
    <rPh sb="6" eb="9">
      <t>イチランヒョウ</t>
    </rPh>
    <phoneticPr fontId="3"/>
  </si>
  <si>
    <t>番号</t>
    <rPh sb="0" eb="1">
      <t>バン</t>
    </rPh>
    <rPh sb="1" eb="2">
      <t>ゴウ</t>
    </rPh>
    <phoneticPr fontId="3"/>
  </si>
  <si>
    <t>学校名</t>
    <rPh sb="0" eb="2">
      <t>ガッコウ</t>
    </rPh>
    <rPh sb="2" eb="3">
      <t>メイ</t>
    </rPh>
    <phoneticPr fontId="3"/>
  </si>
  <si>
    <t>所在地</t>
    <rPh sb="0" eb="3">
      <t>ショザイチ</t>
    </rPh>
    <phoneticPr fontId="3"/>
  </si>
  <si>
    <t>セット
数</t>
    <rPh sb="4" eb="5">
      <t>スウ</t>
    </rPh>
    <phoneticPr fontId="10"/>
  </si>
  <si>
    <t>サーバ
（台）</t>
    <rPh sb="5" eb="6">
      <t>ダイ</t>
    </rPh>
    <phoneticPr fontId="10"/>
  </si>
  <si>
    <t>パソコン</t>
    <phoneticPr fontId="3"/>
  </si>
  <si>
    <t>プリンタ</t>
    <phoneticPr fontId="3"/>
  </si>
  <si>
    <t>プロジェクタ
(台)</t>
    <rPh sb="8" eb="9">
      <t>ダイ</t>
    </rPh>
    <phoneticPr fontId="3"/>
  </si>
  <si>
    <t>ｿﾌﾄｳｪｱ</t>
    <phoneticPr fontId="3"/>
  </si>
  <si>
    <t>教師用
（台）</t>
    <rPh sb="5" eb="6">
      <t>ダイ</t>
    </rPh>
    <phoneticPr fontId="3"/>
  </si>
  <si>
    <t>生徒用
（台）</t>
    <rPh sb="0" eb="2">
      <t>セイト</t>
    </rPh>
    <rPh sb="2" eb="3">
      <t>ヨウ</t>
    </rPh>
    <rPh sb="5" eb="6">
      <t>ダイ</t>
    </rPh>
    <phoneticPr fontId="3"/>
  </si>
  <si>
    <t>教師用</t>
    <phoneticPr fontId="3"/>
  </si>
  <si>
    <t>生徒用</t>
    <rPh sb="0" eb="2">
      <t>セイト</t>
    </rPh>
    <rPh sb="2" eb="3">
      <t>ヨウ</t>
    </rPh>
    <phoneticPr fontId="3"/>
  </si>
  <si>
    <t>3D
ﾌﾟﾘﾝﾀｰ</t>
    <phoneticPr fontId="3"/>
  </si>
  <si>
    <t>ｻｰﾊﾞOS</t>
    <phoneticPr fontId="3"/>
  </si>
  <si>
    <t>ｻｰﾊﾞOS
CAL</t>
    <phoneticPr fontId="3"/>
  </si>
  <si>
    <t>ｻｰﾊﾞﾊﾞｯｸｱｯﾌﾟｿﾌﾄ</t>
    <phoneticPr fontId="3"/>
  </si>
  <si>
    <t>サーバ電源管理ｿﾌﾄ</t>
    <rPh sb="3" eb="5">
      <t>デンゲン</t>
    </rPh>
    <rPh sb="5" eb="7">
      <t>カンリ</t>
    </rPh>
    <phoneticPr fontId="3"/>
  </si>
  <si>
    <t>ﾈｯﾄﾜｰｸ
支援ｿﾌﾄ</t>
    <rPh sb="7" eb="9">
      <t>シエン</t>
    </rPh>
    <phoneticPr fontId="3"/>
  </si>
  <si>
    <t>ｸﾗｲｱﾝﾄ
復元ｿﾌﾄ</t>
    <rPh sb="7" eb="9">
      <t>フクゲン</t>
    </rPh>
    <phoneticPr fontId="3"/>
  </si>
  <si>
    <t>Office
Professional</t>
    <phoneticPr fontId="3"/>
  </si>
  <si>
    <t>ﾎｰﾑﾍﾟｰｼﾞﾋﾞﾙﾀﾞｰ</t>
    <phoneticPr fontId="3"/>
  </si>
  <si>
    <t>カラー</t>
  </si>
  <si>
    <t>ﾓﾉｸﾛ</t>
    <phoneticPr fontId="3"/>
  </si>
  <si>
    <t>16ﾎﾟｰﾄ</t>
    <phoneticPr fontId="3"/>
  </si>
  <si>
    <t>24ポート</t>
    <phoneticPr fontId="3"/>
  </si>
  <si>
    <t>19ｲﾝﾁﾏｳﾝﾄﾎﾞｯｸｽ</t>
    <phoneticPr fontId="3"/>
  </si>
  <si>
    <t>ﾚｰｻﾞｰ</t>
    <phoneticPr fontId="3"/>
  </si>
  <si>
    <t>新居浜工業</t>
  </si>
  <si>
    <t>新居浜市北新町8-1</t>
  </si>
  <si>
    <t>東予</t>
    <rPh sb="0" eb="2">
      <t>トウヨ</t>
    </rPh>
    <phoneticPr fontId="3"/>
  </si>
  <si>
    <t>愛媛県西条市周布650番地</t>
    <phoneticPr fontId="3"/>
  </si>
  <si>
    <t>今治工業</t>
  </si>
  <si>
    <t>今治市河南町1丁目1-36</t>
  </si>
  <si>
    <t>松山工業</t>
  </si>
  <si>
    <t>松山市真砂町1</t>
  </si>
  <si>
    <t>合　　計</t>
    <rPh sb="0" eb="1">
      <t>アイ</t>
    </rPh>
    <rPh sb="3" eb="4">
      <t>ケイ</t>
    </rPh>
    <phoneticPr fontId="3"/>
  </si>
  <si>
    <t>教師用</t>
    <phoneticPr fontId="3"/>
  </si>
  <si>
    <t>Adobe Acrobat Ｐｒｏ</t>
  </si>
  <si>
    <t>ホームページビルダー</t>
  </si>
  <si>
    <t>新居浜南</t>
  </si>
  <si>
    <t>新居浜市篠場町1-32</t>
  </si>
  <si>
    <t>西条市福武甲2093</t>
  </si>
  <si>
    <t>北条</t>
  </si>
  <si>
    <t>松山市北条辻600-1</t>
    <rPh sb="0" eb="3">
      <t>マツヤマシ</t>
    </rPh>
    <rPh sb="3" eb="5">
      <t>ホウジョウ</t>
    </rPh>
    <phoneticPr fontId="3"/>
  </si>
  <si>
    <t>松山商業</t>
  </si>
  <si>
    <t>松山市旭町71</t>
  </si>
  <si>
    <t>東温市志津川960</t>
    <rPh sb="0" eb="2">
      <t>トウオン</t>
    </rPh>
    <rPh sb="2" eb="3">
      <t>シ</t>
    </rPh>
    <phoneticPr fontId="3"/>
  </si>
  <si>
    <t>伊予農業</t>
  </si>
  <si>
    <t>伊予市下吾川1433</t>
  </si>
  <si>
    <t>大洲農業</t>
  </si>
  <si>
    <t>大洲市東大洲15ｰ1</t>
  </si>
  <si>
    <t>宇和島市明倫町1-2-20</t>
  </si>
  <si>
    <t>【工業】</t>
    <rPh sb="1" eb="3">
      <t>コウギョウ</t>
    </rPh>
    <phoneticPr fontId="3"/>
  </si>
  <si>
    <t>【商業ほか】</t>
    <rPh sb="1" eb="3">
      <t>ショウギョウ</t>
    </rPh>
    <phoneticPr fontId="3"/>
  </si>
  <si>
    <t>小　計</t>
    <rPh sb="0" eb="1">
      <t>ショウ</t>
    </rPh>
    <rPh sb="2" eb="3">
      <t>ケイ</t>
    </rPh>
    <phoneticPr fontId="3"/>
  </si>
  <si>
    <t>ネットワーク機器（台）</t>
    <phoneticPr fontId="3"/>
  </si>
  <si>
    <t>書画ｶﾒﾗ</t>
    <rPh sb="0" eb="2">
      <t>ショガ</t>
    </rPh>
    <phoneticPr fontId="3"/>
  </si>
  <si>
    <t>大判
ﾌﾟﾘﾝﾀ</t>
    <rPh sb="0" eb="2">
      <t>オオバン</t>
    </rPh>
    <phoneticPr fontId="3"/>
  </si>
  <si>
    <t>鍋CAD
ﾌﾘｰ版</t>
    <rPh sb="0" eb="1">
      <t>ナベ</t>
    </rPh>
    <rPh sb="8" eb="9">
      <t>バン</t>
    </rPh>
    <phoneticPr fontId="3"/>
  </si>
  <si>
    <t>学習用C言語開発環境
（無償ﾗｲｾﾝｽ）</t>
    <rPh sb="0" eb="3">
      <t>ガクシュウヨウ</t>
    </rPh>
    <rPh sb="4" eb="6">
      <t>ゲンゴ</t>
    </rPh>
    <rPh sb="6" eb="8">
      <t>カイハツ</t>
    </rPh>
    <rPh sb="8" eb="10">
      <t>カンキョウ</t>
    </rPh>
    <rPh sb="12" eb="14">
      <t>ムショウ</t>
    </rPh>
    <phoneticPr fontId="3"/>
  </si>
  <si>
    <t>Visual
Studio Community （無償ﾗｲｾﾝｽ）</t>
    <rPh sb="25" eb="27">
      <t>ムショウ</t>
    </rPh>
    <phoneticPr fontId="3"/>
  </si>
  <si>
    <t>東温</t>
    <phoneticPr fontId="3"/>
  </si>
  <si>
    <t>西条農業</t>
    <phoneticPr fontId="3"/>
  </si>
  <si>
    <t>宇和島水産</t>
    <phoneticPr fontId="3"/>
  </si>
  <si>
    <t>SOLIDWORKS教育版</t>
    <rPh sb="10" eb="13">
      <t>キョウイクバン</t>
    </rPh>
    <phoneticPr fontId="3"/>
  </si>
  <si>
    <t>3DﾏｲﾎｰﾑﾃﾞｻﾞｲﾅｰPro</t>
    <phoneticPr fontId="3"/>
  </si>
  <si>
    <t xml:space="preserve">Adobe
PhotoE &amp; PremieE </t>
    <phoneticPr fontId="3"/>
  </si>
  <si>
    <t>AUTO CAD
（無償ﾗｲｾﾝｽ　１年利用）</t>
    <rPh sb="10" eb="12">
      <t>ムショウ</t>
    </rPh>
    <rPh sb="19" eb="20">
      <t>ネン</t>
    </rPh>
    <rPh sb="20" eb="22">
      <t>リヨウ</t>
    </rPh>
    <phoneticPr fontId="3"/>
  </si>
  <si>
    <t>その他
無償ﾗｲｾﾝｽ（最大4点）</t>
    <rPh sb="2" eb="3">
      <t>ホカ</t>
    </rPh>
    <rPh sb="4" eb="6">
      <t>ムショウ</t>
    </rPh>
    <rPh sb="12" eb="14">
      <t>サイダイ</t>
    </rPh>
    <rPh sb="15" eb="16">
      <t>テン</t>
    </rPh>
    <phoneticPr fontId="3"/>
  </si>
  <si>
    <t>その他
無償ﾗｲｾﾝｽ（最大4点）</t>
    <phoneticPr fontId="3"/>
  </si>
  <si>
    <t>別紙２</t>
    <rPh sb="0" eb="2">
      <t>ベッシ</t>
    </rPh>
    <phoneticPr fontId="3"/>
  </si>
  <si>
    <t xml:space="preserve">Visual
StudioPro </t>
    <phoneticPr fontId="3"/>
  </si>
  <si>
    <t>Adobe
Creative Cloud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</si>
</sst>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/>
  </cellStyleXfs>
  <cellXfs count="106">
    <xf numFmtId="0" fontId="0" fillId="0" borderId="0" xfId="0">
      <alignment vertical="center"/>
    </xf>
    <xf numFmtId="176" fontId="9" fillId="0" borderId="13" xfId="1" applyNumberFormat="1" applyFont="1" applyFill="1" applyBorder="1" applyAlignment="1">
      <alignment horizontal="center" vertical="center" shrinkToFit="1"/>
    </xf>
    <xf numFmtId="176" fontId="9" fillId="0" borderId="14" xfId="1" applyNumberFormat="1" applyFont="1" applyFill="1" applyBorder="1" applyAlignment="1">
      <alignment horizontal="center" vertical="center" shrinkToFit="1"/>
    </xf>
    <xf numFmtId="176" fontId="9" fillId="0" borderId="17" xfId="1" applyNumberFormat="1" applyFont="1" applyFill="1" applyBorder="1" applyAlignment="1">
      <alignment horizontal="center" vertical="center" shrinkToFit="1"/>
    </xf>
    <xf numFmtId="176" fontId="9" fillId="0" borderId="16" xfId="1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shrinkToFit="1"/>
    </xf>
    <xf numFmtId="0" fontId="9" fillId="0" borderId="2" xfId="0" applyFont="1" applyBorder="1" applyAlignment="1">
      <alignment shrinkToFit="1"/>
    </xf>
    <xf numFmtId="3" fontId="9" fillId="0" borderId="20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shrinkToFit="1"/>
    </xf>
    <xf numFmtId="0" fontId="9" fillId="0" borderId="13" xfId="0" applyFont="1" applyBorder="1" applyAlignment="1">
      <alignment shrinkToFit="1"/>
    </xf>
    <xf numFmtId="0" fontId="9" fillId="0" borderId="14" xfId="0" applyFont="1" applyBorder="1" applyAlignment="1">
      <alignment shrinkToFit="1"/>
    </xf>
    <xf numFmtId="3" fontId="9" fillId="0" borderId="21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 shrinkToFit="1"/>
    </xf>
    <xf numFmtId="3" fontId="9" fillId="0" borderId="0" xfId="0" applyNumberFormat="1" applyFont="1">
      <alignment vertical="center"/>
    </xf>
    <xf numFmtId="3" fontId="9" fillId="0" borderId="35" xfId="0" applyNumberFormat="1" applyFont="1" applyBorder="1" applyAlignment="1">
      <alignment horizontal="center"/>
    </xf>
    <xf numFmtId="3" fontId="9" fillId="0" borderId="36" xfId="0" applyNumberFormat="1" applyFont="1" applyBorder="1" applyAlignment="1">
      <alignment horizontal="center"/>
    </xf>
    <xf numFmtId="0" fontId="9" fillId="0" borderId="0" xfId="0" applyFont="1">
      <alignment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35" xfId="0" applyNumberFormat="1" applyFont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0" borderId="0" xfId="2" applyFont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3" fontId="9" fillId="0" borderId="24" xfId="0" applyNumberFormat="1" applyFont="1" applyBorder="1" applyAlignment="1">
      <alignment horizontal="center"/>
    </xf>
    <xf numFmtId="3" fontId="9" fillId="0" borderId="25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3" fontId="9" fillId="0" borderId="1" xfId="0" applyNumberFormat="1" applyFont="1" applyFill="1" applyBorder="1" applyAlignment="1">
      <alignment horizontal="center"/>
    </xf>
    <xf numFmtId="3" fontId="9" fillId="0" borderId="35" xfId="0" applyNumberFormat="1" applyFont="1" applyFill="1" applyBorder="1" applyAlignment="1">
      <alignment horizontal="center"/>
    </xf>
    <xf numFmtId="3" fontId="9" fillId="0" borderId="25" xfId="0" applyNumberFormat="1" applyFont="1" applyFill="1" applyBorder="1" applyAlignment="1">
      <alignment horizontal="center"/>
    </xf>
    <xf numFmtId="176" fontId="9" fillId="0" borderId="15" xfId="1" applyNumberFormat="1" applyFont="1" applyFill="1" applyBorder="1" applyAlignment="1">
      <alignment horizontal="center" vertical="center" shrinkToFit="1"/>
    </xf>
    <xf numFmtId="176" fontId="9" fillId="0" borderId="19" xfId="1" applyNumberFormat="1" applyFont="1" applyFill="1" applyBorder="1" applyAlignment="1">
      <alignment horizontal="center" vertical="center" shrinkToFit="1"/>
    </xf>
    <xf numFmtId="3" fontId="9" fillId="0" borderId="24" xfId="0" applyNumberFormat="1" applyFont="1" applyFill="1" applyBorder="1" applyAlignment="1">
      <alignment horizontal="center"/>
    </xf>
    <xf numFmtId="3" fontId="9" fillId="0" borderId="26" xfId="0" applyNumberFormat="1" applyFont="1" applyFill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3" fontId="9" fillId="0" borderId="30" xfId="0" applyNumberFormat="1" applyFont="1" applyFill="1" applyBorder="1" applyAlignment="1">
      <alignment horizontal="center"/>
    </xf>
    <xf numFmtId="3" fontId="9" fillId="0" borderId="30" xfId="0" applyNumberFormat="1" applyFont="1" applyBorder="1" applyAlignment="1">
      <alignment horizontal="center"/>
    </xf>
    <xf numFmtId="176" fontId="9" fillId="0" borderId="15" xfId="1" applyNumberFormat="1" applyFont="1" applyFill="1" applyBorder="1" applyAlignment="1">
      <alignment horizontal="center" vertical="center" shrinkToFit="1"/>
    </xf>
    <xf numFmtId="176" fontId="9" fillId="0" borderId="19" xfId="1" applyNumberFormat="1" applyFont="1" applyFill="1" applyBorder="1" applyAlignment="1">
      <alignment horizontal="center" vertical="center" shrinkToFit="1"/>
    </xf>
    <xf numFmtId="3" fontId="9" fillId="0" borderId="2" xfId="0" applyNumberFormat="1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shrinkToFit="1"/>
    </xf>
    <xf numFmtId="176" fontId="9" fillId="0" borderId="13" xfId="1" applyNumberFormat="1" applyFont="1" applyFill="1" applyBorder="1" applyAlignment="1">
      <alignment horizontal="center" vertical="center" wrapText="1" shrinkToFit="1"/>
    </xf>
    <xf numFmtId="176" fontId="9" fillId="0" borderId="15" xfId="1" applyNumberFormat="1" applyFont="1" applyFill="1" applyBorder="1" applyAlignment="1">
      <alignment horizontal="center" vertical="center" shrinkToFit="1"/>
    </xf>
    <xf numFmtId="176" fontId="9" fillId="0" borderId="19" xfId="1" applyNumberFormat="1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176" fontId="9" fillId="0" borderId="13" xfId="1" applyNumberFormat="1" applyFont="1" applyFill="1" applyBorder="1" applyAlignment="1">
      <alignment horizontal="center" vertical="center" wrapText="1"/>
    </xf>
    <xf numFmtId="176" fontId="9" fillId="0" borderId="15" xfId="1" applyNumberFormat="1" applyFont="1" applyFill="1" applyBorder="1" applyAlignment="1">
      <alignment horizontal="center" vertical="center" wrapText="1"/>
    </xf>
    <xf numFmtId="176" fontId="9" fillId="0" borderId="19" xfId="1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18　全日制高等学校の学年別生徒数の状況（松岡さん）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"/>
  <sheetViews>
    <sheetView tabSelected="1" view="pageBreakPreview" topLeftCell="F4" zoomScaleNormal="100" zoomScaleSheetLayoutView="100" workbookViewId="0">
      <selection activeCell="Z11" sqref="Z11"/>
    </sheetView>
  </sheetViews>
  <sheetFormatPr defaultRowHeight="13.5"/>
  <cols>
    <col min="1" max="1" width="3.5" style="24" bestFit="1" customWidth="1"/>
    <col min="2" max="2" width="11.75" style="27" customWidth="1"/>
    <col min="3" max="3" width="20" style="26" customWidth="1"/>
    <col min="4" max="4" width="5.625" style="26" customWidth="1"/>
    <col min="5" max="31" width="5.625" style="24" customWidth="1"/>
    <col min="32" max="32" width="6.5" style="24" customWidth="1"/>
    <col min="33" max="16384" width="9" style="24"/>
  </cols>
  <sheetData>
    <row r="1" spans="1:32" ht="23.25" customHeight="1">
      <c r="A1" s="24" t="s">
        <v>72</v>
      </c>
      <c r="B1" s="25"/>
    </row>
    <row r="3" spans="1:32" s="27" customFormat="1" ht="17.25" customHeight="1">
      <c r="A3" s="95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</row>
    <row r="4" spans="1:32" s="27" customFormat="1" ht="25.5" customHeight="1">
      <c r="A4" s="28" t="s">
        <v>54</v>
      </c>
      <c r="B4" s="29"/>
      <c r="C4" s="28"/>
    </row>
    <row r="5" spans="1:32" s="27" customFormat="1" ht="6.75" customHeight="1" thickBot="1">
      <c r="E5" s="96"/>
      <c r="F5" s="96"/>
      <c r="G5" s="96"/>
      <c r="H5" s="96"/>
      <c r="I5" s="96"/>
      <c r="J5" s="96"/>
      <c r="K5" s="96"/>
    </row>
    <row r="6" spans="1:32" s="21" customFormat="1" ht="18" customHeight="1">
      <c r="A6" s="97" t="s">
        <v>1</v>
      </c>
      <c r="B6" s="78" t="s">
        <v>2</v>
      </c>
      <c r="C6" s="80" t="s">
        <v>3</v>
      </c>
      <c r="D6" s="65" t="s">
        <v>4</v>
      </c>
      <c r="E6" s="65" t="s">
        <v>5</v>
      </c>
      <c r="F6" s="84" t="s">
        <v>6</v>
      </c>
      <c r="G6" s="84"/>
      <c r="H6" s="100" t="s">
        <v>7</v>
      </c>
      <c r="I6" s="101"/>
      <c r="J6" s="102"/>
      <c r="K6" s="85" t="s">
        <v>8</v>
      </c>
      <c r="L6" s="87" t="s">
        <v>57</v>
      </c>
      <c r="M6" s="88"/>
      <c r="N6" s="88"/>
      <c r="O6" s="52" t="s">
        <v>9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4"/>
      <c r="AF6" s="27"/>
    </row>
    <row r="7" spans="1:32" s="21" customFormat="1" ht="29.25" customHeight="1">
      <c r="A7" s="98"/>
      <c r="B7" s="99"/>
      <c r="C7" s="80"/>
      <c r="D7" s="66"/>
      <c r="E7" s="66"/>
      <c r="F7" s="77" t="s">
        <v>10</v>
      </c>
      <c r="G7" s="79" t="s">
        <v>11</v>
      </c>
      <c r="H7" s="1" t="s">
        <v>12</v>
      </c>
      <c r="I7" s="2" t="s">
        <v>13</v>
      </c>
      <c r="J7" s="103" t="s">
        <v>14</v>
      </c>
      <c r="K7" s="86"/>
      <c r="L7" s="70" t="s">
        <v>25</v>
      </c>
      <c r="M7" s="70" t="s">
        <v>26</v>
      </c>
      <c r="N7" s="70" t="s">
        <v>27</v>
      </c>
      <c r="O7" s="57" t="s">
        <v>15</v>
      </c>
      <c r="P7" s="57" t="s">
        <v>16</v>
      </c>
      <c r="Q7" s="57" t="s">
        <v>17</v>
      </c>
      <c r="R7" s="71" t="s">
        <v>18</v>
      </c>
      <c r="S7" s="57" t="s">
        <v>19</v>
      </c>
      <c r="T7" s="57" t="s">
        <v>20</v>
      </c>
      <c r="U7" s="57" t="s">
        <v>21</v>
      </c>
      <c r="V7" s="93" t="s">
        <v>73</v>
      </c>
      <c r="W7" s="93" t="s">
        <v>22</v>
      </c>
      <c r="X7" s="93" t="s">
        <v>68</v>
      </c>
      <c r="Y7" s="93" t="s">
        <v>66</v>
      </c>
      <c r="Z7" s="93" t="s">
        <v>67</v>
      </c>
      <c r="AA7" s="91" t="s">
        <v>74</v>
      </c>
      <c r="AB7" s="93" t="s">
        <v>69</v>
      </c>
      <c r="AC7" s="57" t="s">
        <v>60</v>
      </c>
      <c r="AD7" s="57" t="s">
        <v>61</v>
      </c>
      <c r="AE7" s="73" t="s">
        <v>70</v>
      </c>
      <c r="AF7" s="27"/>
    </row>
    <row r="8" spans="1:32" s="21" customFormat="1" ht="29.25" customHeight="1">
      <c r="A8" s="98"/>
      <c r="B8" s="99"/>
      <c r="C8" s="80"/>
      <c r="D8" s="66"/>
      <c r="E8" s="66"/>
      <c r="F8" s="78"/>
      <c r="G8" s="80"/>
      <c r="H8" s="47" t="s">
        <v>23</v>
      </c>
      <c r="I8" s="3" t="s">
        <v>24</v>
      </c>
      <c r="J8" s="104"/>
      <c r="K8" s="86"/>
      <c r="L8" s="70"/>
      <c r="M8" s="70"/>
      <c r="N8" s="70"/>
      <c r="O8" s="57"/>
      <c r="P8" s="57"/>
      <c r="Q8" s="57"/>
      <c r="R8" s="71"/>
      <c r="S8" s="57"/>
      <c r="T8" s="57"/>
      <c r="U8" s="57"/>
      <c r="V8" s="93"/>
      <c r="W8" s="93"/>
      <c r="X8" s="93"/>
      <c r="Y8" s="93"/>
      <c r="Z8" s="93"/>
      <c r="AA8" s="91"/>
      <c r="AB8" s="93"/>
      <c r="AC8" s="57"/>
      <c r="AD8" s="57"/>
      <c r="AE8" s="73"/>
    </row>
    <row r="9" spans="1:32" s="21" customFormat="1" ht="29.25" customHeight="1">
      <c r="A9" s="98"/>
      <c r="B9" s="99"/>
      <c r="C9" s="80"/>
      <c r="D9" s="67"/>
      <c r="E9" s="67"/>
      <c r="F9" s="78"/>
      <c r="G9" s="80"/>
      <c r="H9" s="48" t="s">
        <v>28</v>
      </c>
      <c r="I9" s="4" t="s">
        <v>28</v>
      </c>
      <c r="J9" s="105"/>
      <c r="K9" s="68"/>
      <c r="L9" s="70"/>
      <c r="M9" s="70"/>
      <c r="N9" s="70"/>
      <c r="O9" s="58"/>
      <c r="P9" s="58"/>
      <c r="Q9" s="58"/>
      <c r="R9" s="72"/>
      <c r="S9" s="58"/>
      <c r="T9" s="58"/>
      <c r="U9" s="58"/>
      <c r="V9" s="94"/>
      <c r="W9" s="94"/>
      <c r="X9" s="94"/>
      <c r="Y9" s="94"/>
      <c r="Z9" s="94"/>
      <c r="AA9" s="92"/>
      <c r="AB9" s="94"/>
      <c r="AC9" s="58"/>
      <c r="AD9" s="58"/>
      <c r="AE9" s="74"/>
    </row>
    <row r="10" spans="1:32" s="18" customFormat="1" ht="30" customHeight="1">
      <c r="A10" s="5">
        <v>1</v>
      </c>
      <c r="B10" s="6" t="s">
        <v>29</v>
      </c>
      <c r="C10" s="7" t="s">
        <v>30</v>
      </c>
      <c r="D10" s="8">
        <v>3</v>
      </c>
      <c r="E10" s="8">
        <f>D10</f>
        <v>3</v>
      </c>
      <c r="F10" s="9">
        <f>E10</f>
        <v>3</v>
      </c>
      <c r="G10" s="9">
        <f>E10*40</f>
        <v>120</v>
      </c>
      <c r="H10" s="9">
        <f>E10</f>
        <v>3</v>
      </c>
      <c r="I10" s="10">
        <f>E10*2</f>
        <v>6</v>
      </c>
      <c r="J10" s="9">
        <f>E10</f>
        <v>3</v>
      </c>
      <c r="K10" s="10">
        <f>E10</f>
        <v>3</v>
      </c>
      <c r="L10" s="9">
        <f>E10</f>
        <v>3</v>
      </c>
      <c r="M10" s="9">
        <f>E10*2</f>
        <v>6</v>
      </c>
      <c r="N10" s="9">
        <f>E10</f>
        <v>3</v>
      </c>
      <c r="O10" s="9">
        <f>E10</f>
        <v>3</v>
      </c>
      <c r="P10" s="10">
        <f>F10+G10</f>
        <v>123</v>
      </c>
      <c r="Q10" s="10">
        <f>E10</f>
        <v>3</v>
      </c>
      <c r="R10" s="10">
        <f>E10</f>
        <v>3</v>
      </c>
      <c r="S10" s="10">
        <f>E10</f>
        <v>3</v>
      </c>
      <c r="T10" s="10">
        <f>P10</f>
        <v>123</v>
      </c>
      <c r="U10" s="10">
        <f>T10</f>
        <v>123</v>
      </c>
      <c r="V10" s="49">
        <f t="shared" ref="V10:V11" si="0">T10</f>
        <v>123</v>
      </c>
      <c r="W10" s="49"/>
      <c r="X10" s="36">
        <f>T10</f>
        <v>123</v>
      </c>
      <c r="Y10" s="36"/>
      <c r="Z10" s="36"/>
      <c r="AA10" s="36"/>
      <c r="AB10" s="36">
        <v>82</v>
      </c>
      <c r="AC10" s="9">
        <v>41</v>
      </c>
      <c r="AD10" s="9">
        <v>82</v>
      </c>
      <c r="AE10" s="43">
        <v>123</v>
      </c>
    </row>
    <row r="11" spans="1:32" s="18" customFormat="1" ht="30" customHeight="1">
      <c r="A11" s="5">
        <v>2</v>
      </c>
      <c r="B11" s="6" t="s">
        <v>31</v>
      </c>
      <c r="C11" s="7" t="s">
        <v>32</v>
      </c>
      <c r="D11" s="8">
        <v>1</v>
      </c>
      <c r="E11" s="8">
        <f t="shared" ref="E11:E12" si="1">D11</f>
        <v>1</v>
      </c>
      <c r="F11" s="9">
        <f>E11</f>
        <v>1</v>
      </c>
      <c r="G11" s="9">
        <f>E11*40</f>
        <v>40</v>
      </c>
      <c r="H11" s="9">
        <f>E11</f>
        <v>1</v>
      </c>
      <c r="I11" s="10">
        <f>E11*2</f>
        <v>2</v>
      </c>
      <c r="J11" s="9">
        <f>E11</f>
        <v>1</v>
      </c>
      <c r="K11" s="10">
        <f>E11</f>
        <v>1</v>
      </c>
      <c r="L11" s="9">
        <f>E11</f>
        <v>1</v>
      </c>
      <c r="M11" s="9">
        <f>E11*2</f>
        <v>2</v>
      </c>
      <c r="N11" s="9">
        <f>E11</f>
        <v>1</v>
      </c>
      <c r="O11" s="9">
        <f>E11</f>
        <v>1</v>
      </c>
      <c r="P11" s="10">
        <f>F11+G11</f>
        <v>41</v>
      </c>
      <c r="Q11" s="10">
        <f>E11</f>
        <v>1</v>
      </c>
      <c r="R11" s="10">
        <f>E11</f>
        <v>1</v>
      </c>
      <c r="S11" s="10">
        <f>E11</f>
        <v>1</v>
      </c>
      <c r="T11" s="10">
        <f>P11</f>
        <v>41</v>
      </c>
      <c r="U11" s="10">
        <f>T11</f>
        <v>41</v>
      </c>
      <c r="V11" s="49">
        <f t="shared" si="0"/>
        <v>41</v>
      </c>
      <c r="W11" s="49">
        <f>U11</f>
        <v>41</v>
      </c>
      <c r="X11" s="36">
        <f>T11</f>
        <v>41</v>
      </c>
      <c r="Y11" s="36"/>
      <c r="Z11" s="36"/>
      <c r="AA11" s="36"/>
      <c r="AB11" s="36"/>
      <c r="AC11" s="9"/>
      <c r="AD11" s="9"/>
      <c r="AE11" s="43">
        <v>41</v>
      </c>
    </row>
    <row r="12" spans="1:32" s="18" customFormat="1" ht="30" customHeight="1">
      <c r="A12" s="5">
        <v>3</v>
      </c>
      <c r="B12" s="6" t="s">
        <v>33</v>
      </c>
      <c r="C12" s="7" t="s">
        <v>34</v>
      </c>
      <c r="D12" s="8">
        <v>2</v>
      </c>
      <c r="E12" s="8">
        <f t="shared" si="1"/>
        <v>2</v>
      </c>
      <c r="F12" s="9">
        <f>E12</f>
        <v>2</v>
      </c>
      <c r="G12" s="9">
        <f>E12*40</f>
        <v>80</v>
      </c>
      <c r="H12" s="9">
        <f>E12</f>
        <v>2</v>
      </c>
      <c r="I12" s="10">
        <f>E12*2</f>
        <v>4</v>
      </c>
      <c r="J12" s="9">
        <f>E12+1</f>
        <v>3</v>
      </c>
      <c r="K12" s="10">
        <f>E12</f>
        <v>2</v>
      </c>
      <c r="L12" s="9">
        <f>E12</f>
        <v>2</v>
      </c>
      <c r="M12" s="9">
        <f>E12*2</f>
        <v>4</v>
      </c>
      <c r="N12" s="9">
        <f>E12</f>
        <v>2</v>
      </c>
      <c r="O12" s="9">
        <f>E12</f>
        <v>2</v>
      </c>
      <c r="P12" s="10">
        <f>F12+G12</f>
        <v>82</v>
      </c>
      <c r="Q12" s="10">
        <f>E12</f>
        <v>2</v>
      </c>
      <c r="R12" s="10">
        <f>E12</f>
        <v>2</v>
      </c>
      <c r="S12" s="10">
        <f>E12</f>
        <v>2</v>
      </c>
      <c r="T12" s="10">
        <f>P12</f>
        <v>82</v>
      </c>
      <c r="U12" s="10">
        <f>T12</f>
        <v>82</v>
      </c>
      <c r="V12" s="49">
        <f>T12</f>
        <v>82</v>
      </c>
      <c r="W12" s="49"/>
      <c r="X12" s="36"/>
      <c r="Y12" s="36">
        <v>82</v>
      </c>
      <c r="Z12" s="36"/>
      <c r="AA12" s="36"/>
      <c r="AB12" s="36"/>
      <c r="AC12" s="9"/>
      <c r="AD12" s="9"/>
      <c r="AE12" s="43">
        <v>82</v>
      </c>
    </row>
    <row r="13" spans="1:32" s="18" customFormat="1" ht="30" customHeight="1" thickBot="1">
      <c r="A13" s="11">
        <v>4</v>
      </c>
      <c r="B13" s="12" t="s">
        <v>35</v>
      </c>
      <c r="C13" s="13" t="s">
        <v>36</v>
      </c>
      <c r="D13" s="14">
        <v>4</v>
      </c>
      <c r="E13" s="8">
        <v>2</v>
      </c>
      <c r="F13" s="15">
        <f>D13</f>
        <v>4</v>
      </c>
      <c r="G13" s="15">
        <f>D13*40</f>
        <v>160</v>
      </c>
      <c r="H13" s="15">
        <f>D13</f>
        <v>4</v>
      </c>
      <c r="I13" s="16">
        <f>D13*2</f>
        <v>8</v>
      </c>
      <c r="J13" s="15">
        <f>D13</f>
        <v>4</v>
      </c>
      <c r="K13" s="16">
        <f>D13</f>
        <v>4</v>
      </c>
      <c r="L13" s="15">
        <f>D13</f>
        <v>4</v>
      </c>
      <c r="M13" s="15">
        <f>D13*2</f>
        <v>8</v>
      </c>
      <c r="N13" s="9">
        <f>D13</f>
        <v>4</v>
      </c>
      <c r="O13" s="15">
        <v>2</v>
      </c>
      <c r="P13" s="16">
        <f>F13+G13</f>
        <v>164</v>
      </c>
      <c r="Q13" s="16">
        <f>E13</f>
        <v>2</v>
      </c>
      <c r="R13" s="16">
        <f>E13</f>
        <v>2</v>
      </c>
      <c r="S13" s="16">
        <f>E13</f>
        <v>2</v>
      </c>
      <c r="T13" s="16">
        <f>P13</f>
        <v>164</v>
      </c>
      <c r="U13" s="16">
        <f>T13</f>
        <v>164</v>
      </c>
      <c r="V13" s="50">
        <v>0</v>
      </c>
      <c r="W13" s="50"/>
      <c r="X13" s="51">
        <v>44</v>
      </c>
      <c r="Y13" s="37">
        <v>164</v>
      </c>
      <c r="Z13" s="37">
        <v>41</v>
      </c>
      <c r="AA13" s="37">
        <v>41</v>
      </c>
      <c r="AB13" s="51"/>
      <c r="AC13" s="15">
        <v>41</v>
      </c>
      <c r="AD13" s="15"/>
      <c r="AE13" s="44">
        <v>164</v>
      </c>
    </row>
    <row r="14" spans="1:32" s="18" customFormat="1" ht="30" customHeight="1" thickTop="1" thickBot="1">
      <c r="A14" s="89" t="s">
        <v>56</v>
      </c>
      <c r="B14" s="90"/>
      <c r="C14" s="90"/>
      <c r="D14" s="30">
        <f>SUM(D10:D13)</f>
        <v>10</v>
      </c>
      <c r="E14" s="41">
        <f>SUM(E10:E13)</f>
        <v>8</v>
      </c>
      <c r="F14" s="38">
        <f t="shared" ref="F14:W14" si="2">SUM(F10:F13)</f>
        <v>10</v>
      </c>
      <c r="G14" s="38">
        <f t="shared" si="2"/>
        <v>400</v>
      </c>
      <c r="H14" s="38">
        <f t="shared" si="2"/>
        <v>10</v>
      </c>
      <c r="I14" s="42">
        <f t="shared" si="2"/>
        <v>20</v>
      </c>
      <c r="J14" s="42">
        <f t="shared" si="2"/>
        <v>11</v>
      </c>
      <c r="K14" s="42">
        <f t="shared" si="2"/>
        <v>10</v>
      </c>
      <c r="L14" s="42">
        <f t="shared" si="2"/>
        <v>10</v>
      </c>
      <c r="M14" s="42">
        <f t="shared" si="2"/>
        <v>20</v>
      </c>
      <c r="N14" s="42">
        <f t="shared" si="2"/>
        <v>10</v>
      </c>
      <c r="O14" s="42">
        <f t="shared" si="2"/>
        <v>8</v>
      </c>
      <c r="P14" s="42">
        <f t="shared" si="2"/>
        <v>410</v>
      </c>
      <c r="Q14" s="42">
        <f t="shared" si="2"/>
        <v>8</v>
      </c>
      <c r="R14" s="42">
        <f t="shared" si="2"/>
        <v>8</v>
      </c>
      <c r="S14" s="42">
        <f t="shared" si="2"/>
        <v>8</v>
      </c>
      <c r="T14" s="42">
        <f t="shared" si="2"/>
        <v>410</v>
      </c>
      <c r="U14" s="42">
        <f t="shared" si="2"/>
        <v>410</v>
      </c>
      <c r="V14" s="42">
        <f t="shared" si="2"/>
        <v>246</v>
      </c>
      <c r="W14" s="42">
        <f t="shared" si="2"/>
        <v>41</v>
      </c>
      <c r="X14" s="38">
        <f>SUM(X10:X13)</f>
        <v>208</v>
      </c>
      <c r="Y14" s="38">
        <f>SUM(Y10:Y13)</f>
        <v>246</v>
      </c>
      <c r="Z14" s="38">
        <f t="shared" ref="Z14" si="3">SUM(Z10:Z13)</f>
        <v>41</v>
      </c>
      <c r="AA14" s="38">
        <f>SUM(AA10:AA13)</f>
        <v>41</v>
      </c>
      <c r="AB14" s="38">
        <f t="shared" ref="AB14:AD14" si="4">SUM(AB10:AB13)</f>
        <v>82</v>
      </c>
      <c r="AC14" s="38">
        <f t="shared" si="4"/>
        <v>82</v>
      </c>
      <c r="AD14" s="38">
        <f t="shared" si="4"/>
        <v>82</v>
      </c>
      <c r="AE14" s="45">
        <f t="shared" ref="AE14" si="5">SUM(AE10:AE13)</f>
        <v>410</v>
      </c>
    </row>
    <row r="15" spans="1:32" s="18" customFormat="1" ht="93.75" customHeight="1">
      <c r="A15" s="33"/>
      <c r="B15" s="33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2" ht="28.5" customHeight="1" thickBot="1">
      <c r="A16" s="28" t="s">
        <v>55</v>
      </c>
    </row>
    <row r="17" spans="1:30" s="21" customFormat="1" ht="18" customHeight="1">
      <c r="A17" s="59" t="s">
        <v>1</v>
      </c>
      <c r="B17" s="61" t="s">
        <v>2</v>
      </c>
      <c r="C17" s="63" t="s">
        <v>3</v>
      </c>
      <c r="D17" s="65" t="s">
        <v>4</v>
      </c>
      <c r="E17" s="59" t="s">
        <v>5</v>
      </c>
      <c r="F17" s="84" t="s">
        <v>6</v>
      </c>
      <c r="G17" s="84"/>
      <c r="H17" s="84" t="s">
        <v>7</v>
      </c>
      <c r="I17" s="84"/>
      <c r="J17" s="84"/>
      <c r="K17" s="85" t="s">
        <v>8</v>
      </c>
      <c r="L17" s="87" t="s">
        <v>57</v>
      </c>
      <c r="M17" s="88"/>
      <c r="N17" s="88"/>
      <c r="O17" s="52" t="s">
        <v>9</v>
      </c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4"/>
    </row>
    <row r="18" spans="1:30" s="21" customFormat="1" ht="21.75" customHeight="1">
      <c r="A18" s="60"/>
      <c r="B18" s="62"/>
      <c r="C18" s="64"/>
      <c r="D18" s="66"/>
      <c r="E18" s="60"/>
      <c r="F18" s="77" t="s">
        <v>10</v>
      </c>
      <c r="G18" s="79" t="s">
        <v>11</v>
      </c>
      <c r="H18" s="39" t="s">
        <v>38</v>
      </c>
      <c r="I18" s="3" t="s">
        <v>13</v>
      </c>
      <c r="J18" s="81" t="s">
        <v>59</v>
      </c>
      <c r="K18" s="86"/>
      <c r="L18" s="70" t="s">
        <v>25</v>
      </c>
      <c r="M18" s="70" t="s">
        <v>26</v>
      </c>
      <c r="N18" s="70" t="s">
        <v>27</v>
      </c>
      <c r="O18" s="57" t="s">
        <v>15</v>
      </c>
      <c r="P18" s="57" t="s">
        <v>16</v>
      </c>
      <c r="Q18" s="57" t="s">
        <v>17</v>
      </c>
      <c r="R18" s="71" t="s">
        <v>18</v>
      </c>
      <c r="S18" s="57" t="s">
        <v>19</v>
      </c>
      <c r="T18" s="57" t="s">
        <v>20</v>
      </c>
      <c r="U18" s="57" t="s">
        <v>21</v>
      </c>
      <c r="V18" s="75" t="s">
        <v>40</v>
      </c>
      <c r="W18" s="57" t="s">
        <v>68</v>
      </c>
      <c r="X18" s="57" t="s">
        <v>39</v>
      </c>
      <c r="Y18" s="57" t="s">
        <v>62</v>
      </c>
      <c r="Z18" s="68" t="s">
        <v>58</v>
      </c>
      <c r="AA18" s="73" t="s">
        <v>71</v>
      </c>
    </row>
    <row r="19" spans="1:30" s="21" customFormat="1" ht="21.75" customHeight="1">
      <c r="A19" s="60"/>
      <c r="B19" s="62"/>
      <c r="C19" s="64"/>
      <c r="D19" s="66"/>
      <c r="E19" s="60"/>
      <c r="F19" s="78"/>
      <c r="G19" s="80"/>
      <c r="H19" s="39" t="s">
        <v>23</v>
      </c>
      <c r="I19" s="3" t="s">
        <v>24</v>
      </c>
      <c r="J19" s="82"/>
      <c r="K19" s="86"/>
      <c r="L19" s="70"/>
      <c r="M19" s="70"/>
      <c r="N19" s="70"/>
      <c r="O19" s="57"/>
      <c r="P19" s="57"/>
      <c r="Q19" s="57"/>
      <c r="R19" s="71"/>
      <c r="S19" s="57"/>
      <c r="T19" s="57"/>
      <c r="U19" s="57"/>
      <c r="V19" s="75"/>
      <c r="W19" s="57"/>
      <c r="X19" s="57"/>
      <c r="Y19" s="57"/>
      <c r="Z19" s="69"/>
      <c r="AA19" s="73"/>
      <c r="AD19" s="35"/>
    </row>
    <row r="20" spans="1:30" s="21" customFormat="1" ht="30.75" customHeight="1">
      <c r="A20" s="60"/>
      <c r="B20" s="62"/>
      <c r="C20" s="64"/>
      <c r="D20" s="67"/>
      <c r="E20" s="60"/>
      <c r="F20" s="78"/>
      <c r="G20" s="80"/>
      <c r="H20" s="40" t="s">
        <v>28</v>
      </c>
      <c r="I20" s="4" t="s">
        <v>28</v>
      </c>
      <c r="J20" s="83"/>
      <c r="K20" s="68"/>
      <c r="L20" s="70"/>
      <c r="M20" s="70"/>
      <c r="N20" s="70"/>
      <c r="O20" s="58"/>
      <c r="P20" s="58"/>
      <c r="Q20" s="58"/>
      <c r="R20" s="72"/>
      <c r="S20" s="58"/>
      <c r="T20" s="58"/>
      <c r="U20" s="58"/>
      <c r="V20" s="76"/>
      <c r="W20" s="58"/>
      <c r="X20" s="58"/>
      <c r="Y20" s="58"/>
      <c r="Z20" s="69"/>
      <c r="AA20" s="74"/>
    </row>
    <row r="21" spans="1:30" s="18" customFormat="1" ht="30" customHeight="1">
      <c r="A21" s="17">
        <v>1</v>
      </c>
      <c r="B21" s="6" t="s">
        <v>41</v>
      </c>
      <c r="C21" s="7" t="s">
        <v>42</v>
      </c>
      <c r="D21" s="8">
        <v>1</v>
      </c>
      <c r="E21" s="8">
        <f>D21</f>
        <v>1</v>
      </c>
      <c r="F21" s="9">
        <f>E21</f>
        <v>1</v>
      </c>
      <c r="G21" s="9">
        <f>F21*40</f>
        <v>40</v>
      </c>
      <c r="H21" s="9">
        <f>F21</f>
        <v>1</v>
      </c>
      <c r="I21" s="10">
        <v>2</v>
      </c>
      <c r="J21" s="10"/>
      <c r="K21" s="10">
        <v>2</v>
      </c>
      <c r="L21" s="9">
        <f t="shared" ref="L21:L28" si="6">D21</f>
        <v>1</v>
      </c>
      <c r="M21" s="9">
        <f t="shared" ref="M21:M28" si="7">D21*2</f>
        <v>2</v>
      </c>
      <c r="N21" s="9">
        <f t="shared" ref="N21:N28" si="8">D21</f>
        <v>1</v>
      </c>
      <c r="O21" s="9">
        <f t="shared" ref="O21:O28" si="9">D21</f>
        <v>1</v>
      </c>
      <c r="P21" s="10">
        <f t="shared" ref="P21:P28" si="10">F21+G21</f>
        <v>41</v>
      </c>
      <c r="Q21" s="10">
        <f t="shared" ref="Q21:Q28" si="11">D21</f>
        <v>1</v>
      </c>
      <c r="R21" s="10">
        <f t="shared" ref="R21:R28" si="12">D21</f>
        <v>1</v>
      </c>
      <c r="S21" s="10">
        <f t="shared" ref="S21:S28" si="13">D21</f>
        <v>1</v>
      </c>
      <c r="T21" s="10">
        <f t="shared" ref="T21:T28" si="14">F21+G21</f>
        <v>41</v>
      </c>
      <c r="U21" s="10">
        <f t="shared" ref="U21:U28" si="15">F21+G21</f>
        <v>41</v>
      </c>
      <c r="V21" s="10">
        <v>0</v>
      </c>
      <c r="W21" s="10">
        <f>F21+G21</f>
        <v>41</v>
      </c>
      <c r="X21" s="10">
        <f>F21</f>
        <v>1</v>
      </c>
      <c r="Y21" s="9">
        <f t="shared" ref="Y21:Y28" si="16">U21</f>
        <v>41</v>
      </c>
      <c r="Z21" s="22"/>
      <c r="AA21" s="43">
        <v>41</v>
      </c>
    </row>
    <row r="22" spans="1:30" s="18" customFormat="1" ht="30" customHeight="1">
      <c r="A22" s="17">
        <v>2</v>
      </c>
      <c r="B22" s="6" t="s">
        <v>64</v>
      </c>
      <c r="C22" s="7" t="s">
        <v>43</v>
      </c>
      <c r="D22" s="8">
        <v>1</v>
      </c>
      <c r="E22" s="8">
        <f t="shared" ref="E22:F28" si="17">D22</f>
        <v>1</v>
      </c>
      <c r="F22" s="9">
        <f t="shared" si="17"/>
        <v>1</v>
      </c>
      <c r="G22" s="9">
        <f t="shared" ref="G22:G27" si="18">F22*40</f>
        <v>40</v>
      </c>
      <c r="H22" s="9">
        <f t="shared" ref="H22:H28" si="19">F22</f>
        <v>1</v>
      </c>
      <c r="I22" s="10">
        <v>0</v>
      </c>
      <c r="J22" s="10">
        <v>1</v>
      </c>
      <c r="K22" s="10">
        <v>0</v>
      </c>
      <c r="L22" s="9">
        <f t="shared" si="6"/>
        <v>1</v>
      </c>
      <c r="M22" s="9">
        <f t="shared" si="7"/>
        <v>2</v>
      </c>
      <c r="N22" s="9">
        <f t="shared" si="8"/>
        <v>1</v>
      </c>
      <c r="O22" s="9">
        <f t="shared" si="9"/>
        <v>1</v>
      </c>
      <c r="P22" s="10">
        <f t="shared" si="10"/>
        <v>41</v>
      </c>
      <c r="Q22" s="10">
        <f t="shared" si="11"/>
        <v>1</v>
      </c>
      <c r="R22" s="10">
        <f t="shared" si="12"/>
        <v>1</v>
      </c>
      <c r="S22" s="10">
        <f t="shared" si="13"/>
        <v>1</v>
      </c>
      <c r="T22" s="10">
        <f t="shared" si="14"/>
        <v>41</v>
      </c>
      <c r="U22" s="10">
        <f t="shared" si="15"/>
        <v>41</v>
      </c>
      <c r="V22" s="10">
        <v>0</v>
      </c>
      <c r="W22" s="10">
        <v>0</v>
      </c>
      <c r="X22" s="10">
        <v>1</v>
      </c>
      <c r="Y22" s="9">
        <f t="shared" si="16"/>
        <v>41</v>
      </c>
      <c r="Z22" s="22"/>
      <c r="AA22" s="43">
        <v>41</v>
      </c>
    </row>
    <row r="23" spans="1:30" s="18" customFormat="1" ht="30" customHeight="1">
      <c r="A23" s="17">
        <v>3</v>
      </c>
      <c r="B23" s="6" t="s">
        <v>44</v>
      </c>
      <c r="C23" s="7" t="s">
        <v>45</v>
      </c>
      <c r="D23" s="8">
        <v>2</v>
      </c>
      <c r="E23" s="8">
        <f t="shared" si="17"/>
        <v>2</v>
      </c>
      <c r="F23" s="9">
        <f t="shared" si="17"/>
        <v>2</v>
      </c>
      <c r="G23" s="9">
        <f t="shared" si="18"/>
        <v>80</v>
      </c>
      <c r="H23" s="9">
        <f t="shared" si="19"/>
        <v>2</v>
      </c>
      <c r="I23" s="10">
        <f t="shared" ref="I23:I28" si="20">D23*4</f>
        <v>8</v>
      </c>
      <c r="J23" s="10"/>
      <c r="K23" s="10">
        <f t="shared" ref="K23:K28" si="21">D23</f>
        <v>2</v>
      </c>
      <c r="L23" s="9">
        <f t="shared" si="6"/>
        <v>2</v>
      </c>
      <c r="M23" s="9">
        <f t="shared" si="7"/>
        <v>4</v>
      </c>
      <c r="N23" s="9">
        <f t="shared" si="8"/>
        <v>2</v>
      </c>
      <c r="O23" s="9">
        <f t="shared" si="9"/>
        <v>2</v>
      </c>
      <c r="P23" s="10">
        <f t="shared" si="10"/>
        <v>82</v>
      </c>
      <c r="Q23" s="10">
        <f t="shared" si="11"/>
        <v>2</v>
      </c>
      <c r="R23" s="10">
        <f t="shared" si="12"/>
        <v>2</v>
      </c>
      <c r="S23" s="10">
        <f t="shared" si="13"/>
        <v>2</v>
      </c>
      <c r="T23" s="10">
        <f t="shared" si="14"/>
        <v>82</v>
      </c>
      <c r="U23" s="10">
        <f t="shared" si="15"/>
        <v>82</v>
      </c>
      <c r="V23" s="10">
        <f t="shared" ref="V23:V28" si="22">F23+G23</f>
        <v>82</v>
      </c>
      <c r="W23" s="10">
        <f t="shared" ref="W23:W28" si="23">F23+G23</f>
        <v>82</v>
      </c>
      <c r="X23" s="10">
        <f t="shared" ref="X23:X28" si="24">F23</f>
        <v>2</v>
      </c>
      <c r="Y23" s="9">
        <f t="shared" si="16"/>
        <v>82</v>
      </c>
      <c r="Z23" s="22"/>
      <c r="AA23" s="43">
        <v>82</v>
      </c>
    </row>
    <row r="24" spans="1:30" s="18" customFormat="1" ht="30" customHeight="1">
      <c r="A24" s="17">
        <v>4</v>
      </c>
      <c r="B24" s="6" t="s">
        <v>46</v>
      </c>
      <c r="C24" s="7" t="s">
        <v>47</v>
      </c>
      <c r="D24" s="8">
        <v>2</v>
      </c>
      <c r="E24" s="8">
        <f t="shared" si="17"/>
        <v>2</v>
      </c>
      <c r="F24" s="9">
        <f t="shared" si="17"/>
        <v>2</v>
      </c>
      <c r="G24" s="9">
        <f t="shared" si="18"/>
        <v>80</v>
      </c>
      <c r="H24" s="9">
        <f t="shared" si="19"/>
        <v>2</v>
      </c>
      <c r="I24" s="10">
        <f t="shared" si="20"/>
        <v>8</v>
      </c>
      <c r="J24" s="10"/>
      <c r="K24" s="10">
        <f t="shared" si="21"/>
        <v>2</v>
      </c>
      <c r="L24" s="9">
        <f t="shared" si="6"/>
        <v>2</v>
      </c>
      <c r="M24" s="9">
        <f t="shared" si="7"/>
        <v>4</v>
      </c>
      <c r="N24" s="9">
        <f t="shared" si="8"/>
        <v>2</v>
      </c>
      <c r="O24" s="9">
        <f t="shared" si="9"/>
        <v>2</v>
      </c>
      <c r="P24" s="10">
        <f t="shared" si="10"/>
        <v>82</v>
      </c>
      <c r="Q24" s="10">
        <f t="shared" si="11"/>
        <v>2</v>
      </c>
      <c r="R24" s="10">
        <f t="shared" si="12"/>
        <v>2</v>
      </c>
      <c r="S24" s="10">
        <f t="shared" si="13"/>
        <v>2</v>
      </c>
      <c r="T24" s="10">
        <f t="shared" si="14"/>
        <v>82</v>
      </c>
      <c r="U24" s="10">
        <f t="shared" si="15"/>
        <v>82</v>
      </c>
      <c r="V24" s="10">
        <f t="shared" si="22"/>
        <v>82</v>
      </c>
      <c r="W24" s="10">
        <f t="shared" si="23"/>
        <v>82</v>
      </c>
      <c r="X24" s="10">
        <f t="shared" si="24"/>
        <v>2</v>
      </c>
      <c r="Y24" s="9">
        <f t="shared" si="16"/>
        <v>82</v>
      </c>
      <c r="Z24" s="22"/>
      <c r="AA24" s="43">
        <v>82</v>
      </c>
    </row>
    <row r="25" spans="1:30" s="18" customFormat="1" ht="30" customHeight="1">
      <c r="A25" s="17">
        <v>5</v>
      </c>
      <c r="B25" s="6" t="s">
        <v>63</v>
      </c>
      <c r="C25" s="7" t="s">
        <v>48</v>
      </c>
      <c r="D25" s="8">
        <v>1</v>
      </c>
      <c r="E25" s="8">
        <f t="shared" si="17"/>
        <v>1</v>
      </c>
      <c r="F25" s="9">
        <f t="shared" si="17"/>
        <v>1</v>
      </c>
      <c r="G25" s="9">
        <f t="shared" si="18"/>
        <v>40</v>
      </c>
      <c r="H25" s="9">
        <f t="shared" si="19"/>
        <v>1</v>
      </c>
      <c r="I25" s="10">
        <f t="shared" si="20"/>
        <v>4</v>
      </c>
      <c r="J25" s="10"/>
      <c r="K25" s="10">
        <f t="shared" si="21"/>
        <v>1</v>
      </c>
      <c r="L25" s="9">
        <f t="shared" si="6"/>
        <v>1</v>
      </c>
      <c r="M25" s="9">
        <f t="shared" si="7"/>
        <v>2</v>
      </c>
      <c r="N25" s="9">
        <f t="shared" si="8"/>
        <v>1</v>
      </c>
      <c r="O25" s="9">
        <f t="shared" si="9"/>
        <v>1</v>
      </c>
      <c r="P25" s="10">
        <f t="shared" si="10"/>
        <v>41</v>
      </c>
      <c r="Q25" s="10">
        <f t="shared" si="11"/>
        <v>1</v>
      </c>
      <c r="R25" s="10">
        <f t="shared" si="12"/>
        <v>1</v>
      </c>
      <c r="S25" s="10">
        <f t="shared" si="13"/>
        <v>1</v>
      </c>
      <c r="T25" s="10">
        <f t="shared" si="14"/>
        <v>41</v>
      </c>
      <c r="U25" s="10">
        <f t="shared" si="15"/>
        <v>41</v>
      </c>
      <c r="V25" s="10">
        <f t="shared" si="22"/>
        <v>41</v>
      </c>
      <c r="W25" s="10">
        <f t="shared" si="23"/>
        <v>41</v>
      </c>
      <c r="X25" s="10">
        <f t="shared" si="24"/>
        <v>1</v>
      </c>
      <c r="Y25" s="9">
        <f t="shared" si="16"/>
        <v>41</v>
      </c>
      <c r="Z25" s="9">
        <v>1</v>
      </c>
      <c r="AA25" s="43">
        <v>41</v>
      </c>
    </row>
    <row r="26" spans="1:30" s="18" customFormat="1" ht="30" customHeight="1">
      <c r="A26" s="17">
        <v>6</v>
      </c>
      <c r="B26" s="6" t="s">
        <v>49</v>
      </c>
      <c r="C26" s="7" t="s">
        <v>50</v>
      </c>
      <c r="D26" s="8">
        <v>2</v>
      </c>
      <c r="E26" s="8">
        <f t="shared" si="17"/>
        <v>2</v>
      </c>
      <c r="F26" s="9">
        <f t="shared" si="17"/>
        <v>2</v>
      </c>
      <c r="G26" s="9">
        <f t="shared" si="18"/>
        <v>80</v>
      </c>
      <c r="H26" s="9">
        <f t="shared" si="19"/>
        <v>2</v>
      </c>
      <c r="I26" s="10">
        <f t="shared" si="20"/>
        <v>8</v>
      </c>
      <c r="J26" s="10"/>
      <c r="K26" s="10">
        <f t="shared" si="21"/>
        <v>2</v>
      </c>
      <c r="L26" s="9">
        <f t="shared" si="6"/>
        <v>2</v>
      </c>
      <c r="M26" s="9">
        <f t="shared" si="7"/>
        <v>4</v>
      </c>
      <c r="N26" s="9">
        <f t="shared" si="8"/>
        <v>2</v>
      </c>
      <c r="O26" s="9">
        <f t="shared" si="9"/>
        <v>2</v>
      </c>
      <c r="P26" s="10">
        <f t="shared" si="10"/>
        <v>82</v>
      </c>
      <c r="Q26" s="10">
        <f t="shared" si="11"/>
        <v>2</v>
      </c>
      <c r="R26" s="10">
        <f t="shared" si="12"/>
        <v>2</v>
      </c>
      <c r="S26" s="10">
        <f t="shared" si="13"/>
        <v>2</v>
      </c>
      <c r="T26" s="10">
        <f t="shared" si="14"/>
        <v>82</v>
      </c>
      <c r="U26" s="10">
        <f t="shared" si="15"/>
        <v>82</v>
      </c>
      <c r="V26" s="10">
        <f t="shared" si="22"/>
        <v>82</v>
      </c>
      <c r="W26" s="10">
        <f t="shared" si="23"/>
        <v>82</v>
      </c>
      <c r="X26" s="10">
        <f t="shared" si="24"/>
        <v>2</v>
      </c>
      <c r="Y26" s="9">
        <f t="shared" si="16"/>
        <v>82</v>
      </c>
      <c r="Z26" s="22"/>
      <c r="AA26" s="43">
        <v>82</v>
      </c>
    </row>
    <row r="27" spans="1:30" s="18" customFormat="1" ht="30" customHeight="1">
      <c r="A27" s="17">
        <v>7</v>
      </c>
      <c r="B27" s="6" t="s">
        <v>51</v>
      </c>
      <c r="C27" s="7" t="s">
        <v>52</v>
      </c>
      <c r="D27" s="8">
        <v>1</v>
      </c>
      <c r="E27" s="8">
        <f t="shared" si="17"/>
        <v>1</v>
      </c>
      <c r="F27" s="9">
        <f t="shared" si="17"/>
        <v>1</v>
      </c>
      <c r="G27" s="9">
        <f t="shared" si="18"/>
        <v>40</v>
      </c>
      <c r="H27" s="9">
        <f t="shared" si="19"/>
        <v>1</v>
      </c>
      <c r="I27" s="10">
        <f t="shared" si="20"/>
        <v>4</v>
      </c>
      <c r="J27" s="10"/>
      <c r="K27" s="10">
        <f t="shared" si="21"/>
        <v>1</v>
      </c>
      <c r="L27" s="9">
        <f t="shared" si="6"/>
        <v>1</v>
      </c>
      <c r="M27" s="9">
        <f t="shared" si="7"/>
        <v>2</v>
      </c>
      <c r="N27" s="9">
        <f t="shared" si="8"/>
        <v>1</v>
      </c>
      <c r="O27" s="9">
        <f t="shared" si="9"/>
        <v>1</v>
      </c>
      <c r="P27" s="10">
        <f t="shared" si="10"/>
        <v>41</v>
      </c>
      <c r="Q27" s="10">
        <f t="shared" si="11"/>
        <v>1</v>
      </c>
      <c r="R27" s="10">
        <f t="shared" si="12"/>
        <v>1</v>
      </c>
      <c r="S27" s="10">
        <f t="shared" si="13"/>
        <v>1</v>
      </c>
      <c r="T27" s="10">
        <f t="shared" si="14"/>
        <v>41</v>
      </c>
      <c r="U27" s="10">
        <f t="shared" si="15"/>
        <v>41</v>
      </c>
      <c r="V27" s="10">
        <f t="shared" si="22"/>
        <v>41</v>
      </c>
      <c r="W27" s="10">
        <f t="shared" si="23"/>
        <v>41</v>
      </c>
      <c r="X27" s="10">
        <f t="shared" si="24"/>
        <v>1</v>
      </c>
      <c r="Y27" s="9">
        <f t="shared" si="16"/>
        <v>41</v>
      </c>
      <c r="Z27" s="22"/>
      <c r="AA27" s="43">
        <v>41</v>
      </c>
    </row>
    <row r="28" spans="1:30" s="18" customFormat="1" ht="30" customHeight="1" thickBot="1">
      <c r="A28" s="17">
        <v>8</v>
      </c>
      <c r="B28" s="6" t="s">
        <v>65</v>
      </c>
      <c r="C28" s="7" t="s">
        <v>53</v>
      </c>
      <c r="D28" s="8">
        <v>1</v>
      </c>
      <c r="E28" s="8">
        <f t="shared" si="17"/>
        <v>1</v>
      </c>
      <c r="F28" s="9">
        <f t="shared" si="17"/>
        <v>1</v>
      </c>
      <c r="G28" s="9">
        <f>F28*40-5</f>
        <v>35</v>
      </c>
      <c r="H28" s="9">
        <f t="shared" si="19"/>
        <v>1</v>
      </c>
      <c r="I28" s="10">
        <f t="shared" si="20"/>
        <v>4</v>
      </c>
      <c r="J28" s="10">
        <v>1</v>
      </c>
      <c r="K28" s="10">
        <f t="shared" si="21"/>
        <v>1</v>
      </c>
      <c r="L28" s="9">
        <f t="shared" si="6"/>
        <v>1</v>
      </c>
      <c r="M28" s="9">
        <f t="shared" si="7"/>
        <v>2</v>
      </c>
      <c r="N28" s="9">
        <f t="shared" si="8"/>
        <v>1</v>
      </c>
      <c r="O28" s="9">
        <f t="shared" si="9"/>
        <v>1</v>
      </c>
      <c r="P28" s="10">
        <f t="shared" si="10"/>
        <v>36</v>
      </c>
      <c r="Q28" s="10">
        <f t="shared" si="11"/>
        <v>1</v>
      </c>
      <c r="R28" s="10">
        <f t="shared" si="12"/>
        <v>1</v>
      </c>
      <c r="S28" s="10">
        <f t="shared" si="13"/>
        <v>1</v>
      </c>
      <c r="T28" s="10">
        <f t="shared" si="14"/>
        <v>36</v>
      </c>
      <c r="U28" s="10">
        <f t="shared" si="15"/>
        <v>36</v>
      </c>
      <c r="V28" s="10">
        <f t="shared" si="22"/>
        <v>36</v>
      </c>
      <c r="W28" s="10">
        <f t="shared" si="23"/>
        <v>36</v>
      </c>
      <c r="X28" s="10">
        <f t="shared" si="24"/>
        <v>1</v>
      </c>
      <c r="Y28" s="19">
        <f t="shared" si="16"/>
        <v>36</v>
      </c>
      <c r="Z28" s="23"/>
      <c r="AA28" s="43">
        <v>36</v>
      </c>
    </row>
    <row r="29" spans="1:30" s="18" customFormat="1" ht="30" customHeight="1" thickTop="1" thickBot="1">
      <c r="A29" s="55" t="s">
        <v>37</v>
      </c>
      <c r="B29" s="56"/>
      <c r="C29" s="56"/>
      <c r="D29" s="30">
        <f t="shared" ref="D29:T29" si="25">SUM(D21:D28)</f>
        <v>11</v>
      </c>
      <c r="E29" s="30">
        <f t="shared" si="25"/>
        <v>11</v>
      </c>
      <c r="F29" s="31">
        <f t="shared" si="25"/>
        <v>11</v>
      </c>
      <c r="G29" s="31">
        <f t="shared" si="25"/>
        <v>435</v>
      </c>
      <c r="H29" s="31">
        <f t="shared" si="25"/>
        <v>11</v>
      </c>
      <c r="I29" s="32">
        <f t="shared" si="25"/>
        <v>38</v>
      </c>
      <c r="J29" s="32">
        <f>SUM(J21:J28)</f>
        <v>2</v>
      </c>
      <c r="K29" s="32">
        <f t="shared" si="25"/>
        <v>11</v>
      </c>
      <c r="L29" s="32">
        <f t="shared" si="25"/>
        <v>11</v>
      </c>
      <c r="M29" s="32">
        <f t="shared" si="25"/>
        <v>22</v>
      </c>
      <c r="N29" s="32">
        <f t="shared" si="25"/>
        <v>11</v>
      </c>
      <c r="O29" s="32">
        <f t="shared" si="25"/>
        <v>11</v>
      </c>
      <c r="P29" s="32">
        <f t="shared" si="25"/>
        <v>446</v>
      </c>
      <c r="Q29" s="32">
        <f t="shared" si="25"/>
        <v>11</v>
      </c>
      <c r="R29" s="32">
        <f t="shared" si="25"/>
        <v>11</v>
      </c>
      <c r="S29" s="32">
        <f t="shared" si="25"/>
        <v>11</v>
      </c>
      <c r="T29" s="32">
        <f t="shared" si="25"/>
        <v>446</v>
      </c>
      <c r="U29" s="32">
        <f>SUM(U21:U28)</f>
        <v>446</v>
      </c>
      <c r="V29" s="32">
        <f>SUM(V21:V28)</f>
        <v>364</v>
      </c>
      <c r="W29" s="32">
        <f>SUM(W21:W28)</f>
        <v>405</v>
      </c>
      <c r="X29" s="32">
        <f>SUM(X21:X28)</f>
        <v>11</v>
      </c>
      <c r="Y29" s="20">
        <f>SUM(Y21:Y28)</f>
        <v>446</v>
      </c>
      <c r="Z29" s="20">
        <f t="shared" ref="Z29:AA29" si="26">SUM(Z21:Z28)</f>
        <v>1</v>
      </c>
      <c r="AA29" s="46">
        <f t="shared" si="26"/>
        <v>446</v>
      </c>
    </row>
    <row r="30" spans="1:30" ht="26.25" customHeight="1"/>
    <row r="31" spans="1:30" ht="18.75" customHeight="1"/>
    <row r="32" spans="1:30" ht="18.75" customHeight="1"/>
    <row r="33" ht="18.75" customHeight="1"/>
  </sheetData>
  <mergeCells count="66">
    <mergeCell ref="T7:T9"/>
    <mergeCell ref="U7:U9"/>
    <mergeCell ref="V7:V9"/>
    <mergeCell ref="A3:AE3"/>
    <mergeCell ref="E5:K5"/>
    <mergeCell ref="A6:A9"/>
    <mergeCell ref="B6:B9"/>
    <mergeCell ref="C6:C9"/>
    <mergeCell ref="D6:D9"/>
    <mergeCell ref="E6:E9"/>
    <mergeCell ref="F6:G6"/>
    <mergeCell ref="H6:J6"/>
    <mergeCell ref="K6:K9"/>
    <mergeCell ref="L6:N6"/>
    <mergeCell ref="AE7:AE9"/>
    <mergeCell ref="F7:F9"/>
    <mergeCell ref="G7:G9"/>
    <mergeCell ref="J7:J9"/>
    <mergeCell ref="L7:L9"/>
    <mergeCell ref="A14:C14"/>
    <mergeCell ref="AA7:AA9"/>
    <mergeCell ref="AB7:AB9"/>
    <mergeCell ref="AC7:AC9"/>
    <mergeCell ref="AD7:AD9"/>
    <mergeCell ref="W7:W9"/>
    <mergeCell ref="X7:X9"/>
    <mergeCell ref="Y7:Y9"/>
    <mergeCell ref="M7:M9"/>
    <mergeCell ref="N7:N9"/>
    <mergeCell ref="O7:O9"/>
    <mergeCell ref="P7:P9"/>
    <mergeCell ref="Z7:Z9"/>
    <mergeCell ref="Q7:Q9"/>
    <mergeCell ref="R7:R9"/>
    <mergeCell ref="S7:S9"/>
    <mergeCell ref="F18:F20"/>
    <mergeCell ref="G18:G20"/>
    <mergeCell ref="J18:J20"/>
    <mergeCell ref="L18:L20"/>
    <mergeCell ref="F17:G17"/>
    <mergeCell ref="H17:J17"/>
    <mergeCell ref="K17:K20"/>
    <mergeCell ref="L17:N17"/>
    <mergeCell ref="W18:W20"/>
    <mergeCell ref="AA18:AA20"/>
    <mergeCell ref="S18:S20"/>
    <mergeCell ref="T18:T20"/>
    <mergeCell ref="U18:U20"/>
    <mergeCell ref="V18:V20"/>
    <mergeCell ref="X18:X20"/>
    <mergeCell ref="O6:AE6"/>
    <mergeCell ref="A29:C29"/>
    <mergeCell ref="Y18:Y20"/>
    <mergeCell ref="A17:A20"/>
    <mergeCell ref="B17:B20"/>
    <mergeCell ref="C17:C20"/>
    <mergeCell ref="D17:D20"/>
    <mergeCell ref="E17:E20"/>
    <mergeCell ref="O17:AA17"/>
    <mergeCell ref="Z18:Z20"/>
    <mergeCell ref="M18:M20"/>
    <mergeCell ref="N18:N20"/>
    <mergeCell ref="O18:O20"/>
    <mergeCell ref="P18:P20"/>
    <mergeCell ref="Q18:Q20"/>
    <mergeCell ref="R18:R20"/>
  </mergeCells>
  <phoneticPr fontId="3"/>
  <printOptions horizontalCentered="1"/>
  <pageMargins left="0.62992125984251968" right="0.19685039370078741" top="0.74803149606299213" bottom="0.35433070866141736" header="0.51181102362204722" footer="0.27559055118110237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設置場所一覧 (別紙1）</vt:lpstr>
      <vt:lpstr>'設置場所一覧 (別紙1）'!Print_Area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2018-06-04T23:19:21Z</cp:lastPrinted>
  <dcterms:created xsi:type="dcterms:W3CDTF">2018-01-24T00:51:25Z</dcterms:created>
  <dcterms:modified xsi:type="dcterms:W3CDTF">2024-07-03T22:49:24Z</dcterms:modified>
</cp:coreProperties>
</file>