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0" windowWidth="15360" windowHeight="7635" tabRatio="817"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l="1"/>
  <c r="AP88" i="12"/>
  <c r="AF88" i="12"/>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<sst xmlns="http://schemas.openxmlformats.org/spreadsheetml/2006/main" count="1152" uniqueCount="651">
  <si>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</si>
  <si>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</si>
  <si>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</si>
  <si>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</si>
  <si>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</si>
  <si>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</si>
  <si>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</si>
  <si>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</si>
  <si>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</si>
  <si>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</si>
  <si>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</si>
  <si>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</si>
  <si>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</si>
  <si>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</si>
  <si>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</si>
  <si>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</si>
  <si>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</si>
  <si>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</si>
  <si>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</si>
  <si>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</si>
  <si>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</si>
  <si>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</si>
  <si>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</si>
  <si>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</si>
  <si>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</si>
  <si>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</si>
  <si>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</si>
  <si>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</si>
  <si>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</si>
  <si>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</si>
  <si>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</si>
  <si>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</si>
  <si>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</si>
  <si>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</si>
  <si>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</si>
  <si>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</si>
  <si>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</si>
  <si>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</si>
  <si>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</si>
  <si>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</si>
  <si>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</si>
  <si>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</si>
  <si>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</si>
  <si>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</si>
  <si>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</si>
  <si>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</si>
  <si>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</si>
  <si>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</si>
  <si>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</si>
  <si>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</si>
  <si>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</si>
  <si>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</si>
  <si>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</si>
  <si>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</si>
  <si>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</si>
  <si>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</si>
  <si>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</si>
  <si>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</si>
  <si>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</si>
  <si>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</si>
  <si>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</si>
  <si>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</si>
  <si>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</si>
  <si>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</si>
  <si>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</si>
  <si>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</si>
  <si>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</si>
  <si>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</si>
  <si>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</si>
  <si>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</si>
  <si>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</si>
  <si>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</si>
  <si>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</si>
  <si>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</si>
  <si>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</si>
  <si>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</si>
  <si>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</si>
  <si>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</si>
  <si>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</si>
  <si>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</si>
  <si>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</si>
  <si>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</si>
  <si>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</si>
  <si>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</si>
  <si>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</si>
  <si>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</si>
  <si>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</si>
  <si>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</si>
  <si>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</si>
  <si>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</si>
  <si>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</si>
  <si>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</si>
  <si>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</si>
  <si>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</si>
  <si>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</si>
  <si>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</si>
  <si>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</si>
  <si>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</si>
  <si>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鬼北町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</si>
  <si>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</si>
  <si>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</si>
  <si>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</si>
  <si>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</si>
  <si>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</si>
  <si>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</si>
  <si>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</si>
  <si>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</si>
  <si>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</si>
  <si>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</si>
  <si>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</si>
  <si>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</si>
  <si>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</si>
  <si>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</si>
  <si>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</si>
  <si>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</si>
  <si>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</si>
  <si>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</si>
  <si>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</si>
  <si>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</si>
  <si>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</si>
  <si>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</si>
  <si>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</si>
  <si>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</si>
  <si>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</si>
  <si>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</si>
  <si>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</si>
  <si>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</si>
  <si>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</si>
  <si>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</si>
  <si>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</si>
  <si>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</si>
  <si>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</si>
  <si>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</si>
  <si>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</si>
  <si>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</si>
  <si>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</si>
  <si>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</si>
  <si>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</si>
  <si>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</si>
  <si>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</si>
  <si>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</si>
  <si>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</si>
  <si>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</si>
  <si>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</si>
  <si>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</si>
  <si>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</si>
  <si>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</si>
  <si>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</si>
  <si>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</si>
  <si>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</si>
  <si>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</si>
  <si>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</si>
  <si>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</si>
  <si>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</si>
  <si>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</si>
  <si>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</si>
  <si>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</si>
  <si>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</si>
  <si>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</si>
  <si>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</si>
  <si>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</si>
  <si>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</si>
  <si>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</si>
  <si>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</si>
  <si>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</si>
  <si>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</si>
  <si>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</si>
  <si>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</si>
  <si>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</si>
  <si>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</si>
  <si>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</si>
  <si>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</si>
  <si>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</si>
  <si>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</si>
  <si>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</si>
  <si>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</si>
  <si>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</si>
  <si>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</si>
  <si>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</si>
  <si>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</si>
  <si>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</si>
  <si>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</si>
  <si>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</si>
  <si>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</si>
  <si>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</si>
  <si>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</si>
  <si>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</si>
  <si>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</si>
  <si>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</si>
  <si>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</si>
  <si>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</si>
  <si>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</si>
  <si>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</si>
  <si>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</si>
  <si>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</si>
  <si>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</si>
  <si>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</si>
  <si>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</si>
  <si>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</si>
  <si>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</si>
  <si>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</si>
  <si>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</si>
  <si>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</si>
  <si>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</si>
  <si>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</si>
  <si>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</si>
  <si>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</si>
  <si>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</si>
  <si>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</si>
  <si>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</si>
  <si>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</si>
  <si>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</si>
  <si>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</si>
  <si>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</si>
  <si>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</si>
  <si>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</si>
  <si>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愛媛県鬼北町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</si>
  <si>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</si>
  <si>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</si>
  <si>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</si>
  <si>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</si>
  <si>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</si>
  <si>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</si>
  <si>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</si>
  <si>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</si>
  <si>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</si>
  <si>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</si>
  <si>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</si>
  <si>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</si>
  <si>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</si>
  <si>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</si>
  <si>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</si>
  <si>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</si>
  <si>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</si>
  <si>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</si>
  <si>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</si>
  <si>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</si>
  <si>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</si>
  <si>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</si>
  <si>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</si>
  <si>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</si>
  <si>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</si>
  <si>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</si>
  <si>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</si>
  <si>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</si>
  <si>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</si>
  <si>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</si>
  <si>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</si>
  <si>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</si>
  <si>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</si>
  <si>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</si>
  <si>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</si>
  <si>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</si>
  <si>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</si>
  <si>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</si>
  <si>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</si>
  <si>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</si>
  <si>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</si>
  <si>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</si>
  <si>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</si>
  <si>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</si>
  <si>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</si>
  <si>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</si>
  <si>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</si>
  <si>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</si>
  <si>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</si>
  <si>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</si>
  <si>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</si>
  <si>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</si>
  <si>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</si>
  <si>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</si>
  <si>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</si>
  <si>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</si>
  <si>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</si>
  <si>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</si>
  <si>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</si>
  <si>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</si>
  <si>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</si>
  <si>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</si>
  <si>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</si>
  <si>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</si>
  <si>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</si>
  <si>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</si>
  <si>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</si>
  <si>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</si>
  <si>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</si>
  <si>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</si>
  <si>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</si>
  <si>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</si>
  <si>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</si>
  <si>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</si>
  <si>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</si>
  <si>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</si>
  <si>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</si>
  <si>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</si>
  <si>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</si>
  <si>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</si>
  <si>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</si>
  <si>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</si>
  <si>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</si>
  <si>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</si>
  <si>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</si>
  <si>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</si>
  <si>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</si>
  <si>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</si>
  <si>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</si>
  <si>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</si>
  <si>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</si>
  <si>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</si>
  <si>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</si>
  <si>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</si>
  <si>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</si>
  <si>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</si>
  <si>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</si>
  <si>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</si>
  <si>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</si>
  <si>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</si>
  <si>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</si>
  <si>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</si>
  <si>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</si>
  <si>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</si>
  <si>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</si>
  <si>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</si>
  <si>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</si>
  <si>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</si>
  <si>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</si>
  <si>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</si>
  <si>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</si>
  <si>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</si>
  <si>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</si>
  <si>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</si>
  <si>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</si>
  <si>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</si>
  <si>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</si>
  <si>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</si>
  <si>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</si>
  <si>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</si>
  <si>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</si>
  <si>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</si>
  <si>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</si>
  <si>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</si>
  <si>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</si>
  <si>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</si>
  <si>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</si>
  <si>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</si>
  <si>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</si>
  <si>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</si>
  <si>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</si>
  <si>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</si>
  <si>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</si>
  <si>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</si>
  <si>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</si>
  <si>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</si>
  <si>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</si>
  <si>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</si>
  <si>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</si>
  <si>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</si>
  <si>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</si>
  <si>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</si>
  <si>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</si>
  <si>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</si>
  <si>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</si>
  <si>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</si>
  <si>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</si>
  <si>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</si>
  <si>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</si>
  <si>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愛媛県鬼北町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</si>
  <si>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</si>
  <si>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</si>
  <si>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</si>
  <si>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</si>
  <si>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</si>
  <si>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</si>
  <si>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</si>
  <si>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</si>
  <si>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</si>
  <si>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</si>
  <si>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</si>
  <si>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</si>
  <si>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</si>
  <si>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</si>
  <si>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</si>
  <si>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</si>
  <si>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</si>
  <si>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</si>
  <si>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</si>
  <si>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</si>
  <si>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用品調達特別会計</t>
    <phoneticPr fontId="5"/>
  </si>
  <si>
    <t>-</t>
    <phoneticPr fontId="5"/>
  </si>
  <si>
    <t>住宅新築資金等貸付事業特別会計</t>
    <phoneticPr fontId="5"/>
  </si>
  <si>
    <t>ニュータウン鬼北の里特別会計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</si>
  <si>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</si>
  <si>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</si>
  <si>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</si>
  <si>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</si>
  <si>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</si>
  <si>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</si>
  <si>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</si>
  <si>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</si>
  <si>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</si>
  <si>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</si>
  <si>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</si>
  <si>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</si>
  <si>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</si>
  <si>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</si>
  <si>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</si>
  <si>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</si>
  <si>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</si>
  <si>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</si>
  <si>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</si>
  <si>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</si>
  <si>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</si>
  <si>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</si>
  <si>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</si>
  <si>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浄化槽市町村整備推進事業特別会計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</si>
  <si>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</si>
  <si>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</si>
  <si>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</si>
  <si>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</si>
  <si>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</si>
  <si>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</si>
  <si>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</si>
  <si>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</si>
  <si>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</si>
  <si>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</si>
  <si>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</si>
  <si>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</si>
  <si>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</si>
  <si>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</si>
  <si>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</si>
  <si>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</si>
  <si>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</si>
  <si>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</si>
  <si>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</si>
  <si>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</si>
  <si>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</si>
  <si>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</si>
  <si>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</si>
  <si>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</si>
  <si>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</si>
  <si>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</si>
  <si>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</si>
  <si>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</si>
  <si>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</si>
  <si>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</si>
  <si>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</si>
  <si>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</si>
  <si>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</si>
  <si>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</si>
  <si>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</si>
  <si>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</si>
  <si>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</si>
  <si>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</si>
  <si>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</si>
  <si>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</si>
  <si>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</si>
  <si>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</si>
  <si>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</si>
  <si>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</si>
  <si>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</si>
  <si>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</si>
  <si>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</si>
  <si>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</si>
  <si>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</si>
  <si>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</si>
  <si>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</si>
  <si>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</si>
  <si>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</si>
  <si>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</si>
  <si>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</si>
  <si>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</si>
  <si>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</si>
  <si>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</si>
  <si>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</si>
  <si>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</si>
  <si>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</si>
  <si>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</si>
  <si>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</si>
  <si>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</si>
  <si>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</si>
  <si>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</si>
  <si>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</si>
  <si>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</si>
  <si>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</si>
  <si>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浄化槽市町村整備推進事業特別会計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</si>
  <si>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</si>
  <si>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</si>
  <si>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</si>
  <si>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</si>
  <si>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</si>
  <si>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</si>
  <si>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</si>
  <si>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</si>
  <si>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</si>
  <si>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</si>
  <si>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</si>
  <si>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</si>
  <si>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</si>
  <si>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</si>
  <si>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</si>
  <si>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</si>
  <si>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</si>
  <si>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</si>
  <si>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</si>
  <si>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</si>
  <si>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</si>
  <si>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</si>
  <si>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</si>
  <si>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</si>
  <si>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</si>
  <si>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</si>
  <si>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</si>
  <si>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</si>
  <si>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</si>
  <si>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</si>
  <si>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</si>
  <si>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</si>
  <si>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</si>
  <si>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</si>
  <si>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</si>
  <si>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</si>
  <si>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</si>
  <si>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</si>
  <si>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</si>
  <si>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</si>
  <si>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</si>
  <si>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</si>
  <si>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</si>
  <si>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</si>
  <si>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</si>
  <si>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</si>
  <si>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</si>
  <si>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</si>
  <si>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</si>
  <si>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</si>
  <si>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</si>
  <si>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</si>
  <si>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</si>
  <si>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</si>
  <si>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</si>
  <si>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</si>
  <si>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</si>
  <si>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</si>
  <si>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</si>
  <si>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</si>
  <si>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</si>
  <si>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</si>
  <si>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</si>
  <si>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</si>
  <si>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</si>
  <si>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</si>
  <si>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</si>
  <si>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</si>
  <si>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</si>
  <si>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</si>
  <si>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</si>
  <si>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</si>
  <si>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</si>
  <si>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</si>
  <si>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</si>
  <si>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</si>
  <si>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</si>
  <si>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</si>
  <si>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</si>
  <si>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</si>
  <si>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</si>
  <si>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</si>
  <si>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</si>
  <si>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</si>
  <si>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</si>
  <si>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</si>
  <si>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7.80</t>
  </si>
  <si>
    <t>▲ 4.80</t>
  </si>
  <si>
    <t>水道事業会計</t>
  </si>
  <si>
    <t>一般会計</t>
  </si>
  <si>
    <t>病院事業会計</t>
  </si>
  <si>
    <t>介護保険特別会計</t>
  </si>
  <si>
    <t>ニュータウン鬼北の里特別会計</t>
  </si>
  <si>
    <t>国民健康保険特別会計</t>
  </si>
  <si>
    <t>後期高齢者医療保険特別会計</t>
  </si>
  <si>
    <t>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</si>
  <si>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</si>
  <si>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</si>
  <si>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</si>
  <si>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</si>
  <si>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</si>
  <si>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</si>
  <si>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</si>
  <si>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</si>
  <si>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</si>
  <si>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</si>
  <si>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</si>
  <si>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</si>
  <si>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</si>
  <si>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</si>
  <si>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</si>
  <si>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</si>
  <si>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</si>
  <si>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</si>
  <si>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</si>
  <si>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</si>
  <si>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</si>
  <si>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</si>
  <si>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</si>
  <si>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t>
    <rPh sb="0" eb="3">
      <t>エヒメケン</t>
    </rPh>
    <rPh sb="3" eb="5">
      <t>コウキ</t>
    </rPh>
    <rPh sb="5" eb="8">
      <t>コウレイシャ</t>
    </rPh>
    <rPh sb="8" eb="10">
      <t>イリョウ</t>
    </rPh>
    <rPh sb="10" eb="12">
      <t>コウイキ</t>
    </rPh>
    <rPh sb="12" eb="14">
      <t>レンゴウ</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</si>
  <si>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</si>
  <si>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</si>
  <si>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</si>
  <si>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</si>
  <si>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</si>
  <si>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</si>
  <si>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鬼北町農業公社</t>
    <rPh sb="0" eb="3">
      <t>キホクチョウ</t>
    </rPh>
    <rPh sb="3" eb="5">
      <t>ノウギョウ</t>
    </rPh>
    <rPh sb="5" eb="7">
      <t>コウシャ</t>
    </rPh>
    <phoneticPr fontId="2"/>
  </si>
  <si>
    <t>森の三角ぼうし</t>
    <rPh sb="0" eb="1">
      <t>モリ</t>
    </rPh>
    <rPh sb="2" eb="4">
      <t>サンカク</t>
    </rPh>
    <phoneticPr fontId="2"/>
  </si>
  <si>
    <t>日吉原木市場</t>
    <rPh sb="0" eb="2">
      <t>ヒヨシ</t>
    </rPh>
    <rPh sb="2" eb="4">
      <t>ゲンボク</t>
    </rPh>
    <rPh sb="4" eb="6">
      <t>イチバ</t>
    </rPh>
    <phoneticPr fontId="2"/>
  </si>
  <si>
    <t>日吉農林公社</t>
    <rPh sb="0" eb="2">
      <t>ヒヨシ</t>
    </rPh>
    <rPh sb="2" eb="4">
      <t>ノウリン</t>
    </rPh>
    <rPh sb="4" eb="6">
      <t>コウシャ</t>
    </rPh>
    <phoneticPr fontId="2"/>
  </si>
  <si>
    <t>日吉夢産地</t>
    <rPh sb="0" eb="2">
      <t>ヒヨシ</t>
    </rPh>
    <rPh sb="2" eb="3">
      <t>ユメ</t>
    </rPh>
    <rPh sb="3" eb="5">
      <t>サンチ</t>
    </rPh>
    <phoneticPr fontId="2"/>
  </si>
  <si>
    <t>鬼北土地開発公社</t>
    <rPh sb="0" eb="2">
      <t>キホク</t>
    </rPh>
    <rPh sb="2" eb="4">
      <t>トチ</t>
    </rPh>
    <rPh sb="4" eb="6">
      <t>カイハツ</t>
    </rPh>
    <rPh sb="6" eb="8">
      <t>コウシャ</t>
    </rPh>
    <phoneticPr fontId="2"/>
  </si>
  <si>
    <t>鬼北地域野菜園芸振興基金</t>
    <rPh sb="0" eb="2">
      <t>キホク</t>
    </rPh>
    <rPh sb="2" eb="4">
      <t>チイキ</t>
    </rPh>
    <rPh sb="4" eb="6">
      <t>ヤサイ</t>
    </rPh>
    <rPh sb="6" eb="8">
      <t>エンゲイ</t>
    </rPh>
    <rPh sb="8" eb="10">
      <t>シンコウ</t>
    </rPh>
    <rPh sb="10" eb="12">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</si>
  <si>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</si>
  <si>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</si>
  <si>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</si>
  <si>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</si>
  <si>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</si>
  <si>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</si>
  <si>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</si>
  <si>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</si>
  <si>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</si>
  <si>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18"/>
  </si>
  <si>
    <t>過疎地域自立促進基金</t>
    <rPh sb="0" eb="2">
      <t>カソ</t>
    </rPh>
    <rPh sb="2" eb="4">
      <t>チイキ</t>
    </rPh>
    <rPh sb="4" eb="6">
      <t>ジリツ</t>
    </rPh>
    <rPh sb="6" eb="8">
      <t>ソクシン</t>
    </rPh>
    <rPh sb="8" eb="10">
      <t>キキン</t>
    </rPh>
    <phoneticPr fontId="18"/>
  </si>
  <si>
    <t>地域福祉基金</t>
    <rPh sb="0" eb="2">
      <t>チイキ</t>
    </rPh>
    <rPh sb="2" eb="4">
      <t>フクシ</t>
    </rPh>
    <rPh sb="4" eb="6">
      <t>キキン</t>
    </rPh>
    <phoneticPr fontId="18"/>
  </si>
  <si>
    <t>交流促進基金</t>
    <rPh sb="0" eb="2">
      <t>コウリュウ</t>
    </rPh>
    <rPh sb="2" eb="4">
      <t>ソクシン</t>
    </rPh>
    <rPh sb="4" eb="6">
      <t>キキン</t>
    </rPh>
    <phoneticPr fontId="18"/>
  </si>
  <si>
    <t>公共施設等整備管理基金</t>
    <rPh sb="0" eb="2">
      <t>コウキョウ</t>
    </rPh>
    <rPh sb="2" eb="4">
      <t>シセツ</t>
    </rPh>
    <rPh sb="4" eb="5">
      <t>トウ</t>
    </rPh>
    <rPh sb="5" eb="7">
      <t>セイビ</t>
    </rPh>
    <rPh sb="7" eb="9">
      <t>カンリ</t>
    </rPh>
    <rPh sb="9" eb="11">
      <t>キキン</t>
    </rPh>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</si>
  <si>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</si>
  <si>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</si>
  <si>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</si>
  <si>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</si>
  <si>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</si>
  <si>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</si>
  <si>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</si>
  <si>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</si>
  <si>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</si>
  <si>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</si>
  <si>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類似団体と比較して実質公債費比率は低くなっている。これは、公共施設等整備管理基金を設置したことに伴い充当可能基金が増加しているためである。今後は、後年度に施設更新整備のため基金を取り崩しや広域施設の建設事業により起債額が一時的に上昇する見込みであり、比率は微増の傾向となる見通しである。交付税措置率の高い地方債や国庫支出金や特定目的基金を活用し、健全な財政運用に努める。</t>
    <rPh sb="0" eb="2">
      <t>ルイジ</t>
    </rPh>
    <rPh sb="2" eb="4">
      <t>ダンタイ</t>
    </rPh>
    <rPh sb="5" eb="7">
      <t>ヒカク</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</si>
  <si>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</si>
  <si>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</si>
  <si>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</si>
  <si>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</si>
  <si>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は、今後、建設事業が継続するため起債額が一時的に上昇するため比率は微増の傾向となる見通しである。一方で、有形固定資産原価償却率は類似団体よりも高い。特に数値が高くなっているのが公営住宅、保育所、学校施設で、昭和５０年代以前に建築されたものが多く耐用年数が経過しつつあること等が主な要因である。今後は、公共施設個別計画に基づき老朽化対策に積極的に取り組りくんでいくよう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</si>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</sst>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73DF-4763-9235-B7AD0443B4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121985</c:v>
                </c:pt>
                <c:pt idx="1">
                  <c:v>103457</c:v>
                </c:pt>
                <c:pt idx="2">
                  <c:v>69203</c:v>
                </c:pt>
                <c:pt idx="3">
                  <c:v>62223</c:v>
                </c:pt>
                <c:pt idx="4">
                  <c:v>87522</c:v>
                </c:pt>
              </c:numCache>
            </c:numRef>
          </c:val>
          <c:smooth val="0"/>
          <c:extLst>
            <c:ext xmlns:c16="http://schemas.microsoft.com/office/drawing/2014/chart" uri="{C3380CC4-5D6E-409C-BE32-E72D297353CC}">
              <c16:uniqueId val="{00000001-73DF-4763-9235-B7AD0443B4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4.5999999999999996</c:v>
                </c:pt>
                <c:pt idx="1">
                  <c:v>7.83</c:v>
                </c:pt>
                <c:pt idx="2">
                  <c:v>8.4499999999999993</c:v>
                </c:pt>
                <c:pt idx="3">
                  <c:v>5.37</c:v>
                </c:pt>
                <c:pt idx="4">
                  <c:v>3.64</c:v>
                </c:pt>
              </c:numCache>
            </c:numRef>
          </c:val>
          <c:extLst>
            <c:ext xmlns:c16="http://schemas.microsoft.com/office/drawing/2014/chart" uri="{C3380CC4-5D6E-409C-BE32-E72D297353CC}">
              <c16:uniqueId val="{00000000-EA5E-4790-878F-CE7F9FCE95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28.51</c:v>
                </c:pt>
                <c:pt idx="1">
                  <c:v>35.17</c:v>
                </c:pt>
                <c:pt idx="2">
                  <c:v>42.75</c:v>
                </c:pt>
                <c:pt idx="3">
                  <c:v>43.36</c:v>
                </c:pt>
                <c:pt idx="4">
                  <c:v>44.16</c:v>
                </c:pt>
              </c:numCache>
            </c:numRef>
          </c:val>
          <c:extLst>
            <c:ext xmlns:c16="http://schemas.microsoft.com/office/drawing/2014/chart" uri="{C3380CC4-5D6E-409C-BE32-E72D297353CC}">
              <c16:uniqueId val="{00000001-EA5E-4790-878F-CE7F9FCE95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3.89</c:v>
                </c:pt>
                <c:pt idx="1">
                  <c:v>7.43</c:v>
                </c:pt>
                <c:pt idx="2">
                  <c:v>2.5299999999999998</c:v>
                </c:pt>
                <c:pt idx="3">
                  <c:v>-7.8</c:v>
                </c:pt>
                <c:pt idx="4">
                  <c:v>-4.8</c:v>
                </c:pt>
              </c:numCache>
            </c:numRef>
          </c:val>
          <c:smooth val="0"/>
          <c:extLst>
            <c:ext xmlns:c16="http://schemas.microsoft.com/office/drawing/2014/chart" uri="{C3380CC4-5D6E-409C-BE32-E72D297353CC}">
              <c16:uniqueId val="{00000002-EA5E-4790-878F-CE7F9FCE95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1B27-401F-9BA5-FA86F4FAFB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27-401F-9BA5-FA86F4FAFBBD}"/>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B27-401F-9BA5-FA86F4FAFBBD}"/>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0.06</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3-1B27-401F-9BA5-FA86F4FAFBB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2.09</c:v>
                </c:pt>
                <c:pt idx="2">
                  <c:v>#N/A</c:v>
                </c:pt>
                <c:pt idx="3">
                  <c:v>2.4900000000000002</c:v>
                </c:pt>
                <c:pt idx="4">
                  <c:v>#N/A</c:v>
                </c:pt>
                <c:pt idx="5">
                  <c:v>2.88</c:v>
                </c:pt>
                <c:pt idx="6">
                  <c:v>#N/A</c:v>
                </c:pt>
                <c:pt idx="7">
                  <c:v>2.16</c:v>
                </c:pt>
                <c:pt idx="8">
                  <c:v>#N/A</c:v>
                </c:pt>
                <c:pt idx="9">
                  <c:v>0.71</c:v>
                </c:pt>
              </c:numCache>
            </c:numRef>
          </c:val>
          <c:extLst>
            <c:ext xmlns:c16="http://schemas.microsoft.com/office/drawing/2014/chart" uri="{C3380CC4-5D6E-409C-BE32-E72D297353CC}">
              <c16:uniqueId val="{00000004-1B27-401F-9BA5-FA86F4FAFBBD}"/>
            </c:ext>
          </c:extLst>
        </c:ser>
        <c:ser>
          <c:idx val="5"/>
          <c:order val="5"/>
          <c:tx>
            <c:strRef>
              <c:f>データシート!$A$32</c:f>
              <c:strCache>
                <c:ptCount val="1"/>
                <c:pt idx="0">
                  <c:v>ニュータウン鬼北の里特別会計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0.13</c:v>
                </c:pt>
                <c:pt idx="4">
                  <c:v>#N/A</c:v>
                </c:pt>
                <c:pt idx="5">
                  <c:v>0.03</c:v>
                </c:pt>
                <c:pt idx="6">
                  <c:v>#N/A</c:v>
                </c:pt>
                <c:pt idx="7">
                  <c:v>0.67</c:v>
                </c:pt>
                <c:pt idx="8">
                  <c:v>#N/A</c:v>
                </c:pt>
                <c:pt idx="9">
                  <c:v>0.76</c:v>
                </c:pt>
              </c:numCache>
            </c:numRef>
          </c:val>
          <c:extLst>
            <c:ext xmlns:c16="http://schemas.microsoft.com/office/drawing/2014/chart" uri="{C3380CC4-5D6E-409C-BE32-E72D297353CC}">
              <c16:uniqueId val="{00000005-1B27-401F-9BA5-FA86F4FAFBB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0.99</c:v>
                </c:pt>
                <c:pt idx="2">
                  <c:v>#N/A</c:v>
                </c:pt>
                <c:pt idx="3">
                  <c:v>1.47</c:v>
                </c:pt>
                <c:pt idx="4">
                  <c:v>#N/A</c:v>
                </c:pt>
                <c:pt idx="5">
                  <c:v>0.77</c:v>
                </c:pt>
                <c:pt idx="6">
                  <c:v>#N/A</c:v>
                </c:pt>
                <c:pt idx="7">
                  <c:v>1.52</c:v>
                </c:pt>
                <c:pt idx="8">
                  <c:v>#N/A</c:v>
                </c:pt>
                <c:pt idx="9">
                  <c:v>1.81</c:v>
                </c:pt>
              </c:numCache>
            </c:numRef>
          </c:val>
          <c:extLst>
            <c:ext xmlns:c16="http://schemas.microsoft.com/office/drawing/2014/chart" uri="{C3380CC4-5D6E-409C-BE32-E72D297353CC}">
              <c16:uniqueId val="{00000006-1B27-401F-9BA5-FA86F4FAFBB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3.64</c:v>
                </c:pt>
                <c:pt idx="2">
                  <c:v>#N/A</c:v>
                </c:pt>
                <c:pt idx="3">
                  <c:v>3.16</c:v>
                </c:pt>
                <c:pt idx="4">
                  <c:v>#N/A</c:v>
                </c:pt>
                <c:pt idx="5">
                  <c:v>2.33</c:v>
                </c:pt>
                <c:pt idx="6">
                  <c:v>#N/A</c:v>
                </c:pt>
                <c:pt idx="7">
                  <c:v>1.93</c:v>
                </c:pt>
                <c:pt idx="8">
                  <c:v>#N/A</c:v>
                </c:pt>
                <c:pt idx="9">
                  <c:v>2.2000000000000002</c:v>
                </c:pt>
              </c:numCache>
            </c:numRef>
          </c:val>
          <c:extLst>
            <c:ext xmlns:c16="http://schemas.microsoft.com/office/drawing/2014/chart" uri="{C3380CC4-5D6E-409C-BE32-E72D297353CC}">
              <c16:uniqueId val="{00000007-1B27-401F-9BA5-FA86F4FAFBB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4.76</c:v>
                </c:pt>
                <c:pt idx="2">
                  <c:v>#N/A</c:v>
                </c:pt>
                <c:pt idx="3">
                  <c:v>7.74</c:v>
                </c:pt>
                <c:pt idx="4">
                  <c:v>#N/A</c:v>
                </c:pt>
                <c:pt idx="5">
                  <c:v>8.41</c:v>
                </c:pt>
                <c:pt idx="6">
                  <c:v>#N/A</c:v>
                </c:pt>
                <c:pt idx="7">
                  <c:v>4.6900000000000004</c:v>
                </c:pt>
                <c:pt idx="8">
                  <c:v>#N/A</c:v>
                </c:pt>
                <c:pt idx="9">
                  <c:v>2.87</c:v>
                </c:pt>
              </c:numCache>
            </c:numRef>
          </c:val>
          <c:extLst>
            <c:ext xmlns:c16="http://schemas.microsoft.com/office/drawing/2014/chart" uri="{C3380CC4-5D6E-409C-BE32-E72D297353CC}">
              <c16:uniqueId val="{00000008-1B27-401F-9BA5-FA86F4FAFBB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5.0999999999999996</c:v>
                </c:pt>
                <c:pt idx="2">
                  <c:v>#N/A</c:v>
                </c:pt>
                <c:pt idx="3">
                  <c:v>4.7</c:v>
                </c:pt>
                <c:pt idx="4">
                  <c:v>#N/A</c:v>
                </c:pt>
                <c:pt idx="5">
                  <c:v>4.67</c:v>
                </c:pt>
                <c:pt idx="6">
                  <c:v>#N/A</c:v>
                </c:pt>
                <c:pt idx="7">
                  <c:v>4.59</c:v>
                </c:pt>
                <c:pt idx="8">
                  <c:v>#N/A</c:v>
                </c:pt>
                <c:pt idx="9">
                  <c:v>4.49</c:v>
                </c:pt>
              </c:numCache>
            </c:numRef>
          </c:val>
          <c:extLst>
            <c:ext xmlns:c16="http://schemas.microsoft.com/office/drawing/2014/chart" uri="{C3380CC4-5D6E-409C-BE32-E72D297353CC}">
              <c16:uniqueId val="{00000009-1B27-401F-9BA5-FA86F4FAFB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860</c:v>
                </c:pt>
                <c:pt idx="5">
                  <c:v>820</c:v>
                </c:pt>
                <c:pt idx="8">
                  <c:v>764</c:v>
                </c:pt>
                <c:pt idx="11">
                  <c:v>738</c:v>
                </c:pt>
                <c:pt idx="14">
                  <c:v>742</c:v>
                </c:pt>
              </c:numCache>
            </c:numRef>
          </c:val>
          <c:extLst>
            <c:ext xmlns:c16="http://schemas.microsoft.com/office/drawing/2014/chart" uri="{C3380CC4-5D6E-409C-BE32-E72D297353CC}">
              <c16:uniqueId val="{00000000-7416-4844-B988-116F522565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16-4844-B988-116F522565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c:v>
                </c:pt>
                <c:pt idx="3">
                  <c:v>27</c:v>
                </c:pt>
                <c:pt idx="6">
                  <c:v>27</c:v>
                </c:pt>
                <c:pt idx="9">
                  <c:v>24</c:v>
                </c:pt>
                <c:pt idx="12">
                  <c:v>23</c:v>
                </c:pt>
              </c:numCache>
            </c:numRef>
          </c:val>
          <c:extLst>
            <c:ext xmlns:c16="http://schemas.microsoft.com/office/drawing/2014/chart" uri="{C3380CC4-5D6E-409C-BE32-E72D297353CC}">
              <c16:uniqueId val="{00000002-7416-4844-B988-116F522565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81</c:v>
                </c:pt>
                <c:pt idx="3">
                  <c:v>74</c:v>
                </c:pt>
                <c:pt idx="6">
                  <c:v>34</c:v>
                </c:pt>
                <c:pt idx="9">
                  <c:v>22</c:v>
                </c:pt>
                <c:pt idx="12">
                  <c:v>21</c:v>
                </c:pt>
              </c:numCache>
            </c:numRef>
          </c:val>
          <c:extLst>
            <c:ext xmlns:c16="http://schemas.microsoft.com/office/drawing/2014/chart" uri="{C3380CC4-5D6E-409C-BE32-E72D297353CC}">
              <c16:uniqueId val="{00000003-7416-4844-B988-116F522565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214</c:v>
                </c:pt>
                <c:pt idx="3">
                  <c:v>190</c:v>
                </c:pt>
                <c:pt idx="6">
                  <c:v>176</c:v>
                </c:pt>
                <c:pt idx="9">
                  <c:v>152</c:v>
                </c:pt>
                <c:pt idx="12">
                  <c:v>148</c:v>
                </c:pt>
              </c:numCache>
            </c:numRef>
          </c:val>
          <c:extLst>
            <c:ext xmlns:c16="http://schemas.microsoft.com/office/drawing/2014/chart" uri="{C3380CC4-5D6E-409C-BE32-E72D297353CC}">
              <c16:uniqueId val="{00000004-7416-4844-B988-116F522565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16-4844-B988-116F522565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16-4844-B988-116F522565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961</c:v>
                </c:pt>
                <c:pt idx="3">
                  <c:v>871</c:v>
                </c:pt>
                <c:pt idx="6">
                  <c:v>793</c:v>
                </c:pt>
                <c:pt idx="9">
                  <c:v>770</c:v>
                </c:pt>
                <c:pt idx="12">
                  <c:v>765</c:v>
                </c:pt>
              </c:numCache>
            </c:numRef>
          </c:val>
          <c:extLst>
            <c:ext xmlns:c16="http://schemas.microsoft.com/office/drawing/2014/chart" uri="{C3380CC4-5D6E-409C-BE32-E72D297353CC}">
              <c16:uniqueId val="{00000007-7416-4844-B988-116F522565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423</c:v>
                </c:pt>
                <c:pt idx="2">
                  <c:v>#N/A</c:v>
                </c:pt>
                <c:pt idx="3">
                  <c:v>#N/A</c:v>
                </c:pt>
                <c:pt idx="4">
                  <c:v>342</c:v>
                </c:pt>
                <c:pt idx="5">
                  <c:v>#N/A</c:v>
                </c:pt>
                <c:pt idx="6">
                  <c:v>#N/A</c:v>
                </c:pt>
                <c:pt idx="7">
                  <c:v>266</c:v>
                </c:pt>
                <c:pt idx="8">
                  <c:v>#N/A</c:v>
                </c:pt>
                <c:pt idx="9">
                  <c:v>#N/A</c:v>
                </c:pt>
                <c:pt idx="10">
                  <c:v>230</c:v>
                </c:pt>
                <c:pt idx="11">
                  <c:v>#N/A</c:v>
                </c:pt>
                <c:pt idx="12">
                  <c:v>#N/A</c:v>
                </c:pt>
                <c:pt idx="13">
                  <c:v>215</c:v>
                </c:pt>
                <c:pt idx="14">
                  <c:v>#N/A</c:v>
                </c:pt>
              </c:numCache>
            </c:numRef>
          </c:val>
          <c:smooth val="0"/>
          <c:extLst>
            <c:ext xmlns:c16="http://schemas.microsoft.com/office/drawing/2014/chart" uri="{C3380CC4-5D6E-409C-BE32-E72D297353CC}">
              <c16:uniqueId val="{00000008-7416-4844-B988-116F522565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6686</c:v>
                </c:pt>
                <c:pt idx="5">
                  <c:v>6652</c:v>
                </c:pt>
                <c:pt idx="8">
                  <c:v>6657</c:v>
                </c:pt>
                <c:pt idx="11">
                  <c:v>6993</c:v>
                </c:pt>
                <c:pt idx="14">
                  <c:v>6801</c:v>
                </c:pt>
              </c:numCache>
            </c:numRef>
          </c:val>
          <c:extLst>
            <c:ext xmlns:c16="http://schemas.microsoft.com/office/drawing/2014/chart" uri="{C3380CC4-5D6E-409C-BE32-E72D297353CC}">
              <c16:uniqueId val="{00000000-595F-4310-82A7-BB163F3886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265</c:v>
                </c:pt>
                <c:pt idx="5">
                  <c:v>242</c:v>
                </c:pt>
                <c:pt idx="8">
                  <c:v>209</c:v>
                </c:pt>
                <c:pt idx="11">
                  <c:v>181</c:v>
                </c:pt>
                <c:pt idx="14">
                  <c:v>157</c:v>
                </c:pt>
              </c:numCache>
            </c:numRef>
          </c:val>
          <c:extLst>
            <c:ext xmlns:c16="http://schemas.microsoft.com/office/drawing/2014/chart" uri="{C3380CC4-5D6E-409C-BE32-E72D297353CC}">
              <c16:uniqueId val="{00000001-595F-4310-82A7-BB163F3886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3037</c:v>
                </c:pt>
                <c:pt idx="5">
                  <c:v>2891</c:v>
                </c:pt>
                <c:pt idx="8">
                  <c:v>3213</c:v>
                </c:pt>
                <c:pt idx="11">
                  <c:v>3604</c:v>
                </c:pt>
                <c:pt idx="14">
                  <c:v>3670</c:v>
                </c:pt>
              </c:numCache>
            </c:numRef>
          </c:val>
          <c:extLst>
            <c:ext xmlns:c16="http://schemas.microsoft.com/office/drawing/2014/chart" uri="{C3380CC4-5D6E-409C-BE32-E72D297353CC}">
              <c16:uniqueId val="{00000002-595F-4310-82A7-BB163F3886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5F-4310-82A7-BB163F3886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5F-4310-82A7-BB163F3886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5F-4310-82A7-BB163F3886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1728</c:v>
                </c:pt>
                <c:pt idx="3">
                  <c:v>1656</c:v>
                </c:pt>
                <c:pt idx="6">
                  <c:v>1549</c:v>
                </c:pt>
                <c:pt idx="9">
                  <c:v>1484</c:v>
                </c:pt>
                <c:pt idx="12">
                  <c:v>1352</c:v>
                </c:pt>
              </c:numCache>
            </c:numRef>
          </c:val>
          <c:extLst>
            <c:ext xmlns:c16="http://schemas.microsoft.com/office/drawing/2014/chart" uri="{C3380CC4-5D6E-409C-BE32-E72D297353CC}">
              <c16:uniqueId val="{00000006-595F-4310-82A7-BB163F3886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270</c:v>
                </c:pt>
                <c:pt idx="3">
                  <c:v>194</c:v>
                </c:pt>
                <c:pt idx="6">
                  <c:v>193</c:v>
                </c:pt>
                <c:pt idx="9">
                  <c:v>154</c:v>
                </c:pt>
                <c:pt idx="12">
                  <c:v>124</c:v>
                </c:pt>
              </c:numCache>
            </c:numRef>
          </c:val>
          <c:extLst>
            <c:ext xmlns:c16="http://schemas.microsoft.com/office/drawing/2014/chart" uri="{C3380CC4-5D6E-409C-BE32-E72D297353CC}">
              <c16:uniqueId val="{00000007-595F-4310-82A7-BB163F3886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2113</c:v>
                </c:pt>
                <c:pt idx="3">
                  <c:v>1867</c:v>
                </c:pt>
                <c:pt idx="6">
                  <c:v>1599</c:v>
                </c:pt>
                <c:pt idx="9">
                  <c:v>1375</c:v>
                </c:pt>
                <c:pt idx="12">
                  <c:v>1264</c:v>
                </c:pt>
              </c:numCache>
            </c:numRef>
          </c:val>
          <c:extLst>
            <c:ext xmlns:c16="http://schemas.microsoft.com/office/drawing/2014/chart" uri="{C3380CC4-5D6E-409C-BE32-E72D297353CC}">
              <c16:uniqueId val="{00000008-595F-4310-82A7-BB163F3886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179</c:v>
                </c:pt>
                <c:pt idx="3">
                  <c:v>150</c:v>
                </c:pt>
                <c:pt idx="6">
                  <c:v>122</c:v>
                </c:pt>
                <c:pt idx="9">
                  <c:v>98</c:v>
                </c:pt>
                <c:pt idx="12">
                  <c:v>73</c:v>
                </c:pt>
              </c:numCache>
            </c:numRef>
          </c:val>
          <c:extLst>
            <c:ext xmlns:c16="http://schemas.microsoft.com/office/drawing/2014/chart" uri="{C3380CC4-5D6E-409C-BE32-E72D297353CC}">
              <c16:uniqueId val="{00000009-595F-4310-82A7-BB163F3886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7145</c:v>
                </c:pt>
                <c:pt idx="3">
                  <c:v>7234</c:v>
                </c:pt>
                <c:pt idx="6">
                  <c:v>7747</c:v>
                </c:pt>
                <c:pt idx="9">
                  <c:v>7666</c:v>
                </c:pt>
                <c:pt idx="12">
                  <c:v>7923</c:v>
                </c:pt>
              </c:numCache>
            </c:numRef>
          </c:val>
          <c:extLst>
            <c:ext xmlns:c16="http://schemas.microsoft.com/office/drawing/2014/chart" uri="{C3380CC4-5D6E-409C-BE32-E72D297353CC}">
              <c16:uniqueId val="{0000000A-595F-4310-82A7-BB163F3886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1448</c:v>
                </c:pt>
                <c:pt idx="2">
                  <c:v>#N/A</c:v>
                </c:pt>
                <c:pt idx="3">
                  <c:v>#N/A</c:v>
                </c:pt>
                <c:pt idx="4">
                  <c:v>1317</c:v>
                </c:pt>
                <c:pt idx="5">
                  <c:v>#N/A</c:v>
                </c:pt>
                <c:pt idx="6">
                  <c:v>#N/A</c:v>
                </c:pt>
                <c:pt idx="7">
                  <c:v>1131</c:v>
                </c:pt>
                <c:pt idx="8">
                  <c:v>#N/A</c:v>
                </c:pt>
                <c:pt idx="9">
                  <c:v>#N/A</c:v>
                </c:pt>
                <c:pt idx="10">
                  <c:v>0</c:v>
                </c:pt>
                <c:pt idx="11">
                  <c:v>#N/A</c:v>
                </c:pt>
                <c:pt idx="12">
                  <c:v>#N/A</c:v>
                </c:pt>
                <c:pt idx="13">
                  <c:v>108</c:v>
                </c:pt>
                <c:pt idx="14">
                  <c:v>#N/A</c:v>
                </c:pt>
              </c:numCache>
            </c:numRef>
          </c:val>
          <c:smooth val="0"/>
          <c:extLst>
            <c:ext xmlns:c16="http://schemas.microsoft.com/office/drawing/2014/chart" uri="{C3380CC4-5D6E-409C-BE32-E72D297353CC}">
              <c16:uniqueId val="{0000000B-595F-4310-82A7-BB163F3886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1982</c:v>
                </c:pt>
                <c:pt idx="1">
                  <c:v>1974</c:v>
                </c:pt>
                <c:pt idx="2">
                  <c:v>1976</c:v>
                </c:pt>
              </c:numCache>
            </c:numRef>
          </c:val>
          <c:extLst>
            <c:ext xmlns:c16="http://schemas.microsoft.com/office/drawing/2014/chart" uri="{C3380CC4-5D6E-409C-BE32-E72D297353CC}">
              <c16:uniqueId val="{00000000-48AF-4396-9D5A-B59D2589AC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8AF-4396-9D5A-B59D2589AC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2211</c:v>
                </c:pt>
                <c:pt idx="1">
                  <c:v>2546</c:v>
                </c:pt>
                <c:pt idx="2">
                  <c:v>2498</c:v>
                </c:pt>
              </c:numCache>
            </c:numRef>
          </c:val>
          <c:extLst>
            <c:ext xmlns:c16="http://schemas.microsoft.com/office/drawing/2014/chart" uri="{C3380CC4-5D6E-409C-BE32-E72D297353CC}">
              <c16:uniqueId val="{00000002-48AF-4396-9D5A-B59D2589AC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{31FD33D9-935F-418A-9D5C-89221E8763E0}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01C-4E90-81A0-ED5B7F70B1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{B3DAE87E-632A-4F75-A8A3-75C4032BC150}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1C-4E90-81A0-ED5B7F70B1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{A892F274-885C-48B4-8C50-D70BA94F672A}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1C-4E90-81A0-ED5B7F70B1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{CACE28E5-5128-4F3C-BDC8-D96892085302}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1C-4E90-81A0-ED5B7F70B1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{2F5E0E53-4D40-4A6C-95EC-8EF388F92E72}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1C-4E90-81A0-ED5B7F70B18B}"/>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{4850325C-966A-4AC2-83B5-2DD758AEB00D}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01C-4E90-81A0-ED5B7F70B18B}"/>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{4090FEEF-DE17-4C17-84BE-FC154A76DA90}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01C-4E90-81A0-ED5B7F70B18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{E7347074-1591-43DE-BFBC-AF45A7B75BD2}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01C-4E90-81A0-ED5B7F70B18B}"/>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{F2C8FFE1-61CB-4053-8406-E30E377774AD}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01C-4E90-81A0-ED5B7F70B1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59.6</c:v>
                </c:pt>
                <c:pt idx="16">
                  <c:v>61.1</c:v>
                </c:pt>
                <c:pt idx="24">
                  <c:v>62.8</c:v>
                </c:pt>
                <c:pt idx="32">
                  <c:v>63.9</c:v>
                </c:pt>
              </c:numCache>
            </c:numRef>
          </c:xVal>
          <c:yVal>
            <c:numRef>
              <c:f>公会計指標分析・財政指標組合せ分析表!$BP$51:$DC$51</c:f>
              <c:numCache>
                <c:formatCode>#,##0.0;"▲ "#,##0.0</c:formatCode>
                <c:ptCount val="40"/>
                <c:pt idx="8">
                  <c:v>32.6</c:v>
                </c:pt>
                <c:pt idx="16">
                  <c:v>28.9</c:v>
                </c:pt>
                <c:pt idx="32">
                  <c:v>2.8</c:v>
                </c:pt>
              </c:numCache>
            </c:numRef>
          </c:yVal>
          <c:smooth val="0"/>
          <c:extLst>
            <c:ext xmlns:c16="http://schemas.microsoft.com/office/drawing/2014/chart" uri="{C3380CC4-5D6E-409C-BE32-E72D297353CC}">
              <c16:uniqueId val="{00000009-D01C-4E90-81A0-ED5B7F70B1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{95B9CB31-DCAD-45ED-9149-0C7CCFA37358}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01C-4E90-81A0-ED5B7F70B1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{7FC640E0-7A04-4A27-AD01-C59836B20729}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1C-4E90-81A0-ED5B7F70B1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{2E86DD4B-B54F-498F-BC85-ED30959C47C4}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1C-4E90-81A0-ED5B7F70B1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{5396CB62-C9A2-4DC2-84DD-28F96CCD081C}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1C-4E90-81A0-ED5B7F70B1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{A7A9AB14-FAC9-4360-97B0-D16C776E351F}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1C-4E90-81A0-ED5B7F70B18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{F7D48615-2432-49C9-A636-F095E071139A}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01C-4E90-81A0-ED5B7F70B18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{AE56BB46-72C9-4DD1-8E3A-1CA0C4D215F9}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01C-4E90-81A0-ED5B7F70B18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{59107F57-7147-4890-B4AD-F9B1B20228CF}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01C-4E90-81A0-ED5B7F70B18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{D05B3F98-585B-4A0F-AE16-AA290A98E1DD}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01C-4E90-81A0-ED5B7F70B1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c:ext xmlns:c16="http://schemas.microsoft.com/office/drawing/2014/chart" uri="{C3380CC4-5D6E-409C-BE32-E72D297353CC}">
              <c16:uniqueId val="{00000013-D01C-4E90-81A0-ED5B7F70B18B}"/>
            </c:ext>
          </c:extLst>
        </c:ser>
        <c:dLbls>
          <c:showLegendKey val="0"/>
          <c:showVal val="1"/>
          <c:showCatName val="0"/>
          <c:showSerName val="0"/>
          <c:showPercent val="0"/>
          <c:showBubbleSize val="0"/>
        </c:dLbls>
        <c:axId val="46179840"/>
        <c:axId val="46181760"/>
      </c:scatterChart>
      <c:valAx>
        <c:axId val="46179840"/>
        <c:scaling>
          <c:orientation val="minMax"/>
          <c:max val="6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{6B29D1DE-3494-424C-B21D-13FA77177B75}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727-46B0-90D2-0E44A315FE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{B71D1F40-329D-49C8-9ED1-2202CEB85E86}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27-46B0-90D2-0E44A315FE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{32F1DA68-0EC1-4E3B-8F33-4503D2F377E0}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27-46B0-90D2-0E44A315FE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{5C07224A-48D3-460C-ABF3-B3B4A29299A7}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27-46B0-90D2-0E44A315FE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{BB579D49-F115-4A7F-835D-17AFF454B59D}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27-46B0-90D2-0E44A315FE6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{EF32022A-88ED-440E-9196-8558B1FD3FA7}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727-46B0-90D2-0E44A315FE6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{EC105896-875C-4C00-9704-B5DA5198FF2F}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727-46B0-90D2-0E44A315FE6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{8AD2E424-6A0E-43BB-B1D0-5464483AE55B}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727-46B0-90D2-0E44A315FE6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{B3EBC12F-1358-492E-8848-4C9D205BBB90}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727-46B0-90D2-0E44A315FE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10.6</c:v>
                </c:pt>
                <c:pt idx="16">
                  <c:v>8.6</c:v>
                </c:pt>
                <c:pt idx="24">
                  <c:v>7</c:v>
                </c:pt>
                <c:pt idx="32">
                  <c:v>6.1</c:v>
                </c:pt>
              </c:numCache>
            </c:numRef>
          </c:xVal>
          <c:yVal>
            <c:numRef>
              <c:f>公会計指標分析・財政指標組合せ分析表!$BP$73:$DC$73</c:f>
              <c:numCache>
                <c:formatCode>#,##0.0;"▲ "#,##0.0</c:formatCode>
                <c:ptCount val="40"/>
                <c:pt idx="0">
                  <c:v>36.299999999999997</c:v>
                </c:pt>
                <c:pt idx="8">
                  <c:v>32.6</c:v>
                </c:pt>
                <c:pt idx="16">
                  <c:v>28.9</c:v>
                </c:pt>
                <c:pt idx="32">
                  <c:v>2.8</c:v>
                </c:pt>
              </c:numCache>
            </c:numRef>
          </c:yVal>
          <c:smooth val="0"/>
          <c:extLst>
            <c:ext xmlns:c16="http://schemas.microsoft.com/office/drawing/2014/chart" uri="{C3380CC4-5D6E-409C-BE32-E72D297353CC}">
              <c16:uniqueId val="{00000009-0727-46B0-90D2-0E44A315FE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{3B699DCF-6FFE-475E-B2DD-3371D31D9A6A}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727-46B0-90D2-0E44A315FE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{58609948-43D7-40CA-A2AB-8DC5992C4985}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27-46B0-90D2-0E44A315FE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{3AB718DE-12C9-4424-9976-9304FAC4F53B}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27-46B0-90D2-0E44A315FE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{FF9D03EF-D231-4B18-B404-1ED15B8A0A7A}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27-46B0-90D2-0E44A315FE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{C1F70821-52D5-42A3-9C27-BFD122A2B53E}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27-46B0-90D2-0E44A315FE6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{CE315388-6768-4586-8CEC-B8B83ADF9503}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727-46B0-90D2-0E44A315FE66}"/>
                </c:ext>
              </c:extLst>
            </c:dLbl>
            <c:dLbl>
              <c:idx val="16"/>
              <c:layout>
                <c:manualLayout>
                  <c:x val="-4.5160355153971272E-2"/>
                  <c:y val="-9.789287947793942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{C7AB7465-00E2-4474-AA57-FD385A9BB3C4}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727-46B0-90D2-0E44A315FE66}"/>
                </c:ext>
              </c:extLst>
            </c:dLbl>
            <c:dLbl>
              <c:idx val="24"/>
              <c:layout>
                <c:manualLayout>
                  <c:x val="-1.8235628084250059E-2"/>
                  <c:y val="-6.359908542119480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{F4AA7CAE-3D3B-4F47-9B9D-05EFAE695C2E}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727-46B0-90D2-0E44A315FE66}"/>
                </c:ext>
              </c:extLst>
            </c:dLbl>
            <c:dLbl>
              <c:idx val="32"/>
              <c:layout>
                <c:manualLayout>
                  <c:x val="-3.1697991619110633E-2"/>
                  <c:y val="-2.575763387667852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{F426A25F-1425-4DF5-B26C-6C5185AFEB76}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727-46B0-90D2-0E44A315FE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0727-46B0-90D2-0E44A315FE66}"/>
            </c:ext>
          </c:extLst>
        </c:ser>
        <c:dLbls>
          <c:showLegendKey val="0"/>
          <c:showVal val="1"/>
          <c:showCatName val="0"/>
          <c:showSerName val="0"/>
          <c:showPercent val="0"/>
          <c:showBubbleSize val="0"/>
        </c:dLbls>
        <c:axId val="84219776"/>
        <c:axId val="84234240"/>
      </c:scatterChart>
      <c:valAx>
        <c:axId val="84219776"/>
        <c:scaling>
          <c:orientation val="minMax"/>
          <c:max val="12.9"/>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200" b="0" i="0" baseline="0">
              <a:solidFill>
                <a:srgbClr val="FF0000"/>
              </a:solidFill>
              <a:effectLst/>
              <a:latin typeface="+mn-lt"/>
              <a:ea typeface="+mn-ea"/>
              <a:cs typeface="+mn-cs"/>
            </a:rPr>
            <a:t>　</a:t>
          </a:r>
          <a:r>
            <a:rPr lang="ja-JP" altLang="ja-JP" sz="1200" b="0" i="0" baseline="0">
              <a:solidFill>
                <a:sysClr val="windowText" lastClr="000000"/>
              </a:solidFill>
              <a:effectLst/>
              <a:latin typeface="+mn-lt"/>
              <a:ea typeface="+mn-ea"/>
              <a:cs typeface="+mn-cs"/>
            </a:rPr>
            <a:t>元利償還金は、</a:t>
          </a:r>
          <a:r>
            <a:rPr lang="ja-JP" altLang="ja-JP" sz="1100" b="0" i="0" baseline="0">
              <a:solidFill>
                <a:schemeClr val="dk1"/>
              </a:solidFill>
              <a:effectLst/>
              <a:latin typeface="+mn-lt"/>
              <a:ea typeface="+mn-ea"/>
              <a:cs typeface="+mn-cs"/>
            </a:rPr>
            <a:t>過疎対策事業債が</a:t>
          </a:r>
          <a:r>
            <a:rPr lang="en-US" altLang="ja-JP" sz="1100" b="0" i="0" baseline="0">
              <a:solidFill>
                <a:schemeClr val="dk1"/>
              </a:solidFill>
              <a:effectLst/>
              <a:latin typeface="+mn-lt"/>
              <a:ea typeface="+mn-ea"/>
              <a:cs typeface="+mn-cs"/>
            </a:rPr>
            <a:t>36,043</a:t>
          </a:r>
          <a:r>
            <a:rPr lang="ja-JP" altLang="ja-JP" sz="1100" b="0" i="0" baseline="0">
              <a:solidFill>
                <a:schemeClr val="dk1"/>
              </a:solidFill>
              <a:effectLst/>
              <a:latin typeface="+mn-lt"/>
              <a:ea typeface="+mn-ea"/>
              <a:cs typeface="+mn-cs"/>
            </a:rPr>
            <a:t>千円の増ではあるが、</a:t>
          </a:r>
          <a:r>
            <a:rPr lang="ja-JP" altLang="ja-JP" sz="1200" b="0" i="0" baseline="0">
              <a:solidFill>
                <a:sysClr val="windowText" lastClr="000000"/>
              </a:solidFill>
              <a:effectLst/>
              <a:latin typeface="+mn-lt"/>
              <a:ea typeface="+mn-ea"/>
              <a:cs typeface="+mn-cs"/>
            </a:rPr>
            <a:t>一般単独事業債が</a:t>
          </a:r>
          <a:r>
            <a:rPr lang="en-US" altLang="ja-JP" sz="1200" b="0" i="0" baseline="0">
              <a:solidFill>
                <a:sysClr val="windowText" lastClr="000000"/>
              </a:solidFill>
              <a:effectLst/>
              <a:latin typeface="+mn-lt"/>
              <a:ea typeface="+mn-ea"/>
              <a:cs typeface="+mn-cs"/>
            </a:rPr>
            <a:t>32,016</a:t>
          </a:r>
          <a:r>
            <a:rPr lang="ja-JP" altLang="ja-JP" sz="1200" b="0" i="0" baseline="0">
              <a:solidFill>
                <a:sysClr val="windowText" lastClr="000000"/>
              </a:solidFill>
              <a:effectLst/>
              <a:latin typeface="+mn-lt"/>
              <a:ea typeface="+mn-ea"/>
              <a:cs typeface="+mn-cs"/>
            </a:rPr>
            <a:t>千円、</a:t>
          </a:r>
          <a:r>
            <a:rPr lang="ja-JP" altLang="en-US" sz="1200" b="0" i="0" baseline="0">
              <a:solidFill>
                <a:sysClr val="windowText" lastClr="000000"/>
              </a:solidFill>
              <a:effectLst/>
              <a:latin typeface="+mn-lt"/>
              <a:ea typeface="+mn-ea"/>
              <a:cs typeface="+mn-cs"/>
            </a:rPr>
            <a:t>辺地対策</a:t>
          </a:r>
          <a:r>
            <a:rPr lang="ja-JP" altLang="ja-JP" sz="1200" b="0" i="0" baseline="0">
              <a:solidFill>
                <a:sysClr val="windowText" lastClr="000000"/>
              </a:solidFill>
              <a:effectLst/>
              <a:latin typeface="+mn-lt"/>
              <a:ea typeface="+mn-ea"/>
              <a:cs typeface="+mn-cs"/>
            </a:rPr>
            <a:t>事業債が</a:t>
          </a:r>
          <a:r>
            <a:rPr lang="en-US" altLang="ja-JP" sz="1200" b="0" i="0" baseline="0">
              <a:solidFill>
                <a:sysClr val="windowText" lastClr="000000"/>
              </a:solidFill>
              <a:effectLst/>
              <a:latin typeface="+mn-lt"/>
              <a:ea typeface="+mn-ea"/>
              <a:cs typeface="+mn-cs"/>
            </a:rPr>
            <a:t>7,644</a:t>
          </a:r>
          <a:r>
            <a:rPr lang="ja-JP" altLang="ja-JP" sz="1200" b="0" i="0" baseline="0">
              <a:solidFill>
                <a:sysClr val="windowText" lastClr="000000"/>
              </a:solidFill>
              <a:effectLst/>
              <a:latin typeface="+mn-lt"/>
              <a:ea typeface="+mn-ea"/>
              <a:cs typeface="+mn-cs"/>
            </a:rPr>
            <a:t>千円減少するなどし、合計で</a:t>
          </a:r>
          <a:r>
            <a:rPr lang="en-US" altLang="ja-JP" sz="1200" b="0" i="0" baseline="0">
              <a:solidFill>
                <a:sysClr val="windowText" lastClr="000000"/>
              </a:solidFill>
              <a:effectLst/>
              <a:latin typeface="+mn-lt"/>
              <a:ea typeface="+mn-ea"/>
              <a:cs typeface="+mn-cs"/>
            </a:rPr>
            <a:t>5,378</a:t>
          </a:r>
          <a:r>
            <a:rPr lang="ja-JP" altLang="ja-JP" sz="1200" b="0" i="0" baseline="0">
              <a:solidFill>
                <a:sysClr val="windowText" lastClr="000000"/>
              </a:solidFill>
              <a:effectLst/>
              <a:latin typeface="+mn-lt"/>
              <a:ea typeface="+mn-ea"/>
              <a:cs typeface="+mn-cs"/>
            </a:rPr>
            <a:t>千円減少した。</a:t>
          </a:r>
          <a:endParaRPr lang="ja-JP" altLang="ja-JP" sz="1600">
            <a:solidFill>
              <a:sysClr val="windowText" lastClr="000000"/>
            </a:solidFill>
            <a:effectLst/>
          </a:endParaRPr>
        </a:p>
        <a:p>
          <a:pPr rtl="0" eaLnBrk="1" fontAlgn="base" latinLnBrk="0" hangingPunct="1"/>
          <a:r>
            <a:rPr lang="ja-JP" altLang="ja-JP" sz="1200" b="0" i="0" baseline="0">
              <a:solidFill>
                <a:srgbClr val="FF0000"/>
              </a:solidFill>
              <a:effectLst/>
              <a:latin typeface="+mn-lt"/>
              <a:ea typeface="+mn-ea"/>
              <a:cs typeface="+mn-cs"/>
            </a:rPr>
            <a:t>　</a:t>
          </a:r>
          <a:r>
            <a:rPr lang="ja-JP" altLang="ja-JP" sz="1200" b="0" i="0" baseline="0">
              <a:solidFill>
                <a:sysClr val="windowText" lastClr="000000"/>
              </a:solidFill>
              <a:effectLst/>
              <a:latin typeface="+mn-lt"/>
              <a:ea typeface="+mn-ea"/>
              <a:cs typeface="+mn-cs"/>
            </a:rPr>
            <a:t>今後は、宇和島地区広域事務組合で実施する福祉施設整備事業でその負担金に過疎債を充当しているため年々増加、</a:t>
          </a:r>
          <a:r>
            <a:rPr lang="en-US" altLang="ja-JP" sz="1200" b="0" i="0" baseline="0">
              <a:solidFill>
                <a:sysClr val="windowText" lastClr="000000"/>
              </a:solidFill>
              <a:effectLst/>
              <a:latin typeface="+mn-lt"/>
              <a:ea typeface="+mn-ea"/>
              <a:cs typeface="+mn-cs"/>
            </a:rPr>
            <a:t>R7</a:t>
          </a:r>
          <a:r>
            <a:rPr lang="ja-JP" altLang="ja-JP" sz="1200" b="0" i="0" baseline="0">
              <a:solidFill>
                <a:sysClr val="windowText" lastClr="000000"/>
              </a:solidFill>
              <a:effectLst/>
              <a:latin typeface="+mn-lt"/>
              <a:ea typeface="+mn-ea"/>
              <a:cs typeface="+mn-cs"/>
            </a:rPr>
            <a:t>年度が償還のピークとなっており比率も上昇する見通しである。</a:t>
          </a:r>
          <a:r>
            <a:rPr lang="ja-JP" altLang="en-US" sz="1200" b="0" i="0" baseline="0">
              <a:solidFill>
                <a:sysClr val="windowText" lastClr="000000"/>
              </a:solidFill>
              <a:effectLst/>
              <a:latin typeface="+mn-lt"/>
              <a:ea typeface="+mn-ea"/>
              <a:cs typeface="+mn-cs"/>
            </a:rPr>
            <a:t>国庫補助事業の活用等により</a:t>
          </a:r>
          <a:r>
            <a:rPr lang="ja-JP" altLang="ja-JP" sz="1200" b="0" i="0" baseline="0">
              <a:solidFill>
                <a:sysClr val="windowText" lastClr="000000"/>
              </a:solidFill>
              <a:effectLst/>
              <a:latin typeface="+mn-lt"/>
              <a:ea typeface="+mn-ea"/>
              <a:cs typeface="+mn-cs"/>
            </a:rPr>
            <a:t>比率の減少に努める。</a:t>
          </a:r>
          <a:endParaRPr lang="ja-JP" altLang="ja-JP" sz="16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「一般会計等に係る地方債の現在高」が</a:t>
          </a:r>
          <a:r>
            <a:rPr kumimoji="1" lang="en-US" altLang="ja-JP" sz="1100">
              <a:solidFill>
                <a:schemeClr val="dk1"/>
              </a:solidFill>
              <a:effectLst/>
              <a:latin typeface="+mn-lt"/>
              <a:ea typeface="+mn-ea"/>
              <a:cs typeface="+mn-cs"/>
            </a:rPr>
            <a:t>256,371</a:t>
          </a:r>
          <a:r>
            <a:rPr kumimoji="1" lang="ja-JP" altLang="en-US" sz="1100">
              <a:solidFill>
                <a:schemeClr val="dk1"/>
              </a:solidFill>
              <a:effectLst/>
              <a:latin typeface="+mn-lt"/>
              <a:ea typeface="+mn-ea"/>
              <a:cs typeface="+mn-cs"/>
            </a:rPr>
            <a:t>千円増、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公営企業債等繰入見込額」が</a:t>
          </a:r>
          <a:r>
            <a:rPr kumimoji="1" lang="en-US" altLang="ja-JP" sz="1100">
              <a:solidFill>
                <a:sysClr val="windowText" lastClr="000000"/>
              </a:solidFill>
              <a:effectLst/>
              <a:latin typeface="+mn-lt"/>
              <a:ea typeface="+mn-ea"/>
              <a:cs typeface="+mn-cs"/>
            </a:rPr>
            <a:t>111,048</a:t>
          </a:r>
          <a:r>
            <a:rPr kumimoji="1" lang="ja-JP" altLang="ja-JP" sz="1100">
              <a:solidFill>
                <a:sysClr val="windowText" lastClr="000000"/>
              </a:solidFill>
              <a:effectLst/>
              <a:latin typeface="+mn-lt"/>
              <a:ea typeface="+mn-ea"/>
              <a:cs typeface="+mn-cs"/>
            </a:rPr>
            <a:t>千円減（水道事業△</a:t>
          </a:r>
          <a:r>
            <a:rPr kumimoji="1" lang="en-US" altLang="ja-JP" sz="1100">
              <a:solidFill>
                <a:sysClr val="windowText" lastClr="000000"/>
              </a:solidFill>
              <a:effectLst/>
              <a:latin typeface="+mn-lt"/>
              <a:ea typeface="+mn-ea"/>
              <a:cs typeface="+mn-cs"/>
            </a:rPr>
            <a:t>76,422</a:t>
          </a:r>
          <a:r>
            <a:rPr kumimoji="1" lang="ja-JP" altLang="ja-JP" sz="1100">
              <a:solidFill>
                <a:sysClr val="windowText" lastClr="000000"/>
              </a:solidFill>
              <a:effectLst/>
              <a:latin typeface="+mn-lt"/>
              <a:ea typeface="+mn-ea"/>
              <a:cs typeface="+mn-cs"/>
            </a:rPr>
            <a:t>千円、農集△</a:t>
          </a:r>
          <a:r>
            <a:rPr kumimoji="1" lang="en-US" altLang="ja-JP" sz="1100">
              <a:solidFill>
                <a:sysClr val="windowText" lastClr="000000"/>
              </a:solidFill>
              <a:effectLst/>
              <a:latin typeface="+mn-lt"/>
              <a:ea typeface="+mn-ea"/>
              <a:cs typeface="+mn-cs"/>
            </a:rPr>
            <a:t>30,564</a:t>
          </a:r>
          <a:r>
            <a:rPr kumimoji="1" lang="ja-JP" altLang="ja-JP" sz="1100">
              <a:solidFill>
                <a:sysClr val="windowText" lastClr="000000"/>
              </a:solidFill>
              <a:effectLst/>
              <a:latin typeface="+mn-lt"/>
              <a:ea typeface="+mn-ea"/>
              <a:cs typeface="+mn-cs"/>
            </a:rPr>
            <a:t>千円等）、また「退職手当負担見込額が積立不足額の減や職員の勤続年数の低下に伴い</a:t>
          </a:r>
          <a:r>
            <a:rPr kumimoji="1" lang="en-US" altLang="ja-JP" sz="1100">
              <a:solidFill>
                <a:sysClr val="windowText" lastClr="000000"/>
              </a:solidFill>
              <a:effectLst/>
              <a:latin typeface="+mn-lt"/>
              <a:ea typeface="+mn-ea"/>
              <a:cs typeface="+mn-cs"/>
            </a:rPr>
            <a:t>131,141</a:t>
          </a:r>
          <a:r>
            <a:rPr kumimoji="1" lang="ja-JP" altLang="ja-JP" sz="1100">
              <a:solidFill>
                <a:sysClr val="windowText" lastClr="000000"/>
              </a:solidFill>
              <a:effectLst/>
              <a:latin typeface="+mn-lt"/>
              <a:ea typeface="+mn-ea"/>
              <a:cs typeface="+mn-cs"/>
            </a:rPr>
            <a:t>千円減、「充当可能基金」が</a:t>
          </a:r>
          <a:r>
            <a:rPr kumimoji="1" lang="en-US" altLang="ja-JP" sz="1100">
              <a:solidFill>
                <a:sysClr val="windowText" lastClr="000000"/>
              </a:solidFill>
              <a:effectLst/>
              <a:latin typeface="+mn-lt"/>
              <a:ea typeface="+mn-ea"/>
              <a:cs typeface="+mn-cs"/>
            </a:rPr>
            <a:t>66,010</a:t>
          </a:r>
          <a:r>
            <a:rPr kumimoji="1" lang="ja-JP" altLang="ja-JP" sz="1100">
              <a:solidFill>
                <a:sysClr val="windowText" lastClr="000000"/>
              </a:solidFill>
              <a:effectLst/>
              <a:latin typeface="+mn-lt"/>
              <a:ea typeface="+mn-ea"/>
              <a:cs typeface="+mn-cs"/>
            </a:rPr>
            <a:t>千円増、「基準財政需要額算入見込額」が</a:t>
          </a:r>
          <a:r>
            <a:rPr kumimoji="1" lang="en-US" altLang="ja-JP" sz="1100">
              <a:solidFill>
                <a:sysClr val="windowText" lastClr="000000"/>
              </a:solidFill>
              <a:effectLst/>
              <a:latin typeface="+mn-lt"/>
              <a:ea typeface="+mn-ea"/>
              <a:cs typeface="+mn-cs"/>
            </a:rPr>
            <a:t>191,932</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（公債費算入額</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134,497</a:t>
          </a:r>
          <a:r>
            <a:rPr kumimoji="1" lang="ja-JP" altLang="ja-JP" sz="1100">
              <a:solidFill>
                <a:sysClr val="windowText" lastClr="000000"/>
              </a:solidFill>
              <a:effectLst/>
              <a:latin typeface="+mn-lt"/>
              <a:ea typeface="+mn-ea"/>
              <a:cs typeface="+mn-cs"/>
            </a:rPr>
            <a:t>千円）となり全体では</a:t>
          </a:r>
          <a:r>
            <a:rPr kumimoji="1" lang="en-US" altLang="ja-JP" sz="1100">
              <a:solidFill>
                <a:sysClr val="windowText" lastClr="000000"/>
              </a:solidFill>
              <a:effectLst/>
              <a:latin typeface="+mn-lt"/>
              <a:ea typeface="+mn-ea"/>
              <a:cs typeface="+mn-cs"/>
            </a:rPr>
            <a:t>110,801</a:t>
          </a:r>
          <a:r>
            <a:rPr kumimoji="1" lang="ja-JP" altLang="en-US" sz="1100">
              <a:solidFill>
                <a:sysClr val="windowText" lastClr="000000"/>
              </a:solidFill>
              <a:effectLst/>
              <a:latin typeface="+mn-lt"/>
              <a:ea typeface="+mn-ea"/>
              <a:cs typeface="+mn-cs"/>
            </a:rPr>
            <a:t>千円の増</a:t>
          </a:r>
          <a:r>
            <a:rPr kumimoji="1" lang="ja-JP" altLang="ja-JP" sz="1100">
              <a:solidFill>
                <a:sysClr val="windowText" lastClr="000000"/>
              </a:solidFill>
              <a:effectLst/>
              <a:latin typeface="+mn-lt"/>
              <a:ea typeface="+mn-ea"/>
              <a:cs typeface="+mn-cs"/>
            </a:rPr>
            <a:t>となった。一方分母は、標準税収入額が</a:t>
          </a:r>
          <a:r>
            <a:rPr kumimoji="1" lang="en-US" altLang="ja-JP" sz="1100">
              <a:solidFill>
                <a:sysClr val="windowText" lastClr="000000"/>
              </a:solidFill>
              <a:effectLst/>
              <a:latin typeface="+mn-lt"/>
              <a:ea typeface="+mn-ea"/>
              <a:cs typeface="+mn-cs"/>
            </a:rPr>
            <a:t>3,470</a:t>
          </a:r>
          <a:r>
            <a:rPr kumimoji="1" lang="ja-JP" altLang="ja-JP" sz="1100">
              <a:solidFill>
                <a:sysClr val="windowText" lastClr="000000"/>
              </a:solidFill>
              <a:effectLst/>
              <a:latin typeface="+mn-lt"/>
              <a:ea typeface="+mn-ea"/>
              <a:cs typeface="+mn-cs"/>
            </a:rPr>
            <a:t>千円増加したが、普通交付税は</a:t>
          </a:r>
          <a:r>
            <a:rPr kumimoji="1" lang="en-US" altLang="ja-JP" sz="1100">
              <a:solidFill>
                <a:sysClr val="windowText" lastClr="000000"/>
              </a:solidFill>
              <a:effectLst/>
              <a:latin typeface="+mn-lt"/>
              <a:ea typeface="+mn-ea"/>
              <a:cs typeface="+mn-cs"/>
            </a:rPr>
            <a:t>76,557</a:t>
          </a:r>
          <a:r>
            <a:rPr kumimoji="1" lang="ja-JP" altLang="ja-JP" sz="1100">
              <a:solidFill>
                <a:sysClr val="windowText" lastClr="000000"/>
              </a:solidFill>
              <a:effectLst/>
              <a:latin typeface="+mn-lt"/>
              <a:ea typeface="+mn-ea"/>
              <a:cs typeface="+mn-cs"/>
            </a:rPr>
            <a:t>千円の減と、全体で</a:t>
          </a:r>
          <a:r>
            <a:rPr kumimoji="1" lang="en-US" altLang="ja-JP" sz="1100">
              <a:solidFill>
                <a:sysClr val="windowText" lastClr="000000"/>
              </a:solidFill>
              <a:effectLst/>
              <a:latin typeface="+mn-lt"/>
              <a:ea typeface="+mn-ea"/>
              <a:cs typeface="+mn-cs"/>
            </a:rPr>
            <a:t>77,651</a:t>
          </a:r>
          <a:r>
            <a:rPr kumimoji="1" lang="ja-JP" altLang="ja-JP" sz="1100">
              <a:solidFill>
                <a:sysClr val="windowText" lastClr="000000"/>
              </a:solidFill>
              <a:effectLst/>
              <a:latin typeface="+mn-lt"/>
              <a:ea typeface="+mn-ea"/>
              <a:cs typeface="+mn-cs"/>
            </a:rPr>
            <a:t>千円減、前年度比△</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％となり、将来負担比率は</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普通交付税と臨時財政対策債発行可能額の増減に大きく影響を受けるが、後年度の財源不足を財政調整基金や特定目的基金を取崩し財政運営をせざるをえない。平成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年度に公共施設等整備管理基金を設置したことに伴い充当可能基金が増加しているが、今後の施設整備のため取り崩し減少する見込みで、比率は微増の傾向となる見通しである。</a:t>
          </a:r>
          <a:endParaRPr lang="ja-JP" altLang="ja-JP" sz="16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愛媛県鬼北町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廃棄物処理施設整備基金取り崩しを行ったことにより減となった</a:t>
          </a:r>
          <a:r>
            <a:rPr kumimoji="1" lang="ja-JP" altLang="en-US" sz="1200">
              <a:solidFill>
                <a:schemeClr val="dk1"/>
              </a:solidFill>
              <a:effectLst/>
              <a:latin typeface="+mn-lt"/>
              <a:ea typeface="+mn-ea"/>
              <a:cs typeface="+mn-cs"/>
            </a:rPr>
            <a:t>ことにより減となった</a:t>
          </a:r>
          <a:r>
            <a:rPr kumimoji="1" lang="ja-JP" altLang="ja-JP" sz="12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600">
            <a:solidFill>
              <a:srgbClr val="FF0000"/>
            </a:solidFill>
            <a:effectLst/>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公共施設整備事業の推進のため、特定目的基金を積み立てていくことを予定している。</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mn-lt"/>
              <a:ea typeface="+mn-ea"/>
              <a:cs typeface="+mn-cs"/>
            </a:rPr>
            <a:t>地域振興基金：</a:t>
          </a:r>
          <a:r>
            <a:rPr lang="ja-JP" altLang="ja-JP" sz="1200">
              <a:solidFill>
                <a:sysClr val="windowText" lastClr="000000"/>
              </a:solidFill>
              <a:effectLst/>
              <a:latin typeface="+mn-lt"/>
              <a:ea typeface="+mn-ea"/>
              <a:cs typeface="+mn-cs"/>
            </a:rPr>
            <a:t>地域の特性を活かした農林水産業を中心に振興を図り、活力のある町づくりを推進</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過疎地域自立促進基金：</a:t>
          </a:r>
          <a:r>
            <a:rPr lang="ja-JP" altLang="ja-JP" sz="1200">
              <a:solidFill>
                <a:sysClr val="windowText" lastClr="000000"/>
              </a:solidFill>
              <a:effectLst/>
              <a:latin typeface="+mn-lt"/>
              <a:ea typeface="+mn-ea"/>
              <a:cs typeface="+mn-cs"/>
            </a:rPr>
            <a:t>地域住民が将来にわたり安全に安心して暮らすことができるよう過疎地域の自立促進</a:t>
          </a:r>
          <a:endParaRPr lang="ja-JP" altLang="ja-JP" sz="1600">
            <a:solidFill>
              <a:sysClr val="windowText" lastClr="000000"/>
            </a:solidFill>
            <a:effectLst/>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廃棄物処理施設整備基金取り崩しを行ったことにより減となった。</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mn-lt"/>
              <a:ea typeface="+mn-ea"/>
              <a:cs typeface="+mn-cs"/>
            </a:rPr>
            <a:t>公共施設整備事業の推進のため、随時取崩しし事業充当を行う予定である。</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更に、合併特例事業で造成した交流促進事業基金・地域振興基金についても、随時取崩しし事業充当を行う。</a:t>
          </a:r>
          <a:endParaRPr lang="ja-JP" altLang="ja-JP" sz="1600">
            <a:solidFill>
              <a:sysClr val="windowText" lastClr="000000"/>
            </a:solidFill>
            <a:effectLst/>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歳計剰余金の</a:t>
          </a:r>
          <a:r>
            <a:rPr kumimoji="1" lang="en-US" altLang="ja-JP" sz="1200">
              <a:solidFill>
                <a:sysClr val="windowText" lastClr="000000"/>
              </a:solidFill>
              <a:effectLst/>
              <a:latin typeface="+mn-lt"/>
              <a:ea typeface="+mn-ea"/>
              <a:cs typeface="+mn-cs"/>
            </a:rPr>
            <a:t>1/2</a:t>
          </a:r>
          <a:r>
            <a:rPr kumimoji="1" lang="ja-JP" altLang="ja-JP" sz="1200">
              <a:solidFill>
                <a:sysClr val="windowText" lastClr="000000"/>
              </a:solidFill>
              <a:effectLst/>
              <a:latin typeface="+mn-lt"/>
              <a:ea typeface="+mn-ea"/>
              <a:cs typeface="+mn-cs"/>
            </a:rPr>
            <a:t>の額を積立てたが、財源不足により取り崩しを行なった。</a:t>
          </a:r>
          <a:endParaRPr lang="ja-JP" altLang="ja-JP" sz="16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財政調整基金の残高は、前年度とほぼ同額になるように努める。</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決算剰余金の状況により積み立てることとしている。</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10,357
10,275
241.88
7,295,889
7,048,585
162,699
4,474,352
7,922,535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に策定した公共施設等総合管理計画において、長寿命化、維持補修計画などを適正に行い、施設の統合や複合化により施設総量を縮小し、将来の施設の更新費用を縮小することを目標としているが、有形固定資産減価償却率は類似団体より高い水準にあり、年々数値が高くなっており老朽化が進んで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6" name="直線コネクタ 65"/>
        <xdr:cNvCxnSpPr/>
      </xdr:nvCxnSpPr>
      <xdr:spPr>
        <a:xfrm flipV="1">
          <a:off x="4760595" y="4541308"/>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7" name="有形固定資産減価償却率最小値テキスト"/>
        <xdr:cNvSpPr txBox="1"/>
      </xdr:nvSpPr>
      <xdr:spPr>
        <a:xfrm>
          <a:off x="4813300"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8" name="直線コネクタ 67"/>
        <xdr:cNvCxnSpPr/>
      </xdr:nvCxnSpPr>
      <xdr:spPr>
        <a:xfrm>
          <a:off x="4673600" y="605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9" name="有形固定資産減価償却率最大値テキスト"/>
        <xdr:cNvSpPr txBox="1"/>
      </xdr:nvSpPr>
      <xdr:spPr>
        <a:xfrm>
          <a:off x="4813300" y="4316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70" name="直線コネクタ 69"/>
        <xdr:cNvCxnSpPr/>
      </xdr:nvCxnSpPr>
      <xdr:spPr>
        <a:xfrm>
          <a:off x="4673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71" name="有形固定資産減価償却率平均値テキスト"/>
        <xdr:cNvSpPr txBox="1"/>
      </xdr:nvSpPr>
      <xdr:spPr>
        <a:xfrm>
          <a:off x="4813300" y="5238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2" name="フローチャート: 判断 71"/>
        <xdr:cNvSpPr/>
      </xdr:nvSpPr>
      <xdr:spPr>
        <a:xfrm>
          <a:off x="47117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3" name="フローチャート: 判断 72"/>
        <xdr:cNvSpPr/>
      </xdr:nvSpPr>
      <xdr:spPr>
        <a:xfrm>
          <a:off x="4000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4" name="フローチャート: 判断 73"/>
        <xdr:cNvSpPr/>
      </xdr:nvSpPr>
      <xdr:spPr>
        <a:xfrm>
          <a:off x="3238500" y="54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5" name="フローチャート: 判断 74"/>
        <xdr:cNvSpPr/>
      </xdr:nvSpPr>
      <xdr:spPr>
        <a:xfrm>
          <a:off x="2476500" y="54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81" name="楕円 80"/>
        <xdr:cNvSpPr/>
      </xdr:nvSpPr>
      <xdr:spPr>
        <a:xfrm>
          <a:off x="4711700" y="50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120667</xdr:rowOff>
    </xdr:from>
    <xdr:ext cx="405111" cy="259045"/>
    <xdr:sp macro="" textlink="">
      <xdr:nvSpPr>
        <xdr:cNvPr id="82" name="有形固定資産減価償却率該当値テキスト"/>
        <xdr:cNvSpPr txBox="1"/>
      </xdr:nvSpPr>
      <xdr:spPr>
        <a:xfrm>
          <a:off x="4813300" y="492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137372</xdr:rowOff>
    </xdr:from>
    <xdr:to>
      <xdr:col>19</xdr:col>
      <xdr:colOff>187325</xdr:colOff>
      <xdr:row>30</xdr:row>
      <xdr:rowOff>67522</xdr:rowOff>
    </xdr:to>
    <xdr:sp macro="" textlink="">
      <xdr:nvSpPr>
        <xdr:cNvPr id="83" name="楕円 82"/>
        <xdr:cNvSpPr/>
      </xdr:nvSpPr>
      <xdr:spPr>
        <a:xfrm>
          <a:off x="4000500" y="51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148590</xdr:rowOff>
    </xdr:from>
    <xdr:to>
      <xdr:col>23</xdr:col>
      <xdr:colOff>85725</xdr:colOff>
      <xdr:row>30</xdr:row>
      <xdr:rowOff>16722</xdr:rowOff>
    </xdr:to>
    <xdr:cxnSp macro="">
      <xdr:nvCxnSpPr>
        <xdr:cNvPr id="84" name="直線コネクタ 83"/>
        <xdr:cNvCxnSpPr/>
      </xdr:nvCxnSpPr>
      <xdr:spPr>
        <a:xfrm flipV="1">
          <a:off x="4051300" y="5120640"/>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27093</xdr:rowOff>
    </xdr:from>
    <xdr:to>
      <xdr:col>15</xdr:col>
      <xdr:colOff>187325</xdr:colOff>
      <xdr:row>30</xdr:row>
      <xdr:rowOff>128693</xdr:rowOff>
    </xdr:to>
    <xdr:sp macro="" textlink="">
      <xdr:nvSpPr>
        <xdr:cNvPr id="85" name="楕円 84"/>
        <xdr:cNvSpPr/>
      </xdr:nvSpPr>
      <xdr:spPr>
        <a:xfrm>
          <a:off x="3238500" y="5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16722</xdr:rowOff>
    </xdr:from>
    <xdr:to>
      <xdr:col>19</xdr:col>
      <xdr:colOff>136525</xdr:colOff>
      <xdr:row>30</xdr:row>
      <xdr:rowOff>77893</xdr:rowOff>
    </xdr:to>
    <xdr:cxnSp macro="">
      <xdr:nvCxnSpPr>
        <xdr:cNvPr id="86" name="直線コネクタ 85"/>
        <xdr:cNvCxnSpPr/>
      </xdr:nvCxnSpPr>
      <xdr:spPr>
        <a:xfrm flipV="1">
          <a:off x="3289300" y="516022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81068</xdr:rowOff>
    </xdr:from>
    <xdr:to>
      <xdr:col>11</xdr:col>
      <xdr:colOff>187325</xdr:colOff>
      <xdr:row>31</xdr:row>
      <xdr:rowOff>11218</xdr:rowOff>
    </xdr:to>
    <xdr:sp macro="" textlink="">
      <xdr:nvSpPr>
        <xdr:cNvPr id="87" name="楕円 86"/>
        <xdr:cNvSpPr/>
      </xdr:nvSpPr>
      <xdr:spPr>
        <a:xfrm>
          <a:off x="2476500" y="52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77893</xdr:rowOff>
    </xdr:from>
    <xdr:to>
      <xdr:col>15</xdr:col>
      <xdr:colOff>136525</xdr:colOff>
      <xdr:row>30</xdr:row>
      <xdr:rowOff>131868</xdr:rowOff>
    </xdr:to>
    <xdr:cxnSp macro="">
      <xdr:nvCxnSpPr>
        <xdr:cNvPr id="88" name="直線コネクタ 87"/>
        <xdr:cNvCxnSpPr/>
      </xdr:nvCxnSpPr>
      <xdr:spPr>
        <a:xfrm flipV="1">
          <a:off x="2527300" y="522139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9" name="n_1aveValue有形固定資産減価償却率"/>
        <xdr:cNvSpPr txBox="1"/>
      </xdr:nvSpPr>
      <xdr:spPr>
        <a:xfrm>
          <a:off x="38360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0" name="n_2aveValue有形固定資産減価償却率"/>
        <xdr:cNvSpPr txBox="1"/>
      </xdr:nvSpPr>
      <xdr:spPr>
        <a:xfrm>
          <a:off x="3086744"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1" name="n_3aveValue有形固定資産減価償却率"/>
        <xdr:cNvSpPr txBox="1"/>
      </xdr:nvSpPr>
      <xdr:spPr>
        <a:xfrm>
          <a:off x="2324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84049</xdr:rowOff>
    </xdr:from>
    <xdr:ext cx="405111" cy="259045"/>
    <xdr:sp macro="" textlink="">
      <xdr:nvSpPr>
        <xdr:cNvPr id="92" name="n_1mainValue有形固定資産減価償却率"/>
        <xdr:cNvSpPr txBox="1"/>
      </xdr:nvSpPr>
      <xdr:spPr>
        <a:xfrm>
          <a:off x="38360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145220</xdr:rowOff>
    </xdr:from>
    <xdr:ext cx="405111" cy="259045"/>
    <xdr:sp macro="" textlink="">
      <xdr:nvSpPr>
        <xdr:cNvPr id="93" name="n_2mainValue有形固定資産減価償却率"/>
        <xdr:cNvSpPr txBox="1"/>
      </xdr:nvSpPr>
      <xdr:spPr>
        <a:xfrm>
          <a:off x="3086744" y="494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4" name="n_3mainValue有形固定資産減価償却率"/>
        <xdr:cNvSpPr txBox="1"/>
      </xdr:nvSpPr>
      <xdr:spPr>
        <a:xfrm>
          <a:off x="2324744" y="49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今後の公共施設整備のため「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公共施設等整備管理基金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を設置したことに伴い充当可能基金が増加しているが、今後は、後年度に施設更新整備のため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地方債残高の増や、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基金を取り崩すために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見通しである。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3" name="直線コネクタ 122"/>
        <xdr:cNvCxnSpPr/>
      </xdr:nvCxnSpPr>
      <xdr:spPr>
        <a:xfrm flipV="1">
          <a:off x="14793595" y="4734299"/>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6" name="債務償還比率最大値テキスト"/>
        <xdr:cNvSpPr txBox="1"/>
      </xdr:nvSpPr>
      <xdr:spPr>
        <a:xfrm>
          <a:off x="14846300" y="45095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7" name="直線コネクタ 126"/>
        <xdr:cNvCxnSpPr/>
      </xdr:nvCxnSpPr>
      <xdr:spPr>
        <a:xfrm>
          <a:off x="14706600" y="473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8" name="債務償還比率平均値テキスト"/>
        <xdr:cNvSpPr txBox="1"/>
      </xdr:nvSpPr>
      <xdr:spPr>
        <a:xfrm>
          <a:off x="14846300" y="5356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9" name="フローチャート: 判断 128"/>
        <xdr:cNvSpPr/>
      </xdr:nvSpPr>
      <xdr:spPr>
        <a:xfrm>
          <a:off x="14744700" y="537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0" name="フローチャート: 判断 129"/>
        <xdr:cNvSpPr/>
      </xdr:nvSpPr>
      <xdr:spPr>
        <a:xfrm>
          <a:off x="14033500" y="53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32921</xdr:rowOff>
    </xdr:from>
    <xdr:to>
      <xdr:col>76</xdr:col>
      <xdr:colOff>73025</xdr:colOff>
      <xdr:row>31</xdr:row>
      <xdr:rowOff>134521</xdr:rowOff>
    </xdr:to>
    <xdr:sp macro="" textlink="">
      <xdr:nvSpPr>
        <xdr:cNvPr id="136" name="楕円 135"/>
        <xdr:cNvSpPr/>
      </xdr:nvSpPr>
      <xdr:spPr>
        <a:xfrm>
          <a:off x="14744700" y="534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55798</xdr:rowOff>
    </xdr:from>
    <xdr:ext cx="469744" cy="259045"/>
    <xdr:sp macro="" textlink="">
      <xdr:nvSpPr>
        <xdr:cNvPr id="137" name="債務償還比率該当値テキスト"/>
        <xdr:cNvSpPr txBox="1"/>
      </xdr:nvSpPr>
      <xdr:spPr>
        <a:xfrm>
          <a:off x="14846300" y="519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61708</xdr:rowOff>
    </xdr:from>
    <xdr:to>
      <xdr:col>72</xdr:col>
      <xdr:colOff>123825</xdr:colOff>
      <xdr:row>31</xdr:row>
      <xdr:rowOff>163308</xdr:rowOff>
    </xdr:to>
    <xdr:sp macro="" textlink="">
      <xdr:nvSpPr>
        <xdr:cNvPr id="138" name="楕円 137"/>
        <xdr:cNvSpPr/>
      </xdr:nvSpPr>
      <xdr:spPr>
        <a:xfrm>
          <a:off x="14033500" y="53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83721</xdr:rowOff>
    </xdr:from>
    <xdr:to>
      <xdr:col>76</xdr:col>
      <xdr:colOff>22225</xdr:colOff>
      <xdr:row>31</xdr:row>
      <xdr:rowOff>112508</xdr:rowOff>
    </xdr:to>
    <xdr:cxnSp macro="">
      <xdr:nvCxnSpPr>
        <xdr:cNvPr id="139" name="直線コネクタ 138"/>
        <xdr:cNvCxnSpPr/>
      </xdr:nvCxnSpPr>
      <xdr:spPr>
        <a:xfrm flipV="1">
          <a:off x="14084300" y="5398671"/>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40" name="n_1aveValue債務償還比率"/>
        <xdr:cNvSpPr txBox="1"/>
      </xdr:nvSpPr>
      <xdr:spPr>
        <a:xfrm>
          <a:off x="13836727" y="548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8385</xdr:rowOff>
    </xdr:from>
    <xdr:ext cx="469744" cy="259045"/>
    <xdr:sp macro="" textlink="">
      <xdr:nvSpPr>
        <xdr:cNvPr id="141" name="n_1mainValue債務償還比率"/>
        <xdr:cNvSpPr txBox="1"/>
      </xdr:nvSpPr>
      <xdr:spPr>
        <a:xfrm>
          <a:off x="13836727" y="515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10,357
10,275
241.88
7,295,889
7,048,585
162,699
4,474,352
7,922,535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71" name="楕円 70"/>
        <xdr:cNvSpPr/>
      </xdr:nvSpPr>
      <xdr:spPr>
        <a:xfrm>
          <a:off x="4584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148607</xdr:rowOff>
    </xdr:from>
    <xdr:ext cx="405111" cy="259045"/>
    <xdr:sp macro="" textlink="">
      <xdr:nvSpPr>
        <xdr:cNvPr id="72" name="【道路】&#10;有形固定資産減価償却率該当値テキスト"/>
        <xdr:cNvSpPr txBox="1"/>
      </xdr:nvSpPr>
      <xdr:spPr>
        <a:xfrm>
          <a:off x="4673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3" name="楕円 72"/>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80010</xdr:rowOff>
    </xdr:to>
    <xdr:cxnSp macro="">
      <xdr:nvCxnSpPr>
        <xdr:cNvPr id="74" name="直線コネクタ 73"/>
        <xdr:cNvCxnSpPr/>
      </xdr:nvCxnSpPr>
      <xdr:spPr>
        <a:xfrm flipV="1">
          <a:off x="3797300" y="65646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55880</xdr:rowOff>
    </xdr:from>
    <xdr:to>
      <xdr:col>15</xdr:col>
      <xdr:colOff>101600</xdr:colOff>
      <xdr:row>38</xdr:row>
      <xdr:rowOff>157480</xdr:rowOff>
    </xdr:to>
    <xdr:sp macro="" textlink="">
      <xdr:nvSpPr>
        <xdr:cNvPr id="75" name="楕円 74"/>
        <xdr:cNvSpPr/>
      </xdr:nvSpPr>
      <xdr:spPr>
        <a:xfrm>
          <a:off x="2857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106680</xdr:rowOff>
    </xdr:to>
    <xdr:cxnSp macro="">
      <xdr:nvCxnSpPr>
        <xdr:cNvPr id="76" name="直線コネクタ 75"/>
        <xdr:cNvCxnSpPr/>
      </xdr:nvCxnSpPr>
      <xdr:spPr>
        <a:xfrm flipV="1">
          <a:off x="2908300" y="65951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77" name="楕円 76"/>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106680</xdr:rowOff>
    </xdr:from>
    <xdr:to>
      <xdr:col>15</xdr:col>
      <xdr:colOff>50800</xdr:colOff>
      <xdr:row>38</xdr:row>
      <xdr:rowOff>133350</xdr:rowOff>
    </xdr:to>
    <xdr:cxnSp macro="">
      <xdr:nvCxnSpPr>
        <xdr:cNvPr id="78" name="直線コネクタ 77"/>
        <xdr:cNvCxnSpPr/>
      </xdr:nvCxnSpPr>
      <xdr:spPr>
        <a:xfrm flipV="1">
          <a:off x="2019300" y="6621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9"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0" name="n_2ave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2" name="n_1main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148607</xdr:rowOff>
    </xdr:from>
    <xdr:ext cx="405111" cy="259045"/>
    <xdr:sp macro="" textlink="">
      <xdr:nvSpPr>
        <xdr:cNvPr id="83" name="n_2mainValue【道路】&#10;有形固定資産減価償却率"/>
        <xdr:cNvSpPr txBox="1"/>
      </xdr:nvSpPr>
      <xdr:spPr>
        <a:xfrm>
          <a:off x="2705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84" name="n_3mainValue【道路】&#10;有形固定資産減価償却率"/>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11" name="【道路】&#10;一人当たり延長平均値テキスト"/>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5992</xdr:rowOff>
    </xdr:from>
    <xdr:to>
      <xdr:col>55</xdr:col>
      <xdr:colOff>50800</xdr:colOff>
      <xdr:row>35</xdr:row>
      <xdr:rowOff>107592</xdr:rowOff>
    </xdr:to>
    <xdr:sp macro="" textlink="">
      <xdr:nvSpPr>
        <xdr:cNvPr id="121" name="楕円 120"/>
        <xdr:cNvSpPr/>
      </xdr:nvSpPr>
      <xdr:spPr>
        <a:xfrm>
          <a:off x="10426700" y="600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28869</xdr:rowOff>
    </xdr:from>
    <xdr:ext cx="534377" cy="259045"/>
    <xdr:sp macro="" textlink="">
      <xdr:nvSpPr>
        <xdr:cNvPr id="122" name="【道路】&#10;一人当たり延長該当値テキスト"/>
        <xdr:cNvSpPr txBox="1"/>
      </xdr:nvSpPr>
      <xdr:spPr>
        <a:xfrm>
          <a:off x="10515600" y="585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33172</xdr:rowOff>
    </xdr:from>
    <xdr:to>
      <xdr:col>50</xdr:col>
      <xdr:colOff>165100</xdr:colOff>
      <xdr:row>35</xdr:row>
      <xdr:rowOff>134772</xdr:rowOff>
    </xdr:to>
    <xdr:sp macro="" textlink="">
      <xdr:nvSpPr>
        <xdr:cNvPr id="123" name="楕円 122"/>
        <xdr:cNvSpPr/>
      </xdr:nvSpPr>
      <xdr:spPr>
        <a:xfrm>
          <a:off x="9588500" y="60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56792</xdr:rowOff>
    </xdr:from>
    <xdr:to>
      <xdr:col>55</xdr:col>
      <xdr:colOff>0</xdr:colOff>
      <xdr:row>35</xdr:row>
      <xdr:rowOff>83972</xdr:rowOff>
    </xdr:to>
    <xdr:cxnSp macro="">
      <xdr:nvCxnSpPr>
        <xdr:cNvPr id="124" name="直線コネクタ 123"/>
        <xdr:cNvCxnSpPr/>
      </xdr:nvCxnSpPr>
      <xdr:spPr>
        <a:xfrm flipV="1">
          <a:off x="9639300" y="6057542"/>
          <a:ext cx="8382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57084</xdr:rowOff>
    </xdr:from>
    <xdr:to>
      <xdr:col>46</xdr:col>
      <xdr:colOff>38100</xdr:colOff>
      <xdr:row>35</xdr:row>
      <xdr:rowOff>158684</xdr:rowOff>
    </xdr:to>
    <xdr:sp macro="" textlink="">
      <xdr:nvSpPr>
        <xdr:cNvPr id="125" name="楕円 124"/>
        <xdr:cNvSpPr/>
      </xdr:nvSpPr>
      <xdr:spPr>
        <a:xfrm>
          <a:off x="8699500" y="60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83972</xdr:rowOff>
    </xdr:from>
    <xdr:to>
      <xdr:col>50</xdr:col>
      <xdr:colOff>114300</xdr:colOff>
      <xdr:row>35</xdr:row>
      <xdr:rowOff>107884</xdr:rowOff>
    </xdr:to>
    <xdr:cxnSp macro="">
      <xdr:nvCxnSpPr>
        <xdr:cNvPr id="126" name="直線コネクタ 125"/>
        <xdr:cNvCxnSpPr/>
      </xdr:nvCxnSpPr>
      <xdr:spPr>
        <a:xfrm flipV="1">
          <a:off x="8750300" y="6084722"/>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74846</xdr:rowOff>
    </xdr:from>
    <xdr:to>
      <xdr:col>41</xdr:col>
      <xdr:colOff>101600</xdr:colOff>
      <xdr:row>36</xdr:row>
      <xdr:rowOff>4996</xdr:rowOff>
    </xdr:to>
    <xdr:sp macro="" textlink="">
      <xdr:nvSpPr>
        <xdr:cNvPr id="127" name="楕円 126"/>
        <xdr:cNvSpPr/>
      </xdr:nvSpPr>
      <xdr:spPr>
        <a:xfrm>
          <a:off x="7810500" y="60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107884</xdr:rowOff>
    </xdr:from>
    <xdr:to>
      <xdr:col>45</xdr:col>
      <xdr:colOff>177800</xdr:colOff>
      <xdr:row>35</xdr:row>
      <xdr:rowOff>125646</xdr:rowOff>
    </xdr:to>
    <xdr:cxnSp macro="">
      <xdr:nvCxnSpPr>
        <xdr:cNvPr id="128" name="直線コネクタ 127"/>
        <xdr:cNvCxnSpPr/>
      </xdr:nvCxnSpPr>
      <xdr:spPr>
        <a:xfrm flipV="1">
          <a:off x="7861300" y="6108634"/>
          <a:ext cx="889000" cy="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9" name="n_1aveValue【道路】&#10;一人当たり延長"/>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30" name="n_2aveValue【道路】&#10;一人当たり延長"/>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23121</xdr:rowOff>
    </xdr:from>
    <xdr:ext cx="534377" cy="259045"/>
    <xdr:sp macro="" textlink="">
      <xdr:nvSpPr>
        <xdr:cNvPr id="131" name="n_3aveValue【道路】&#10;一人当たり延長"/>
        <xdr:cNvSpPr txBox="1"/>
      </xdr:nvSpPr>
      <xdr:spPr>
        <a:xfrm>
          <a:off x="7594111" y="67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151299</xdr:rowOff>
    </xdr:from>
    <xdr:ext cx="534377" cy="259045"/>
    <xdr:sp macro="" textlink="">
      <xdr:nvSpPr>
        <xdr:cNvPr id="132" name="n_1mainValue【道路】&#10;一人当たり延長"/>
        <xdr:cNvSpPr txBox="1"/>
      </xdr:nvSpPr>
      <xdr:spPr>
        <a:xfrm>
          <a:off x="9359411" y="580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3761</xdr:rowOff>
    </xdr:from>
    <xdr:ext cx="534377" cy="259045"/>
    <xdr:sp macro="" textlink="">
      <xdr:nvSpPr>
        <xdr:cNvPr id="133" name="n_2mainValue【道路】&#10;一人当たり延長"/>
        <xdr:cNvSpPr txBox="1"/>
      </xdr:nvSpPr>
      <xdr:spPr>
        <a:xfrm>
          <a:off x="8483111" y="58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21523</xdr:rowOff>
    </xdr:from>
    <xdr:ext cx="534377" cy="259045"/>
    <xdr:sp macro="" textlink="">
      <xdr:nvSpPr>
        <xdr:cNvPr id="134" name="n_3mainValue【道路】&#10;一人当たり延長"/>
        <xdr:cNvSpPr txBox="1"/>
      </xdr:nvSpPr>
      <xdr:spPr>
        <a:xfrm>
          <a:off x="7594111" y="58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4" name="【橋りょう・トンネ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162560</xdr:rowOff>
    </xdr:from>
    <xdr:to>
      <xdr:col>24</xdr:col>
      <xdr:colOff>114300</xdr:colOff>
      <xdr:row>60</xdr:row>
      <xdr:rowOff>92710</xdr:rowOff>
    </xdr:to>
    <xdr:sp macro="" textlink="">
      <xdr:nvSpPr>
        <xdr:cNvPr id="174" name="楕円 173"/>
        <xdr:cNvSpPr/>
      </xdr:nvSpPr>
      <xdr:spPr>
        <a:xfrm>
          <a:off x="4584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13987</xdr:rowOff>
    </xdr:from>
    <xdr:ext cx="405111" cy="259045"/>
    <xdr:sp macro="" textlink="">
      <xdr:nvSpPr>
        <xdr:cNvPr id="175" name="【橋りょう・トンネル】&#10;有形固定資産減価償却率該当値テキスト"/>
        <xdr:cNvSpPr txBox="1"/>
      </xdr:nvSpPr>
      <xdr:spPr>
        <a:xfrm>
          <a:off x="4673600"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21590</xdr:rowOff>
    </xdr:from>
    <xdr:to>
      <xdr:col>20</xdr:col>
      <xdr:colOff>38100</xdr:colOff>
      <xdr:row>60</xdr:row>
      <xdr:rowOff>123190</xdr:rowOff>
    </xdr:to>
    <xdr:sp macro="" textlink="">
      <xdr:nvSpPr>
        <xdr:cNvPr id="176" name="楕円 175"/>
        <xdr:cNvSpPr/>
      </xdr:nvSpPr>
      <xdr:spPr>
        <a:xfrm>
          <a:off x="3746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41910</xdr:rowOff>
    </xdr:from>
    <xdr:to>
      <xdr:col>24</xdr:col>
      <xdr:colOff>63500</xdr:colOff>
      <xdr:row>60</xdr:row>
      <xdr:rowOff>72390</xdr:rowOff>
    </xdr:to>
    <xdr:cxnSp macro="">
      <xdr:nvCxnSpPr>
        <xdr:cNvPr id="177" name="直線コネクタ 176"/>
        <xdr:cNvCxnSpPr/>
      </xdr:nvCxnSpPr>
      <xdr:spPr>
        <a:xfrm flipV="1">
          <a:off x="3797300" y="103289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78" name="楕円 177"/>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72390</xdr:rowOff>
    </xdr:from>
    <xdr:to>
      <xdr:col>19</xdr:col>
      <xdr:colOff>177800</xdr:colOff>
      <xdr:row>60</xdr:row>
      <xdr:rowOff>102870</xdr:rowOff>
    </xdr:to>
    <xdr:cxnSp macro="">
      <xdr:nvCxnSpPr>
        <xdr:cNvPr id="179" name="直線コネクタ 178"/>
        <xdr:cNvCxnSpPr/>
      </xdr:nvCxnSpPr>
      <xdr:spPr>
        <a:xfrm flipV="1">
          <a:off x="2908300" y="103593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71120</xdr:rowOff>
    </xdr:from>
    <xdr:to>
      <xdr:col>10</xdr:col>
      <xdr:colOff>165100</xdr:colOff>
      <xdr:row>61</xdr:row>
      <xdr:rowOff>1270</xdr:rowOff>
    </xdr:to>
    <xdr:sp macro="" textlink="">
      <xdr:nvSpPr>
        <xdr:cNvPr id="180" name="楕円 179"/>
        <xdr:cNvSpPr/>
      </xdr:nvSpPr>
      <xdr:spPr>
        <a:xfrm>
          <a:off x="1968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121920</xdr:rowOff>
    </xdr:to>
    <xdr:cxnSp macro="">
      <xdr:nvCxnSpPr>
        <xdr:cNvPr id="181" name="直線コネクタ 180"/>
        <xdr:cNvCxnSpPr/>
      </xdr:nvCxnSpPr>
      <xdr:spPr>
        <a:xfrm flipV="1">
          <a:off x="2019300" y="10389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8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4" name="n_3aveValue【橋りょう・トンネル】&#10;有形固定資産減価償却率"/>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139717</xdr:rowOff>
    </xdr:from>
    <xdr:ext cx="405111" cy="259045"/>
    <xdr:sp macro="" textlink="">
      <xdr:nvSpPr>
        <xdr:cNvPr id="185" name="n_1mainValue【橋りょう・トンネル】&#10;有形固定資産減価償却率"/>
        <xdr:cNvSpPr txBox="1"/>
      </xdr:nvSpPr>
      <xdr:spPr>
        <a:xfrm>
          <a:off x="35820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186" name="n_2mainValue【橋りょう・トンネル】&#10;有形固定資産減価償却率"/>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17797</xdr:rowOff>
    </xdr:from>
    <xdr:ext cx="405111" cy="259045"/>
    <xdr:sp macro="" textlink="">
      <xdr:nvSpPr>
        <xdr:cNvPr id="187" name="n_3mainValue【橋りょう・トンネル】&#10;有形固定資産減価償却率"/>
        <xdr:cNvSpPr txBox="1"/>
      </xdr:nvSpPr>
      <xdr:spPr>
        <a:xfrm>
          <a:off x="18167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16" name="【橋りょう・トンネル】&#10;一人当たり有形固定資産（償却資産）額平均値テキスト"/>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150154</xdr:rowOff>
    </xdr:from>
    <xdr:to>
      <xdr:col>55</xdr:col>
      <xdr:colOff>50800</xdr:colOff>
      <xdr:row>60</xdr:row>
      <xdr:rowOff>80304</xdr:rowOff>
    </xdr:to>
    <xdr:sp macro="" textlink="">
      <xdr:nvSpPr>
        <xdr:cNvPr id="226" name="楕円 225"/>
        <xdr:cNvSpPr/>
      </xdr:nvSpPr>
      <xdr:spPr>
        <a:xfrm>
          <a:off x="10426700" y="102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1581</xdr:rowOff>
    </xdr:from>
    <xdr:ext cx="599010" cy="259045"/>
    <xdr:sp macro="" textlink="">
      <xdr:nvSpPr>
        <xdr:cNvPr id="227" name="【橋りょう・トンネル】&#10;一人当たり有形固定資産（償却資産）額該当値テキスト"/>
        <xdr:cNvSpPr txBox="1"/>
      </xdr:nvSpPr>
      <xdr:spPr>
        <a:xfrm>
          <a:off x="10515600" y="1011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168161</xdr:rowOff>
    </xdr:from>
    <xdr:to>
      <xdr:col>50</xdr:col>
      <xdr:colOff>165100</xdr:colOff>
      <xdr:row>60</xdr:row>
      <xdr:rowOff>98311</xdr:rowOff>
    </xdr:to>
    <xdr:sp macro="" textlink="">
      <xdr:nvSpPr>
        <xdr:cNvPr id="228" name="楕円 227"/>
        <xdr:cNvSpPr/>
      </xdr:nvSpPr>
      <xdr:spPr>
        <a:xfrm>
          <a:off x="9588500" y="102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29504</xdr:rowOff>
    </xdr:from>
    <xdr:to>
      <xdr:col>55</xdr:col>
      <xdr:colOff>0</xdr:colOff>
      <xdr:row>60</xdr:row>
      <xdr:rowOff>47511</xdr:rowOff>
    </xdr:to>
    <xdr:cxnSp macro="">
      <xdr:nvCxnSpPr>
        <xdr:cNvPr id="229" name="直線コネクタ 228"/>
        <xdr:cNvCxnSpPr/>
      </xdr:nvCxnSpPr>
      <xdr:spPr>
        <a:xfrm flipV="1">
          <a:off x="9639300" y="10316504"/>
          <a:ext cx="838200" cy="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12568</xdr:rowOff>
    </xdr:from>
    <xdr:to>
      <xdr:col>46</xdr:col>
      <xdr:colOff>38100</xdr:colOff>
      <xdr:row>60</xdr:row>
      <xdr:rowOff>114168</xdr:rowOff>
    </xdr:to>
    <xdr:sp macro="" textlink="">
      <xdr:nvSpPr>
        <xdr:cNvPr id="230" name="楕円 229"/>
        <xdr:cNvSpPr/>
      </xdr:nvSpPr>
      <xdr:spPr>
        <a:xfrm>
          <a:off x="8699500" y="102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47511</xdr:rowOff>
    </xdr:from>
    <xdr:to>
      <xdr:col>50</xdr:col>
      <xdr:colOff>114300</xdr:colOff>
      <xdr:row>60</xdr:row>
      <xdr:rowOff>63368</xdr:rowOff>
    </xdr:to>
    <xdr:cxnSp macro="">
      <xdr:nvCxnSpPr>
        <xdr:cNvPr id="231" name="直線コネクタ 230"/>
        <xdr:cNvCxnSpPr/>
      </xdr:nvCxnSpPr>
      <xdr:spPr>
        <a:xfrm flipV="1">
          <a:off x="8750300" y="10334511"/>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31257</xdr:rowOff>
    </xdr:from>
    <xdr:to>
      <xdr:col>41</xdr:col>
      <xdr:colOff>101600</xdr:colOff>
      <xdr:row>60</xdr:row>
      <xdr:rowOff>132857</xdr:rowOff>
    </xdr:to>
    <xdr:sp macro="" textlink="">
      <xdr:nvSpPr>
        <xdr:cNvPr id="232" name="楕円 231"/>
        <xdr:cNvSpPr/>
      </xdr:nvSpPr>
      <xdr:spPr>
        <a:xfrm>
          <a:off x="7810500" y="103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63368</xdr:rowOff>
    </xdr:from>
    <xdr:to>
      <xdr:col>45</xdr:col>
      <xdr:colOff>177800</xdr:colOff>
      <xdr:row>60</xdr:row>
      <xdr:rowOff>82057</xdr:rowOff>
    </xdr:to>
    <xdr:cxnSp macro="">
      <xdr:nvCxnSpPr>
        <xdr:cNvPr id="233" name="直線コネクタ 232"/>
        <xdr:cNvCxnSpPr/>
      </xdr:nvCxnSpPr>
      <xdr:spPr>
        <a:xfrm flipV="1">
          <a:off x="7861300" y="10350368"/>
          <a:ext cx="889000" cy="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34" name="n_1aveValue【橋りょう・トンネル】&#10;一人当たり有形固定資産（償却資産）額"/>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35" name="n_2aveValue【橋りょう・トンネル】&#10;一人当たり有形固定資産（償却資産）額"/>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132398</xdr:rowOff>
    </xdr:from>
    <xdr:ext cx="599010" cy="259045"/>
    <xdr:sp macro="" textlink="">
      <xdr:nvSpPr>
        <xdr:cNvPr id="236" name="n_3aveValue【橋りょう・トンネル】&#10;一人当たり有形固定資産（償却資産）額"/>
        <xdr:cNvSpPr txBox="1"/>
      </xdr:nvSpPr>
      <xdr:spPr>
        <a:xfrm>
          <a:off x="7561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114838</xdr:rowOff>
    </xdr:from>
    <xdr:ext cx="599010" cy="259045"/>
    <xdr:sp macro="" textlink="">
      <xdr:nvSpPr>
        <xdr:cNvPr id="237" name="n_1mainValue【橋りょう・トンネル】&#10;一人当たり有形固定資産（償却資産）額"/>
        <xdr:cNvSpPr txBox="1"/>
      </xdr:nvSpPr>
      <xdr:spPr>
        <a:xfrm>
          <a:off x="9327095" y="1005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130695</xdr:rowOff>
    </xdr:from>
    <xdr:ext cx="599010" cy="259045"/>
    <xdr:sp macro="" textlink="">
      <xdr:nvSpPr>
        <xdr:cNvPr id="238" name="n_2mainValue【橋りょう・トンネル】&#10;一人当たり有形固定資産（償却資産）額"/>
        <xdr:cNvSpPr txBox="1"/>
      </xdr:nvSpPr>
      <xdr:spPr>
        <a:xfrm>
          <a:off x="8450795" y="1007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149384</xdr:rowOff>
    </xdr:from>
    <xdr:ext cx="599010" cy="259045"/>
    <xdr:sp macro="" textlink="">
      <xdr:nvSpPr>
        <xdr:cNvPr id="239" name="n_3mainValue【橋りょう・トンネル】&#10;一人当たり有形固定資産（償却資産）額"/>
        <xdr:cNvSpPr txBox="1"/>
      </xdr:nvSpPr>
      <xdr:spPr>
        <a:xfrm>
          <a:off x="7561795" y="1009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69" name="【公営住宅】&#10;有形固定資産減価償却率平均値テキスト"/>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71120</xdr:rowOff>
    </xdr:from>
    <xdr:to>
      <xdr:col>24</xdr:col>
      <xdr:colOff>114300</xdr:colOff>
      <xdr:row>80</xdr:row>
      <xdr:rowOff>1270</xdr:rowOff>
    </xdr:to>
    <xdr:sp macro="" textlink="">
      <xdr:nvSpPr>
        <xdr:cNvPr id="279" name="楕円 278"/>
        <xdr:cNvSpPr/>
      </xdr:nvSpPr>
      <xdr:spPr>
        <a:xfrm>
          <a:off x="4584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93997</xdr:rowOff>
    </xdr:from>
    <xdr:ext cx="405111" cy="259045"/>
    <xdr:sp macro="" textlink="">
      <xdr:nvSpPr>
        <xdr:cNvPr id="280" name="【公営住宅】&#10;有形固定資産減価償却率該当値テキスト"/>
        <xdr:cNvSpPr txBox="1"/>
      </xdr:nvSpPr>
      <xdr:spPr>
        <a:xfrm>
          <a:off x="4673600"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107314</xdr:rowOff>
    </xdr:from>
    <xdr:to>
      <xdr:col>20</xdr:col>
      <xdr:colOff>38100</xdr:colOff>
      <xdr:row>80</xdr:row>
      <xdr:rowOff>37464</xdr:rowOff>
    </xdr:to>
    <xdr:sp macro="" textlink="">
      <xdr:nvSpPr>
        <xdr:cNvPr id="281" name="楕円 280"/>
        <xdr:cNvSpPr/>
      </xdr:nvSpPr>
      <xdr:spPr>
        <a:xfrm>
          <a:off x="3746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121920</xdr:rowOff>
    </xdr:from>
    <xdr:to>
      <xdr:col>24</xdr:col>
      <xdr:colOff>63500</xdr:colOff>
      <xdr:row>79</xdr:row>
      <xdr:rowOff>158114</xdr:rowOff>
    </xdr:to>
    <xdr:cxnSp macro="">
      <xdr:nvCxnSpPr>
        <xdr:cNvPr id="282" name="直線コネクタ 281"/>
        <xdr:cNvCxnSpPr/>
      </xdr:nvCxnSpPr>
      <xdr:spPr>
        <a:xfrm flipV="1">
          <a:off x="3797300" y="136664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158750</xdr:rowOff>
    </xdr:from>
    <xdr:to>
      <xdr:col>15</xdr:col>
      <xdr:colOff>101600</xdr:colOff>
      <xdr:row>80</xdr:row>
      <xdr:rowOff>88900</xdr:rowOff>
    </xdr:to>
    <xdr:sp macro="" textlink="">
      <xdr:nvSpPr>
        <xdr:cNvPr id="283" name="楕円 282"/>
        <xdr:cNvSpPr/>
      </xdr:nvSpPr>
      <xdr:spPr>
        <a:xfrm>
          <a:off x="2857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158114</xdr:rowOff>
    </xdr:from>
    <xdr:to>
      <xdr:col>19</xdr:col>
      <xdr:colOff>177800</xdr:colOff>
      <xdr:row>80</xdr:row>
      <xdr:rowOff>38100</xdr:rowOff>
    </xdr:to>
    <xdr:cxnSp macro="">
      <xdr:nvCxnSpPr>
        <xdr:cNvPr id="284" name="直線コネクタ 283"/>
        <xdr:cNvCxnSpPr/>
      </xdr:nvCxnSpPr>
      <xdr:spPr>
        <a:xfrm flipV="1">
          <a:off x="2908300" y="137026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38736</xdr:rowOff>
    </xdr:from>
    <xdr:to>
      <xdr:col>10</xdr:col>
      <xdr:colOff>165100</xdr:colOff>
      <xdr:row>80</xdr:row>
      <xdr:rowOff>140336</xdr:rowOff>
    </xdr:to>
    <xdr:sp macro="" textlink="">
      <xdr:nvSpPr>
        <xdr:cNvPr id="285" name="楕円 284"/>
        <xdr:cNvSpPr/>
      </xdr:nvSpPr>
      <xdr:spPr>
        <a:xfrm>
          <a:off x="1968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89536</xdr:rowOff>
    </xdr:to>
    <xdr:cxnSp macro="">
      <xdr:nvCxnSpPr>
        <xdr:cNvPr id="286" name="直線コネクタ 285"/>
        <xdr:cNvCxnSpPr/>
      </xdr:nvCxnSpPr>
      <xdr:spPr>
        <a:xfrm flipV="1">
          <a:off x="2019300" y="137541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87" name="n_1aveValue【公営住宅】&#10;有形固定資産減価償却率"/>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88"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9541</xdr:rowOff>
    </xdr:from>
    <xdr:ext cx="405111" cy="259045"/>
    <xdr:sp macro="" textlink="">
      <xdr:nvSpPr>
        <xdr:cNvPr id="289" name="n_3aveValue【公営住宅】&#10;有形固定資産減価償却率"/>
        <xdr:cNvSpPr txBox="1"/>
      </xdr:nvSpPr>
      <xdr:spPr>
        <a:xfrm>
          <a:off x="1816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53991</xdr:rowOff>
    </xdr:from>
    <xdr:ext cx="405111" cy="259045"/>
    <xdr:sp macro="" textlink="">
      <xdr:nvSpPr>
        <xdr:cNvPr id="290" name="n_1mainValue【公営住宅】&#10;有形固定資産減価償却率"/>
        <xdr:cNvSpPr txBox="1"/>
      </xdr:nvSpPr>
      <xdr:spPr>
        <a:xfrm>
          <a:off x="35820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105427</xdr:rowOff>
    </xdr:from>
    <xdr:ext cx="405111" cy="259045"/>
    <xdr:sp macro="" textlink="">
      <xdr:nvSpPr>
        <xdr:cNvPr id="291" name="n_2mainValue【公営住宅】&#10;有形固定資産減価償却率"/>
        <xdr:cNvSpPr txBox="1"/>
      </xdr:nvSpPr>
      <xdr:spPr>
        <a:xfrm>
          <a:off x="2705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156863</xdr:rowOff>
    </xdr:from>
    <xdr:ext cx="405111" cy="259045"/>
    <xdr:sp macro="" textlink="">
      <xdr:nvSpPr>
        <xdr:cNvPr id="292" name="n_3mainValue【公営住宅】&#10;有形固定資産減価償却率"/>
        <xdr:cNvSpPr txBox="1"/>
      </xdr:nvSpPr>
      <xdr:spPr>
        <a:xfrm>
          <a:off x="1816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18162</xdr:rowOff>
    </xdr:from>
    <xdr:to>
      <xdr:col>55</xdr:col>
      <xdr:colOff>50800</xdr:colOff>
      <xdr:row>82</xdr:row>
      <xdr:rowOff>119762</xdr:rowOff>
    </xdr:to>
    <xdr:sp macro="" textlink="">
      <xdr:nvSpPr>
        <xdr:cNvPr id="331" name="楕円 330"/>
        <xdr:cNvSpPr/>
      </xdr:nvSpPr>
      <xdr:spPr>
        <a:xfrm>
          <a:off x="10426700" y="140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41039</xdr:rowOff>
    </xdr:from>
    <xdr:ext cx="469744" cy="259045"/>
    <xdr:sp macro="" textlink="">
      <xdr:nvSpPr>
        <xdr:cNvPr id="332" name="【公営住宅】&#10;一人当たり面積該当値テキスト"/>
        <xdr:cNvSpPr txBox="1"/>
      </xdr:nvSpPr>
      <xdr:spPr>
        <a:xfrm>
          <a:off x="10515600" y="1392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3683</xdr:rowOff>
    </xdr:from>
    <xdr:to>
      <xdr:col>50</xdr:col>
      <xdr:colOff>165100</xdr:colOff>
      <xdr:row>82</xdr:row>
      <xdr:rowOff>105283</xdr:rowOff>
    </xdr:to>
    <xdr:sp macro="" textlink="">
      <xdr:nvSpPr>
        <xdr:cNvPr id="333" name="楕円 332"/>
        <xdr:cNvSpPr/>
      </xdr:nvSpPr>
      <xdr:spPr>
        <a:xfrm>
          <a:off x="9588500" y="1406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54483</xdr:rowOff>
    </xdr:from>
    <xdr:to>
      <xdr:col>55</xdr:col>
      <xdr:colOff>0</xdr:colOff>
      <xdr:row>82</xdr:row>
      <xdr:rowOff>68962</xdr:rowOff>
    </xdr:to>
    <xdr:cxnSp macro="">
      <xdr:nvCxnSpPr>
        <xdr:cNvPr id="334" name="直線コネクタ 333"/>
        <xdr:cNvCxnSpPr/>
      </xdr:nvCxnSpPr>
      <xdr:spPr>
        <a:xfrm>
          <a:off x="9639300" y="14113383"/>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20447</xdr:rowOff>
    </xdr:from>
    <xdr:to>
      <xdr:col>46</xdr:col>
      <xdr:colOff>38100</xdr:colOff>
      <xdr:row>82</xdr:row>
      <xdr:rowOff>122047</xdr:rowOff>
    </xdr:to>
    <xdr:sp macro="" textlink="">
      <xdr:nvSpPr>
        <xdr:cNvPr id="335" name="楕円 334"/>
        <xdr:cNvSpPr/>
      </xdr:nvSpPr>
      <xdr:spPr>
        <a:xfrm>
          <a:off x="8699500" y="1407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54483</xdr:rowOff>
    </xdr:from>
    <xdr:to>
      <xdr:col>50</xdr:col>
      <xdr:colOff>114300</xdr:colOff>
      <xdr:row>82</xdr:row>
      <xdr:rowOff>71247</xdr:rowOff>
    </xdr:to>
    <xdr:cxnSp macro="">
      <xdr:nvCxnSpPr>
        <xdr:cNvPr id="336" name="直線コネクタ 335"/>
        <xdr:cNvCxnSpPr/>
      </xdr:nvCxnSpPr>
      <xdr:spPr>
        <a:xfrm flipV="1">
          <a:off x="8750300" y="14113383"/>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27687</xdr:rowOff>
    </xdr:from>
    <xdr:to>
      <xdr:col>41</xdr:col>
      <xdr:colOff>101600</xdr:colOff>
      <xdr:row>82</xdr:row>
      <xdr:rowOff>129287</xdr:rowOff>
    </xdr:to>
    <xdr:sp macro="" textlink="">
      <xdr:nvSpPr>
        <xdr:cNvPr id="337" name="楕円 336"/>
        <xdr:cNvSpPr/>
      </xdr:nvSpPr>
      <xdr:spPr>
        <a:xfrm>
          <a:off x="7810500" y="140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71247</xdr:rowOff>
    </xdr:from>
    <xdr:to>
      <xdr:col>45</xdr:col>
      <xdr:colOff>177800</xdr:colOff>
      <xdr:row>82</xdr:row>
      <xdr:rowOff>78487</xdr:rowOff>
    </xdr:to>
    <xdr:cxnSp macro="">
      <xdr:nvCxnSpPr>
        <xdr:cNvPr id="338" name="直線コネクタ 337"/>
        <xdr:cNvCxnSpPr/>
      </xdr:nvCxnSpPr>
      <xdr:spPr>
        <a:xfrm flipV="1">
          <a:off x="7861300" y="14130147"/>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39" name="n_1aveValue【公営住宅】&#10;一人当たり面積"/>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40" name="n_2aveValue【公営住宅】&#10;一人当たり面積"/>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40022</xdr:rowOff>
    </xdr:from>
    <xdr:ext cx="469744" cy="259045"/>
    <xdr:sp macro="" textlink="">
      <xdr:nvSpPr>
        <xdr:cNvPr id="341" name="n_3aveValue【公営住宅】&#10;一人当たり面積"/>
        <xdr:cNvSpPr txBox="1"/>
      </xdr:nvSpPr>
      <xdr:spPr>
        <a:xfrm>
          <a:off x="7626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121810</xdr:rowOff>
    </xdr:from>
    <xdr:ext cx="469744" cy="259045"/>
    <xdr:sp macro="" textlink="">
      <xdr:nvSpPr>
        <xdr:cNvPr id="342" name="n_1mainValue【公営住宅】&#10;一人当たり面積"/>
        <xdr:cNvSpPr txBox="1"/>
      </xdr:nvSpPr>
      <xdr:spPr>
        <a:xfrm>
          <a:off x="9391727" y="138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138574</xdr:rowOff>
    </xdr:from>
    <xdr:ext cx="469744" cy="259045"/>
    <xdr:sp macro="" textlink="">
      <xdr:nvSpPr>
        <xdr:cNvPr id="343" name="n_2mainValue【公営住宅】&#10;一人当たり面積"/>
        <xdr:cNvSpPr txBox="1"/>
      </xdr:nvSpPr>
      <xdr:spPr>
        <a:xfrm>
          <a:off x="8515427" y="1385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145814</xdr:rowOff>
    </xdr:from>
    <xdr:ext cx="469744" cy="259045"/>
    <xdr:sp macro="" textlink="">
      <xdr:nvSpPr>
        <xdr:cNvPr id="344" name="n_3mainValue【公営住宅】&#10;一人当たり面積"/>
        <xdr:cNvSpPr txBox="1"/>
      </xdr:nvSpPr>
      <xdr:spPr>
        <a:xfrm>
          <a:off x="7626427" y="1386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85" name="直線コネクタ 384"/>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6"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7" name="直線コネクタ 386"/>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90" name="【認定こども園・幼稚園・保育所】&#10;有形固定資産減価償却率平均値テキスト"/>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1" name="フローチャート: 判断 390"/>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2" name="フローチャート: 判断 39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3" name="フローチャート: 判断 392"/>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フローチャート: 判断 393"/>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132080</xdr:rowOff>
    </xdr:from>
    <xdr:to>
      <xdr:col>85</xdr:col>
      <xdr:colOff>177800</xdr:colOff>
      <xdr:row>36</xdr:row>
      <xdr:rowOff>62230</xdr:rowOff>
    </xdr:to>
    <xdr:sp macro="" textlink="">
      <xdr:nvSpPr>
        <xdr:cNvPr id="400" name="楕円 399"/>
        <xdr:cNvSpPr/>
      </xdr:nvSpPr>
      <xdr:spPr>
        <a:xfrm>
          <a:off x="16268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154957</xdr:rowOff>
    </xdr:from>
    <xdr:ext cx="405111" cy="259045"/>
    <xdr:sp macro="" textlink="">
      <xdr:nvSpPr>
        <xdr:cNvPr id="401" name="【認定こども園・幼稚園・保育所】&#10;有形固定資産減価償却率該当値テキスト"/>
        <xdr:cNvSpPr txBox="1"/>
      </xdr:nvSpPr>
      <xdr:spPr>
        <a:xfrm>
          <a:off x="16357600"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23495</xdr:rowOff>
    </xdr:from>
    <xdr:to>
      <xdr:col>81</xdr:col>
      <xdr:colOff>101600</xdr:colOff>
      <xdr:row>36</xdr:row>
      <xdr:rowOff>125095</xdr:rowOff>
    </xdr:to>
    <xdr:sp macro="" textlink="">
      <xdr:nvSpPr>
        <xdr:cNvPr id="402" name="楕円 401"/>
        <xdr:cNvSpPr/>
      </xdr:nvSpPr>
      <xdr:spPr>
        <a:xfrm>
          <a:off x="15430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xdr:rowOff>
    </xdr:from>
    <xdr:to>
      <xdr:col>85</xdr:col>
      <xdr:colOff>127000</xdr:colOff>
      <xdr:row>36</xdr:row>
      <xdr:rowOff>74295</xdr:rowOff>
    </xdr:to>
    <xdr:cxnSp macro="">
      <xdr:nvCxnSpPr>
        <xdr:cNvPr id="403" name="直線コネクタ 402"/>
        <xdr:cNvCxnSpPr/>
      </xdr:nvCxnSpPr>
      <xdr:spPr>
        <a:xfrm flipV="1">
          <a:off x="15481300" y="61836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78740</xdr:rowOff>
    </xdr:from>
    <xdr:to>
      <xdr:col>76</xdr:col>
      <xdr:colOff>165100</xdr:colOff>
      <xdr:row>37</xdr:row>
      <xdr:rowOff>8890</xdr:rowOff>
    </xdr:to>
    <xdr:sp macro="" textlink="">
      <xdr:nvSpPr>
        <xdr:cNvPr id="404" name="楕円 403"/>
        <xdr:cNvSpPr/>
      </xdr:nvSpPr>
      <xdr:spPr>
        <a:xfrm>
          <a:off x="14541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74295</xdr:rowOff>
    </xdr:from>
    <xdr:to>
      <xdr:col>81</xdr:col>
      <xdr:colOff>50800</xdr:colOff>
      <xdr:row>36</xdr:row>
      <xdr:rowOff>129540</xdr:rowOff>
    </xdr:to>
    <xdr:cxnSp macro="">
      <xdr:nvCxnSpPr>
        <xdr:cNvPr id="405" name="直線コネクタ 404"/>
        <xdr:cNvCxnSpPr/>
      </xdr:nvCxnSpPr>
      <xdr:spPr>
        <a:xfrm flipV="1">
          <a:off x="14592300" y="62464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130175</xdr:rowOff>
    </xdr:from>
    <xdr:to>
      <xdr:col>72</xdr:col>
      <xdr:colOff>38100</xdr:colOff>
      <xdr:row>37</xdr:row>
      <xdr:rowOff>60325</xdr:rowOff>
    </xdr:to>
    <xdr:sp macro="" textlink="">
      <xdr:nvSpPr>
        <xdr:cNvPr id="406" name="楕円 405"/>
        <xdr:cNvSpPr/>
      </xdr:nvSpPr>
      <xdr:spPr>
        <a:xfrm>
          <a:off x="13652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129540</xdr:rowOff>
    </xdr:from>
    <xdr:to>
      <xdr:col>76</xdr:col>
      <xdr:colOff>114300</xdr:colOff>
      <xdr:row>37</xdr:row>
      <xdr:rowOff>9525</xdr:rowOff>
    </xdr:to>
    <xdr:cxnSp macro="">
      <xdr:nvCxnSpPr>
        <xdr:cNvPr id="407" name="直線コネクタ 406"/>
        <xdr:cNvCxnSpPr/>
      </xdr:nvCxnSpPr>
      <xdr:spPr>
        <a:xfrm flipV="1">
          <a:off x="13703300" y="63017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08"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09" name="n_2aveValue【認定こども園・幼稚園・保育所】&#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133367</xdr:rowOff>
    </xdr:from>
    <xdr:ext cx="405111" cy="259045"/>
    <xdr:sp macro="" textlink="">
      <xdr:nvSpPr>
        <xdr:cNvPr id="410" name="n_3aveValue【認定こども園・幼稚園・保育所】&#10;有形固定資産減価償却率"/>
        <xdr:cNvSpPr txBox="1"/>
      </xdr:nvSpPr>
      <xdr:spPr>
        <a:xfrm>
          <a:off x="13500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141622</xdr:rowOff>
    </xdr:from>
    <xdr:ext cx="405111" cy="259045"/>
    <xdr:sp macro="" textlink="">
      <xdr:nvSpPr>
        <xdr:cNvPr id="411" name="n_1mainValue【認定こども園・幼稚園・保育所】&#10;有形固定資産減価償却率"/>
        <xdr:cNvSpPr txBox="1"/>
      </xdr:nvSpPr>
      <xdr:spPr>
        <a:xfrm>
          <a:off x="152660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25417</xdr:rowOff>
    </xdr:from>
    <xdr:ext cx="405111" cy="259045"/>
    <xdr:sp macro="" textlink="">
      <xdr:nvSpPr>
        <xdr:cNvPr id="412" name="n_2mainValue【認定こども園・幼稚園・保育所】&#10;有形固定資産減価償却率"/>
        <xdr:cNvSpPr txBox="1"/>
      </xdr:nvSpPr>
      <xdr:spPr>
        <a:xfrm>
          <a:off x="14389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76852</xdr:rowOff>
    </xdr:from>
    <xdr:ext cx="405111" cy="259045"/>
    <xdr:sp macro="" textlink="">
      <xdr:nvSpPr>
        <xdr:cNvPr id="413" name="n_3mainValue【認定こども園・幼稚園・保育所】&#10;有形固定資産減価償却率"/>
        <xdr:cNvSpPr txBox="1"/>
      </xdr:nvSpPr>
      <xdr:spPr>
        <a:xfrm>
          <a:off x="13500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5" name="テキスト ボックス 42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7" name="テキスト ボックス 42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9" name="テキスト ボックス 42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1" name="テキスト ボックス 43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3" name="テキスト ボックス 43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5" name="テキスト ボックス 43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39" name="直線コネクタ 438"/>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40"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41" name="直線コネクタ 440"/>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42"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43" name="直線コネクタ 442"/>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444" name="【認定こども園・幼稚園・保育所】&#10;一人当たり面積平均値テキスト"/>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45" name="フローチャート: 判断 444"/>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46" name="フローチャート: 判断 445"/>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47" name="フローチャート: 判断 446"/>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48" name="フローチャート: 判断 447"/>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46627</xdr:rowOff>
    </xdr:from>
    <xdr:to>
      <xdr:col>116</xdr:col>
      <xdr:colOff>114300</xdr:colOff>
      <xdr:row>35</xdr:row>
      <xdr:rowOff>148227</xdr:rowOff>
    </xdr:to>
    <xdr:sp macro="" textlink="">
      <xdr:nvSpPr>
        <xdr:cNvPr id="454" name="楕円 453"/>
        <xdr:cNvSpPr/>
      </xdr:nvSpPr>
      <xdr:spPr>
        <a:xfrm>
          <a:off x="221107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69504</xdr:rowOff>
    </xdr:from>
    <xdr:ext cx="469744" cy="259045"/>
    <xdr:sp macro="" textlink="">
      <xdr:nvSpPr>
        <xdr:cNvPr id="455" name="【認定こども園・幼稚園・保育所】&#10;一人当たり面積該当値テキスト"/>
        <xdr:cNvSpPr txBox="1"/>
      </xdr:nvSpPr>
      <xdr:spPr>
        <a:xfrm>
          <a:off x="22199600"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76019</xdr:rowOff>
    </xdr:from>
    <xdr:to>
      <xdr:col>112</xdr:col>
      <xdr:colOff>38100</xdr:colOff>
      <xdr:row>36</xdr:row>
      <xdr:rowOff>6169</xdr:rowOff>
    </xdr:to>
    <xdr:sp macro="" textlink="">
      <xdr:nvSpPr>
        <xdr:cNvPr id="456" name="楕円 455"/>
        <xdr:cNvSpPr/>
      </xdr:nvSpPr>
      <xdr:spPr>
        <a:xfrm>
          <a:off x="21272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97427</xdr:rowOff>
    </xdr:from>
    <xdr:to>
      <xdr:col>116</xdr:col>
      <xdr:colOff>63500</xdr:colOff>
      <xdr:row>35</xdr:row>
      <xdr:rowOff>126819</xdr:rowOff>
    </xdr:to>
    <xdr:cxnSp macro="">
      <xdr:nvCxnSpPr>
        <xdr:cNvPr id="457" name="直線コネクタ 456"/>
        <xdr:cNvCxnSpPr/>
      </xdr:nvCxnSpPr>
      <xdr:spPr>
        <a:xfrm flipV="1">
          <a:off x="21323300" y="60981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102144</xdr:rowOff>
    </xdr:from>
    <xdr:to>
      <xdr:col>107</xdr:col>
      <xdr:colOff>101600</xdr:colOff>
      <xdr:row>36</xdr:row>
      <xdr:rowOff>32294</xdr:rowOff>
    </xdr:to>
    <xdr:sp macro="" textlink="">
      <xdr:nvSpPr>
        <xdr:cNvPr id="458" name="楕円 457"/>
        <xdr:cNvSpPr/>
      </xdr:nvSpPr>
      <xdr:spPr>
        <a:xfrm>
          <a:off x="20383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126819</xdr:rowOff>
    </xdr:from>
    <xdr:to>
      <xdr:col>111</xdr:col>
      <xdr:colOff>177800</xdr:colOff>
      <xdr:row>35</xdr:row>
      <xdr:rowOff>152944</xdr:rowOff>
    </xdr:to>
    <xdr:cxnSp macro="">
      <xdr:nvCxnSpPr>
        <xdr:cNvPr id="459" name="直線コネクタ 458"/>
        <xdr:cNvCxnSpPr/>
      </xdr:nvCxnSpPr>
      <xdr:spPr>
        <a:xfrm flipV="1">
          <a:off x="20434300" y="61275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118473</xdr:rowOff>
    </xdr:from>
    <xdr:to>
      <xdr:col>102</xdr:col>
      <xdr:colOff>165100</xdr:colOff>
      <xdr:row>36</xdr:row>
      <xdr:rowOff>48623</xdr:rowOff>
    </xdr:to>
    <xdr:sp macro="" textlink="">
      <xdr:nvSpPr>
        <xdr:cNvPr id="460" name="楕円 459"/>
        <xdr:cNvSpPr/>
      </xdr:nvSpPr>
      <xdr:spPr>
        <a:xfrm>
          <a:off x="19494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152944</xdr:rowOff>
    </xdr:from>
    <xdr:to>
      <xdr:col>107</xdr:col>
      <xdr:colOff>50800</xdr:colOff>
      <xdr:row>35</xdr:row>
      <xdr:rowOff>169273</xdr:rowOff>
    </xdr:to>
    <xdr:cxnSp macro="">
      <xdr:nvCxnSpPr>
        <xdr:cNvPr id="461" name="直線コネクタ 460"/>
        <xdr:cNvCxnSpPr/>
      </xdr:nvCxnSpPr>
      <xdr:spPr>
        <a:xfrm flipV="1">
          <a:off x="19545300" y="61536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462" name="n_1aveValue【認定こども園・幼稚園・保育所】&#10;一人当たり面積"/>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463" name="n_2aveValue【認定こども園・幼稚園・保育所】&#10;一人当たり面積"/>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154050</xdr:rowOff>
    </xdr:from>
    <xdr:ext cx="469744" cy="259045"/>
    <xdr:sp macro="" textlink="">
      <xdr:nvSpPr>
        <xdr:cNvPr id="464" name="n_3aveValue【認定こども園・幼稚園・保育所】&#10;一人当たり面積"/>
        <xdr:cNvSpPr txBox="1"/>
      </xdr:nvSpPr>
      <xdr:spPr>
        <a:xfrm>
          <a:off x="19310427" y="632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22696</xdr:rowOff>
    </xdr:from>
    <xdr:ext cx="469744" cy="259045"/>
    <xdr:sp macro="" textlink="">
      <xdr:nvSpPr>
        <xdr:cNvPr id="465" name="n_1mainValue【認定こども園・幼稚園・保育所】&#10;一人当たり面積"/>
        <xdr:cNvSpPr txBox="1"/>
      </xdr:nvSpPr>
      <xdr:spPr>
        <a:xfrm>
          <a:off x="21075727" y="58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48821</xdr:rowOff>
    </xdr:from>
    <xdr:ext cx="469744" cy="259045"/>
    <xdr:sp macro="" textlink="">
      <xdr:nvSpPr>
        <xdr:cNvPr id="466" name="n_2mainValue【認定こども園・幼稚園・保育所】&#10;一人当たり面積"/>
        <xdr:cNvSpPr txBox="1"/>
      </xdr:nvSpPr>
      <xdr:spPr>
        <a:xfrm>
          <a:off x="20199427" y="58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65150</xdr:rowOff>
    </xdr:from>
    <xdr:ext cx="469744" cy="259045"/>
    <xdr:sp macro="" textlink="">
      <xdr:nvSpPr>
        <xdr:cNvPr id="467" name="n_3mainValue【認定こども園・幼稚園・保育所】&#10;一人当たり面積"/>
        <xdr:cNvSpPr txBox="1"/>
      </xdr:nvSpPr>
      <xdr:spPr>
        <a:xfrm>
          <a:off x="19310427" y="58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93" name="直線コネクタ 492"/>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94"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95" name="直線コネクタ 494"/>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96"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97" name="直線コネクタ 496"/>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98" name="【学校施設】&#10;有形固定資産減価償却率平均値テキスト"/>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99" name="フローチャート: 判断 498"/>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00" name="フローチャート: 判断 499"/>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01" name="フローチャート: 判断 500"/>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02" name="フローチャート: 判断 501"/>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34109</xdr:rowOff>
    </xdr:from>
    <xdr:to>
      <xdr:col>85</xdr:col>
      <xdr:colOff>177800</xdr:colOff>
      <xdr:row>57</xdr:row>
      <xdr:rowOff>135709</xdr:rowOff>
    </xdr:to>
    <xdr:sp macro="" textlink="">
      <xdr:nvSpPr>
        <xdr:cNvPr id="508" name="楕円 507"/>
        <xdr:cNvSpPr/>
      </xdr:nvSpPr>
      <xdr:spPr>
        <a:xfrm>
          <a:off x="162687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56986</xdr:rowOff>
    </xdr:from>
    <xdr:ext cx="405111" cy="259045"/>
    <xdr:sp macro="" textlink="">
      <xdr:nvSpPr>
        <xdr:cNvPr id="509" name="【学校施設】&#10;有形固定資産減価償却率該当値テキスト"/>
        <xdr:cNvSpPr txBox="1"/>
      </xdr:nvSpPr>
      <xdr:spPr>
        <a:xfrm>
          <a:off x="16357600" y="965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16147</xdr:rowOff>
    </xdr:from>
    <xdr:to>
      <xdr:col>81</xdr:col>
      <xdr:colOff>101600</xdr:colOff>
      <xdr:row>57</xdr:row>
      <xdr:rowOff>117747</xdr:rowOff>
    </xdr:to>
    <xdr:sp macro="" textlink="">
      <xdr:nvSpPr>
        <xdr:cNvPr id="510" name="楕円 509"/>
        <xdr:cNvSpPr/>
      </xdr:nvSpPr>
      <xdr:spPr>
        <a:xfrm>
          <a:off x="154305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66947</xdr:rowOff>
    </xdr:from>
    <xdr:to>
      <xdr:col>85</xdr:col>
      <xdr:colOff>127000</xdr:colOff>
      <xdr:row>57</xdr:row>
      <xdr:rowOff>84909</xdr:rowOff>
    </xdr:to>
    <xdr:cxnSp macro="">
      <xdr:nvCxnSpPr>
        <xdr:cNvPr id="511" name="直線コネクタ 510"/>
        <xdr:cNvCxnSpPr/>
      </xdr:nvCxnSpPr>
      <xdr:spPr>
        <a:xfrm>
          <a:off x="15481300" y="983959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52070</xdr:rowOff>
    </xdr:from>
    <xdr:to>
      <xdr:col>76</xdr:col>
      <xdr:colOff>165100</xdr:colOff>
      <xdr:row>57</xdr:row>
      <xdr:rowOff>153670</xdr:rowOff>
    </xdr:to>
    <xdr:sp macro="" textlink="">
      <xdr:nvSpPr>
        <xdr:cNvPr id="512" name="楕円 511"/>
        <xdr:cNvSpPr/>
      </xdr:nvSpPr>
      <xdr:spPr>
        <a:xfrm>
          <a:off x="14541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66947</xdr:rowOff>
    </xdr:from>
    <xdr:to>
      <xdr:col>81</xdr:col>
      <xdr:colOff>50800</xdr:colOff>
      <xdr:row>57</xdr:row>
      <xdr:rowOff>102870</xdr:rowOff>
    </xdr:to>
    <xdr:cxnSp macro="">
      <xdr:nvCxnSpPr>
        <xdr:cNvPr id="513" name="直線コネクタ 512"/>
        <xdr:cNvCxnSpPr/>
      </xdr:nvCxnSpPr>
      <xdr:spPr>
        <a:xfrm flipV="1">
          <a:off x="14592300" y="98395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89626</xdr:rowOff>
    </xdr:from>
    <xdr:to>
      <xdr:col>72</xdr:col>
      <xdr:colOff>38100</xdr:colOff>
      <xdr:row>58</xdr:row>
      <xdr:rowOff>19776</xdr:rowOff>
    </xdr:to>
    <xdr:sp macro="" textlink="">
      <xdr:nvSpPr>
        <xdr:cNvPr id="514" name="楕円 513"/>
        <xdr:cNvSpPr/>
      </xdr:nvSpPr>
      <xdr:spPr>
        <a:xfrm>
          <a:off x="13652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102870</xdr:rowOff>
    </xdr:from>
    <xdr:to>
      <xdr:col>76</xdr:col>
      <xdr:colOff>114300</xdr:colOff>
      <xdr:row>57</xdr:row>
      <xdr:rowOff>140426</xdr:rowOff>
    </xdr:to>
    <xdr:cxnSp macro="">
      <xdr:nvCxnSpPr>
        <xdr:cNvPr id="515" name="直線コネクタ 514"/>
        <xdr:cNvCxnSpPr/>
      </xdr:nvCxnSpPr>
      <xdr:spPr>
        <a:xfrm flipV="1">
          <a:off x="13703300" y="98755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516" name="n_1aveValue【学校施設】&#10;有形固定資産減価償却率"/>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517" name="n_2aveValue【学校施設】&#10;有形固定資産減価償却率"/>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12536</xdr:rowOff>
    </xdr:from>
    <xdr:ext cx="405111" cy="259045"/>
    <xdr:sp macro="" textlink="">
      <xdr:nvSpPr>
        <xdr:cNvPr id="518" name="n_3aveValue【学校施設】&#10;有形固定資産減価償却率"/>
        <xdr:cNvSpPr txBox="1"/>
      </xdr:nvSpPr>
      <xdr:spPr>
        <a:xfrm>
          <a:off x="135007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134274</xdr:rowOff>
    </xdr:from>
    <xdr:ext cx="405111" cy="259045"/>
    <xdr:sp macro="" textlink="">
      <xdr:nvSpPr>
        <xdr:cNvPr id="519" name="n_1mainValue【学校施設】&#10;有形固定資産減価償却率"/>
        <xdr:cNvSpPr txBox="1"/>
      </xdr:nvSpPr>
      <xdr:spPr>
        <a:xfrm>
          <a:off x="152660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170197</xdr:rowOff>
    </xdr:from>
    <xdr:ext cx="405111" cy="259045"/>
    <xdr:sp macro="" textlink="">
      <xdr:nvSpPr>
        <xdr:cNvPr id="520" name="n_2mainValue【学校施設】&#10;有形固定資産減価償却率"/>
        <xdr:cNvSpPr txBox="1"/>
      </xdr:nvSpPr>
      <xdr:spPr>
        <a:xfrm>
          <a:off x="14389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36303</xdr:rowOff>
    </xdr:from>
    <xdr:ext cx="405111" cy="259045"/>
    <xdr:sp macro="" textlink="">
      <xdr:nvSpPr>
        <xdr:cNvPr id="521" name="n_3mainValue【学校施設】&#10;有形固定資産減価償却率"/>
        <xdr:cNvSpPr txBox="1"/>
      </xdr:nvSpPr>
      <xdr:spPr>
        <a:xfrm>
          <a:off x="13500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46" name="直線コネクタ 545"/>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47"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48" name="直線コネクタ 547"/>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49"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50" name="直線コネクタ 549"/>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51" name="【学校施設】&#10;一人当たり面積平均値テキスト"/>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52" name="フローチャート: 判断 551"/>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53" name="フローチャート: 判断 552"/>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54" name="フローチャート: 判断 553"/>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55" name="フローチャート: 判断 554"/>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39116</xdr:rowOff>
    </xdr:from>
    <xdr:to>
      <xdr:col>116</xdr:col>
      <xdr:colOff>114300</xdr:colOff>
      <xdr:row>60</xdr:row>
      <xdr:rowOff>140716</xdr:rowOff>
    </xdr:to>
    <xdr:sp macro="" textlink="">
      <xdr:nvSpPr>
        <xdr:cNvPr id="561" name="楕円 560"/>
        <xdr:cNvSpPr/>
      </xdr:nvSpPr>
      <xdr:spPr>
        <a:xfrm>
          <a:off x="22110700" y="103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61993</xdr:rowOff>
    </xdr:from>
    <xdr:ext cx="469744" cy="259045"/>
    <xdr:sp macro="" textlink="">
      <xdr:nvSpPr>
        <xdr:cNvPr id="562" name="【学校施設】&#10;一人当たり面積該当値テキスト"/>
        <xdr:cNvSpPr txBox="1"/>
      </xdr:nvSpPr>
      <xdr:spPr>
        <a:xfrm>
          <a:off x="22199600" y="101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xdr:rowOff>
    </xdr:from>
    <xdr:to>
      <xdr:col>112</xdr:col>
      <xdr:colOff>38100</xdr:colOff>
      <xdr:row>60</xdr:row>
      <xdr:rowOff>117094</xdr:rowOff>
    </xdr:to>
    <xdr:sp macro="" textlink="">
      <xdr:nvSpPr>
        <xdr:cNvPr id="563" name="楕円 562"/>
        <xdr:cNvSpPr/>
      </xdr:nvSpPr>
      <xdr:spPr>
        <a:xfrm>
          <a:off x="21272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66294</xdr:rowOff>
    </xdr:from>
    <xdr:to>
      <xdr:col>116</xdr:col>
      <xdr:colOff>63500</xdr:colOff>
      <xdr:row>60</xdr:row>
      <xdr:rowOff>89916</xdr:rowOff>
    </xdr:to>
    <xdr:cxnSp macro="">
      <xdr:nvCxnSpPr>
        <xdr:cNvPr id="564" name="直線コネクタ 563"/>
        <xdr:cNvCxnSpPr/>
      </xdr:nvCxnSpPr>
      <xdr:spPr>
        <a:xfrm>
          <a:off x="21323300" y="10353294"/>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39497</xdr:rowOff>
    </xdr:from>
    <xdr:to>
      <xdr:col>107</xdr:col>
      <xdr:colOff>101600</xdr:colOff>
      <xdr:row>60</xdr:row>
      <xdr:rowOff>141097</xdr:rowOff>
    </xdr:to>
    <xdr:sp macro="" textlink="">
      <xdr:nvSpPr>
        <xdr:cNvPr id="565" name="楕円 564"/>
        <xdr:cNvSpPr/>
      </xdr:nvSpPr>
      <xdr:spPr>
        <a:xfrm>
          <a:off x="20383500" y="103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66294</xdr:rowOff>
    </xdr:from>
    <xdr:to>
      <xdr:col>111</xdr:col>
      <xdr:colOff>177800</xdr:colOff>
      <xdr:row>60</xdr:row>
      <xdr:rowOff>90297</xdr:rowOff>
    </xdr:to>
    <xdr:cxnSp macro="">
      <xdr:nvCxnSpPr>
        <xdr:cNvPr id="566" name="直線コネクタ 565"/>
        <xdr:cNvCxnSpPr/>
      </xdr:nvCxnSpPr>
      <xdr:spPr>
        <a:xfrm flipV="1">
          <a:off x="20434300" y="1035329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57023</xdr:rowOff>
    </xdr:from>
    <xdr:to>
      <xdr:col>102</xdr:col>
      <xdr:colOff>165100</xdr:colOff>
      <xdr:row>60</xdr:row>
      <xdr:rowOff>158623</xdr:rowOff>
    </xdr:to>
    <xdr:sp macro="" textlink="">
      <xdr:nvSpPr>
        <xdr:cNvPr id="567" name="楕円 566"/>
        <xdr:cNvSpPr/>
      </xdr:nvSpPr>
      <xdr:spPr>
        <a:xfrm>
          <a:off x="19494500" y="103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90297</xdr:rowOff>
    </xdr:from>
    <xdr:to>
      <xdr:col>107</xdr:col>
      <xdr:colOff>50800</xdr:colOff>
      <xdr:row>60</xdr:row>
      <xdr:rowOff>107823</xdr:rowOff>
    </xdr:to>
    <xdr:cxnSp macro="">
      <xdr:nvCxnSpPr>
        <xdr:cNvPr id="568" name="直線コネクタ 567"/>
        <xdr:cNvCxnSpPr/>
      </xdr:nvCxnSpPr>
      <xdr:spPr>
        <a:xfrm flipV="1">
          <a:off x="19545300" y="10377297"/>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69" name="n_1aveValue【学校施設】&#10;一人当たり面積"/>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570" name="n_2aveValue【学校施設】&#10;一人当たり面積"/>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162323</xdr:rowOff>
    </xdr:from>
    <xdr:ext cx="469744" cy="259045"/>
    <xdr:sp macro="" textlink="">
      <xdr:nvSpPr>
        <xdr:cNvPr id="571" name="n_3aveValue【学校施設】&#10;一人当たり面積"/>
        <xdr:cNvSpPr txBox="1"/>
      </xdr:nvSpPr>
      <xdr:spPr>
        <a:xfrm>
          <a:off x="19310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133621</xdr:rowOff>
    </xdr:from>
    <xdr:ext cx="469744" cy="259045"/>
    <xdr:sp macro="" textlink="">
      <xdr:nvSpPr>
        <xdr:cNvPr id="572" name="n_1mainValue【学校施設】&#10;一人当たり面積"/>
        <xdr:cNvSpPr txBox="1"/>
      </xdr:nvSpPr>
      <xdr:spPr>
        <a:xfrm>
          <a:off x="21075727" y="1007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157624</xdr:rowOff>
    </xdr:from>
    <xdr:ext cx="469744" cy="259045"/>
    <xdr:sp macro="" textlink="">
      <xdr:nvSpPr>
        <xdr:cNvPr id="573" name="n_2mainValue【学校施設】&#10;一人当たり面積"/>
        <xdr:cNvSpPr txBox="1"/>
      </xdr:nvSpPr>
      <xdr:spPr>
        <a:xfrm>
          <a:off x="20199427" y="101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3700</xdr:rowOff>
    </xdr:from>
    <xdr:ext cx="469744" cy="259045"/>
    <xdr:sp macro="" textlink="">
      <xdr:nvSpPr>
        <xdr:cNvPr id="574" name="n_3mainValue【学校施設】&#10;一人当たり面積"/>
        <xdr:cNvSpPr txBox="1"/>
      </xdr:nvSpPr>
      <xdr:spPr>
        <a:xfrm>
          <a:off x="19310427" y="1011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16" name="直線コネクタ 615"/>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17"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18" name="直線コネクタ 617"/>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21"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22" name="フローチャート: 判断 621"/>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23" name="フローチャート: 判断 622"/>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24" name="フローチャート: 判断 623"/>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25" name="フローチャート: 判断 624"/>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170724</xdr:rowOff>
    </xdr:from>
    <xdr:to>
      <xdr:col>85</xdr:col>
      <xdr:colOff>177800</xdr:colOff>
      <xdr:row>102</xdr:row>
      <xdr:rowOff>100874</xdr:rowOff>
    </xdr:to>
    <xdr:sp macro="" textlink="">
      <xdr:nvSpPr>
        <xdr:cNvPr id="631" name="楕円 630"/>
        <xdr:cNvSpPr/>
      </xdr:nvSpPr>
      <xdr:spPr>
        <a:xfrm>
          <a:off x="162687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22151</xdr:rowOff>
    </xdr:from>
    <xdr:ext cx="405111" cy="259045"/>
    <xdr:sp macro="" textlink="">
      <xdr:nvSpPr>
        <xdr:cNvPr id="632" name="【公民館】&#10;有形固定資産減価償却率該当値テキスト"/>
        <xdr:cNvSpPr txBox="1"/>
      </xdr:nvSpPr>
      <xdr:spPr>
        <a:xfrm>
          <a:off x="16357600" y="1733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30299</xdr:rowOff>
    </xdr:from>
    <xdr:to>
      <xdr:col>81</xdr:col>
      <xdr:colOff>101600</xdr:colOff>
      <xdr:row>102</xdr:row>
      <xdr:rowOff>131899</xdr:rowOff>
    </xdr:to>
    <xdr:sp macro="" textlink="">
      <xdr:nvSpPr>
        <xdr:cNvPr id="633" name="楕円 632"/>
        <xdr:cNvSpPr/>
      </xdr:nvSpPr>
      <xdr:spPr>
        <a:xfrm>
          <a:off x="15430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50074</xdr:rowOff>
    </xdr:from>
    <xdr:to>
      <xdr:col>85</xdr:col>
      <xdr:colOff>127000</xdr:colOff>
      <xdr:row>102</xdr:row>
      <xdr:rowOff>81099</xdr:rowOff>
    </xdr:to>
    <xdr:cxnSp macro="">
      <xdr:nvCxnSpPr>
        <xdr:cNvPr id="634" name="直線コネクタ 633"/>
        <xdr:cNvCxnSpPr/>
      </xdr:nvCxnSpPr>
      <xdr:spPr>
        <a:xfrm flipV="1">
          <a:off x="15481300" y="175379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58057</xdr:rowOff>
    </xdr:from>
    <xdr:to>
      <xdr:col>76</xdr:col>
      <xdr:colOff>165100</xdr:colOff>
      <xdr:row>102</xdr:row>
      <xdr:rowOff>159657</xdr:rowOff>
    </xdr:to>
    <xdr:sp macro="" textlink="">
      <xdr:nvSpPr>
        <xdr:cNvPr id="635" name="楕円 634"/>
        <xdr:cNvSpPr/>
      </xdr:nvSpPr>
      <xdr:spPr>
        <a:xfrm>
          <a:off x="14541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81099</xdr:rowOff>
    </xdr:from>
    <xdr:to>
      <xdr:col>81</xdr:col>
      <xdr:colOff>50800</xdr:colOff>
      <xdr:row>102</xdr:row>
      <xdr:rowOff>108857</xdr:rowOff>
    </xdr:to>
    <xdr:cxnSp macro="">
      <xdr:nvCxnSpPr>
        <xdr:cNvPr id="636" name="直線コネクタ 635"/>
        <xdr:cNvCxnSpPr/>
      </xdr:nvCxnSpPr>
      <xdr:spPr>
        <a:xfrm flipV="1">
          <a:off x="14592300" y="175689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90714</xdr:rowOff>
    </xdr:from>
    <xdr:to>
      <xdr:col>72</xdr:col>
      <xdr:colOff>38100</xdr:colOff>
      <xdr:row>103</xdr:row>
      <xdr:rowOff>20864</xdr:rowOff>
    </xdr:to>
    <xdr:sp macro="" textlink="">
      <xdr:nvSpPr>
        <xdr:cNvPr id="637" name="楕円 636"/>
        <xdr:cNvSpPr/>
      </xdr:nvSpPr>
      <xdr:spPr>
        <a:xfrm>
          <a:off x="13652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108857</xdr:rowOff>
    </xdr:from>
    <xdr:to>
      <xdr:col>76</xdr:col>
      <xdr:colOff>114300</xdr:colOff>
      <xdr:row>102</xdr:row>
      <xdr:rowOff>141514</xdr:rowOff>
    </xdr:to>
    <xdr:cxnSp macro="">
      <xdr:nvCxnSpPr>
        <xdr:cNvPr id="638" name="直線コネクタ 637"/>
        <xdr:cNvCxnSpPr/>
      </xdr:nvCxnSpPr>
      <xdr:spPr>
        <a:xfrm flipV="1">
          <a:off x="13703300" y="17596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39"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40" name="n_2aveValue【公民館】&#10;有形固定資産減価償却率"/>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34851</xdr:rowOff>
    </xdr:from>
    <xdr:ext cx="405111" cy="259045"/>
    <xdr:sp macro="" textlink="">
      <xdr:nvSpPr>
        <xdr:cNvPr id="641" name="n_3aveValue【公民館】&#10;有形固定資産減価償却率"/>
        <xdr:cNvSpPr txBox="1"/>
      </xdr:nvSpPr>
      <xdr:spPr>
        <a:xfrm>
          <a:off x="13500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148426</xdr:rowOff>
    </xdr:from>
    <xdr:ext cx="405111" cy="259045"/>
    <xdr:sp macro="" textlink="">
      <xdr:nvSpPr>
        <xdr:cNvPr id="642" name="n_1mainValue【公民館】&#10;有形固定資産減価償却率"/>
        <xdr:cNvSpPr txBox="1"/>
      </xdr:nvSpPr>
      <xdr:spPr>
        <a:xfrm>
          <a:off x="152660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4734</xdr:rowOff>
    </xdr:from>
    <xdr:ext cx="405111" cy="259045"/>
    <xdr:sp macro="" textlink="">
      <xdr:nvSpPr>
        <xdr:cNvPr id="643" name="n_2mainValue【公民館】&#10;有形固定資産減価償却率"/>
        <xdr:cNvSpPr txBox="1"/>
      </xdr:nvSpPr>
      <xdr:spPr>
        <a:xfrm>
          <a:off x="143897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37391</xdr:rowOff>
    </xdr:from>
    <xdr:ext cx="405111" cy="259045"/>
    <xdr:sp macro="" textlink="">
      <xdr:nvSpPr>
        <xdr:cNvPr id="644" name="n_3mainValue【公民館】&#10;有形固定資産減価償却率"/>
        <xdr:cNvSpPr txBox="1"/>
      </xdr:nvSpPr>
      <xdr:spPr>
        <a:xfrm>
          <a:off x="13500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68" name="直線コネクタ 667"/>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69"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70" name="直線コネクタ 669"/>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71"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72" name="直線コネクタ 671"/>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673" name="【公民館】&#10;一人当たり面積平均値テキスト"/>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74" name="フローチャート: 判断 673"/>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75" name="フローチャート: 判断 674"/>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76" name="フローチャート: 判断 675"/>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77" name="フローチャート: 判断 676"/>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45720</xdr:rowOff>
    </xdr:from>
    <xdr:to>
      <xdr:col>116</xdr:col>
      <xdr:colOff>114300</xdr:colOff>
      <xdr:row>104</xdr:row>
      <xdr:rowOff>147320</xdr:rowOff>
    </xdr:to>
    <xdr:sp macro="" textlink="">
      <xdr:nvSpPr>
        <xdr:cNvPr id="683" name="楕円 682"/>
        <xdr:cNvSpPr/>
      </xdr:nvSpPr>
      <xdr:spPr>
        <a:xfrm>
          <a:off x="221107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68597</xdr:rowOff>
    </xdr:from>
    <xdr:ext cx="469744" cy="259045"/>
    <xdr:sp macro="" textlink="">
      <xdr:nvSpPr>
        <xdr:cNvPr id="684" name="【公民館】&#10;一人当たり面積該当値テキスト"/>
        <xdr:cNvSpPr txBox="1"/>
      </xdr:nvSpPr>
      <xdr:spPr>
        <a:xfrm>
          <a:off x="22199600" y="177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63500</xdr:rowOff>
    </xdr:from>
    <xdr:to>
      <xdr:col>112</xdr:col>
      <xdr:colOff>38100</xdr:colOff>
      <xdr:row>104</xdr:row>
      <xdr:rowOff>165100</xdr:rowOff>
    </xdr:to>
    <xdr:sp macro="" textlink="">
      <xdr:nvSpPr>
        <xdr:cNvPr id="685" name="楕円 684"/>
        <xdr:cNvSpPr/>
      </xdr:nvSpPr>
      <xdr:spPr>
        <a:xfrm>
          <a:off x="2127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96520</xdr:rowOff>
    </xdr:from>
    <xdr:to>
      <xdr:col>116</xdr:col>
      <xdr:colOff>63500</xdr:colOff>
      <xdr:row>104</xdr:row>
      <xdr:rowOff>114300</xdr:rowOff>
    </xdr:to>
    <xdr:cxnSp macro="">
      <xdr:nvCxnSpPr>
        <xdr:cNvPr id="686" name="直線コネクタ 685"/>
        <xdr:cNvCxnSpPr/>
      </xdr:nvCxnSpPr>
      <xdr:spPr>
        <a:xfrm flipV="1">
          <a:off x="21323300" y="1792732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78739</xdr:rowOff>
    </xdr:from>
    <xdr:to>
      <xdr:col>107</xdr:col>
      <xdr:colOff>101600</xdr:colOff>
      <xdr:row>105</xdr:row>
      <xdr:rowOff>8889</xdr:rowOff>
    </xdr:to>
    <xdr:sp macro="" textlink="">
      <xdr:nvSpPr>
        <xdr:cNvPr id="687" name="楕円 686"/>
        <xdr:cNvSpPr/>
      </xdr:nvSpPr>
      <xdr:spPr>
        <a:xfrm>
          <a:off x="20383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114300</xdr:rowOff>
    </xdr:from>
    <xdr:to>
      <xdr:col>111</xdr:col>
      <xdr:colOff>177800</xdr:colOff>
      <xdr:row>104</xdr:row>
      <xdr:rowOff>129539</xdr:rowOff>
    </xdr:to>
    <xdr:cxnSp macro="">
      <xdr:nvCxnSpPr>
        <xdr:cNvPr id="688" name="直線コネクタ 687"/>
        <xdr:cNvCxnSpPr/>
      </xdr:nvCxnSpPr>
      <xdr:spPr>
        <a:xfrm flipV="1">
          <a:off x="20434300" y="17945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91439</xdr:rowOff>
    </xdr:from>
    <xdr:to>
      <xdr:col>102</xdr:col>
      <xdr:colOff>165100</xdr:colOff>
      <xdr:row>105</xdr:row>
      <xdr:rowOff>21589</xdr:rowOff>
    </xdr:to>
    <xdr:sp macro="" textlink="">
      <xdr:nvSpPr>
        <xdr:cNvPr id="689" name="楕円 688"/>
        <xdr:cNvSpPr/>
      </xdr:nvSpPr>
      <xdr:spPr>
        <a:xfrm>
          <a:off x="19494500" y="17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129539</xdr:rowOff>
    </xdr:from>
    <xdr:to>
      <xdr:col>107</xdr:col>
      <xdr:colOff>50800</xdr:colOff>
      <xdr:row>104</xdr:row>
      <xdr:rowOff>142239</xdr:rowOff>
    </xdr:to>
    <xdr:cxnSp macro="">
      <xdr:nvCxnSpPr>
        <xdr:cNvPr id="690" name="直線コネクタ 689"/>
        <xdr:cNvCxnSpPr/>
      </xdr:nvCxnSpPr>
      <xdr:spPr>
        <a:xfrm flipV="1">
          <a:off x="19545300" y="1796033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691" name="n_1ave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692" name="n_2aveValue【公民館】&#10;一人当たり面積"/>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693" name="n_3aveValue【公民館】&#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10177</xdr:rowOff>
    </xdr:from>
    <xdr:ext cx="469744" cy="259045"/>
    <xdr:sp macro="" textlink="">
      <xdr:nvSpPr>
        <xdr:cNvPr id="694" name="n_1mainValue【公民館】&#10;一人当たり面積"/>
        <xdr:cNvSpPr txBox="1"/>
      </xdr:nvSpPr>
      <xdr:spPr>
        <a:xfrm>
          <a:off x="21075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25416</xdr:rowOff>
    </xdr:from>
    <xdr:ext cx="469744" cy="259045"/>
    <xdr:sp macro="" textlink="">
      <xdr:nvSpPr>
        <xdr:cNvPr id="695" name="n_2mainValue【公民館】&#10;一人当たり面積"/>
        <xdr:cNvSpPr txBox="1"/>
      </xdr:nvSpPr>
      <xdr:spPr>
        <a:xfrm>
          <a:off x="20199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38116</xdr:rowOff>
    </xdr:from>
    <xdr:ext cx="469744" cy="259045"/>
    <xdr:sp macro="" textlink="">
      <xdr:nvSpPr>
        <xdr:cNvPr id="696" name="n_3mainValue【公民館】&#10;一人当たり面積"/>
        <xdr:cNvSpPr txBox="1"/>
      </xdr:nvSpPr>
      <xdr:spPr>
        <a:xfrm>
          <a:off x="193104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類似団体と比較して、有形固定資産減価償却率が特に数値が高くなっているのが公営住宅、保育所、学校施設である。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公営住宅については、公営住宅等長寿化計画に基づき、引き続き修繕や建替え等を進めていく。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施設の老朽化や子どもの数が減少をふまえて、現在７か所ある施設を統廃合により縮減するとともに、新たな施設を建設することとしており、具体的な計画を令和２年度中に策定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屋内運動場の改修や施設の空調設備整備をおこなったことにより、有形固定資産減価償却率が昨年度より減少している。令和２年度に学校施設長寿化計画を策定し、今後は施設の建替えや改修等維持管理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10,357
10,275
241.88
7,295,889
7,048,585
162,699
4,474,352
7,922,535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77"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28592</xdr:rowOff>
    </xdr:from>
    <xdr:ext cx="405111" cy="259045"/>
    <xdr:sp macro="" textlink="">
      <xdr:nvSpPr>
        <xdr:cNvPr id="82"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40022</xdr:rowOff>
    </xdr:from>
    <xdr:ext cx="405111" cy="259045"/>
    <xdr:sp macro="" textlink="">
      <xdr:nvSpPr>
        <xdr:cNvPr id="84"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74930</xdr:rowOff>
    </xdr:from>
    <xdr:to>
      <xdr:col>24</xdr:col>
      <xdr:colOff>114300</xdr:colOff>
      <xdr:row>57</xdr:row>
      <xdr:rowOff>5080</xdr:rowOff>
    </xdr:to>
    <xdr:sp macro="" textlink="">
      <xdr:nvSpPr>
        <xdr:cNvPr id="90" name="楕円 89"/>
        <xdr:cNvSpPr/>
      </xdr:nvSpPr>
      <xdr:spPr>
        <a:xfrm>
          <a:off x="45847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97807</xdr:rowOff>
    </xdr:from>
    <xdr:ext cx="405111" cy="259045"/>
    <xdr:sp macro="" textlink="">
      <xdr:nvSpPr>
        <xdr:cNvPr id="91" name="【体育館・プール】&#10;有形固定資産減価償却率該当値テキスト"/>
        <xdr:cNvSpPr txBox="1"/>
      </xdr:nvSpPr>
      <xdr:spPr>
        <a:xfrm>
          <a:off x="4673600"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156845</xdr:rowOff>
    </xdr:from>
    <xdr:to>
      <xdr:col>20</xdr:col>
      <xdr:colOff>38100</xdr:colOff>
      <xdr:row>57</xdr:row>
      <xdr:rowOff>86995</xdr:rowOff>
    </xdr:to>
    <xdr:sp macro="" textlink="">
      <xdr:nvSpPr>
        <xdr:cNvPr id="92" name="楕円 91"/>
        <xdr:cNvSpPr/>
      </xdr:nvSpPr>
      <xdr:spPr>
        <a:xfrm>
          <a:off x="3746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57</xdr:row>
      <xdr:rowOff>36195</xdr:rowOff>
    </xdr:to>
    <xdr:cxnSp macro="">
      <xdr:nvCxnSpPr>
        <xdr:cNvPr id="93" name="直線コネクタ 92"/>
        <xdr:cNvCxnSpPr/>
      </xdr:nvCxnSpPr>
      <xdr:spPr>
        <a:xfrm flipV="1">
          <a:off x="3797300" y="972693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38735</xdr:rowOff>
    </xdr:from>
    <xdr:to>
      <xdr:col>15</xdr:col>
      <xdr:colOff>101600</xdr:colOff>
      <xdr:row>57</xdr:row>
      <xdr:rowOff>140335</xdr:rowOff>
    </xdr:to>
    <xdr:sp macro="" textlink="">
      <xdr:nvSpPr>
        <xdr:cNvPr id="94" name="楕円 93"/>
        <xdr:cNvSpPr/>
      </xdr:nvSpPr>
      <xdr:spPr>
        <a:xfrm>
          <a:off x="2857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36195</xdr:rowOff>
    </xdr:from>
    <xdr:to>
      <xdr:col>19</xdr:col>
      <xdr:colOff>177800</xdr:colOff>
      <xdr:row>57</xdr:row>
      <xdr:rowOff>89535</xdr:rowOff>
    </xdr:to>
    <xdr:cxnSp macro="">
      <xdr:nvCxnSpPr>
        <xdr:cNvPr id="95" name="直線コネクタ 94"/>
        <xdr:cNvCxnSpPr/>
      </xdr:nvCxnSpPr>
      <xdr:spPr>
        <a:xfrm flipV="1">
          <a:off x="2908300" y="98088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78740</xdr:rowOff>
    </xdr:from>
    <xdr:to>
      <xdr:col>10</xdr:col>
      <xdr:colOff>165100</xdr:colOff>
      <xdr:row>58</xdr:row>
      <xdr:rowOff>8890</xdr:rowOff>
    </xdr:to>
    <xdr:sp macro="" textlink="">
      <xdr:nvSpPr>
        <xdr:cNvPr id="96" name="楕円 95"/>
        <xdr:cNvSpPr/>
      </xdr:nvSpPr>
      <xdr:spPr>
        <a:xfrm>
          <a:off x="1968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89535</xdr:rowOff>
    </xdr:from>
    <xdr:to>
      <xdr:col>15</xdr:col>
      <xdr:colOff>50800</xdr:colOff>
      <xdr:row>57</xdr:row>
      <xdr:rowOff>129540</xdr:rowOff>
    </xdr:to>
    <xdr:cxnSp macro="">
      <xdr:nvCxnSpPr>
        <xdr:cNvPr id="97" name="直線コネクタ 96"/>
        <xdr:cNvCxnSpPr/>
      </xdr:nvCxnSpPr>
      <xdr:spPr>
        <a:xfrm flipV="1">
          <a:off x="2019300" y="9862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103522</xdr:rowOff>
    </xdr:from>
    <xdr:ext cx="405111" cy="259045"/>
    <xdr:sp macro="" textlink="">
      <xdr:nvSpPr>
        <xdr:cNvPr id="98" name="n_1mainValue【体育館・プール】&#10;有形固定資産減価償却率"/>
        <xdr:cNvSpPr txBox="1"/>
      </xdr:nvSpPr>
      <xdr:spPr>
        <a:xfrm>
          <a:off x="35820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156862</xdr:rowOff>
    </xdr:from>
    <xdr:ext cx="405111" cy="259045"/>
    <xdr:sp macro="" textlink="">
      <xdr:nvSpPr>
        <xdr:cNvPr id="99" name="n_2mainValue【体育館・プール】&#10;有形固定資産減価償却率"/>
        <xdr:cNvSpPr txBox="1"/>
      </xdr:nvSpPr>
      <xdr:spPr>
        <a:xfrm>
          <a:off x="27057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25417</xdr:rowOff>
    </xdr:from>
    <xdr:ext cx="405111" cy="259045"/>
    <xdr:sp macro="" textlink="">
      <xdr:nvSpPr>
        <xdr:cNvPr id="100" name="n_3mainValue【体育館・プール】&#10;有形固定資産減価償却率"/>
        <xdr:cNvSpPr txBox="1"/>
      </xdr:nvSpPr>
      <xdr:spPr>
        <a:xfrm>
          <a:off x="1816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6" name="直線コネクタ 125"/>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7"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8" name="直線コネクタ 127"/>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9"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30" name="直線コネクタ 129"/>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131" name="【体育館・プール】&#10;一人当たり面積平均値テキスト"/>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32" name="フローチャート: 判断 131"/>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3" name="フローチャート: 判断 132"/>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34" name="n_1aveValue【体育館・プール】&#10;一人当たり面積"/>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5" name="フローチャート: 判断 134"/>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36" name="n_2aveValue【体育館・プール】&#10;一人当たり面積"/>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7" name="フローチャート: 判断 136"/>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137540</xdr:rowOff>
    </xdr:from>
    <xdr:ext cx="469744" cy="259045"/>
    <xdr:sp macro="" textlink="">
      <xdr:nvSpPr>
        <xdr:cNvPr id="138" name="n_3aveValue【体育館・プール】&#10;一人当たり面積"/>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50437</xdr:rowOff>
    </xdr:from>
    <xdr:to>
      <xdr:col>55</xdr:col>
      <xdr:colOff>50800</xdr:colOff>
      <xdr:row>60</xdr:row>
      <xdr:rowOff>152037</xdr:rowOff>
    </xdr:to>
    <xdr:sp macro="" textlink="">
      <xdr:nvSpPr>
        <xdr:cNvPr id="144" name="楕円 143"/>
        <xdr:cNvSpPr/>
      </xdr:nvSpPr>
      <xdr:spPr>
        <a:xfrm>
          <a:off x="10426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73314</xdr:rowOff>
    </xdr:from>
    <xdr:ext cx="469744" cy="259045"/>
    <xdr:sp macro="" textlink="">
      <xdr:nvSpPr>
        <xdr:cNvPr id="145" name="【体育館・プール】&#10;一人当たり面積該当値テキスト"/>
        <xdr:cNvSpPr txBox="1"/>
      </xdr:nvSpPr>
      <xdr:spPr>
        <a:xfrm>
          <a:off x="10515600" y="101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19413</xdr:rowOff>
    </xdr:from>
    <xdr:to>
      <xdr:col>50</xdr:col>
      <xdr:colOff>165100</xdr:colOff>
      <xdr:row>61</xdr:row>
      <xdr:rowOff>121013</xdr:rowOff>
    </xdr:to>
    <xdr:sp macro="" textlink="">
      <xdr:nvSpPr>
        <xdr:cNvPr id="146" name="楕円 145"/>
        <xdr:cNvSpPr/>
      </xdr:nvSpPr>
      <xdr:spPr>
        <a:xfrm>
          <a:off x="9588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101237</xdr:rowOff>
    </xdr:from>
    <xdr:to>
      <xdr:col>55</xdr:col>
      <xdr:colOff>0</xdr:colOff>
      <xdr:row>61</xdr:row>
      <xdr:rowOff>70213</xdr:rowOff>
    </xdr:to>
    <xdr:cxnSp macro="">
      <xdr:nvCxnSpPr>
        <xdr:cNvPr id="147" name="直線コネクタ 146"/>
        <xdr:cNvCxnSpPr/>
      </xdr:nvCxnSpPr>
      <xdr:spPr>
        <a:xfrm flipV="1">
          <a:off x="9639300" y="10388237"/>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30843</xdr:rowOff>
    </xdr:from>
    <xdr:to>
      <xdr:col>46</xdr:col>
      <xdr:colOff>38100</xdr:colOff>
      <xdr:row>61</xdr:row>
      <xdr:rowOff>132443</xdr:rowOff>
    </xdr:to>
    <xdr:sp macro="" textlink="">
      <xdr:nvSpPr>
        <xdr:cNvPr id="148" name="楕円 147"/>
        <xdr:cNvSpPr/>
      </xdr:nvSpPr>
      <xdr:spPr>
        <a:xfrm>
          <a:off x="8699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70213</xdr:rowOff>
    </xdr:from>
    <xdr:to>
      <xdr:col>50</xdr:col>
      <xdr:colOff>114300</xdr:colOff>
      <xdr:row>61</xdr:row>
      <xdr:rowOff>81643</xdr:rowOff>
    </xdr:to>
    <xdr:cxnSp macro="">
      <xdr:nvCxnSpPr>
        <xdr:cNvPr id="149" name="直線コネクタ 148"/>
        <xdr:cNvCxnSpPr/>
      </xdr:nvCxnSpPr>
      <xdr:spPr>
        <a:xfrm flipV="1">
          <a:off x="8750300" y="105286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40640</xdr:rowOff>
    </xdr:from>
    <xdr:to>
      <xdr:col>41</xdr:col>
      <xdr:colOff>101600</xdr:colOff>
      <xdr:row>61</xdr:row>
      <xdr:rowOff>142240</xdr:rowOff>
    </xdr:to>
    <xdr:sp macro="" textlink="">
      <xdr:nvSpPr>
        <xdr:cNvPr id="150" name="楕円 149"/>
        <xdr:cNvSpPr/>
      </xdr:nvSpPr>
      <xdr:spPr>
        <a:xfrm>
          <a:off x="781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81643</xdr:rowOff>
    </xdr:from>
    <xdr:to>
      <xdr:col>45</xdr:col>
      <xdr:colOff>177800</xdr:colOff>
      <xdr:row>61</xdr:row>
      <xdr:rowOff>91440</xdr:rowOff>
    </xdr:to>
    <xdr:cxnSp macro="">
      <xdr:nvCxnSpPr>
        <xdr:cNvPr id="151" name="直線コネクタ 150"/>
        <xdr:cNvCxnSpPr/>
      </xdr:nvCxnSpPr>
      <xdr:spPr>
        <a:xfrm flipV="1">
          <a:off x="7861300" y="1054009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112140</xdr:rowOff>
    </xdr:from>
    <xdr:ext cx="469744" cy="259045"/>
    <xdr:sp macro="" textlink="">
      <xdr:nvSpPr>
        <xdr:cNvPr id="152" name="n_1mainValue【体育館・プール】&#10;一人当たり面積"/>
        <xdr:cNvSpPr txBox="1"/>
      </xdr:nvSpPr>
      <xdr:spPr>
        <a:xfrm>
          <a:off x="93917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123570</xdr:rowOff>
    </xdr:from>
    <xdr:ext cx="469744" cy="259045"/>
    <xdr:sp macro="" textlink="">
      <xdr:nvSpPr>
        <xdr:cNvPr id="153" name="n_2mainValue【体育館・プール】&#10;一人当たり面積"/>
        <xdr:cNvSpPr txBox="1"/>
      </xdr:nvSpPr>
      <xdr:spPr>
        <a:xfrm>
          <a:off x="8515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154" name="n_3main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180" name="直線コネクタ 179"/>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181"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182" name="直線コネクタ 181"/>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183"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184" name="直線コネクタ 183"/>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75491</xdr:rowOff>
    </xdr:from>
    <xdr:ext cx="405111" cy="259045"/>
    <xdr:sp macro="" textlink="">
      <xdr:nvSpPr>
        <xdr:cNvPr id="185" name="【福祉施設】&#10;有形固定資産減価償却率平均値テキスト"/>
        <xdr:cNvSpPr txBox="1"/>
      </xdr:nvSpPr>
      <xdr:spPr>
        <a:xfrm>
          <a:off x="4673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186" name="フローチャート: 判断 185"/>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187" name="フローチャート: 判断 186"/>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18885</xdr:rowOff>
    </xdr:from>
    <xdr:ext cx="405111" cy="259045"/>
    <xdr:sp macro="" textlink="">
      <xdr:nvSpPr>
        <xdr:cNvPr id="188" name="n_1aveValue【福祉施設】&#10;有形固定資産減価償却率"/>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46082</xdr:rowOff>
    </xdr:from>
    <xdr:to>
      <xdr:col>15</xdr:col>
      <xdr:colOff>101600</xdr:colOff>
      <xdr:row>81</xdr:row>
      <xdr:rowOff>147682</xdr:rowOff>
    </xdr:to>
    <xdr:sp macro="" textlink="">
      <xdr:nvSpPr>
        <xdr:cNvPr id="189" name="フローチャート: 判断 188"/>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164209</xdr:rowOff>
    </xdr:from>
    <xdr:ext cx="405111" cy="259045"/>
    <xdr:sp macro="" textlink="">
      <xdr:nvSpPr>
        <xdr:cNvPr id="190" name="n_2aveValue【福祉施設】&#10;有形固定資産減価償却率"/>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3629</xdr:rowOff>
    </xdr:from>
    <xdr:to>
      <xdr:col>10</xdr:col>
      <xdr:colOff>165100</xdr:colOff>
      <xdr:row>81</xdr:row>
      <xdr:rowOff>105229</xdr:rowOff>
    </xdr:to>
    <xdr:sp macro="" textlink="">
      <xdr:nvSpPr>
        <xdr:cNvPr id="191" name="フローチャート: 判断 190"/>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121756</xdr:rowOff>
    </xdr:from>
    <xdr:ext cx="405111" cy="259045"/>
    <xdr:sp macro="" textlink="">
      <xdr:nvSpPr>
        <xdr:cNvPr id="192" name="n_3aveValue【福祉施設】&#10;有形固定資産減価償却率"/>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198" name="楕円 197"/>
        <xdr:cNvSpPr/>
      </xdr:nvSpPr>
      <xdr:spPr>
        <a:xfrm>
          <a:off x="45847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93090</xdr:rowOff>
    </xdr:from>
    <xdr:ext cx="405111" cy="259045"/>
    <xdr:sp macro="" textlink="">
      <xdr:nvSpPr>
        <xdr:cNvPr id="199" name="【福祉施設】&#10;有形固定資産減価償却率該当値テキスト"/>
        <xdr:cNvSpPr txBox="1"/>
      </xdr:nvSpPr>
      <xdr:spPr>
        <a:xfrm>
          <a:off x="4673600"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16692</xdr:rowOff>
    </xdr:from>
    <xdr:to>
      <xdr:col>20</xdr:col>
      <xdr:colOff>38100</xdr:colOff>
      <xdr:row>82</xdr:row>
      <xdr:rowOff>118292</xdr:rowOff>
    </xdr:to>
    <xdr:sp macro="" textlink="">
      <xdr:nvSpPr>
        <xdr:cNvPr id="200" name="楕円 199"/>
        <xdr:cNvSpPr/>
      </xdr:nvSpPr>
      <xdr:spPr>
        <a:xfrm>
          <a:off x="3746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67492</xdr:rowOff>
    </xdr:from>
    <xdr:to>
      <xdr:col>24</xdr:col>
      <xdr:colOff>63500</xdr:colOff>
      <xdr:row>82</xdr:row>
      <xdr:rowOff>165463</xdr:rowOff>
    </xdr:to>
    <xdr:cxnSp macro="">
      <xdr:nvCxnSpPr>
        <xdr:cNvPr id="201" name="直線コネクタ 200"/>
        <xdr:cNvCxnSpPr/>
      </xdr:nvCxnSpPr>
      <xdr:spPr>
        <a:xfrm>
          <a:off x="3797300" y="1412639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49349</xdr:rowOff>
    </xdr:from>
    <xdr:to>
      <xdr:col>15</xdr:col>
      <xdr:colOff>101600</xdr:colOff>
      <xdr:row>82</xdr:row>
      <xdr:rowOff>150949</xdr:rowOff>
    </xdr:to>
    <xdr:sp macro="" textlink="">
      <xdr:nvSpPr>
        <xdr:cNvPr id="202" name="楕円 201"/>
        <xdr:cNvSpPr/>
      </xdr:nvSpPr>
      <xdr:spPr>
        <a:xfrm>
          <a:off x="2857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67492</xdr:rowOff>
    </xdr:from>
    <xdr:to>
      <xdr:col>19</xdr:col>
      <xdr:colOff>177800</xdr:colOff>
      <xdr:row>82</xdr:row>
      <xdr:rowOff>100149</xdr:rowOff>
    </xdr:to>
    <xdr:cxnSp macro="">
      <xdr:nvCxnSpPr>
        <xdr:cNvPr id="203" name="直線コネクタ 202"/>
        <xdr:cNvCxnSpPr/>
      </xdr:nvCxnSpPr>
      <xdr:spPr>
        <a:xfrm flipV="1">
          <a:off x="2908300" y="141263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82006</xdr:rowOff>
    </xdr:from>
    <xdr:to>
      <xdr:col>10</xdr:col>
      <xdr:colOff>165100</xdr:colOff>
      <xdr:row>83</xdr:row>
      <xdr:rowOff>12156</xdr:rowOff>
    </xdr:to>
    <xdr:sp macro="" textlink="">
      <xdr:nvSpPr>
        <xdr:cNvPr id="204" name="楕円 203"/>
        <xdr:cNvSpPr/>
      </xdr:nvSpPr>
      <xdr:spPr>
        <a:xfrm>
          <a:off x="1968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100149</xdr:rowOff>
    </xdr:from>
    <xdr:to>
      <xdr:col>15</xdr:col>
      <xdr:colOff>50800</xdr:colOff>
      <xdr:row>82</xdr:row>
      <xdr:rowOff>132806</xdr:rowOff>
    </xdr:to>
    <xdr:cxnSp macro="">
      <xdr:nvCxnSpPr>
        <xdr:cNvPr id="205" name="直線コネクタ 204"/>
        <xdr:cNvCxnSpPr/>
      </xdr:nvCxnSpPr>
      <xdr:spPr>
        <a:xfrm flipV="1">
          <a:off x="2019300" y="14159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109419</xdr:rowOff>
    </xdr:from>
    <xdr:ext cx="405111" cy="259045"/>
    <xdr:sp macro="" textlink="">
      <xdr:nvSpPr>
        <xdr:cNvPr id="206" name="n_1mainValue【福祉施設】&#10;有形固定資産減価償却率"/>
        <xdr:cNvSpPr txBox="1"/>
      </xdr:nvSpPr>
      <xdr:spPr>
        <a:xfrm>
          <a:off x="35820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142076</xdr:rowOff>
    </xdr:from>
    <xdr:ext cx="405111" cy="259045"/>
    <xdr:sp macro="" textlink="">
      <xdr:nvSpPr>
        <xdr:cNvPr id="207" name="n_2mainValue【福祉施設】&#10;有形固定資産減価償却率"/>
        <xdr:cNvSpPr txBox="1"/>
      </xdr:nvSpPr>
      <xdr:spPr>
        <a:xfrm>
          <a:off x="2705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208" name="n_3mainValue【福祉施設】&#10;有形固定資産減価償却率"/>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232" name="直線コネクタ 231"/>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33"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34" name="直線コネクタ 233"/>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235"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236" name="直線コネクタ 235"/>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15257</xdr:rowOff>
    </xdr:from>
    <xdr:ext cx="469744" cy="259045"/>
    <xdr:sp macro="" textlink="">
      <xdr:nvSpPr>
        <xdr:cNvPr id="237" name="【福祉施設】&#10;一人当たり面積平均値テキスト"/>
        <xdr:cNvSpPr txBox="1"/>
      </xdr:nvSpPr>
      <xdr:spPr>
        <a:xfrm>
          <a:off x="1051560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238" name="フローチャート: 判断 237"/>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239" name="フローチャート: 判断 238"/>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160038</xdr:rowOff>
    </xdr:from>
    <xdr:ext cx="469744" cy="259045"/>
    <xdr:sp macro="" textlink="">
      <xdr:nvSpPr>
        <xdr:cNvPr id="240" name="n_1aveValue【福祉施設】&#10;一人当たり面積"/>
        <xdr:cNvSpPr txBox="1"/>
      </xdr:nvSpPr>
      <xdr:spPr>
        <a:xfrm>
          <a:off x="9391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17780</xdr:rowOff>
    </xdr:from>
    <xdr:to>
      <xdr:col>46</xdr:col>
      <xdr:colOff>38100</xdr:colOff>
      <xdr:row>84</xdr:row>
      <xdr:rowOff>119380</xdr:rowOff>
    </xdr:to>
    <xdr:sp macro="" textlink="">
      <xdr:nvSpPr>
        <xdr:cNvPr id="241" name="フローチャート: 判断 240"/>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110507</xdr:rowOff>
    </xdr:from>
    <xdr:ext cx="469744" cy="259045"/>
    <xdr:sp macro="" textlink="">
      <xdr:nvSpPr>
        <xdr:cNvPr id="242" name="n_2aveValue【福祉施設】&#10;一人当たり面積"/>
        <xdr:cNvSpPr txBox="1"/>
      </xdr:nvSpPr>
      <xdr:spPr>
        <a:xfrm>
          <a:off x="8515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53975</xdr:rowOff>
    </xdr:from>
    <xdr:to>
      <xdr:col>41</xdr:col>
      <xdr:colOff>101600</xdr:colOff>
      <xdr:row>84</xdr:row>
      <xdr:rowOff>155575</xdr:rowOff>
    </xdr:to>
    <xdr:sp macro="" textlink="">
      <xdr:nvSpPr>
        <xdr:cNvPr id="243" name="フローチャート: 判断 242"/>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146702</xdr:rowOff>
    </xdr:from>
    <xdr:ext cx="469744" cy="259045"/>
    <xdr:sp macro="" textlink="">
      <xdr:nvSpPr>
        <xdr:cNvPr id="244" name="n_3aveValue【福祉施設】&#10;一人当たり面積"/>
        <xdr:cNvSpPr txBox="1"/>
      </xdr:nvSpPr>
      <xdr:spPr>
        <a:xfrm>
          <a:off x="7626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2539</xdr:rowOff>
    </xdr:from>
    <xdr:to>
      <xdr:col>55</xdr:col>
      <xdr:colOff>50800</xdr:colOff>
      <xdr:row>84</xdr:row>
      <xdr:rowOff>104139</xdr:rowOff>
    </xdr:to>
    <xdr:sp macro="" textlink="">
      <xdr:nvSpPr>
        <xdr:cNvPr id="250" name="楕円 249"/>
        <xdr:cNvSpPr/>
      </xdr:nvSpPr>
      <xdr:spPr>
        <a:xfrm>
          <a:off x="10426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25416</xdr:rowOff>
    </xdr:from>
    <xdr:ext cx="469744" cy="259045"/>
    <xdr:sp macro="" textlink="">
      <xdr:nvSpPr>
        <xdr:cNvPr id="251" name="【福祉施設】&#10;一人当たり面積該当値テキスト"/>
        <xdr:cNvSpPr txBox="1"/>
      </xdr:nvSpPr>
      <xdr:spPr>
        <a:xfrm>
          <a:off x="10515600"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170180</xdr:rowOff>
    </xdr:from>
    <xdr:to>
      <xdr:col>50</xdr:col>
      <xdr:colOff>165100</xdr:colOff>
      <xdr:row>84</xdr:row>
      <xdr:rowOff>100330</xdr:rowOff>
    </xdr:to>
    <xdr:sp macro="" textlink="">
      <xdr:nvSpPr>
        <xdr:cNvPr id="252" name="楕円 251"/>
        <xdr:cNvSpPr/>
      </xdr:nvSpPr>
      <xdr:spPr>
        <a:xfrm>
          <a:off x="958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49530</xdr:rowOff>
    </xdr:from>
    <xdr:to>
      <xdr:col>55</xdr:col>
      <xdr:colOff>0</xdr:colOff>
      <xdr:row>84</xdr:row>
      <xdr:rowOff>53339</xdr:rowOff>
    </xdr:to>
    <xdr:cxnSp macro="">
      <xdr:nvCxnSpPr>
        <xdr:cNvPr id="253" name="直線コネクタ 252"/>
        <xdr:cNvCxnSpPr/>
      </xdr:nvCxnSpPr>
      <xdr:spPr>
        <a:xfrm>
          <a:off x="9639300" y="14451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xdr:rowOff>
    </xdr:from>
    <xdr:to>
      <xdr:col>46</xdr:col>
      <xdr:colOff>38100</xdr:colOff>
      <xdr:row>84</xdr:row>
      <xdr:rowOff>107950</xdr:rowOff>
    </xdr:to>
    <xdr:sp macro="" textlink="">
      <xdr:nvSpPr>
        <xdr:cNvPr id="254" name="楕円 253"/>
        <xdr:cNvSpPr/>
      </xdr:nvSpPr>
      <xdr:spPr>
        <a:xfrm>
          <a:off x="8699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49530</xdr:rowOff>
    </xdr:from>
    <xdr:to>
      <xdr:col>50</xdr:col>
      <xdr:colOff>114300</xdr:colOff>
      <xdr:row>84</xdr:row>
      <xdr:rowOff>57150</xdr:rowOff>
    </xdr:to>
    <xdr:cxnSp macro="">
      <xdr:nvCxnSpPr>
        <xdr:cNvPr id="255" name="直線コネクタ 254"/>
        <xdr:cNvCxnSpPr/>
      </xdr:nvCxnSpPr>
      <xdr:spPr>
        <a:xfrm flipV="1">
          <a:off x="8750300" y="1445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13970</xdr:rowOff>
    </xdr:from>
    <xdr:to>
      <xdr:col>41</xdr:col>
      <xdr:colOff>101600</xdr:colOff>
      <xdr:row>84</xdr:row>
      <xdr:rowOff>115570</xdr:rowOff>
    </xdr:to>
    <xdr:sp macro="" textlink="">
      <xdr:nvSpPr>
        <xdr:cNvPr id="256" name="楕円 255"/>
        <xdr:cNvSpPr/>
      </xdr:nvSpPr>
      <xdr:spPr>
        <a:xfrm>
          <a:off x="7810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57150</xdr:rowOff>
    </xdr:from>
    <xdr:to>
      <xdr:col>45</xdr:col>
      <xdr:colOff>177800</xdr:colOff>
      <xdr:row>84</xdr:row>
      <xdr:rowOff>64770</xdr:rowOff>
    </xdr:to>
    <xdr:cxnSp macro="">
      <xdr:nvCxnSpPr>
        <xdr:cNvPr id="257" name="直線コネクタ 256"/>
        <xdr:cNvCxnSpPr/>
      </xdr:nvCxnSpPr>
      <xdr:spPr>
        <a:xfrm flipV="1">
          <a:off x="7861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258" name="n_1main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59" name="n_2mainValue【福祉施設】&#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132097</xdr:rowOff>
    </xdr:from>
    <xdr:ext cx="469744" cy="259045"/>
    <xdr:sp macro="" textlink="">
      <xdr:nvSpPr>
        <xdr:cNvPr id="260" name="n_3mainValue【福祉施設】&#10;一人当たり面積"/>
        <xdr:cNvSpPr txBox="1"/>
      </xdr:nvSpPr>
      <xdr:spPr>
        <a:xfrm>
          <a:off x="7626427" y="1419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7" name="直線コネクタ 2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8" name="テキスト ボックス 28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9" name="直線コネクタ 2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0" name="テキスト ボックス 2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1" name="直線コネクタ 2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2" name="テキスト ボックス 2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3" name="直線コネクタ 2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4" name="テキスト ボックス 2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5" name="直線コネクタ 2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6" name="テキスト ボックス 2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7" name="直線コネクタ 2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8" name="テキスト ボックス 29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02" name="直線コネクタ 301"/>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03"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04" name="直線コネクタ 303"/>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5"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6" name="直線コネクタ 30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307" name="【一般廃棄物処理施設】&#10;有形固定資産減価償却率平均値テキスト"/>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08" name="フローチャート: 判断 307"/>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09" name="フローチャート: 判断 308"/>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154957</xdr:rowOff>
    </xdr:from>
    <xdr:ext cx="405111" cy="259045"/>
    <xdr:sp macro="" textlink="">
      <xdr:nvSpPr>
        <xdr:cNvPr id="310" name="n_1aveValue【一般廃棄物処理施設】&#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311" name="フローチャート: 判断 310"/>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120667</xdr:rowOff>
    </xdr:from>
    <xdr:ext cx="405111" cy="259045"/>
    <xdr:sp macro="" textlink="">
      <xdr:nvSpPr>
        <xdr:cNvPr id="312" name="n_2aveValue【一般廃棄物処理施設】&#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72753</xdr:rowOff>
    </xdr:from>
    <xdr:to>
      <xdr:col>72</xdr:col>
      <xdr:colOff>38100</xdr:colOff>
      <xdr:row>37</xdr:row>
      <xdr:rowOff>2903</xdr:rowOff>
    </xdr:to>
    <xdr:sp macro="" textlink="">
      <xdr:nvSpPr>
        <xdr:cNvPr id="313" name="フローチャート: 判断 312"/>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19430</xdr:rowOff>
    </xdr:from>
    <xdr:ext cx="405111" cy="259045"/>
    <xdr:sp macro="" textlink="">
      <xdr:nvSpPr>
        <xdr:cNvPr id="314" name="n_3aveValue【一般廃棄物処理施設】&#10;有形固定資産減価償却率"/>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100512</xdr:rowOff>
    </xdr:from>
    <xdr:to>
      <xdr:col>85</xdr:col>
      <xdr:colOff>177800</xdr:colOff>
      <xdr:row>42</xdr:row>
      <xdr:rowOff>30662</xdr:rowOff>
    </xdr:to>
    <xdr:sp macro="" textlink="">
      <xdr:nvSpPr>
        <xdr:cNvPr id="320" name="楕円 319"/>
        <xdr:cNvSpPr/>
      </xdr:nvSpPr>
      <xdr:spPr>
        <a:xfrm>
          <a:off x="162687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15439</xdr:rowOff>
    </xdr:from>
    <xdr:ext cx="340478" cy="259045"/>
    <xdr:sp macro="" textlink="">
      <xdr:nvSpPr>
        <xdr:cNvPr id="321" name="【一般廃棄物処理施設】&#10;有形固定資産減価償却率該当値テキスト"/>
        <xdr:cNvSpPr txBox="1"/>
      </xdr:nvSpPr>
      <xdr:spPr>
        <a:xfrm>
          <a:off x="16357600" y="70448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133169</xdr:rowOff>
    </xdr:from>
    <xdr:to>
      <xdr:col>81</xdr:col>
      <xdr:colOff>101600</xdr:colOff>
      <xdr:row>40</xdr:row>
      <xdr:rowOff>63319</xdr:rowOff>
    </xdr:to>
    <xdr:sp macro="" textlink="">
      <xdr:nvSpPr>
        <xdr:cNvPr id="322" name="楕円 321"/>
        <xdr:cNvSpPr/>
      </xdr:nvSpPr>
      <xdr:spPr>
        <a:xfrm>
          <a:off x="15430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12519</xdr:rowOff>
    </xdr:from>
    <xdr:to>
      <xdr:col>85</xdr:col>
      <xdr:colOff>127000</xdr:colOff>
      <xdr:row>41</xdr:row>
      <xdr:rowOff>151312</xdr:rowOff>
    </xdr:to>
    <xdr:cxnSp macro="">
      <xdr:nvCxnSpPr>
        <xdr:cNvPr id="323" name="直線コネクタ 322"/>
        <xdr:cNvCxnSpPr/>
      </xdr:nvCxnSpPr>
      <xdr:spPr>
        <a:xfrm>
          <a:off x="15481300" y="6870519"/>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141333</xdr:rowOff>
    </xdr:from>
    <xdr:to>
      <xdr:col>76</xdr:col>
      <xdr:colOff>165100</xdr:colOff>
      <xdr:row>38</xdr:row>
      <xdr:rowOff>71482</xdr:rowOff>
    </xdr:to>
    <xdr:sp macro="" textlink="">
      <xdr:nvSpPr>
        <xdr:cNvPr id="324" name="楕円 323"/>
        <xdr:cNvSpPr/>
      </xdr:nvSpPr>
      <xdr:spPr>
        <a:xfrm>
          <a:off x="14541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20683</xdr:rowOff>
    </xdr:from>
    <xdr:to>
      <xdr:col>81</xdr:col>
      <xdr:colOff>50800</xdr:colOff>
      <xdr:row>40</xdr:row>
      <xdr:rowOff>12519</xdr:rowOff>
    </xdr:to>
    <xdr:cxnSp macro="">
      <xdr:nvCxnSpPr>
        <xdr:cNvPr id="325" name="直線コネクタ 324"/>
        <xdr:cNvCxnSpPr/>
      </xdr:nvCxnSpPr>
      <xdr:spPr>
        <a:xfrm>
          <a:off x="14592300" y="6535783"/>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103777</xdr:rowOff>
    </xdr:from>
    <xdr:to>
      <xdr:col>72</xdr:col>
      <xdr:colOff>38100</xdr:colOff>
      <xdr:row>38</xdr:row>
      <xdr:rowOff>33927</xdr:rowOff>
    </xdr:to>
    <xdr:sp macro="" textlink="">
      <xdr:nvSpPr>
        <xdr:cNvPr id="326" name="楕円 325"/>
        <xdr:cNvSpPr/>
      </xdr:nvSpPr>
      <xdr:spPr>
        <a:xfrm>
          <a:off x="13652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154577</xdr:rowOff>
    </xdr:from>
    <xdr:to>
      <xdr:col>76</xdr:col>
      <xdr:colOff>114300</xdr:colOff>
      <xdr:row>38</xdr:row>
      <xdr:rowOff>20683</xdr:rowOff>
    </xdr:to>
    <xdr:cxnSp macro="">
      <xdr:nvCxnSpPr>
        <xdr:cNvPr id="327" name="直線コネクタ 326"/>
        <xdr:cNvCxnSpPr/>
      </xdr:nvCxnSpPr>
      <xdr:spPr>
        <a:xfrm>
          <a:off x="13703300" y="64982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54446</xdr:rowOff>
    </xdr:from>
    <xdr:ext cx="405111" cy="259045"/>
    <xdr:sp macro="" textlink="">
      <xdr:nvSpPr>
        <xdr:cNvPr id="328" name="n_1mainValue【一般廃棄物処理施設】&#10;有形固定資産減価償却率"/>
        <xdr:cNvSpPr txBox="1"/>
      </xdr:nvSpPr>
      <xdr:spPr>
        <a:xfrm>
          <a:off x="152660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329" name="n_2mainValue【一般廃棄物処理施設】&#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330" name="n_3mainValue【一般廃棄物処理施設】&#10;有形固定資産減価償却率"/>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1" name="直線コネクタ 3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2" name="テキスト ボックス 34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3" name="直線コネクタ 3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4" name="テキスト ボックス 34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5" name="直線コネクタ 3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6" name="テキスト ボックス 34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7" name="直線コネクタ 3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8" name="テキスト ボックス 34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0" name="テキスト ボックス 3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352" name="直線コネクタ 351"/>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353"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354" name="直線コネクタ 353"/>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355"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356" name="直線コネクタ 355"/>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357" name="【一般廃棄物処理施設】&#10;一人当たり有形固定資産（償却資産）額平均値テキスト"/>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358" name="フローチャート: 判断 357"/>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359" name="フローチャート: 判断 358"/>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22442</xdr:rowOff>
    </xdr:from>
    <xdr:ext cx="599010" cy="259045"/>
    <xdr:sp macro="" textlink="">
      <xdr:nvSpPr>
        <xdr:cNvPr id="360" name="n_1aveValue【一般廃棄物処理施設】&#10;一人当たり有形固定資産（償却資産）額"/>
        <xdr:cNvSpPr txBox="1"/>
      </xdr:nvSpPr>
      <xdr:spPr>
        <a:xfrm>
          <a:off x="210110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361" name="フローチャート: 判断 360"/>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12793</xdr:rowOff>
    </xdr:from>
    <xdr:ext cx="599010" cy="259045"/>
    <xdr:sp macro="" textlink="">
      <xdr:nvSpPr>
        <xdr:cNvPr id="362" name="n_2aveValue【一般廃棄物処理施設】&#10;一人当たり有形固定資産（償却資産）額"/>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122607</xdr:rowOff>
    </xdr:from>
    <xdr:to>
      <xdr:col>102</xdr:col>
      <xdr:colOff>165100</xdr:colOff>
      <xdr:row>40</xdr:row>
      <xdr:rowOff>52757</xdr:rowOff>
    </xdr:to>
    <xdr:sp macro="" textlink="">
      <xdr:nvSpPr>
        <xdr:cNvPr id="363" name="フローチャート: 判断 362"/>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43884</xdr:rowOff>
    </xdr:from>
    <xdr:ext cx="599010" cy="259045"/>
    <xdr:sp macro="" textlink="">
      <xdr:nvSpPr>
        <xdr:cNvPr id="364" name="n_3aveValue【一般廃棄物処理施設】&#10;一人当たり有形固定資産（償却資産）額"/>
        <xdr:cNvSpPr txBox="1"/>
      </xdr:nvSpPr>
      <xdr:spPr>
        <a:xfrm>
          <a:off x="19245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141273</xdr:rowOff>
    </xdr:from>
    <xdr:to>
      <xdr:col>116</xdr:col>
      <xdr:colOff>114300</xdr:colOff>
      <xdr:row>40</xdr:row>
      <xdr:rowOff>71423</xdr:rowOff>
    </xdr:to>
    <xdr:sp macro="" textlink="">
      <xdr:nvSpPr>
        <xdr:cNvPr id="370" name="楕円 369"/>
        <xdr:cNvSpPr/>
      </xdr:nvSpPr>
      <xdr:spPr>
        <a:xfrm>
          <a:off x="22110700" y="682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119700</xdr:rowOff>
    </xdr:from>
    <xdr:ext cx="599010" cy="259045"/>
    <xdr:sp macro="" textlink="">
      <xdr:nvSpPr>
        <xdr:cNvPr id="371" name="【一般廃棄物処理施設】&#10;一人当たり有形固定資産（償却資産）額該当値テキスト"/>
        <xdr:cNvSpPr txBox="1"/>
      </xdr:nvSpPr>
      <xdr:spPr>
        <a:xfrm>
          <a:off x="22199600" y="680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90467</xdr:rowOff>
    </xdr:from>
    <xdr:to>
      <xdr:col>112</xdr:col>
      <xdr:colOff>38100</xdr:colOff>
      <xdr:row>39</xdr:row>
      <xdr:rowOff>20617</xdr:rowOff>
    </xdr:to>
    <xdr:sp macro="" textlink="">
      <xdr:nvSpPr>
        <xdr:cNvPr id="372" name="楕円 371"/>
        <xdr:cNvSpPr/>
      </xdr:nvSpPr>
      <xdr:spPr>
        <a:xfrm>
          <a:off x="21272500" y="66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141267</xdr:rowOff>
    </xdr:from>
    <xdr:to>
      <xdr:col>116</xdr:col>
      <xdr:colOff>63500</xdr:colOff>
      <xdr:row>40</xdr:row>
      <xdr:rowOff>20623</xdr:rowOff>
    </xdr:to>
    <xdr:cxnSp macro="">
      <xdr:nvCxnSpPr>
        <xdr:cNvPr id="373" name="直線コネクタ 372"/>
        <xdr:cNvCxnSpPr/>
      </xdr:nvCxnSpPr>
      <xdr:spPr>
        <a:xfrm>
          <a:off x="21323300" y="6656367"/>
          <a:ext cx="838200" cy="2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22300</xdr:rowOff>
    </xdr:from>
    <xdr:to>
      <xdr:col>107</xdr:col>
      <xdr:colOff>101600</xdr:colOff>
      <xdr:row>40</xdr:row>
      <xdr:rowOff>123900</xdr:rowOff>
    </xdr:to>
    <xdr:sp macro="" textlink="">
      <xdr:nvSpPr>
        <xdr:cNvPr id="374" name="楕円 373"/>
        <xdr:cNvSpPr/>
      </xdr:nvSpPr>
      <xdr:spPr>
        <a:xfrm>
          <a:off x="20383500" y="68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141267</xdr:rowOff>
    </xdr:from>
    <xdr:to>
      <xdr:col>111</xdr:col>
      <xdr:colOff>177800</xdr:colOff>
      <xdr:row>40</xdr:row>
      <xdr:rowOff>73100</xdr:rowOff>
    </xdr:to>
    <xdr:cxnSp macro="">
      <xdr:nvCxnSpPr>
        <xdr:cNvPr id="375" name="直線コネクタ 374"/>
        <xdr:cNvCxnSpPr/>
      </xdr:nvCxnSpPr>
      <xdr:spPr>
        <a:xfrm flipV="1">
          <a:off x="20434300" y="6656367"/>
          <a:ext cx="889000" cy="27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52802</xdr:rowOff>
    </xdr:from>
    <xdr:to>
      <xdr:col>102</xdr:col>
      <xdr:colOff>165100</xdr:colOff>
      <xdr:row>39</xdr:row>
      <xdr:rowOff>154402</xdr:rowOff>
    </xdr:to>
    <xdr:sp macro="" textlink="">
      <xdr:nvSpPr>
        <xdr:cNvPr id="376" name="楕円 375"/>
        <xdr:cNvSpPr/>
      </xdr:nvSpPr>
      <xdr:spPr>
        <a:xfrm>
          <a:off x="19494500" y="67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103602</xdr:rowOff>
    </xdr:from>
    <xdr:to>
      <xdr:col>107</xdr:col>
      <xdr:colOff>50800</xdr:colOff>
      <xdr:row>40</xdr:row>
      <xdr:rowOff>73100</xdr:rowOff>
    </xdr:to>
    <xdr:cxnSp macro="">
      <xdr:nvCxnSpPr>
        <xdr:cNvPr id="377" name="直線コネクタ 376"/>
        <xdr:cNvCxnSpPr/>
      </xdr:nvCxnSpPr>
      <xdr:spPr>
        <a:xfrm>
          <a:off x="19545300" y="6790152"/>
          <a:ext cx="889000" cy="1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37144</xdr:rowOff>
    </xdr:from>
    <xdr:ext cx="599010" cy="259045"/>
    <xdr:sp macro="" textlink="">
      <xdr:nvSpPr>
        <xdr:cNvPr id="378" name="n_1mainValue【一般廃棄物処理施設】&#10;一人当たり有形固定資産（償却資産）額"/>
        <xdr:cNvSpPr txBox="1"/>
      </xdr:nvSpPr>
      <xdr:spPr>
        <a:xfrm>
          <a:off x="21011095" y="638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115027</xdr:rowOff>
    </xdr:from>
    <xdr:ext cx="599010" cy="259045"/>
    <xdr:sp macro="" textlink="">
      <xdr:nvSpPr>
        <xdr:cNvPr id="379" name="n_2mainValue【一般廃棄物処理施設】&#10;一人当たり有形固定資産（償却資産）額"/>
        <xdr:cNvSpPr txBox="1"/>
      </xdr:nvSpPr>
      <xdr:spPr>
        <a:xfrm>
          <a:off x="20134795" y="697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170929</xdr:rowOff>
    </xdr:from>
    <xdr:ext cx="599010" cy="259045"/>
    <xdr:sp macro="" textlink="">
      <xdr:nvSpPr>
        <xdr:cNvPr id="380" name="n_3mainValue【一般廃棄物処理施設】&#10;一人当たり有形固定資産（償却資産）額"/>
        <xdr:cNvSpPr txBox="1"/>
      </xdr:nvSpPr>
      <xdr:spPr>
        <a:xfrm>
          <a:off x="19245795" y="651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405" name="直線コネクタ 404"/>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406" name="【保健センター・保健所】&#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407" name="直線コネクタ 406"/>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408" name="【保健センター・保健所】&#10;有形固定資産減価償却率最大値テキスト"/>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409" name="直線コネクタ 408"/>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410" name="【保健センター・保健所】&#10;有形固定資産減価償却率平均値テキスト"/>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411" name="フローチャート: 判断 410"/>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412" name="フローチャート: 判断 411"/>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66692</xdr:rowOff>
    </xdr:from>
    <xdr:ext cx="405111" cy="259045"/>
    <xdr:sp macro="" textlink="">
      <xdr:nvSpPr>
        <xdr:cNvPr id="413" name="n_1aveValue【保健センター・保健所】&#10;有形固定資産減価償却率"/>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414" name="フローチャート: 判断 413"/>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57167</xdr:rowOff>
    </xdr:from>
    <xdr:ext cx="405111" cy="259045"/>
    <xdr:sp macro="" textlink="">
      <xdr:nvSpPr>
        <xdr:cNvPr id="415" name="n_2aveValue【保健センター・保健所】&#10;有形固定資産減価償却率"/>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416" name="フローチャート: 判断 415"/>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150512</xdr:rowOff>
    </xdr:from>
    <xdr:ext cx="405111" cy="259045"/>
    <xdr:sp macro="" textlink="">
      <xdr:nvSpPr>
        <xdr:cNvPr id="417" name="n_3aveValue【保健センター・保健所】&#10;有形固定資産減価償却率"/>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423" name="楕円 422"/>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132097</xdr:rowOff>
    </xdr:from>
    <xdr:ext cx="405111" cy="259045"/>
    <xdr:sp macro="" textlink="">
      <xdr:nvSpPr>
        <xdr:cNvPr id="424" name="【保健センター・保健所】&#10;有形固定資産減価償却率該当値テキスト"/>
        <xdr:cNvSpPr txBox="1"/>
      </xdr:nvSpPr>
      <xdr:spPr>
        <a:xfrm>
          <a:off x="16357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147320</xdr:rowOff>
    </xdr:from>
    <xdr:to>
      <xdr:col>81</xdr:col>
      <xdr:colOff>101600</xdr:colOff>
      <xdr:row>60</xdr:row>
      <xdr:rowOff>77470</xdr:rowOff>
    </xdr:to>
    <xdr:sp macro="" textlink="">
      <xdr:nvSpPr>
        <xdr:cNvPr id="425" name="楕円 424"/>
        <xdr:cNvSpPr/>
      </xdr:nvSpPr>
      <xdr:spPr>
        <a:xfrm>
          <a:off x="15430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26670</xdr:rowOff>
    </xdr:to>
    <xdr:cxnSp macro="">
      <xdr:nvCxnSpPr>
        <xdr:cNvPr id="426" name="直線コネクタ 425"/>
        <xdr:cNvCxnSpPr/>
      </xdr:nvCxnSpPr>
      <xdr:spPr>
        <a:xfrm flipV="1">
          <a:off x="15481300" y="102755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xdr:rowOff>
    </xdr:from>
    <xdr:to>
      <xdr:col>76</xdr:col>
      <xdr:colOff>165100</xdr:colOff>
      <xdr:row>60</xdr:row>
      <xdr:rowOff>115570</xdr:rowOff>
    </xdr:to>
    <xdr:sp macro="" textlink="">
      <xdr:nvSpPr>
        <xdr:cNvPr id="427" name="楕円 426"/>
        <xdr:cNvSpPr/>
      </xdr:nvSpPr>
      <xdr:spPr>
        <a:xfrm>
          <a:off x="14541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26670</xdr:rowOff>
    </xdr:from>
    <xdr:to>
      <xdr:col>81</xdr:col>
      <xdr:colOff>50800</xdr:colOff>
      <xdr:row>60</xdr:row>
      <xdr:rowOff>64770</xdr:rowOff>
    </xdr:to>
    <xdr:cxnSp macro="">
      <xdr:nvCxnSpPr>
        <xdr:cNvPr id="428" name="直線コネクタ 427"/>
        <xdr:cNvCxnSpPr/>
      </xdr:nvCxnSpPr>
      <xdr:spPr>
        <a:xfrm flipV="1">
          <a:off x="14592300" y="10313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52070</xdr:rowOff>
    </xdr:from>
    <xdr:to>
      <xdr:col>72</xdr:col>
      <xdr:colOff>38100</xdr:colOff>
      <xdr:row>60</xdr:row>
      <xdr:rowOff>153670</xdr:rowOff>
    </xdr:to>
    <xdr:sp macro="" textlink="">
      <xdr:nvSpPr>
        <xdr:cNvPr id="429" name="楕円 428"/>
        <xdr:cNvSpPr/>
      </xdr:nvSpPr>
      <xdr:spPr>
        <a:xfrm>
          <a:off x="13652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64770</xdr:rowOff>
    </xdr:from>
    <xdr:to>
      <xdr:col>76</xdr:col>
      <xdr:colOff>114300</xdr:colOff>
      <xdr:row>60</xdr:row>
      <xdr:rowOff>102870</xdr:rowOff>
    </xdr:to>
    <xdr:cxnSp macro="">
      <xdr:nvCxnSpPr>
        <xdr:cNvPr id="430" name="直線コネクタ 429"/>
        <xdr:cNvCxnSpPr/>
      </xdr:nvCxnSpPr>
      <xdr:spPr>
        <a:xfrm flipV="1">
          <a:off x="13703300" y="10351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93997</xdr:rowOff>
    </xdr:from>
    <xdr:ext cx="405111" cy="259045"/>
    <xdr:sp macro="" textlink="">
      <xdr:nvSpPr>
        <xdr:cNvPr id="431" name="n_1mainValue【保健センター・保健所】&#10;有形固定資産減価償却率"/>
        <xdr:cNvSpPr txBox="1"/>
      </xdr:nvSpPr>
      <xdr:spPr>
        <a:xfrm>
          <a:off x="15266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132097</xdr:rowOff>
    </xdr:from>
    <xdr:ext cx="405111" cy="259045"/>
    <xdr:sp macro="" textlink="">
      <xdr:nvSpPr>
        <xdr:cNvPr id="432" name="n_2mainValue【保健センター・保健所】&#10;有形固定資産減価償却率"/>
        <xdr:cNvSpPr txBox="1"/>
      </xdr:nvSpPr>
      <xdr:spPr>
        <a:xfrm>
          <a:off x="14389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170197</xdr:rowOff>
    </xdr:from>
    <xdr:ext cx="405111" cy="259045"/>
    <xdr:sp macro="" textlink="">
      <xdr:nvSpPr>
        <xdr:cNvPr id="433" name="n_3mainValue【保健センター・保健所】&#10;有形固定資産減価償却率"/>
        <xdr:cNvSpPr txBox="1"/>
      </xdr:nvSpPr>
      <xdr:spPr>
        <a:xfrm>
          <a:off x="13500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4" name="直線コネクタ 4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5" name="テキスト ボックス 4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6" name="直線コネクタ 4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7" name="テキスト ボックス 4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8" name="直線コネクタ 4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9" name="テキスト ボックス 4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0" name="直線コネクタ 4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1" name="テキスト ボックス 4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2" name="直線コネクタ 4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3" name="テキスト ボックス 4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457" name="直線コネクタ 456"/>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58"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59" name="直線コネクタ 458"/>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460" name="【保健センター・保健所】&#10;一人当たり面積最大値テキスト"/>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461" name="直線コネクタ 460"/>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462" name="【保健センター・保健所】&#10;一人当たり面積平均値テキスト"/>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463" name="フローチャート: 判断 462"/>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464" name="フローチャート: 判断 463"/>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154957</xdr:rowOff>
    </xdr:from>
    <xdr:ext cx="469744" cy="259045"/>
    <xdr:sp macro="" textlink="">
      <xdr:nvSpPr>
        <xdr:cNvPr id="465" name="n_1aveValue【保健センター・保健所】&#10;一人当たり面積"/>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466" name="フローチャート: 判断 465"/>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166387</xdr:rowOff>
    </xdr:from>
    <xdr:ext cx="469744" cy="259045"/>
    <xdr:sp macro="" textlink="">
      <xdr:nvSpPr>
        <xdr:cNvPr id="467" name="n_2aveValue【保健センター・保健所】&#10;一人当たり面積"/>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468" name="フローチャート: 判断 467"/>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109237</xdr:rowOff>
    </xdr:from>
    <xdr:ext cx="469744" cy="259045"/>
    <xdr:sp macro="" textlink="">
      <xdr:nvSpPr>
        <xdr:cNvPr id="469" name="n_3aveValue【保健センター・保健所】&#10;一人当たり面積"/>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0" name="テキスト ボックス 4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1" name="テキスト ボックス 4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2" name="テキスト ボックス 4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3" name="テキスト ボックス 4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4" name="テキスト ボックス 4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75" name="楕円 474"/>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476"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477" name="楕円 476"/>
        <xdr:cNvSpPr/>
      </xdr:nvSpPr>
      <xdr:spPr>
        <a:xfrm>
          <a:off x="2127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30480</xdr:rowOff>
    </xdr:to>
    <xdr:cxnSp macro="">
      <xdr:nvCxnSpPr>
        <xdr:cNvPr id="478" name="直線コネクタ 477"/>
        <xdr:cNvCxnSpPr/>
      </xdr:nvCxnSpPr>
      <xdr:spPr>
        <a:xfrm flipV="1">
          <a:off x="21323300" y="10652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162560</xdr:rowOff>
    </xdr:from>
    <xdr:to>
      <xdr:col>107</xdr:col>
      <xdr:colOff>101600</xdr:colOff>
      <xdr:row>62</xdr:row>
      <xdr:rowOff>92710</xdr:rowOff>
    </xdr:to>
    <xdr:sp macro="" textlink="">
      <xdr:nvSpPr>
        <xdr:cNvPr id="479" name="楕円 478"/>
        <xdr:cNvSpPr/>
      </xdr:nvSpPr>
      <xdr:spPr>
        <a:xfrm>
          <a:off x="20383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62</xdr:row>
      <xdr:rowOff>41910</xdr:rowOff>
    </xdr:to>
    <xdr:cxnSp macro="">
      <xdr:nvCxnSpPr>
        <xdr:cNvPr id="480" name="直線コネクタ 479"/>
        <xdr:cNvCxnSpPr/>
      </xdr:nvCxnSpPr>
      <xdr:spPr>
        <a:xfrm flipV="1">
          <a:off x="20434300" y="10660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481" name="楕円 480"/>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41910</xdr:rowOff>
    </xdr:from>
    <xdr:to>
      <xdr:col>107</xdr:col>
      <xdr:colOff>50800</xdr:colOff>
      <xdr:row>62</xdr:row>
      <xdr:rowOff>45720</xdr:rowOff>
    </xdr:to>
    <xdr:cxnSp macro="">
      <xdr:nvCxnSpPr>
        <xdr:cNvPr id="482" name="直線コネクタ 481"/>
        <xdr:cNvCxnSpPr/>
      </xdr:nvCxnSpPr>
      <xdr:spPr>
        <a:xfrm flipV="1">
          <a:off x="19545300" y="10671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72407</xdr:rowOff>
    </xdr:from>
    <xdr:ext cx="469744" cy="259045"/>
    <xdr:sp macro="" textlink="">
      <xdr:nvSpPr>
        <xdr:cNvPr id="483" name="n_1mainValue【保健センター・保健所】&#10;一人当たり面積"/>
        <xdr:cNvSpPr txBox="1"/>
      </xdr:nvSpPr>
      <xdr:spPr>
        <a:xfrm>
          <a:off x="210757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83837</xdr:rowOff>
    </xdr:from>
    <xdr:ext cx="469744" cy="259045"/>
    <xdr:sp macro="" textlink="">
      <xdr:nvSpPr>
        <xdr:cNvPr id="484" name="n_2mainValue【保健センター・保健所】&#10;一人当たり面積"/>
        <xdr:cNvSpPr txBox="1"/>
      </xdr:nvSpPr>
      <xdr:spPr>
        <a:xfrm>
          <a:off x="20199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485" name="n_3mainValue【保健センター・保健所】&#10;一人当たり面積"/>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511" name="直線コネクタ 510"/>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512"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513" name="直線コネクタ 512"/>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514"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515" name="直線コネクタ 514"/>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516"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517" name="フローチャート: 判断 516"/>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18" name="フローチャート: 判断 517"/>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519"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520" name="フローチャート: 判断 519"/>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138809</xdr:rowOff>
    </xdr:from>
    <xdr:ext cx="405111" cy="259045"/>
    <xdr:sp macro="" textlink="">
      <xdr:nvSpPr>
        <xdr:cNvPr id="521" name="n_2aveValue【消防施設】&#10;有形固定資産減価償却率"/>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522" name="フローチャート: 判断 521"/>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16</xdr:rowOff>
    </xdr:from>
    <xdr:ext cx="405111" cy="259045"/>
    <xdr:sp macro="" textlink="">
      <xdr:nvSpPr>
        <xdr:cNvPr id="523" name="n_3aveValue【消防施設】&#10;有形固定資産減価償却率"/>
        <xdr:cNvSpPr txBox="1"/>
      </xdr:nvSpPr>
      <xdr:spPr>
        <a:xfrm>
          <a:off x="13500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147320</xdr:rowOff>
    </xdr:from>
    <xdr:to>
      <xdr:col>85</xdr:col>
      <xdr:colOff>177800</xdr:colOff>
      <xdr:row>80</xdr:row>
      <xdr:rowOff>77470</xdr:rowOff>
    </xdr:to>
    <xdr:sp macro="" textlink="">
      <xdr:nvSpPr>
        <xdr:cNvPr id="529" name="楕円 528"/>
        <xdr:cNvSpPr/>
      </xdr:nvSpPr>
      <xdr:spPr>
        <a:xfrm>
          <a:off x="16268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170197</xdr:rowOff>
    </xdr:from>
    <xdr:ext cx="405111" cy="259045"/>
    <xdr:sp macro="" textlink="">
      <xdr:nvSpPr>
        <xdr:cNvPr id="530" name="【消防施設】&#10;有形固定資産減価償却率該当値テキスト"/>
        <xdr:cNvSpPr txBox="1"/>
      </xdr:nvSpPr>
      <xdr:spPr>
        <a:xfrm>
          <a:off x="16357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127726</xdr:rowOff>
    </xdr:from>
    <xdr:to>
      <xdr:col>81</xdr:col>
      <xdr:colOff>101600</xdr:colOff>
      <xdr:row>80</xdr:row>
      <xdr:rowOff>57876</xdr:rowOff>
    </xdr:to>
    <xdr:sp macro="" textlink="">
      <xdr:nvSpPr>
        <xdr:cNvPr id="531" name="楕円 530"/>
        <xdr:cNvSpPr/>
      </xdr:nvSpPr>
      <xdr:spPr>
        <a:xfrm>
          <a:off x="15430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7076</xdr:rowOff>
    </xdr:from>
    <xdr:to>
      <xdr:col>85</xdr:col>
      <xdr:colOff>127000</xdr:colOff>
      <xdr:row>80</xdr:row>
      <xdr:rowOff>26670</xdr:rowOff>
    </xdr:to>
    <xdr:cxnSp macro="">
      <xdr:nvCxnSpPr>
        <xdr:cNvPr id="532" name="直線コネクタ 531"/>
        <xdr:cNvCxnSpPr/>
      </xdr:nvCxnSpPr>
      <xdr:spPr>
        <a:xfrm>
          <a:off x="15481300" y="137230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129358</xdr:rowOff>
    </xdr:from>
    <xdr:to>
      <xdr:col>76</xdr:col>
      <xdr:colOff>165100</xdr:colOff>
      <xdr:row>80</xdr:row>
      <xdr:rowOff>59508</xdr:rowOff>
    </xdr:to>
    <xdr:sp macro="" textlink="">
      <xdr:nvSpPr>
        <xdr:cNvPr id="533" name="楕円 532"/>
        <xdr:cNvSpPr/>
      </xdr:nvSpPr>
      <xdr:spPr>
        <a:xfrm>
          <a:off x="14541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7076</xdr:rowOff>
    </xdr:from>
    <xdr:to>
      <xdr:col>81</xdr:col>
      <xdr:colOff>50800</xdr:colOff>
      <xdr:row>80</xdr:row>
      <xdr:rowOff>8708</xdr:rowOff>
    </xdr:to>
    <xdr:cxnSp macro="">
      <xdr:nvCxnSpPr>
        <xdr:cNvPr id="534" name="直線コネクタ 533"/>
        <xdr:cNvCxnSpPr/>
      </xdr:nvCxnSpPr>
      <xdr:spPr>
        <a:xfrm flipV="1">
          <a:off x="14592300" y="137230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163649</xdr:rowOff>
    </xdr:from>
    <xdr:to>
      <xdr:col>72</xdr:col>
      <xdr:colOff>38100</xdr:colOff>
      <xdr:row>80</xdr:row>
      <xdr:rowOff>93799</xdr:rowOff>
    </xdr:to>
    <xdr:sp macro="" textlink="">
      <xdr:nvSpPr>
        <xdr:cNvPr id="535" name="楕円 534"/>
        <xdr:cNvSpPr/>
      </xdr:nvSpPr>
      <xdr:spPr>
        <a:xfrm>
          <a:off x="13652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8708</xdr:rowOff>
    </xdr:from>
    <xdr:to>
      <xdr:col>76</xdr:col>
      <xdr:colOff>114300</xdr:colOff>
      <xdr:row>80</xdr:row>
      <xdr:rowOff>42999</xdr:rowOff>
    </xdr:to>
    <xdr:cxnSp macro="">
      <xdr:nvCxnSpPr>
        <xdr:cNvPr id="536" name="直線コネクタ 535"/>
        <xdr:cNvCxnSpPr/>
      </xdr:nvCxnSpPr>
      <xdr:spPr>
        <a:xfrm flipV="1">
          <a:off x="13703300" y="137247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74403</xdr:rowOff>
    </xdr:from>
    <xdr:ext cx="405111" cy="259045"/>
    <xdr:sp macro="" textlink="">
      <xdr:nvSpPr>
        <xdr:cNvPr id="537" name="n_1mainValue【消防施設】&#10;有形固定資産減価償却率"/>
        <xdr:cNvSpPr txBox="1"/>
      </xdr:nvSpPr>
      <xdr:spPr>
        <a:xfrm>
          <a:off x="152660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76035</xdr:rowOff>
    </xdr:from>
    <xdr:ext cx="405111" cy="259045"/>
    <xdr:sp macro="" textlink="">
      <xdr:nvSpPr>
        <xdr:cNvPr id="538" name="n_2mainValue【消防施設】&#10;有形固定資産減価償却率"/>
        <xdr:cNvSpPr txBox="1"/>
      </xdr:nvSpPr>
      <xdr:spPr>
        <a:xfrm>
          <a:off x="14389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110326</xdr:rowOff>
    </xdr:from>
    <xdr:ext cx="405111" cy="259045"/>
    <xdr:sp macro="" textlink="">
      <xdr:nvSpPr>
        <xdr:cNvPr id="539" name="n_3mainValue【消防施設】&#10;有形固定資産減価償却率"/>
        <xdr:cNvSpPr txBox="1"/>
      </xdr:nvSpPr>
      <xdr:spPr>
        <a:xfrm>
          <a:off x="13500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63" name="直線コネクタ 562"/>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64"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65" name="直線コネクタ 564"/>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66"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67" name="直線コネクタ 566"/>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68"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69" name="フローチャート: 判断 56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70" name="フローチャート: 判断 569"/>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49547</xdr:rowOff>
    </xdr:from>
    <xdr:ext cx="469744" cy="259045"/>
    <xdr:sp macro="" textlink="">
      <xdr:nvSpPr>
        <xdr:cNvPr id="571" name="n_1aveValue【消防施設】&#10;一人当たり面積"/>
        <xdr:cNvSpPr txBox="1"/>
      </xdr:nvSpPr>
      <xdr:spPr>
        <a:xfrm>
          <a:off x="21075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572" name="フローチャート: 判断 5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118127</xdr:rowOff>
    </xdr:from>
    <xdr:ext cx="469744" cy="259045"/>
    <xdr:sp macro="" textlink="">
      <xdr:nvSpPr>
        <xdr:cNvPr id="573"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574" name="フローチャート: 判断 573"/>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19066</xdr:rowOff>
    </xdr:from>
    <xdr:ext cx="469744" cy="259045"/>
    <xdr:sp macro="" textlink="">
      <xdr:nvSpPr>
        <xdr:cNvPr id="575" name="n_3aveValue【消防施設】&#10;一人当たり面積"/>
        <xdr:cNvSpPr txBox="1"/>
      </xdr:nvSpPr>
      <xdr:spPr>
        <a:xfrm>
          <a:off x="19310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581" name="楕円 580"/>
        <xdr:cNvSpPr/>
      </xdr:nvSpPr>
      <xdr:spPr>
        <a:xfrm>
          <a:off x="22110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55897</xdr:rowOff>
    </xdr:from>
    <xdr:ext cx="469744" cy="259045"/>
    <xdr:sp macro="" textlink="">
      <xdr:nvSpPr>
        <xdr:cNvPr id="582" name="【消防施設】&#10;一人当たり面積該当値テキスト"/>
        <xdr:cNvSpPr txBox="1"/>
      </xdr:nvSpPr>
      <xdr:spPr>
        <a:xfrm>
          <a:off x="22199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583" name="楕円 582"/>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82</xdr:row>
      <xdr:rowOff>83820</xdr:rowOff>
    </xdr:to>
    <xdr:cxnSp macro="">
      <xdr:nvCxnSpPr>
        <xdr:cNvPr id="584" name="直線コネクタ 583"/>
        <xdr:cNvCxnSpPr/>
      </xdr:nvCxnSpPr>
      <xdr:spPr>
        <a:xfrm>
          <a:off x="21323300" y="1414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59689</xdr:rowOff>
    </xdr:from>
    <xdr:to>
      <xdr:col>107</xdr:col>
      <xdr:colOff>101600</xdr:colOff>
      <xdr:row>81</xdr:row>
      <xdr:rowOff>161289</xdr:rowOff>
    </xdr:to>
    <xdr:sp macro="" textlink="">
      <xdr:nvSpPr>
        <xdr:cNvPr id="585" name="楕円 584"/>
        <xdr:cNvSpPr/>
      </xdr:nvSpPr>
      <xdr:spPr>
        <a:xfrm>
          <a:off x="20383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110489</xdr:rowOff>
    </xdr:from>
    <xdr:to>
      <xdr:col>111</xdr:col>
      <xdr:colOff>177800</xdr:colOff>
      <xdr:row>82</xdr:row>
      <xdr:rowOff>83820</xdr:rowOff>
    </xdr:to>
    <xdr:cxnSp macro="">
      <xdr:nvCxnSpPr>
        <xdr:cNvPr id="586" name="直線コネクタ 585"/>
        <xdr:cNvCxnSpPr/>
      </xdr:nvCxnSpPr>
      <xdr:spPr>
        <a:xfrm>
          <a:off x="20434300" y="139979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67311</xdr:rowOff>
    </xdr:from>
    <xdr:to>
      <xdr:col>102</xdr:col>
      <xdr:colOff>165100</xdr:colOff>
      <xdr:row>81</xdr:row>
      <xdr:rowOff>168911</xdr:rowOff>
    </xdr:to>
    <xdr:sp macro="" textlink="">
      <xdr:nvSpPr>
        <xdr:cNvPr id="587" name="楕円 586"/>
        <xdr:cNvSpPr/>
      </xdr:nvSpPr>
      <xdr:spPr>
        <a:xfrm>
          <a:off x="19494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110489</xdr:rowOff>
    </xdr:from>
    <xdr:to>
      <xdr:col>107</xdr:col>
      <xdr:colOff>50800</xdr:colOff>
      <xdr:row>81</xdr:row>
      <xdr:rowOff>118111</xdr:rowOff>
    </xdr:to>
    <xdr:cxnSp macro="">
      <xdr:nvCxnSpPr>
        <xdr:cNvPr id="588" name="直線コネクタ 587"/>
        <xdr:cNvCxnSpPr/>
      </xdr:nvCxnSpPr>
      <xdr:spPr>
        <a:xfrm flipV="1">
          <a:off x="19545300" y="13997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151147</xdr:rowOff>
    </xdr:from>
    <xdr:ext cx="469744" cy="259045"/>
    <xdr:sp macro="" textlink="">
      <xdr:nvSpPr>
        <xdr:cNvPr id="589" name="n_1mainValue【消防施設】&#10;一人当たり面積"/>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6366</xdr:rowOff>
    </xdr:from>
    <xdr:ext cx="469744" cy="259045"/>
    <xdr:sp macro="" textlink="">
      <xdr:nvSpPr>
        <xdr:cNvPr id="590" name="n_2mainValue【消防施設】&#10;一人当たり面積"/>
        <xdr:cNvSpPr txBox="1"/>
      </xdr:nvSpPr>
      <xdr:spPr>
        <a:xfrm>
          <a:off x="20199427"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13988</xdr:rowOff>
    </xdr:from>
    <xdr:ext cx="469744" cy="259045"/>
    <xdr:sp macro="" textlink="">
      <xdr:nvSpPr>
        <xdr:cNvPr id="591" name="n_3mainValue【消防施設】&#10;一人当たり面積"/>
        <xdr:cNvSpPr txBox="1"/>
      </xdr:nvSpPr>
      <xdr:spPr>
        <a:xfrm>
          <a:off x="19310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2" name="直線コネクタ 6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3" name="テキスト ボックス 60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4" name="直線コネクタ 6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5" name="テキスト ボックス 6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6" name="直線コネクタ 6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7" name="テキスト ボックス 6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8" name="直線コネクタ 6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9" name="テキスト ボックス 6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0" name="直線コネクタ 6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1" name="テキスト ボックス 6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2" name="直線コネクタ 6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3" name="テキスト ボックス 61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617" name="直線コネクタ 616"/>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18"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19" name="直線コネクタ 618"/>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620"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621" name="直線コネクタ 620"/>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622" name="【庁舎】&#10;有形固定資産減価償却率平均値テキスト"/>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623" name="フローチャート: 判断 622"/>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624" name="フローチャート: 判断 623"/>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71682</xdr:rowOff>
    </xdr:from>
    <xdr:ext cx="405111" cy="259045"/>
    <xdr:sp macro="" textlink="">
      <xdr:nvSpPr>
        <xdr:cNvPr id="625" name="n_1aveValue【庁舎】&#10;有形固定資産減価償却率"/>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626" name="フローチャート: 判断 625"/>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120666</xdr:rowOff>
    </xdr:from>
    <xdr:ext cx="405111" cy="259045"/>
    <xdr:sp macro="" textlink="">
      <xdr:nvSpPr>
        <xdr:cNvPr id="627" name="n_2aveValue【庁舎】&#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628" name="フローチャート: 判断 627"/>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74947</xdr:rowOff>
    </xdr:from>
    <xdr:ext cx="405111" cy="259045"/>
    <xdr:sp macro="" textlink="">
      <xdr:nvSpPr>
        <xdr:cNvPr id="629" name="n_3aveValue【庁舎】&#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100512</xdr:rowOff>
    </xdr:from>
    <xdr:to>
      <xdr:col>85</xdr:col>
      <xdr:colOff>177800</xdr:colOff>
      <xdr:row>107</xdr:row>
      <xdr:rowOff>30662</xdr:rowOff>
    </xdr:to>
    <xdr:sp macro="" textlink="">
      <xdr:nvSpPr>
        <xdr:cNvPr id="635" name="楕円 634"/>
        <xdr:cNvSpPr/>
      </xdr:nvSpPr>
      <xdr:spPr>
        <a:xfrm>
          <a:off x="16268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78939</xdr:rowOff>
    </xdr:from>
    <xdr:ext cx="405111" cy="259045"/>
    <xdr:sp macro="" textlink="">
      <xdr:nvSpPr>
        <xdr:cNvPr id="636" name="【庁舎】&#10;有形固定資産減価償却率該当値テキスト"/>
        <xdr:cNvSpPr txBox="1"/>
      </xdr:nvSpPr>
      <xdr:spPr>
        <a:xfrm>
          <a:off x="16357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136434</xdr:rowOff>
    </xdr:from>
    <xdr:to>
      <xdr:col>81</xdr:col>
      <xdr:colOff>101600</xdr:colOff>
      <xdr:row>107</xdr:row>
      <xdr:rowOff>66584</xdr:rowOff>
    </xdr:to>
    <xdr:sp macro="" textlink="">
      <xdr:nvSpPr>
        <xdr:cNvPr id="637" name="楕円 636"/>
        <xdr:cNvSpPr/>
      </xdr:nvSpPr>
      <xdr:spPr>
        <a:xfrm>
          <a:off x="15430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151312</xdr:rowOff>
    </xdr:from>
    <xdr:to>
      <xdr:col>85</xdr:col>
      <xdr:colOff>127000</xdr:colOff>
      <xdr:row>107</xdr:row>
      <xdr:rowOff>15784</xdr:rowOff>
    </xdr:to>
    <xdr:cxnSp macro="">
      <xdr:nvCxnSpPr>
        <xdr:cNvPr id="638" name="直線コネクタ 637"/>
        <xdr:cNvCxnSpPr/>
      </xdr:nvCxnSpPr>
      <xdr:spPr>
        <a:xfrm flipV="1">
          <a:off x="15481300" y="183250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156029</xdr:rowOff>
    </xdr:from>
    <xdr:to>
      <xdr:col>76</xdr:col>
      <xdr:colOff>165100</xdr:colOff>
      <xdr:row>107</xdr:row>
      <xdr:rowOff>86179</xdr:rowOff>
    </xdr:to>
    <xdr:sp macro="" textlink="">
      <xdr:nvSpPr>
        <xdr:cNvPr id="639" name="楕円 638"/>
        <xdr:cNvSpPr/>
      </xdr:nvSpPr>
      <xdr:spPr>
        <a:xfrm>
          <a:off x="14541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15784</xdr:rowOff>
    </xdr:from>
    <xdr:to>
      <xdr:col>81</xdr:col>
      <xdr:colOff>50800</xdr:colOff>
      <xdr:row>107</xdr:row>
      <xdr:rowOff>35379</xdr:rowOff>
    </xdr:to>
    <xdr:cxnSp macro="">
      <xdr:nvCxnSpPr>
        <xdr:cNvPr id="640" name="直線コネクタ 639"/>
        <xdr:cNvCxnSpPr/>
      </xdr:nvCxnSpPr>
      <xdr:spPr>
        <a:xfrm flipV="1">
          <a:off x="14592300" y="183609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28666</xdr:rowOff>
    </xdr:from>
    <xdr:to>
      <xdr:col>72</xdr:col>
      <xdr:colOff>38100</xdr:colOff>
      <xdr:row>107</xdr:row>
      <xdr:rowOff>130266</xdr:rowOff>
    </xdr:to>
    <xdr:sp macro="" textlink="">
      <xdr:nvSpPr>
        <xdr:cNvPr id="641" name="楕円 640"/>
        <xdr:cNvSpPr/>
      </xdr:nvSpPr>
      <xdr:spPr>
        <a:xfrm>
          <a:off x="1365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35379</xdr:rowOff>
    </xdr:from>
    <xdr:to>
      <xdr:col>76</xdr:col>
      <xdr:colOff>114300</xdr:colOff>
      <xdr:row>107</xdr:row>
      <xdr:rowOff>79466</xdr:rowOff>
    </xdr:to>
    <xdr:cxnSp macro="">
      <xdr:nvCxnSpPr>
        <xdr:cNvPr id="642" name="直線コネクタ 641"/>
        <xdr:cNvCxnSpPr/>
      </xdr:nvCxnSpPr>
      <xdr:spPr>
        <a:xfrm flipV="1">
          <a:off x="13703300" y="1838052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57711</xdr:rowOff>
    </xdr:from>
    <xdr:ext cx="405111" cy="259045"/>
    <xdr:sp macro="" textlink="">
      <xdr:nvSpPr>
        <xdr:cNvPr id="643" name="n_1mainValue【庁舎】&#10;有形固定資産減価償却率"/>
        <xdr:cNvSpPr txBox="1"/>
      </xdr:nvSpPr>
      <xdr:spPr>
        <a:xfrm>
          <a:off x="152660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77306</xdr:rowOff>
    </xdr:from>
    <xdr:ext cx="405111" cy="259045"/>
    <xdr:sp macro="" textlink="">
      <xdr:nvSpPr>
        <xdr:cNvPr id="644" name="n_2mainValue【庁舎】&#10;有形固定資産減価償却率"/>
        <xdr:cNvSpPr txBox="1"/>
      </xdr:nvSpPr>
      <xdr:spPr>
        <a:xfrm>
          <a:off x="14389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121393</xdr:rowOff>
    </xdr:from>
    <xdr:ext cx="405111" cy="259045"/>
    <xdr:sp macro="" textlink="">
      <xdr:nvSpPr>
        <xdr:cNvPr id="645" name="n_3mainValue【庁舎】&#10;有形固定資産減価償却率"/>
        <xdr:cNvSpPr txBox="1"/>
      </xdr:nvSpPr>
      <xdr:spPr>
        <a:xfrm>
          <a:off x="13500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71" name="直線コネクタ 670"/>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72"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73" name="直線コネクタ 672"/>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74"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75" name="直線コネクタ 674"/>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676"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77" name="フローチャート: 判断 676"/>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78" name="フローチャート: 判断 677"/>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679"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680" name="フローチャート: 判断 679"/>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681" name="n_2aveValue【庁舎】&#10;一人当たり面積"/>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682" name="フローチャート: 判断 681"/>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30497</xdr:rowOff>
    </xdr:from>
    <xdr:ext cx="469744" cy="259045"/>
    <xdr:sp macro="" textlink="">
      <xdr:nvSpPr>
        <xdr:cNvPr id="683" name="n_3aveValue【庁舎】&#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61323</xdr:rowOff>
    </xdr:from>
    <xdr:to>
      <xdr:col>116</xdr:col>
      <xdr:colOff>114300</xdr:colOff>
      <xdr:row>106</xdr:row>
      <xdr:rowOff>162923</xdr:rowOff>
    </xdr:to>
    <xdr:sp macro="" textlink="">
      <xdr:nvSpPr>
        <xdr:cNvPr id="689" name="楕円 688"/>
        <xdr:cNvSpPr/>
      </xdr:nvSpPr>
      <xdr:spPr>
        <a:xfrm>
          <a:off x="22110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39750</xdr:rowOff>
    </xdr:from>
    <xdr:ext cx="469744" cy="259045"/>
    <xdr:sp macro="" textlink="">
      <xdr:nvSpPr>
        <xdr:cNvPr id="690" name="【庁舎】&#10;一人当たり面積該当値テキスト"/>
        <xdr:cNvSpPr txBox="1"/>
      </xdr:nvSpPr>
      <xdr:spPr>
        <a:xfrm>
          <a:off x="22199600"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70031</xdr:rowOff>
    </xdr:from>
    <xdr:to>
      <xdr:col>112</xdr:col>
      <xdr:colOff>38100</xdr:colOff>
      <xdr:row>107</xdr:row>
      <xdr:rowOff>181</xdr:rowOff>
    </xdr:to>
    <xdr:sp macro="" textlink="">
      <xdr:nvSpPr>
        <xdr:cNvPr id="691" name="楕円 690"/>
        <xdr:cNvSpPr/>
      </xdr:nvSpPr>
      <xdr:spPr>
        <a:xfrm>
          <a:off x="21272500" y="182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112123</xdr:rowOff>
    </xdr:from>
    <xdr:to>
      <xdr:col>116</xdr:col>
      <xdr:colOff>63500</xdr:colOff>
      <xdr:row>106</xdr:row>
      <xdr:rowOff>120831</xdr:rowOff>
    </xdr:to>
    <xdr:cxnSp macro="">
      <xdr:nvCxnSpPr>
        <xdr:cNvPr id="692" name="直線コネクタ 691"/>
        <xdr:cNvCxnSpPr/>
      </xdr:nvCxnSpPr>
      <xdr:spPr>
        <a:xfrm flipV="1">
          <a:off x="21323300" y="18285823"/>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79829</xdr:rowOff>
    </xdr:from>
    <xdr:to>
      <xdr:col>107</xdr:col>
      <xdr:colOff>101600</xdr:colOff>
      <xdr:row>107</xdr:row>
      <xdr:rowOff>9979</xdr:rowOff>
    </xdr:to>
    <xdr:sp macro="" textlink="">
      <xdr:nvSpPr>
        <xdr:cNvPr id="693" name="楕円 692"/>
        <xdr:cNvSpPr/>
      </xdr:nvSpPr>
      <xdr:spPr>
        <a:xfrm>
          <a:off x="20383500" y="182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120831</xdr:rowOff>
    </xdr:from>
    <xdr:to>
      <xdr:col>111</xdr:col>
      <xdr:colOff>177800</xdr:colOff>
      <xdr:row>106</xdr:row>
      <xdr:rowOff>130629</xdr:rowOff>
    </xdr:to>
    <xdr:cxnSp macro="">
      <xdr:nvCxnSpPr>
        <xdr:cNvPr id="694" name="直線コネクタ 693"/>
        <xdr:cNvCxnSpPr/>
      </xdr:nvCxnSpPr>
      <xdr:spPr>
        <a:xfrm flipV="1">
          <a:off x="20434300" y="182945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695" name="楕円 694"/>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130629</xdr:rowOff>
    </xdr:from>
    <xdr:to>
      <xdr:col>107</xdr:col>
      <xdr:colOff>50800</xdr:colOff>
      <xdr:row>106</xdr:row>
      <xdr:rowOff>137161</xdr:rowOff>
    </xdr:to>
    <xdr:cxnSp macro="">
      <xdr:nvCxnSpPr>
        <xdr:cNvPr id="696" name="直線コネクタ 695"/>
        <xdr:cNvCxnSpPr/>
      </xdr:nvCxnSpPr>
      <xdr:spPr>
        <a:xfrm flipV="1">
          <a:off x="19545300" y="183043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162758</xdr:rowOff>
    </xdr:from>
    <xdr:ext cx="469744" cy="259045"/>
    <xdr:sp macro="" textlink="">
      <xdr:nvSpPr>
        <xdr:cNvPr id="697" name="n_1main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1106</xdr:rowOff>
    </xdr:from>
    <xdr:ext cx="469744" cy="259045"/>
    <xdr:sp macro="" textlink="">
      <xdr:nvSpPr>
        <xdr:cNvPr id="698" name="n_2mainValue【庁舎】&#10;一人当たり面積"/>
        <xdr:cNvSpPr txBox="1"/>
      </xdr:nvSpPr>
      <xdr:spPr>
        <a:xfrm>
          <a:off x="20199427" y="1834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33038</xdr:rowOff>
    </xdr:from>
    <xdr:ext cx="469744" cy="259045"/>
    <xdr:sp macro="" textlink="">
      <xdr:nvSpPr>
        <xdr:cNvPr id="699" name="n_3mainValue【庁舎】&#10;一人当たり面積"/>
        <xdr:cNvSpPr txBox="1"/>
      </xdr:nvSpPr>
      <xdr:spPr>
        <a:xfrm>
          <a:off x="193104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類似団体と比較して特に有形固定資産減価償却率が高くなっているのは体育館・プールであり、特に低くなっているのは一般廃棄物処理施設と庁舎である。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廃棄物処理施設は広域で新設されたことにより低くなった。庁舎は本庁舎を改修し耐震改修工事を行ったことにより類似団体と比較し低くなっており、今後も維持管理にかかる経費の増加に留意し施設運営、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昨年度と比較し福祉施設の有形固定資産減価償却率が低くなっているのは、平成３０年度に福祉センターの改修工事を行ったことによるものである。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10,357
10,275
241.88
7,295,889
7,048,585
162,699
4,474,352
7,922,535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前年度</a:t>
          </a:r>
          <a:r>
            <a:rPr lang="ja-JP" altLang="en-US" sz="1200" b="0" i="0" baseline="0">
              <a:solidFill>
                <a:schemeClr val="dk1"/>
              </a:solidFill>
              <a:effectLst/>
              <a:latin typeface="+mn-lt"/>
              <a:ea typeface="+mn-ea"/>
              <a:cs typeface="+mn-cs"/>
            </a:rPr>
            <a:t>から</a:t>
          </a:r>
          <a:r>
            <a:rPr lang="en-US" altLang="ja-JP" sz="1200" b="0" i="0" baseline="0">
              <a:solidFill>
                <a:schemeClr val="dk1"/>
              </a:solidFill>
              <a:effectLst/>
              <a:latin typeface="+mn-lt"/>
              <a:ea typeface="+mn-ea"/>
              <a:cs typeface="+mn-cs"/>
            </a:rPr>
            <a:t>0.01</a:t>
          </a:r>
          <a:r>
            <a:rPr lang="ja-JP" altLang="en-US" sz="1200" b="0" i="0" baseline="0">
              <a:solidFill>
                <a:schemeClr val="dk1"/>
              </a:solidFill>
              <a:effectLst/>
              <a:latin typeface="+mn-lt"/>
              <a:ea typeface="+mn-ea"/>
              <a:cs typeface="+mn-cs"/>
            </a:rPr>
            <a:t>増加し</a:t>
          </a:r>
          <a:r>
            <a:rPr lang="en-US" altLang="ja-JP" sz="1200" b="0" i="0" baseline="0">
              <a:solidFill>
                <a:schemeClr val="dk1"/>
              </a:solidFill>
              <a:effectLst/>
              <a:latin typeface="+mn-lt"/>
              <a:ea typeface="+mn-ea"/>
              <a:cs typeface="+mn-cs"/>
            </a:rPr>
            <a:t>0.23</a:t>
          </a:r>
          <a:r>
            <a:rPr lang="ja-JP" altLang="ja-JP" sz="1200" b="0" i="0" baseline="0">
              <a:solidFill>
                <a:schemeClr val="dk1"/>
              </a:solidFill>
              <a:effectLst/>
              <a:latin typeface="+mn-lt"/>
              <a:ea typeface="+mn-ea"/>
              <a:cs typeface="+mn-cs"/>
            </a:rPr>
            <a:t>となった。過去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年間も横ばいの状況である。人口の減少や高齢化率</a:t>
          </a:r>
          <a:r>
            <a:rPr lang="en-US" altLang="ja-JP" sz="1200" b="0" i="0" baseline="0">
              <a:solidFill>
                <a:srgbClr val="FF0000"/>
              </a:solidFill>
              <a:effectLst/>
              <a:latin typeface="+mn-lt"/>
              <a:ea typeface="+mn-ea"/>
              <a:cs typeface="+mn-cs"/>
            </a:rPr>
            <a:t>43.7</a:t>
          </a:r>
          <a:r>
            <a:rPr lang="ja-JP" altLang="ja-JP" sz="1200" b="0" i="0" baseline="0">
              <a:solidFill>
                <a:srgbClr val="FF0000"/>
              </a:solidFill>
              <a:effectLst/>
              <a:latin typeface="+mn-lt"/>
              <a:ea typeface="+mn-ea"/>
              <a:cs typeface="+mn-cs"/>
            </a:rPr>
            <a:t>％</a:t>
          </a:r>
          <a:r>
            <a:rPr lang="ja-JP" altLang="ja-JP" sz="1200" b="0" i="0" baseline="0">
              <a:solidFill>
                <a:schemeClr val="dk1"/>
              </a:solidFill>
              <a:effectLst/>
              <a:latin typeface="+mn-lt"/>
              <a:ea typeface="+mn-ea"/>
              <a:cs typeface="+mn-cs"/>
            </a:rPr>
            <a:t>に加え、基幹産業である農林業の低迷、町内に大きな企業がないこと等により、財政基盤が弱く、類似団体平均をかなり下回っている。</a:t>
          </a:r>
          <a:endParaRPr lang="ja-JP" altLang="ja-JP" sz="1200">
            <a:effectLst/>
          </a:endParaRPr>
        </a:p>
        <a:p>
          <a:pPr rtl="0" fontAlgn="base"/>
          <a:r>
            <a:rPr lang="ja-JP" altLang="ja-JP" sz="1200" b="0" i="0" baseline="0">
              <a:solidFill>
                <a:schemeClr val="dk1"/>
              </a:solidFill>
              <a:effectLst/>
              <a:latin typeface="+mn-lt"/>
              <a:ea typeface="+mn-ea"/>
              <a:cs typeface="+mn-cs"/>
            </a:rPr>
            <a:t>　職員数の削減や施設の統廃合、投資的事業の見直しなどによる経費の削減に努めるほか、町税の徴収体制の強化による自主財源の安定確保に努め、財政の健全化を図る。</a:t>
          </a:r>
          <a:endParaRPr lang="en-US" altLang="ja-JP" sz="1200" b="0" i="0" baseline="0">
            <a:solidFill>
              <a:schemeClr val="dk1"/>
            </a:solidFill>
            <a:effectLst/>
            <a:latin typeface="+mn-lt"/>
            <a:ea typeface="+mn-ea"/>
            <a:cs typeface="+mn-cs"/>
          </a:endParaRPr>
        </a:p>
        <a:p>
          <a:pPr rtl="0" fontAlgn="base"/>
          <a:endParaRPr lang="en-US" altLang="ja-JP" sz="1200" b="0" i="0" baseline="0">
            <a:solidFill>
              <a:schemeClr val="dk1"/>
            </a:solidFill>
            <a:effectLst/>
            <a:latin typeface="+mn-lt"/>
            <a:ea typeface="+mn-ea"/>
            <a:cs typeface="+mn-cs"/>
          </a:endParaRPr>
        </a:p>
        <a:p>
          <a:pPr rtl="0" fontAlgn="base"/>
          <a:endParaRPr lang="ja-JP" altLang="ja-JP" sz="16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xdr:cNvCxnSpPr/>
      </xdr:nvCxnSpPr>
      <xdr:spPr>
        <a:xfrm flipV="1">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前年度と比較すると</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％の増となった。要因としては、分母である普通交付税が</a:t>
          </a:r>
          <a:r>
            <a:rPr lang="en-US" altLang="ja-JP" sz="1200" b="0" i="0" baseline="0">
              <a:solidFill>
                <a:schemeClr val="dk1"/>
              </a:solidFill>
              <a:effectLst/>
              <a:latin typeface="+mn-lt"/>
              <a:ea typeface="+mn-ea"/>
              <a:cs typeface="+mn-cs"/>
            </a:rPr>
            <a:t>76,557</a:t>
          </a:r>
          <a:r>
            <a:rPr lang="ja-JP" altLang="ja-JP" sz="1200" b="0" i="0" baseline="0">
              <a:solidFill>
                <a:schemeClr val="dk1"/>
              </a:solidFill>
              <a:effectLst/>
              <a:latin typeface="+mn-lt"/>
              <a:ea typeface="+mn-ea"/>
              <a:cs typeface="+mn-cs"/>
            </a:rPr>
            <a:t>千円減少したことが影響している。</a:t>
          </a:r>
          <a:endParaRPr lang="ja-JP" altLang="ja-JP" sz="1600">
            <a:effectLst/>
          </a:endParaRPr>
        </a:p>
        <a:p>
          <a:pPr rtl="0" eaLnBrk="1" fontAlgn="auto" latinLnBrk="0" hangingPunct="1"/>
          <a:r>
            <a:rPr lang="ja-JP" altLang="ja-JP" sz="1200" b="0" i="0" baseline="0">
              <a:solidFill>
                <a:schemeClr val="dk1"/>
              </a:solidFill>
              <a:effectLst/>
              <a:latin typeface="+mn-lt"/>
              <a:ea typeface="+mn-ea"/>
              <a:cs typeface="+mn-cs"/>
            </a:rPr>
            <a:t>　ただ、今年度の比率は全国、愛媛県、類似団体すべての平均を下回った。今後も適正な人員管理による人件費の抑制、施設の統廃合・民間委託などによる経常経費の削減、普通建設事業の見直しによる公債費の抑制に努めることにより、経常収支比率の低下に努める。</a:t>
          </a:r>
          <a:endParaRPr lang="ja-JP" altLang="ja-JP" sz="16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63</xdr:row>
      <xdr:rowOff>138430</xdr:rowOff>
    </xdr:to>
    <xdr:cxnSp macro="">
      <xdr:nvCxnSpPr>
        <xdr:cNvPr id="131" name="直線コネクタ 130"/>
        <xdr:cNvCxnSpPr/>
      </xdr:nvCxnSpPr>
      <xdr:spPr>
        <a:xfrm>
          <a:off x="4114800" y="1085773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56388</xdr:rowOff>
    </xdr:to>
    <xdr:cxnSp macro="">
      <xdr:nvCxnSpPr>
        <xdr:cNvPr id="134" name="直線コネクタ 133"/>
        <xdr:cNvCxnSpPr/>
      </xdr:nvCxnSpPr>
      <xdr:spPr>
        <a:xfrm>
          <a:off x="3225800" y="108094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83058</xdr:rowOff>
    </xdr:from>
    <xdr:to>
      <xdr:col>15</xdr:col>
      <xdr:colOff>82550</xdr:colOff>
      <xdr:row>63</xdr:row>
      <xdr:rowOff>8128</xdr:rowOff>
    </xdr:to>
    <xdr:cxnSp macro="">
      <xdr:nvCxnSpPr>
        <xdr:cNvPr id="137" name="直線コネクタ 136"/>
        <xdr:cNvCxnSpPr/>
      </xdr:nvCxnSpPr>
      <xdr:spPr>
        <a:xfrm>
          <a:off x="2336800" y="1071295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83058</xdr:rowOff>
    </xdr:from>
    <xdr:to>
      <xdr:col>11</xdr:col>
      <xdr:colOff>31750</xdr:colOff>
      <xdr:row>63</xdr:row>
      <xdr:rowOff>75692</xdr:rowOff>
    </xdr:to>
    <xdr:cxnSp macro="">
      <xdr:nvCxnSpPr>
        <xdr:cNvPr id="140" name="直線コネクタ 139"/>
        <xdr:cNvCxnSpPr/>
      </xdr:nvCxnSpPr>
      <xdr:spPr>
        <a:xfrm flipV="1">
          <a:off x="1447800" y="1071295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0" name="楕円 149"/>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104157</xdr:rowOff>
    </xdr:from>
    <xdr:ext cx="762000" cy="259045"/>
    <xdr:sp macro="" textlink="">
      <xdr:nvSpPr>
        <xdr:cNvPr id="151" name="財政構造の弾力性該当値テキスト"/>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52" name="楕円 151"/>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53" name="テキスト ボックス 152"/>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128778</xdr:rowOff>
    </xdr:from>
    <xdr:to>
      <xdr:col>15</xdr:col>
      <xdr:colOff>133350</xdr:colOff>
      <xdr:row>63</xdr:row>
      <xdr:rowOff>58928</xdr:rowOff>
    </xdr:to>
    <xdr:sp macro="" textlink="">
      <xdr:nvSpPr>
        <xdr:cNvPr id="154" name="楕円 153"/>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69105</xdr:rowOff>
    </xdr:from>
    <xdr:ext cx="762000" cy="259045"/>
    <xdr:sp macro="" textlink="">
      <xdr:nvSpPr>
        <xdr:cNvPr id="155" name="テキスト ボックス 154"/>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32258</xdr:rowOff>
    </xdr:from>
    <xdr:to>
      <xdr:col>11</xdr:col>
      <xdr:colOff>82550</xdr:colOff>
      <xdr:row>62</xdr:row>
      <xdr:rowOff>133858</xdr:rowOff>
    </xdr:to>
    <xdr:sp macro="" textlink="">
      <xdr:nvSpPr>
        <xdr:cNvPr id="156" name="楕円 155"/>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144035</xdr:rowOff>
    </xdr:from>
    <xdr:ext cx="762000" cy="259045"/>
    <xdr:sp macro="" textlink="">
      <xdr:nvSpPr>
        <xdr:cNvPr id="157" name="テキスト ボックス 156"/>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8" name="楕円 157"/>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59" name="テキスト ボックス 158"/>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dk1"/>
              </a:solidFill>
              <a:effectLst/>
              <a:latin typeface="+mn-lt"/>
              <a:ea typeface="+mn-ea"/>
              <a:cs typeface="+mn-cs"/>
            </a:rPr>
            <a:t>　類似団体平均と比較すると</a:t>
          </a:r>
          <a:r>
            <a:rPr lang="en-US" altLang="ja-JP" sz="1200" b="0" i="0" baseline="0">
              <a:solidFill>
                <a:schemeClr val="dk1"/>
              </a:solidFill>
              <a:effectLst/>
              <a:latin typeface="+mn-lt"/>
              <a:ea typeface="+mn-ea"/>
              <a:cs typeface="+mn-cs"/>
            </a:rPr>
            <a:t>20,307</a:t>
          </a:r>
          <a:r>
            <a:rPr lang="ja-JP" altLang="ja-JP" sz="1200" b="0" i="0" baseline="0">
              <a:solidFill>
                <a:schemeClr val="dk1"/>
              </a:solidFill>
              <a:effectLst/>
              <a:latin typeface="+mn-lt"/>
              <a:ea typeface="+mn-ea"/>
              <a:cs typeface="+mn-cs"/>
            </a:rPr>
            <a:t>円の増、全国平均と比較すると</a:t>
          </a:r>
          <a:r>
            <a:rPr lang="en-US" altLang="ja-JP" sz="1200" b="0" i="0" baseline="0">
              <a:solidFill>
                <a:schemeClr val="dk1"/>
              </a:solidFill>
              <a:effectLst/>
              <a:latin typeface="+mn-lt"/>
              <a:ea typeface="+mn-ea"/>
              <a:cs typeface="+mn-cs"/>
            </a:rPr>
            <a:t>66,684</a:t>
          </a:r>
          <a:r>
            <a:rPr lang="ja-JP" altLang="ja-JP" sz="1200" b="0" i="0" baseline="0">
              <a:solidFill>
                <a:schemeClr val="dk1"/>
              </a:solidFill>
              <a:effectLst/>
              <a:latin typeface="+mn-lt"/>
              <a:ea typeface="+mn-ea"/>
              <a:cs typeface="+mn-cs"/>
            </a:rPr>
            <a:t>円の大幅増となっている。これは中山間地域であるがゆえ集落が点在し、その集落ごとに保育所が</a:t>
          </a:r>
          <a:r>
            <a:rPr lang="en-US" altLang="ja-JP" sz="1200" b="0" i="0" baseline="0">
              <a:solidFill>
                <a:schemeClr val="dk1"/>
              </a:solidFill>
              <a:effectLst/>
              <a:latin typeface="+mn-lt"/>
              <a:ea typeface="+mn-ea"/>
              <a:cs typeface="+mn-cs"/>
            </a:rPr>
            <a:t>6</a:t>
          </a:r>
          <a:r>
            <a:rPr lang="ja-JP" altLang="ja-JP" sz="1200" b="0" i="0" baseline="0">
              <a:solidFill>
                <a:schemeClr val="dk1"/>
              </a:solidFill>
              <a:effectLst/>
              <a:latin typeface="+mn-lt"/>
              <a:ea typeface="+mn-ea"/>
              <a:cs typeface="+mn-cs"/>
            </a:rPr>
            <a:t>ヶ所、また小学校が</a:t>
          </a:r>
          <a:r>
            <a:rPr lang="en-US" altLang="ja-JP" sz="1200" b="0" i="0" baseline="0">
              <a:solidFill>
                <a:schemeClr val="dk1"/>
              </a:solidFill>
              <a:effectLst/>
              <a:latin typeface="+mn-lt"/>
              <a:ea typeface="+mn-ea"/>
              <a:cs typeface="+mn-cs"/>
            </a:rPr>
            <a:t>6</a:t>
          </a:r>
          <a:r>
            <a:rPr lang="ja-JP" altLang="ja-JP" sz="1200" b="0" i="0" baseline="0">
              <a:solidFill>
                <a:schemeClr val="dk1"/>
              </a:solidFill>
              <a:effectLst/>
              <a:latin typeface="+mn-lt"/>
              <a:ea typeface="+mn-ea"/>
              <a:cs typeface="+mn-cs"/>
            </a:rPr>
            <a:t>校、中学校が</a:t>
          </a:r>
          <a:r>
            <a:rPr lang="en-US" altLang="ja-JP" sz="1200" b="0" i="0" baseline="0">
              <a:solidFill>
                <a:schemeClr val="dk1"/>
              </a:solidFill>
              <a:effectLst/>
              <a:latin typeface="+mn-lt"/>
              <a:ea typeface="+mn-ea"/>
              <a:cs typeface="+mn-cs"/>
            </a:rPr>
            <a:t>2</a:t>
          </a:r>
          <a:r>
            <a:rPr lang="ja-JP" altLang="ja-JP" sz="1200" b="0" i="0" baseline="0">
              <a:solidFill>
                <a:schemeClr val="dk1"/>
              </a:solidFill>
              <a:effectLst/>
              <a:latin typeface="+mn-lt"/>
              <a:ea typeface="+mn-ea"/>
              <a:cs typeface="+mn-cs"/>
            </a:rPr>
            <a:t>校あることが人件費・物件費等を増加させている。また、それぞれ業務が電算化され人件費等が抑制する一方、更新費用やシステム構築に年々費用が増加していることも要因となっている。</a:t>
          </a:r>
          <a:endParaRPr lang="ja-JP" altLang="ja-JP" sz="1600">
            <a:effectLst/>
          </a:endParaRPr>
        </a:p>
        <a:p>
          <a:pPr eaLnBrk="1" fontAlgn="auto" latinLnBrk="0" hangingPunct="1"/>
          <a:r>
            <a:rPr lang="ja-JP" altLang="ja-JP" sz="1200" b="0" i="0" baseline="0">
              <a:solidFill>
                <a:schemeClr val="dk1"/>
              </a:solidFill>
              <a:effectLst/>
              <a:latin typeface="+mn-lt"/>
              <a:ea typeface="+mn-ea"/>
              <a:cs typeface="+mn-cs"/>
            </a:rPr>
            <a:t>　適正な人員管理による人件費の削減や施設の統廃合、見直し等により維持管理経費をいかに削減していくかが今後の課題である。</a:t>
          </a:r>
          <a:endParaRPr lang="ja-JP" altLang="ja-JP" sz="16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120290</xdr:rowOff>
    </xdr:from>
    <xdr:to>
      <xdr:col>23</xdr:col>
      <xdr:colOff>133350</xdr:colOff>
      <xdr:row>82</xdr:row>
      <xdr:rowOff>141830</xdr:rowOff>
    </xdr:to>
    <xdr:cxnSp macro="">
      <xdr:nvCxnSpPr>
        <xdr:cNvPr id="194" name="直線コネクタ 193"/>
        <xdr:cNvCxnSpPr/>
      </xdr:nvCxnSpPr>
      <xdr:spPr>
        <a:xfrm>
          <a:off x="4114800" y="14179190"/>
          <a:ext cx="838200" cy="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120290</xdr:rowOff>
    </xdr:from>
    <xdr:to>
      <xdr:col>19</xdr:col>
      <xdr:colOff>133350</xdr:colOff>
      <xdr:row>82</xdr:row>
      <xdr:rowOff>122324</xdr:rowOff>
    </xdr:to>
    <xdr:cxnSp macro="">
      <xdr:nvCxnSpPr>
        <xdr:cNvPr id="197" name="直線コネクタ 196"/>
        <xdr:cNvCxnSpPr/>
      </xdr:nvCxnSpPr>
      <xdr:spPr>
        <a:xfrm flipV="1">
          <a:off x="3225800" y="14179190"/>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118951</xdr:rowOff>
    </xdr:from>
    <xdr:to>
      <xdr:col>15</xdr:col>
      <xdr:colOff>82550</xdr:colOff>
      <xdr:row>82</xdr:row>
      <xdr:rowOff>122324</xdr:rowOff>
    </xdr:to>
    <xdr:cxnSp macro="">
      <xdr:nvCxnSpPr>
        <xdr:cNvPr id="200" name="直線コネクタ 199"/>
        <xdr:cNvCxnSpPr/>
      </xdr:nvCxnSpPr>
      <xdr:spPr>
        <a:xfrm>
          <a:off x="2336800" y="14177851"/>
          <a:ext cx="889000" cy="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65901</xdr:rowOff>
    </xdr:from>
    <xdr:to>
      <xdr:col>11</xdr:col>
      <xdr:colOff>31750</xdr:colOff>
      <xdr:row>82</xdr:row>
      <xdr:rowOff>118951</xdr:rowOff>
    </xdr:to>
    <xdr:cxnSp macro="">
      <xdr:nvCxnSpPr>
        <xdr:cNvPr id="203" name="直線コネクタ 202"/>
        <xdr:cNvCxnSpPr/>
      </xdr:nvCxnSpPr>
      <xdr:spPr>
        <a:xfrm>
          <a:off x="1447800" y="14124801"/>
          <a:ext cx="889000" cy="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91030</xdr:rowOff>
    </xdr:from>
    <xdr:to>
      <xdr:col>23</xdr:col>
      <xdr:colOff>184150</xdr:colOff>
      <xdr:row>83</xdr:row>
      <xdr:rowOff>21180</xdr:rowOff>
    </xdr:to>
    <xdr:sp macro="" textlink="">
      <xdr:nvSpPr>
        <xdr:cNvPr id="213" name="楕円 212"/>
        <xdr:cNvSpPr/>
      </xdr:nvSpPr>
      <xdr:spPr>
        <a:xfrm>
          <a:off x="4902200" y="141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63107</xdr:rowOff>
    </xdr:from>
    <xdr:ext cx="762000" cy="259045"/>
    <xdr:sp macro="" textlink="">
      <xdr:nvSpPr>
        <xdr:cNvPr id="214" name="人件費・物件費等の状況該当値テキスト"/>
        <xdr:cNvSpPr txBox="1"/>
      </xdr:nvSpPr>
      <xdr:spPr>
        <a:xfrm>
          <a:off x="5041900" y="1412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69490</xdr:rowOff>
    </xdr:from>
    <xdr:to>
      <xdr:col>19</xdr:col>
      <xdr:colOff>184150</xdr:colOff>
      <xdr:row>82</xdr:row>
      <xdr:rowOff>171090</xdr:rowOff>
    </xdr:to>
    <xdr:sp macro="" textlink="">
      <xdr:nvSpPr>
        <xdr:cNvPr id="215" name="楕円 214"/>
        <xdr:cNvSpPr/>
      </xdr:nvSpPr>
      <xdr:spPr>
        <a:xfrm>
          <a:off x="4064000" y="141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155867</xdr:rowOff>
    </xdr:from>
    <xdr:ext cx="736600" cy="259045"/>
    <xdr:sp macro="" textlink="">
      <xdr:nvSpPr>
        <xdr:cNvPr id="216" name="テキスト ボックス 215"/>
        <xdr:cNvSpPr txBox="1"/>
      </xdr:nvSpPr>
      <xdr:spPr>
        <a:xfrm>
          <a:off x="3733800" y="1421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71524</xdr:rowOff>
    </xdr:from>
    <xdr:to>
      <xdr:col>15</xdr:col>
      <xdr:colOff>133350</xdr:colOff>
      <xdr:row>83</xdr:row>
      <xdr:rowOff>1674</xdr:rowOff>
    </xdr:to>
    <xdr:sp macro="" textlink="">
      <xdr:nvSpPr>
        <xdr:cNvPr id="217" name="楕円 216"/>
        <xdr:cNvSpPr/>
      </xdr:nvSpPr>
      <xdr:spPr>
        <a:xfrm>
          <a:off x="3175000" y="1413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157901</xdr:rowOff>
    </xdr:from>
    <xdr:ext cx="762000" cy="259045"/>
    <xdr:sp macro="" textlink="">
      <xdr:nvSpPr>
        <xdr:cNvPr id="218" name="テキスト ボックス 217"/>
        <xdr:cNvSpPr txBox="1"/>
      </xdr:nvSpPr>
      <xdr:spPr>
        <a:xfrm>
          <a:off x="2844800" y="142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68151</xdr:rowOff>
    </xdr:from>
    <xdr:to>
      <xdr:col>11</xdr:col>
      <xdr:colOff>82550</xdr:colOff>
      <xdr:row>82</xdr:row>
      <xdr:rowOff>169751</xdr:rowOff>
    </xdr:to>
    <xdr:sp macro="" textlink="">
      <xdr:nvSpPr>
        <xdr:cNvPr id="219" name="楕円 218"/>
        <xdr:cNvSpPr/>
      </xdr:nvSpPr>
      <xdr:spPr>
        <a:xfrm>
          <a:off x="2286000" y="141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154528</xdr:rowOff>
    </xdr:from>
    <xdr:ext cx="762000" cy="259045"/>
    <xdr:sp macro="" textlink="">
      <xdr:nvSpPr>
        <xdr:cNvPr id="220" name="テキスト ボックス 219"/>
        <xdr:cNvSpPr txBox="1"/>
      </xdr:nvSpPr>
      <xdr:spPr>
        <a:xfrm>
          <a:off x="1955800" y="1421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15101</xdr:rowOff>
    </xdr:from>
    <xdr:to>
      <xdr:col>7</xdr:col>
      <xdr:colOff>31750</xdr:colOff>
      <xdr:row>82</xdr:row>
      <xdr:rowOff>116701</xdr:rowOff>
    </xdr:to>
    <xdr:sp macro="" textlink="">
      <xdr:nvSpPr>
        <xdr:cNvPr id="221" name="楕円 220"/>
        <xdr:cNvSpPr/>
      </xdr:nvSpPr>
      <xdr:spPr>
        <a:xfrm>
          <a:off x="1397000" y="140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101478</xdr:rowOff>
    </xdr:from>
    <xdr:ext cx="762000" cy="259045"/>
    <xdr:sp macro="" textlink="">
      <xdr:nvSpPr>
        <xdr:cNvPr id="222" name="テキスト ボックス 221"/>
        <xdr:cNvSpPr txBox="1"/>
      </xdr:nvSpPr>
      <xdr:spPr>
        <a:xfrm>
          <a:off x="1066800" y="141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前年度</a:t>
          </a:r>
          <a:r>
            <a:rPr kumimoji="1" lang="ja-JP" altLang="en-US" sz="1200" b="0" i="0" baseline="0">
              <a:solidFill>
                <a:schemeClr val="dk1"/>
              </a:solidFill>
              <a:effectLst/>
              <a:latin typeface="+mn-lt"/>
              <a:ea typeface="+mn-ea"/>
              <a:cs typeface="+mn-cs"/>
            </a:rPr>
            <a:t>から</a:t>
          </a:r>
          <a:r>
            <a:rPr kumimoji="1" lang="en-US" altLang="ja-JP" sz="1200" b="0" i="0" baseline="0">
              <a:solidFill>
                <a:schemeClr val="dk1"/>
              </a:solidFill>
              <a:effectLst/>
              <a:latin typeface="+mn-lt"/>
              <a:ea typeface="+mn-ea"/>
              <a:cs typeface="+mn-cs"/>
            </a:rPr>
            <a:t>0.3</a:t>
          </a:r>
          <a:r>
            <a:rPr kumimoji="1" lang="ja-JP" altLang="en-US" sz="1200" b="0" i="0" baseline="0">
              <a:solidFill>
                <a:schemeClr val="dk1"/>
              </a:solidFill>
              <a:effectLst/>
              <a:latin typeface="+mn-lt"/>
              <a:ea typeface="+mn-ea"/>
              <a:cs typeface="+mn-cs"/>
            </a:rPr>
            <a:t>上昇し</a:t>
          </a:r>
          <a:r>
            <a:rPr kumimoji="1" lang="en-US" altLang="ja-JP" sz="1200" b="0" i="0" baseline="0">
              <a:solidFill>
                <a:schemeClr val="dk1"/>
              </a:solidFill>
              <a:effectLst/>
              <a:latin typeface="+mn-lt"/>
              <a:ea typeface="+mn-ea"/>
              <a:cs typeface="+mn-cs"/>
            </a:rPr>
            <a:t>94.2</a:t>
          </a:r>
          <a:r>
            <a:rPr kumimoji="1" lang="ja-JP" altLang="ja-JP" sz="1200" b="0" i="0" baseline="0">
              <a:solidFill>
                <a:schemeClr val="dk1"/>
              </a:solidFill>
              <a:effectLst/>
              <a:latin typeface="+mn-lt"/>
              <a:ea typeface="+mn-ea"/>
              <a:cs typeface="+mn-cs"/>
            </a:rPr>
            <a:t>となっている。ただし、類似団体、全国町村平均をともに下回っており、類似団体の中でも低い水準となっている。</a:t>
          </a:r>
          <a:endParaRPr lang="ja-JP" altLang="ja-JP" sz="1800">
            <a:effectLst/>
          </a:endParaRPr>
        </a:p>
        <a:p>
          <a:pPr eaLnBrk="1" fontAlgn="auto" latinLnBrk="0" hangingPunct="1"/>
          <a:r>
            <a:rPr kumimoji="1" lang="ja-JP" altLang="ja-JP" sz="1200" b="0" i="0" baseline="0">
              <a:solidFill>
                <a:schemeClr val="dk1"/>
              </a:solidFill>
              <a:effectLst/>
              <a:latin typeface="+mn-lt"/>
              <a:ea typeface="+mn-ea"/>
              <a:cs typeface="+mn-cs"/>
            </a:rPr>
            <a:t>　今後は各種手当の総点検を行うなど、より一層の給与の適正化に努める。</a:t>
          </a:r>
          <a:endParaRPr lang="ja-JP" altLang="ja-JP" sz="1800">
            <a:effectLst/>
          </a:endParaRPr>
        </a:p>
        <a:p>
          <a:pPr eaLnBrk="1" fontAlgn="auto" latinLnBrk="0" hangingPunct="1"/>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168729</xdr:rowOff>
    </xdr:to>
    <xdr:cxnSp macro="">
      <xdr:nvCxnSpPr>
        <xdr:cNvPr id="258" name="直線コネクタ 257"/>
        <xdr:cNvCxnSpPr/>
      </xdr:nvCxnSpPr>
      <xdr:spPr>
        <a:xfrm>
          <a:off x="16179800" y="145360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134257</xdr:rowOff>
    </xdr:to>
    <xdr:cxnSp macro="">
      <xdr:nvCxnSpPr>
        <xdr:cNvPr id="261" name="直線コネクタ 260"/>
        <xdr:cNvCxnSpPr/>
      </xdr:nvCxnSpPr>
      <xdr:spPr>
        <a:xfrm>
          <a:off x="15290800" y="1453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134257</xdr:rowOff>
    </xdr:to>
    <xdr:cxnSp macro="">
      <xdr:nvCxnSpPr>
        <xdr:cNvPr id="264" name="直線コネクタ 263"/>
        <xdr:cNvCxnSpPr/>
      </xdr:nvCxnSpPr>
      <xdr:spPr>
        <a:xfrm>
          <a:off x="14401800" y="144441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42334</xdr:rowOff>
    </xdr:to>
    <xdr:cxnSp macro="">
      <xdr:nvCxnSpPr>
        <xdr:cNvPr id="267" name="直線コネクタ 266"/>
        <xdr:cNvCxnSpPr/>
      </xdr:nvCxnSpPr>
      <xdr:spPr>
        <a:xfrm>
          <a:off x="13512800" y="14444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7" name="楕円 276"/>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8"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9" name="楕円 278"/>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0" name="テキスト ボックス 27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1" name="楕円 280"/>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2" name="テキスト ボックス 281"/>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3" name="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4" name="テキスト ボックス 283"/>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5" name="楕円 284"/>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6" name="テキスト ボックス 28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集中改革プランにおける目標は達成しているものの、類似団体平均を</a:t>
          </a:r>
          <a:r>
            <a:rPr kumimoji="1" lang="en-US" altLang="ja-JP" sz="1100" b="0" i="0" baseline="0">
              <a:solidFill>
                <a:schemeClr val="dk1"/>
              </a:solidFill>
              <a:effectLst/>
              <a:latin typeface="+mn-lt"/>
              <a:ea typeface="+mn-ea"/>
              <a:cs typeface="+mn-cs"/>
            </a:rPr>
            <a:t>2.98</a:t>
          </a:r>
          <a:r>
            <a:rPr kumimoji="1" lang="ja-JP" altLang="ja-JP" sz="1100" b="0" i="0" baseline="0">
              <a:solidFill>
                <a:schemeClr val="dk1"/>
              </a:solidFill>
              <a:effectLst/>
              <a:latin typeface="+mn-lt"/>
              <a:ea typeface="+mn-ea"/>
              <a:cs typeface="+mn-cs"/>
            </a:rPr>
            <a:t>人上回っている。これは面積が広く</a:t>
          </a:r>
          <a:r>
            <a:rPr lang="ja-JP" altLang="ja-JP" sz="1100" b="0" i="0" baseline="0">
              <a:solidFill>
                <a:schemeClr val="dk1"/>
              </a:solidFill>
              <a:effectLst/>
              <a:latin typeface="+mn-lt"/>
              <a:ea typeface="+mn-ea"/>
              <a:cs typeface="+mn-cs"/>
            </a:rPr>
            <a:t>中山間地域であるがゆえ集落が点在し、その集落ごとに保育所が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ヶ所、また診療所が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ヶ所、公民館が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ヶ所ある地理的な条件から、保育所職員・診療所職員数が多いことなどが要因と考えられる。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住民サービスを低下させることなく、地域に理解を求めながら、施設の統廃合、機構改革及び事務事業の見直し等を行い、適正な定員管理に努める。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77750</xdr:rowOff>
    </xdr:from>
    <xdr:to>
      <xdr:col>81</xdr:col>
      <xdr:colOff>44450</xdr:colOff>
      <xdr:row>62</xdr:row>
      <xdr:rowOff>84024</xdr:rowOff>
    </xdr:to>
    <xdr:cxnSp macro="">
      <xdr:nvCxnSpPr>
        <xdr:cNvPr id="318" name="直線コネクタ 317"/>
        <xdr:cNvCxnSpPr/>
      </xdr:nvCxnSpPr>
      <xdr:spPr>
        <a:xfrm>
          <a:off x="16179800" y="10707650"/>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50241</xdr:rowOff>
    </xdr:from>
    <xdr:to>
      <xdr:col>77</xdr:col>
      <xdr:colOff>44450</xdr:colOff>
      <xdr:row>62</xdr:row>
      <xdr:rowOff>77750</xdr:rowOff>
    </xdr:to>
    <xdr:cxnSp macro="">
      <xdr:nvCxnSpPr>
        <xdr:cNvPr id="321" name="直線コネクタ 320"/>
        <xdr:cNvCxnSpPr/>
      </xdr:nvCxnSpPr>
      <xdr:spPr>
        <a:xfrm>
          <a:off x="15290800" y="10680141"/>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50241</xdr:rowOff>
    </xdr:from>
    <xdr:to>
      <xdr:col>72</xdr:col>
      <xdr:colOff>203200</xdr:colOff>
      <xdr:row>62</xdr:row>
      <xdr:rowOff>57480</xdr:rowOff>
    </xdr:to>
    <xdr:cxnSp macro="">
      <xdr:nvCxnSpPr>
        <xdr:cNvPr id="324" name="直線コネクタ 323"/>
        <xdr:cNvCxnSpPr/>
      </xdr:nvCxnSpPr>
      <xdr:spPr>
        <a:xfrm flipV="1">
          <a:off x="14401800" y="1068014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45415</xdr:rowOff>
    </xdr:from>
    <xdr:to>
      <xdr:col>68</xdr:col>
      <xdr:colOff>152400</xdr:colOff>
      <xdr:row>62</xdr:row>
      <xdr:rowOff>57480</xdr:rowOff>
    </xdr:to>
    <xdr:cxnSp macro="">
      <xdr:nvCxnSpPr>
        <xdr:cNvPr id="327" name="直線コネクタ 326"/>
        <xdr:cNvCxnSpPr/>
      </xdr:nvCxnSpPr>
      <xdr:spPr>
        <a:xfrm>
          <a:off x="13512800" y="106753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33224</xdr:rowOff>
    </xdr:from>
    <xdr:to>
      <xdr:col>81</xdr:col>
      <xdr:colOff>95250</xdr:colOff>
      <xdr:row>62</xdr:row>
      <xdr:rowOff>134824</xdr:rowOff>
    </xdr:to>
    <xdr:sp macro="" textlink="">
      <xdr:nvSpPr>
        <xdr:cNvPr id="337" name="楕円 336"/>
        <xdr:cNvSpPr/>
      </xdr:nvSpPr>
      <xdr:spPr>
        <a:xfrm>
          <a:off x="16967200" y="106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5301</xdr:rowOff>
    </xdr:from>
    <xdr:ext cx="762000" cy="259045"/>
    <xdr:sp macro="" textlink="">
      <xdr:nvSpPr>
        <xdr:cNvPr id="338" name="定員管理の状況該当値テキスト"/>
        <xdr:cNvSpPr txBox="1"/>
      </xdr:nvSpPr>
      <xdr:spPr>
        <a:xfrm>
          <a:off x="17106900" y="106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26950</xdr:rowOff>
    </xdr:from>
    <xdr:to>
      <xdr:col>77</xdr:col>
      <xdr:colOff>95250</xdr:colOff>
      <xdr:row>62</xdr:row>
      <xdr:rowOff>128550</xdr:rowOff>
    </xdr:to>
    <xdr:sp macro="" textlink="">
      <xdr:nvSpPr>
        <xdr:cNvPr id="339" name="楕円 338"/>
        <xdr:cNvSpPr/>
      </xdr:nvSpPr>
      <xdr:spPr>
        <a:xfrm>
          <a:off x="16129000" y="106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113327</xdr:rowOff>
    </xdr:from>
    <xdr:ext cx="736600" cy="259045"/>
    <xdr:sp macro="" textlink="">
      <xdr:nvSpPr>
        <xdr:cNvPr id="340" name="テキスト ボックス 339"/>
        <xdr:cNvSpPr txBox="1"/>
      </xdr:nvSpPr>
      <xdr:spPr>
        <a:xfrm>
          <a:off x="15798800" y="1074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170891</xdr:rowOff>
    </xdr:from>
    <xdr:to>
      <xdr:col>73</xdr:col>
      <xdr:colOff>44450</xdr:colOff>
      <xdr:row>62</xdr:row>
      <xdr:rowOff>101041</xdr:rowOff>
    </xdr:to>
    <xdr:sp macro="" textlink="">
      <xdr:nvSpPr>
        <xdr:cNvPr id="341" name="楕円 340"/>
        <xdr:cNvSpPr/>
      </xdr:nvSpPr>
      <xdr:spPr>
        <a:xfrm>
          <a:off x="15240000" y="106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85818</xdr:rowOff>
    </xdr:from>
    <xdr:ext cx="762000" cy="259045"/>
    <xdr:sp macro="" textlink="">
      <xdr:nvSpPr>
        <xdr:cNvPr id="342" name="テキスト ボックス 341"/>
        <xdr:cNvSpPr txBox="1"/>
      </xdr:nvSpPr>
      <xdr:spPr>
        <a:xfrm>
          <a:off x="14909800" y="1071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6680</xdr:rowOff>
    </xdr:from>
    <xdr:to>
      <xdr:col>68</xdr:col>
      <xdr:colOff>203200</xdr:colOff>
      <xdr:row>62</xdr:row>
      <xdr:rowOff>108280</xdr:rowOff>
    </xdr:to>
    <xdr:sp macro="" textlink="">
      <xdr:nvSpPr>
        <xdr:cNvPr id="343" name="楕円 342"/>
        <xdr:cNvSpPr/>
      </xdr:nvSpPr>
      <xdr:spPr>
        <a:xfrm>
          <a:off x="143510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93057</xdr:rowOff>
    </xdr:from>
    <xdr:ext cx="762000" cy="259045"/>
    <xdr:sp macro="" textlink="">
      <xdr:nvSpPr>
        <xdr:cNvPr id="344" name="テキスト ボックス 343"/>
        <xdr:cNvSpPr txBox="1"/>
      </xdr:nvSpPr>
      <xdr:spPr>
        <a:xfrm>
          <a:off x="14020800" y="1072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166065</xdr:rowOff>
    </xdr:from>
    <xdr:to>
      <xdr:col>64</xdr:col>
      <xdr:colOff>152400</xdr:colOff>
      <xdr:row>62</xdr:row>
      <xdr:rowOff>96215</xdr:rowOff>
    </xdr:to>
    <xdr:sp macro="" textlink="">
      <xdr:nvSpPr>
        <xdr:cNvPr id="345" name="楕円 344"/>
        <xdr:cNvSpPr/>
      </xdr:nvSpPr>
      <xdr:spPr>
        <a:xfrm>
          <a:off x="13462000" y="106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80992</xdr:rowOff>
    </xdr:from>
    <xdr:ext cx="762000" cy="259045"/>
    <xdr:sp macro="" textlink="">
      <xdr:nvSpPr>
        <xdr:cNvPr id="346" name="テキスト ボックス 345"/>
        <xdr:cNvSpPr txBox="1"/>
      </xdr:nvSpPr>
      <xdr:spPr>
        <a:xfrm>
          <a:off x="13131800" y="1071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dk1"/>
              </a:solidFill>
              <a:effectLst/>
              <a:latin typeface="+mn-lt"/>
              <a:ea typeface="+mn-ea"/>
              <a:cs typeface="+mn-cs"/>
            </a:rPr>
            <a:t>　</a:t>
          </a:r>
          <a:r>
            <a:rPr lang="ja-JP" altLang="ja-JP" sz="1200" b="0" i="0" baseline="0">
              <a:solidFill>
                <a:sysClr val="windowText" lastClr="000000"/>
              </a:solidFill>
              <a:effectLst/>
              <a:latin typeface="+mn-lt"/>
              <a:ea typeface="+mn-ea"/>
              <a:cs typeface="+mn-cs"/>
            </a:rPr>
            <a:t>前年度比較すると</a:t>
          </a:r>
          <a:r>
            <a:rPr lang="en-US" altLang="ja-JP" sz="1200" b="0" i="0" baseline="0">
              <a:solidFill>
                <a:sysClr val="windowText" lastClr="000000"/>
              </a:solidFill>
              <a:effectLst/>
              <a:latin typeface="+mn-lt"/>
              <a:ea typeface="+mn-ea"/>
              <a:cs typeface="+mn-cs"/>
            </a:rPr>
            <a:t>0.9</a:t>
          </a:r>
          <a:r>
            <a:rPr lang="ja-JP" altLang="ja-JP" sz="1200" b="0" i="0" baseline="0">
              <a:solidFill>
                <a:sysClr val="windowText" lastClr="000000"/>
              </a:solidFill>
              <a:effectLst/>
              <a:latin typeface="+mn-lt"/>
              <a:ea typeface="+mn-ea"/>
              <a:cs typeface="+mn-cs"/>
            </a:rPr>
            <a:t>％の減となっている。分子である元利償還金</a:t>
          </a:r>
          <a:r>
            <a:rPr lang="en-US" altLang="ja-JP" sz="1200" b="0" i="0" baseline="0">
              <a:solidFill>
                <a:sysClr val="windowText" lastClr="000000"/>
              </a:solidFill>
              <a:effectLst/>
              <a:latin typeface="+mn-lt"/>
              <a:ea typeface="+mn-ea"/>
              <a:cs typeface="+mn-cs"/>
            </a:rPr>
            <a:t>5,378</a:t>
          </a:r>
          <a:r>
            <a:rPr lang="ja-JP" altLang="en-US" sz="1200" b="0" i="0" baseline="0">
              <a:solidFill>
                <a:sysClr val="windowText" lastClr="000000"/>
              </a:solidFill>
              <a:effectLst/>
              <a:latin typeface="+mn-lt"/>
              <a:ea typeface="+mn-ea"/>
              <a:cs typeface="+mn-cs"/>
            </a:rPr>
            <a:t>千円</a:t>
          </a:r>
          <a:r>
            <a:rPr lang="ja-JP" altLang="ja-JP" sz="1200" b="0" i="0" baseline="0">
              <a:solidFill>
                <a:sysClr val="windowText" lastClr="000000"/>
              </a:solidFill>
              <a:effectLst/>
              <a:latin typeface="+mn-lt"/>
              <a:ea typeface="+mn-ea"/>
              <a:cs typeface="+mn-cs"/>
            </a:rPr>
            <a:t>や公営企業債の償還の財源にしたと認められる繰入金</a:t>
          </a:r>
          <a:r>
            <a:rPr lang="en-US" altLang="ja-JP" sz="1200" b="0" i="0" baseline="0">
              <a:solidFill>
                <a:sysClr val="windowText" lastClr="000000"/>
              </a:solidFill>
              <a:effectLst/>
              <a:latin typeface="+mn-lt"/>
              <a:ea typeface="+mn-ea"/>
              <a:cs typeface="+mn-cs"/>
            </a:rPr>
            <a:t>4,754</a:t>
          </a:r>
          <a:r>
            <a:rPr lang="ja-JP" altLang="ja-JP" sz="1200" b="0" i="0" baseline="0">
              <a:solidFill>
                <a:sysClr val="windowText" lastClr="000000"/>
              </a:solidFill>
              <a:effectLst/>
              <a:latin typeface="+mn-lt"/>
              <a:ea typeface="+mn-ea"/>
              <a:cs typeface="+mn-cs"/>
            </a:rPr>
            <a:t>千円など、全体で</a:t>
          </a:r>
          <a:r>
            <a:rPr lang="en-US" altLang="ja-JP" sz="1200" b="0" i="0" baseline="0">
              <a:solidFill>
                <a:sysClr val="windowText" lastClr="000000"/>
              </a:solidFill>
              <a:effectLst/>
              <a:latin typeface="+mn-lt"/>
              <a:ea typeface="+mn-ea"/>
              <a:cs typeface="+mn-cs"/>
            </a:rPr>
            <a:t>15,312</a:t>
          </a:r>
          <a:r>
            <a:rPr lang="ja-JP" altLang="ja-JP" sz="1200" b="0" i="0" baseline="0">
              <a:solidFill>
                <a:sysClr val="windowText" lastClr="000000"/>
              </a:solidFill>
              <a:effectLst/>
              <a:latin typeface="+mn-lt"/>
              <a:ea typeface="+mn-ea"/>
              <a:cs typeface="+mn-cs"/>
            </a:rPr>
            <a:t>千円減少したことが主な要因である。</a:t>
          </a:r>
          <a:endParaRPr lang="ja-JP" altLang="ja-JP" sz="1600">
            <a:solidFill>
              <a:sysClr val="windowText" lastClr="000000"/>
            </a:solidFill>
            <a:effectLst/>
          </a:endParaRPr>
        </a:p>
        <a:p>
          <a:pPr rtl="0" eaLnBrk="1" fontAlgn="base" latinLnBrk="0" hangingPunct="1"/>
          <a:r>
            <a:rPr lang="ja-JP" altLang="ja-JP" sz="1200" b="0" i="0" baseline="0">
              <a:solidFill>
                <a:srgbClr val="FF0000"/>
              </a:solidFill>
              <a:effectLst/>
              <a:latin typeface="+mn-lt"/>
              <a:ea typeface="+mn-ea"/>
              <a:cs typeface="+mn-cs"/>
            </a:rPr>
            <a:t>　</a:t>
          </a:r>
          <a:r>
            <a:rPr lang="ja-JP" altLang="ja-JP" sz="1200" b="0" i="0" baseline="0">
              <a:solidFill>
                <a:sysClr val="windowText" lastClr="000000"/>
              </a:solidFill>
              <a:effectLst/>
              <a:latin typeface="+mn-lt"/>
              <a:ea typeface="+mn-ea"/>
              <a:cs typeface="+mn-cs"/>
            </a:rPr>
            <a:t>類似団体</a:t>
          </a:r>
          <a:r>
            <a:rPr lang="ja-JP" altLang="en-US" sz="1200" b="0" i="0" baseline="0">
              <a:solidFill>
                <a:sysClr val="windowText" lastClr="000000"/>
              </a:solidFill>
              <a:effectLst/>
              <a:latin typeface="+mn-lt"/>
              <a:ea typeface="+mn-ea"/>
              <a:cs typeface="+mn-cs"/>
            </a:rPr>
            <a:t>からは</a:t>
          </a:r>
          <a:r>
            <a:rPr lang="en-US" altLang="ja-JP" sz="1200" b="0" i="0" baseline="0">
              <a:solidFill>
                <a:sysClr val="windowText" lastClr="000000"/>
              </a:solidFill>
              <a:effectLst/>
              <a:latin typeface="+mn-lt"/>
              <a:ea typeface="+mn-ea"/>
              <a:cs typeface="+mn-cs"/>
            </a:rPr>
            <a:t>1.7%</a:t>
          </a:r>
          <a:r>
            <a:rPr lang="ja-JP" altLang="en-US" sz="1200" b="0" i="0" baseline="0">
              <a:solidFill>
                <a:sysClr val="windowText" lastClr="000000"/>
              </a:solidFill>
              <a:effectLst/>
              <a:latin typeface="+mn-lt"/>
              <a:ea typeface="+mn-ea"/>
              <a:cs typeface="+mn-cs"/>
            </a:rPr>
            <a:t>、</a:t>
          </a:r>
          <a:r>
            <a:rPr lang="ja-JP" altLang="ja-JP" sz="1200" b="0" i="0" baseline="0">
              <a:solidFill>
                <a:sysClr val="windowText" lastClr="000000"/>
              </a:solidFill>
              <a:effectLst/>
              <a:latin typeface="+mn-lt"/>
              <a:ea typeface="+mn-ea"/>
              <a:cs typeface="+mn-cs"/>
            </a:rPr>
            <a:t>愛媛県平均</a:t>
          </a:r>
          <a:r>
            <a:rPr lang="ja-JP" altLang="en-US" sz="1200" b="0" i="0" baseline="0">
              <a:solidFill>
                <a:sysClr val="windowText" lastClr="000000"/>
              </a:solidFill>
              <a:effectLst/>
              <a:latin typeface="+mn-lt"/>
              <a:ea typeface="+mn-ea"/>
              <a:cs typeface="+mn-cs"/>
            </a:rPr>
            <a:t>からは</a:t>
          </a:r>
          <a:r>
            <a:rPr lang="en-US" altLang="ja-JP" sz="1200" b="0" i="0" baseline="0">
              <a:solidFill>
                <a:sysClr val="windowText" lastClr="000000"/>
              </a:solidFill>
              <a:effectLst/>
              <a:latin typeface="+mn-lt"/>
              <a:ea typeface="+mn-ea"/>
              <a:cs typeface="+mn-cs"/>
            </a:rPr>
            <a:t>1.6</a:t>
          </a:r>
          <a:r>
            <a:rPr lang="ja-JP" altLang="ja-JP" sz="1200" b="0" i="0" baseline="0">
              <a:solidFill>
                <a:sysClr val="windowText" lastClr="000000"/>
              </a:solidFill>
              <a:effectLst/>
              <a:latin typeface="+mn-lt"/>
              <a:ea typeface="+mn-ea"/>
              <a:cs typeface="+mn-cs"/>
            </a:rPr>
            <a:t>％低い比率となっているが、今後も、緊急度・住民ニーズを的確に把握した事業の選択により、起債に大きく頼ることのない、基金等を活用した健全な財政運営に努める。</a:t>
          </a:r>
          <a:endParaRPr lang="ja-JP" altLang="ja-JP" sz="16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92528</xdr:rowOff>
    </xdr:to>
    <xdr:cxnSp macro="">
      <xdr:nvCxnSpPr>
        <xdr:cNvPr id="381" name="直線コネクタ 380"/>
        <xdr:cNvCxnSpPr/>
      </xdr:nvCxnSpPr>
      <xdr:spPr>
        <a:xfrm flipV="1">
          <a:off x="16179800" y="688848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41</xdr:row>
      <xdr:rowOff>31387</xdr:rowOff>
    </xdr:to>
    <xdr:cxnSp macro="">
      <xdr:nvCxnSpPr>
        <xdr:cNvPr id="384" name="直線コネクタ 383"/>
        <xdr:cNvCxnSpPr/>
      </xdr:nvCxnSpPr>
      <xdr:spPr>
        <a:xfrm flipV="1">
          <a:off x="15290800" y="6950528"/>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31387</xdr:rowOff>
    </xdr:from>
    <xdr:to>
      <xdr:col>72</xdr:col>
      <xdr:colOff>203200</xdr:colOff>
      <xdr:row>41</xdr:row>
      <xdr:rowOff>169273</xdr:rowOff>
    </xdr:to>
    <xdr:cxnSp macro="">
      <xdr:nvCxnSpPr>
        <xdr:cNvPr id="387" name="直線コネクタ 386"/>
        <xdr:cNvCxnSpPr/>
      </xdr:nvCxnSpPr>
      <xdr:spPr>
        <a:xfrm flipV="1">
          <a:off x="14401800" y="706083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169273</xdr:rowOff>
    </xdr:from>
    <xdr:to>
      <xdr:col>68</xdr:col>
      <xdr:colOff>152400</xdr:colOff>
      <xdr:row>42</xdr:row>
      <xdr:rowOff>115026</xdr:rowOff>
    </xdr:to>
    <xdr:cxnSp macro="">
      <xdr:nvCxnSpPr>
        <xdr:cNvPr id="390" name="直線コネクタ 389"/>
        <xdr:cNvCxnSpPr/>
      </xdr:nvCxnSpPr>
      <xdr:spPr>
        <a:xfrm flipV="1">
          <a:off x="13512800" y="719872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0" name="楕円 399"/>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1"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2" name="楕円 401"/>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3" name="テキスト ボックス 402"/>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152037</xdr:rowOff>
    </xdr:from>
    <xdr:to>
      <xdr:col>73</xdr:col>
      <xdr:colOff>44450</xdr:colOff>
      <xdr:row>41</xdr:row>
      <xdr:rowOff>82187</xdr:rowOff>
    </xdr:to>
    <xdr:sp macro="" textlink="">
      <xdr:nvSpPr>
        <xdr:cNvPr id="404" name="楕円 403"/>
        <xdr:cNvSpPr/>
      </xdr:nvSpPr>
      <xdr:spPr>
        <a:xfrm>
          <a:off x="15240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66964</xdr:rowOff>
    </xdr:from>
    <xdr:ext cx="762000" cy="259045"/>
    <xdr:sp macro="" textlink="">
      <xdr:nvSpPr>
        <xdr:cNvPr id="405" name="テキスト ボックス 404"/>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118473</xdr:rowOff>
    </xdr:from>
    <xdr:to>
      <xdr:col>68</xdr:col>
      <xdr:colOff>203200</xdr:colOff>
      <xdr:row>42</xdr:row>
      <xdr:rowOff>48623</xdr:rowOff>
    </xdr:to>
    <xdr:sp macro="" textlink="">
      <xdr:nvSpPr>
        <xdr:cNvPr id="406" name="楕円 405"/>
        <xdr:cNvSpPr/>
      </xdr:nvSpPr>
      <xdr:spPr>
        <a:xfrm>
          <a:off x="14351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33400</xdr:rowOff>
    </xdr:from>
    <xdr:ext cx="762000" cy="259045"/>
    <xdr:sp macro="" textlink="">
      <xdr:nvSpPr>
        <xdr:cNvPr id="407" name="テキスト ボックス 406"/>
        <xdr:cNvSpPr txBox="1"/>
      </xdr:nvSpPr>
      <xdr:spPr>
        <a:xfrm>
          <a:off x="14020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64226</xdr:rowOff>
    </xdr:from>
    <xdr:to>
      <xdr:col>64</xdr:col>
      <xdr:colOff>152400</xdr:colOff>
      <xdr:row>42</xdr:row>
      <xdr:rowOff>165826</xdr:rowOff>
    </xdr:to>
    <xdr:sp macro="" textlink="">
      <xdr:nvSpPr>
        <xdr:cNvPr id="408" name="楕円 407"/>
        <xdr:cNvSpPr/>
      </xdr:nvSpPr>
      <xdr:spPr>
        <a:xfrm>
          <a:off x="13462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150603</xdr:rowOff>
    </xdr:from>
    <xdr:ext cx="762000" cy="259045"/>
    <xdr:sp macro="" textlink="">
      <xdr:nvSpPr>
        <xdr:cNvPr id="409" name="テキスト ボックス 408"/>
        <xdr:cNvSpPr txBox="1"/>
      </xdr:nvSpPr>
      <xdr:spPr>
        <a:xfrm>
          <a:off x="13131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となっている。主な</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の要因は、</a:t>
          </a:r>
          <a:r>
            <a:rPr lang="ja-JP" altLang="en-US" sz="1100" b="0" i="0" baseline="0">
              <a:solidFill>
                <a:schemeClr val="dk1"/>
              </a:solidFill>
              <a:effectLst/>
              <a:latin typeface="+mn-lt"/>
              <a:ea typeface="+mn-ea"/>
              <a:cs typeface="+mn-cs"/>
            </a:rPr>
            <a:t>将来負担額のうち「一般会計等に係る地方債の現在高」が</a:t>
          </a:r>
          <a:r>
            <a:rPr lang="en-US" altLang="ja-JP" sz="1100" b="0" i="0" baseline="0">
              <a:solidFill>
                <a:schemeClr val="dk1"/>
              </a:solidFill>
              <a:effectLst/>
              <a:latin typeface="+mn-lt"/>
              <a:ea typeface="+mn-ea"/>
              <a:cs typeface="+mn-cs"/>
            </a:rPr>
            <a:t>256,371</a:t>
          </a:r>
          <a:r>
            <a:rPr lang="ja-JP" altLang="en-US" sz="1100" b="0" i="0" baseline="0">
              <a:solidFill>
                <a:schemeClr val="dk1"/>
              </a:solidFill>
              <a:effectLst/>
              <a:latin typeface="+mn-lt"/>
              <a:ea typeface="+mn-ea"/>
              <a:cs typeface="+mn-cs"/>
            </a:rPr>
            <a:t>千円増、充当可能財源等のうち</a:t>
          </a:r>
          <a:r>
            <a:rPr lang="ja-JP" altLang="ja-JP" sz="1100" b="0" i="0" baseline="0">
              <a:solidFill>
                <a:sysClr val="windowText" lastClr="000000"/>
              </a:solidFill>
              <a:effectLst/>
              <a:latin typeface="+mn-lt"/>
              <a:ea typeface="+mn-ea"/>
              <a:cs typeface="+mn-cs"/>
            </a:rPr>
            <a:t>「基準財政需要額算入見込額」が</a:t>
          </a:r>
          <a:r>
            <a:rPr lang="en-US" altLang="ja-JP" sz="1100" b="0" i="0" baseline="0">
              <a:solidFill>
                <a:sysClr val="windowText" lastClr="000000"/>
              </a:solidFill>
              <a:effectLst/>
              <a:latin typeface="+mn-lt"/>
              <a:ea typeface="+mn-ea"/>
              <a:cs typeface="+mn-cs"/>
            </a:rPr>
            <a:t>191,932</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減と</a:t>
          </a:r>
          <a:r>
            <a:rPr lang="ja-JP" altLang="ja-JP" sz="1100" b="0" i="0" baseline="0">
              <a:solidFill>
                <a:sysClr val="windowText" lastClr="000000"/>
              </a:solidFill>
              <a:effectLst/>
              <a:latin typeface="+mn-lt"/>
              <a:ea typeface="+mn-ea"/>
              <a:cs typeface="+mn-cs"/>
            </a:rPr>
            <a:t>なり</a:t>
          </a:r>
          <a:r>
            <a:rPr lang="ja-JP" altLang="en-US" sz="1100" b="0" i="0" baseline="0">
              <a:solidFill>
                <a:sysClr val="windowText" lastClr="000000"/>
              </a:solidFill>
              <a:effectLst/>
              <a:latin typeface="+mn-lt"/>
              <a:ea typeface="+mn-ea"/>
              <a:cs typeface="+mn-cs"/>
            </a:rPr>
            <a:t>、将来負担額よりも充当可能財源等が減少したこと</a:t>
          </a:r>
          <a:r>
            <a:rPr lang="ja-JP" altLang="ja-JP" sz="1100" b="0" i="0" baseline="0">
              <a:solidFill>
                <a:sysClr val="windowText" lastClr="000000"/>
              </a:solidFill>
              <a:effectLst/>
              <a:latin typeface="+mn-lt"/>
              <a:ea typeface="+mn-ea"/>
              <a:cs typeface="+mn-cs"/>
            </a:rPr>
            <a:t>によるものである。</a:t>
          </a:r>
          <a:endParaRPr lang="ja-JP" altLang="ja-JP" sz="1100">
            <a:solidFill>
              <a:sysClr val="windowText" lastClr="000000"/>
            </a:solidFill>
            <a:effectLst/>
          </a:endParaRPr>
        </a:p>
        <a:p>
          <a:pPr rtl="0" eaLnBrk="1" fontAlgn="base" latinLnBrk="0" hangingPunct="1"/>
          <a:r>
            <a:rPr lang="ja-JP" altLang="ja-JP" sz="1100" b="0" i="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後年度の財源不足を財政調整基金や特定目的基金を取崩し財政運営をせざるをえない状況であり比率は微増の傾向となる見通しである</a:t>
          </a:r>
          <a:r>
            <a:rPr lang="ja-JP" altLang="en-US" sz="1100">
              <a:solidFill>
                <a:sysClr val="windowText" lastClr="000000"/>
              </a:solidFill>
              <a:effectLst/>
              <a:latin typeface="+mn-lt"/>
              <a:ea typeface="+mn-ea"/>
              <a:cs typeface="+mn-cs"/>
            </a:rPr>
            <a:t>ことから、今後も事業実施の適正化を図り、財政の健全化に努める。</a:t>
          </a:r>
          <a:endParaRPr lang="ja-JP" altLang="ja-JP" sz="11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31369</xdr:rowOff>
    </xdr:from>
    <xdr:to>
      <xdr:col>72</xdr:col>
      <xdr:colOff>203200</xdr:colOff>
      <xdr:row>15</xdr:row>
      <xdr:rowOff>61129</xdr:rowOff>
    </xdr:to>
    <xdr:cxnSp macro="">
      <xdr:nvCxnSpPr>
        <xdr:cNvPr id="445" name="直線コネクタ 444"/>
        <xdr:cNvCxnSpPr/>
      </xdr:nvCxnSpPr>
      <xdr:spPr>
        <a:xfrm flipV="1">
          <a:off x="14401800" y="2603119"/>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61129</xdr:rowOff>
    </xdr:from>
    <xdr:to>
      <xdr:col>68</xdr:col>
      <xdr:colOff>152400</xdr:colOff>
      <xdr:row>15</xdr:row>
      <xdr:rowOff>90890</xdr:rowOff>
    </xdr:to>
    <xdr:cxnSp macro="">
      <xdr:nvCxnSpPr>
        <xdr:cNvPr id="448" name="直線コネクタ 447"/>
        <xdr:cNvCxnSpPr/>
      </xdr:nvCxnSpPr>
      <xdr:spPr>
        <a:xfrm flipV="1">
          <a:off x="13512800" y="2632879"/>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51" name="フローチャート: 判断 450"/>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2" name="テキスト ボックス 451"/>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3" name="フローチャート: 判断 452"/>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4" name="テキスト ボックス 453"/>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113538</xdr:rowOff>
    </xdr:from>
    <xdr:to>
      <xdr:col>81</xdr:col>
      <xdr:colOff>95250</xdr:colOff>
      <xdr:row>14</xdr:row>
      <xdr:rowOff>43688</xdr:rowOff>
    </xdr:to>
    <xdr:sp macro="" textlink="">
      <xdr:nvSpPr>
        <xdr:cNvPr id="460" name="楕円 459"/>
        <xdr:cNvSpPr/>
      </xdr:nvSpPr>
      <xdr:spPr>
        <a:xfrm>
          <a:off x="16967200" y="23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85615</xdr:rowOff>
    </xdr:from>
    <xdr:ext cx="762000" cy="259045"/>
    <xdr:sp macro="" textlink="">
      <xdr:nvSpPr>
        <xdr:cNvPr id="461" name="将来負担の状況該当値テキスト"/>
        <xdr:cNvSpPr txBox="1"/>
      </xdr:nvSpPr>
      <xdr:spPr>
        <a:xfrm>
          <a:off x="17106900" y="23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152019</xdr:rowOff>
    </xdr:from>
    <xdr:to>
      <xdr:col>73</xdr:col>
      <xdr:colOff>44450</xdr:colOff>
      <xdr:row>15</xdr:row>
      <xdr:rowOff>82169</xdr:rowOff>
    </xdr:to>
    <xdr:sp macro="" textlink="">
      <xdr:nvSpPr>
        <xdr:cNvPr id="462" name="楕円 461"/>
        <xdr:cNvSpPr/>
      </xdr:nvSpPr>
      <xdr:spPr>
        <a:xfrm>
          <a:off x="15240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66946</xdr:rowOff>
    </xdr:from>
    <xdr:ext cx="762000" cy="259045"/>
    <xdr:sp macro="" textlink="">
      <xdr:nvSpPr>
        <xdr:cNvPr id="463" name="テキスト ボックス 462"/>
        <xdr:cNvSpPr txBox="1"/>
      </xdr:nvSpPr>
      <xdr:spPr>
        <a:xfrm>
          <a:off x="14909800" y="263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10329</xdr:rowOff>
    </xdr:from>
    <xdr:to>
      <xdr:col>68</xdr:col>
      <xdr:colOff>203200</xdr:colOff>
      <xdr:row>15</xdr:row>
      <xdr:rowOff>111929</xdr:rowOff>
    </xdr:to>
    <xdr:sp macro="" textlink="">
      <xdr:nvSpPr>
        <xdr:cNvPr id="464" name="楕円 463"/>
        <xdr:cNvSpPr/>
      </xdr:nvSpPr>
      <xdr:spPr>
        <a:xfrm>
          <a:off x="143510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96706</xdr:rowOff>
    </xdr:from>
    <xdr:ext cx="762000" cy="259045"/>
    <xdr:sp macro="" textlink="">
      <xdr:nvSpPr>
        <xdr:cNvPr id="465" name="テキスト ボックス 464"/>
        <xdr:cNvSpPr txBox="1"/>
      </xdr:nvSpPr>
      <xdr:spPr>
        <a:xfrm>
          <a:off x="14020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40090</xdr:rowOff>
    </xdr:from>
    <xdr:to>
      <xdr:col>64</xdr:col>
      <xdr:colOff>152400</xdr:colOff>
      <xdr:row>15</xdr:row>
      <xdr:rowOff>141690</xdr:rowOff>
    </xdr:to>
    <xdr:sp macro="" textlink="">
      <xdr:nvSpPr>
        <xdr:cNvPr id="466" name="楕円 465"/>
        <xdr:cNvSpPr/>
      </xdr:nvSpPr>
      <xdr:spPr>
        <a:xfrm>
          <a:off x="134620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126467</xdr:rowOff>
    </xdr:from>
    <xdr:ext cx="762000" cy="259045"/>
    <xdr:sp macro="" textlink="">
      <xdr:nvSpPr>
        <xdr:cNvPr id="467" name="テキスト ボックス 466"/>
        <xdr:cNvSpPr txBox="1"/>
      </xdr:nvSpPr>
      <xdr:spPr>
        <a:xfrm>
          <a:off x="13131800" y="269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10,357
10,275
241.88
7,295,889
7,048,585
162,699
4,474,352
7,922,535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類似団体平均</a:t>
          </a:r>
          <a:r>
            <a:rPr kumimoji="1" lang="ja-JP" altLang="en-US" sz="1200" b="0" i="0" baseline="0">
              <a:solidFill>
                <a:schemeClr val="dk1"/>
              </a:solidFill>
              <a:effectLst/>
              <a:latin typeface="+mn-lt"/>
              <a:ea typeface="+mn-ea"/>
              <a:cs typeface="+mn-cs"/>
            </a:rPr>
            <a:t>より</a:t>
          </a:r>
          <a:r>
            <a:rPr kumimoji="1" lang="en-US" altLang="ja-JP" sz="1200" b="0" i="0" baseline="0">
              <a:solidFill>
                <a:schemeClr val="dk1"/>
              </a:solidFill>
              <a:effectLst/>
              <a:latin typeface="+mn-lt"/>
              <a:ea typeface="+mn-ea"/>
              <a:cs typeface="+mn-cs"/>
            </a:rPr>
            <a:t>2.7%</a:t>
          </a:r>
          <a:r>
            <a:rPr kumimoji="1" lang="ja-JP" altLang="en-US" sz="1200" b="0" i="0" baseline="0">
              <a:solidFill>
                <a:schemeClr val="dk1"/>
              </a:solidFill>
              <a:effectLst/>
              <a:latin typeface="+mn-lt"/>
              <a:ea typeface="+mn-ea"/>
              <a:cs typeface="+mn-cs"/>
            </a:rPr>
            <a:t>高く</a:t>
          </a:r>
          <a:r>
            <a:rPr kumimoji="1" lang="ja-JP" altLang="ja-JP" sz="1200" b="0" i="0" baseline="0">
              <a:solidFill>
                <a:schemeClr val="dk1"/>
              </a:solidFill>
              <a:effectLst/>
              <a:latin typeface="+mn-lt"/>
              <a:ea typeface="+mn-ea"/>
              <a:cs typeface="+mn-cs"/>
            </a:rPr>
            <a:t>なっている。</a:t>
          </a:r>
          <a:r>
            <a:rPr kumimoji="1" lang="ja-JP" altLang="en-US" sz="1200" b="0" i="0" baseline="0">
              <a:solidFill>
                <a:schemeClr val="dk1"/>
              </a:solidFill>
              <a:effectLst/>
              <a:latin typeface="+mn-lt"/>
              <a:ea typeface="+mn-ea"/>
              <a:cs typeface="+mn-cs"/>
            </a:rPr>
            <a:t>また</a:t>
          </a:r>
          <a:r>
            <a:rPr kumimoji="1" lang="ja-JP" altLang="ja-JP" sz="1200" b="0" i="0" baseline="0">
              <a:solidFill>
                <a:schemeClr val="dk1"/>
              </a:solidFill>
              <a:effectLst/>
              <a:latin typeface="+mn-lt"/>
              <a:ea typeface="+mn-ea"/>
              <a:cs typeface="+mn-cs"/>
            </a:rPr>
            <a:t>、一部事務組合の人件費に充てる負担金や農業集落排水事業などの公営企業会計の人件費に充てる繰出金といった人件費に準ずる費用を合計した場合、</a:t>
          </a:r>
          <a:r>
            <a:rPr kumimoji="1" lang="ja-JP" altLang="en-US" sz="1200" b="0" i="0" baseline="0">
              <a:solidFill>
                <a:schemeClr val="dk1"/>
              </a:solidFill>
              <a:effectLst/>
              <a:latin typeface="+mn-lt"/>
              <a:ea typeface="+mn-ea"/>
              <a:cs typeface="+mn-cs"/>
            </a:rPr>
            <a:t>さらに</a:t>
          </a:r>
          <a:r>
            <a:rPr kumimoji="1" lang="ja-JP" altLang="ja-JP" sz="1200" b="0" i="0" baseline="0">
              <a:solidFill>
                <a:schemeClr val="dk1"/>
              </a:solidFill>
              <a:effectLst/>
              <a:latin typeface="+mn-lt"/>
              <a:ea typeface="+mn-ea"/>
              <a:cs typeface="+mn-cs"/>
            </a:rPr>
            <a:t>類似団体</a:t>
          </a:r>
          <a:r>
            <a:rPr kumimoji="1" lang="ja-JP" altLang="en-US" sz="1200" b="0" i="0" baseline="0">
              <a:solidFill>
                <a:schemeClr val="dk1"/>
              </a:solidFill>
              <a:effectLst/>
              <a:latin typeface="+mn-lt"/>
              <a:ea typeface="+mn-ea"/>
              <a:cs typeface="+mn-cs"/>
            </a:rPr>
            <a:t>との差が開くこととなる。</a:t>
          </a:r>
          <a:r>
            <a:rPr kumimoji="1" lang="ja-JP" altLang="ja-JP" sz="1200" b="0" i="0" baseline="0">
              <a:solidFill>
                <a:schemeClr val="dk1"/>
              </a:solidFill>
              <a:effectLst/>
              <a:latin typeface="+mn-lt"/>
              <a:ea typeface="+mn-ea"/>
              <a:cs typeface="+mn-cs"/>
            </a:rPr>
            <a:t>今後はこれらも含めた広義な人件費経費について抑制していく必要がある。</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152146</xdr:rowOff>
    </xdr:to>
    <xdr:cxnSp macro="">
      <xdr:nvCxnSpPr>
        <xdr:cNvPr id="64" name="直線コネクタ 63"/>
        <xdr:cNvCxnSpPr/>
      </xdr:nvCxnSpPr>
      <xdr:spPr>
        <a:xfrm>
          <a:off x="3987800" y="63860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42418</xdr:rowOff>
    </xdr:to>
    <xdr:cxnSp macro="">
      <xdr:nvCxnSpPr>
        <xdr:cNvPr id="67" name="直線コネクタ 66"/>
        <xdr:cNvCxnSpPr/>
      </xdr:nvCxnSpPr>
      <xdr:spPr>
        <a:xfrm>
          <a:off x="3098800" y="6381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37846</xdr:rowOff>
    </xdr:to>
    <xdr:cxnSp macro="">
      <xdr:nvCxnSpPr>
        <xdr:cNvPr id="70" name="直線コネクタ 69"/>
        <xdr:cNvCxnSpPr/>
      </xdr:nvCxnSpPr>
      <xdr:spPr>
        <a:xfrm>
          <a:off x="2209800" y="6326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19558</xdr:rowOff>
    </xdr:to>
    <xdr:cxnSp macro="">
      <xdr:nvCxnSpPr>
        <xdr:cNvPr id="73" name="直線コネクタ 72"/>
        <xdr:cNvCxnSpPr/>
      </xdr:nvCxnSpPr>
      <xdr:spPr>
        <a:xfrm flipV="1">
          <a:off x="1320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80535</xdr:rowOff>
    </xdr:from>
    <xdr:ext cx="762000" cy="259045"/>
    <xdr:sp macro="" textlink="">
      <xdr:nvSpPr>
        <xdr:cNvPr id="92" name="テキスト ボックス 91"/>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rgbClr val="FF0000"/>
              </a:solidFill>
              <a:effectLst/>
              <a:latin typeface="+mn-lt"/>
              <a:ea typeface="+mn-ea"/>
              <a:cs typeface="+mn-cs"/>
            </a:rPr>
            <a:t>　</a:t>
          </a:r>
          <a:r>
            <a:rPr lang="ja-JP" altLang="ja-JP" sz="1200" b="0" i="0" baseline="0">
              <a:solidFill>
                <a:sysClr val="windowText" lastClr="000000"/>
              </a:solidFill>
              <a:effectLst/>
              <a:latin typeface="+mn-lt"/>
              <a:ea typeface="+mn-ea"/>
              <a:cs typeface="+mn-cs"/>
            </a:rPr>
            <a:t>類似団体平均と比較すると</a:t>
          </a:r>
          <a:r>
            <a:rPr lang="en-US" altLang="ja-JP" sz="1200" b="0" i="0" baseline="0">
              <a:solidFill>
                <a:sysClr val="windowText" lastClr="000000"/>
              </a:solidFill>
              <a:effectLst/>
              <a:latin typeface="+mn-lt"/>
              <a:ea typeface="+mn-ea"/>
              <a:cs typeface="+mn-cs"/>
            </a:rPr>
            <a:t>1.5</a:t>
          </a:r>
          <a:r>
            <a:rPr lang="ja-JP" altLang="ja-JP" sz="1200" b="0" i="0" baseline="0">
              <a:solidFill>
                <a:sysClr val="windowText" lastClr="000000"/>
              </a:solidFill>
              <a:effectLst/>
              <a:latin typeface="+mn-lt"/>
              <a:ea typeface="+mn-ea"/>
              <a:cs typeface="+mn-cs"/>
            </a:rPr>
            <a:t>％、愛媛県平均と比較すると</a:t>
          </a:r>
          <a:r>
            <a:rPr lang="en-US" altLang="ja-JP" sz="1200" b="0" i="0" baseline="0">
              <a:solidFill>
                <a:sysClr val="windowText" lastClr="000000"/>
              </a:solidFill>
              <a:effectLst/>
              <a:latin typeface="+mn-lt"/>
              <a:ea typeface="+mn-ea"/>
              <a:cs typeface="+mn-cs"/>
            </a:rPr>
            <a:t>1.6</a:t>
          </a:r>
          <a:r>
            <a:rPr lang="ja-JP" altLang="ja-JP" sz="1200" b="0" i="0" baseline="0">
              <a:solidFill>
                <a:sysClr val="windowText" lastClr="000000"/>
              </a:solidFill>
              <a:effectLst/>
              <a:latin typeface="+mn-lt"/>
              <a:ea typeface="+mn-ea"/>
              <a:cs typeface="+mn-cs"/>
            </a:rPr>
            <a:t>％下回っているが、前年度と比較すると</a:t>
          </a:r>
          <a:r>
            <a:rPr lang="en-US" altLang="ja-JP" sz="1200" b="0" i="0" baseline="0">
              <a:solidFill>
                <a:sysClr val="windowText" lastClr="000000"/>
              </a:solidFill>
              <a:effectLst/>
              <a:latin typeface="+mn-lt"/>
              <a:ea typeface="+mn-ea"/>
              <a:cs typeface="+mn-cs"/>
            </a:rPr>
            <a:t>0.2</a:t>
          </a:r>
          <a:r>
            <a:rPr lang="ja-JP" altLang="ja-JP" sz="1200" b="0" i="0" baseline="0">
              <a:solidFill>
                <a:sysClr val="windowText" lastClr="000000"/>
              </a:solidFill>
              <a:effectLst/>
              <a:latin typeface="+mn-lt"/>
              <a:ea typeface="+mn-ea"/>
              <a:cs typeface="+mn-cs"/>
            </a:rPr>
            <a:t>％増加している。</a:t>
          </a:r>
          <a:endParaRPr lang="ja-JP" altLang="ja-JP" sz="1600">
            <a:solidFill>
              <a:sysClr val="windowText" lastClr="000000"/>
            </a:solidFill>
            <a:effectLst/>
          </a:endParaRPr>
        </a:p>
        <a:p>
          <a:pPr rtl="0" eaLnBrk="1" fontAlgn="base" latinLnBrk="0" hangingPunct="1"/>
          <a:r>
            <a:rPr lang="ja-JP" altLang="ja-JP" sz="1200" b="0" i="0" baseline="0">
              <a:solidFill>
                <a:srgbClr val="FF0000"/>
              </a:solidFill>
              <a:effectLst/>
              <a:latin typeface="+mn-lt"/>
              <a:ea typeface="+mn-ea"/>
              <a:cs typeface="+mn-cs"/>
            </a:rPr>
            <a:t>　</a:t>
          </a:r>
          <a:r>
            <a:rPr lang="ja-JP" altLang="ja-JP" sz="1200" b="0" i="0" baseline="0">
              <a:solidFill>
                <a:sysClr val="windowText" lastClr="000000"/>
              </a:solidFill>
              <a:effectLst/>
              <a:latin typeface="+mn-lt"/>
              <a:ea typeface="+mn-ea"/>
              <a:cs typeface="+mn-cs"/>
            </a:rPr>
            <a:t>臨時雇員賃金の単価を上げたことなどによる経常経費の増加が主な要因である。臨時雇員の配置、人数等適切な管理で経常的経費のさらなる削減に努める。また、保有する施設の指定管理者制度の導入を検討するなど、経常経費の削減に努める。</a:t>
          </a:r>
          <a:endParaRPr lang="ja-JP" altLang="ja-JP" sz="16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104140</xdr:rowOff>
    </xdr:to>
    <xdr:cxnSp macro="">
      <xdr:nvCxnSpPr>
        <xdr:cNvPr id="125" name="直線コネクタ 124"/>
        <xdr:cNvCxnSpPr/>
      </xdr:nvCxnSpPr>
      <xdr:spPr>
        <a:xfrm>
          <a:off x="15671800" y="2832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88900</xdr:rowOff>
    </xdr:to>
    <xdr:cxnSp macro="">
      <xdr:nvCxnSpPr>
        <xdr:cNvPr id="128" name="直線コネクタ 127"/>
        <xdr:cNvCxnSpPr/>
      </xdr:nvCxnSpPr>
      <xdr:spPr>
        <a:xfrm>
          <a:off x="14782800" y="280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58420</xdr:rowOff>
    </xdr:to>
    <xdr:cxnSp macro="">
      <xdr:nvCxnSpPr>
        <xdr:cNvPr id="131" name="直線コネクタ 130"/>
        <xdr:cNvCxnSpPr/>
      </xdr:nvCxnSpPr>
      <xdr:spPr>
        <a:xfrm>
          <a:off x="13893800" y="2679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107950</xdr:rowOff>
    </xdr:to>
    <xdr:cxnSp macro="">
      <xdr:nvCxnSpPr>
        <xdr:cNvPr id="134" name="直線コネクタ 133"/>
        <xdr:cNvCxnSpPr/>
      </xdr:nvCxnSpPr>
      <xdr:spPr>
        <a:xfrm>
          <a:off x="13004800" y="262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5"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7" name="テキスト ボックス 146"/>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0" name="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1" name="テキスト ボックス 15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52" name="楕円 151"/>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53" name="テキスト ボックス 152"/>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dk1"/>
              </a:solidFill>
              <a:effectLst/>
              <a:latin typeface="+mn-lt"/>
              <a:ea typeface="+mn-ea"/>
              <a:cs typeface="+mn-cs"/>
            </a:rPr>
            <a:t>　類似団体平均と比較すると</a:t>
          </a:r>
          <a:r>
            <a:rPr lang="en-US" altLang="ja-JP" sz="1200" b="0" i="0" baseline="0">
              <a:solidFill>
                <a:schemeClr val="dk1"/>
              </a:solidFill>
              <a:effectLst/>
              <a:latin typeface="+mn-lt"/>
              <a:ea typeface="+mn-ea"/>
              <a:cs typeface="+mn-cs"/>
            </a:rPr>
            <a:t>0.8</a:t>
          </a:r>
          <a:r>
            <a:rPr lang="ja-JP" altLang="ja-JP" sz="1200" b="0" i="0" baseline="0">
              <a:solidFill>
                <a:schemeClr val="dk1"/>
              </a:solidFill>
              <a:effectLst/>
              <a:latin typeface="+mn-lt"/>
              <a:ea typeface="+mn-ea"/>
              <a:cs typeface="+mn-cs"/>
            </a:rPr>
            <a:t>％、愛媛県平均と比較すると</a:t>
          </a:r>
          <a:r>
            <a:rPr lang="en-US" altLang="ja-JP" sz="1200" b="0" i="0" baseline="0">
              <a:solidFill>
                <a:schemeClr val="dk1"/>
              </a:solidFill>
              <a:effectLst/>
              <a:latin typeface="+mn-lt"/>
              <a:ea typeface="+mn-ea"/>
              <a:cs typeface="+mn-cs"/>
            </a:rPr>
            <a:t>5.6</a:t>
          </a:r>
          <a:r>
            <a:rPr lang="ja-JP" altLang="ja-JP" sz="1200" b="0" i="0" baseline="0">
              <a:solidFill>
                <a:schemeClr val="dk1"/>
              </a:solidFill>
              <a:effectLst/>
              <a:latin typeface="+mn-lt"/>
              <a:ea typeface="+mn-ea"/>
              <a:cs typeface="+mn-cs"/>
            </a:rPr>
            <a:t>％下回っている。</a:t>
          </a:r>
          <a:endParaRPr lang="ja-JP" altLang="ja-JP" sz="1600">
            <a:effectLst/>
          </a:endParaRPr>
        </a:p>
        <a:p>
          <a:pPr rtl="0" eaLnBrk="1" fontAlgn="auto" latinLnBrk="0" hangingPunct="1"/>
          <a:r>
            <a:rPr lang="ja-JP" altLang="ja-JP" sz="1200" b="0" i="0" baseline="0">
              <a:solidFill>
                <a:schemeClr val="dk1"/>
              </a:solidFill>
              <a:effectLst/>
              <a:latin typeface="+mn-lt"/>
              <a:ea typeface="+mn-ea"/>
              <a:cs typeface="+mn-cs"/>
            </a:rPr>
            <a:t>　人口減少に歯止めがかからず少子高齢化はますます進行し、社会保障経費は今後も増加していくことが予想される。法令を遵守しつつ、適正な給付・審査等により財政を圧迫しないよう努める必要がある。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44450</xdr:rowOff>
    </xdr:to>
    <xdr:cxnSp macro="">
      <xdr:nvCxnSpPr>
        <xdr:cNvPr id="185" name="直線コネクタ 184"/>
        <xdr:cNvCxnSpPr/>
      </xdr:nvCxnSpPr>
      <xdr:spPr>
        <a:xfrm>
          <a:off x="3987800" y="9791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19050</xdr:rowOff>
    </xdr:to>
    <xdr:cxnSp macro="">
      <xdr:nvCxnSpPr>
        <xdr:cNvPr id="188" name="直線コネクタ 187"/>
        <xdr:cNvCxnSpPr/>
      </xdr:nvCxnSpPr>
      <xdr:spPr>
        <a:xfrm>
          <a:off x="3098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152400</xdr:rowOff>
    </xdr:to>
    <xdr:cxnSp macro="">
      <xdr:nvCxnSpPr>
        <xdr:cNvPr id="191" name="直線コネクタ 190"/>
        <xdr:cNvCxnSpPr/>
      </xdr:nvCxnSpPr>
      <xdr:spPr>
        <a:xfrm>
          <a:off x="2209800" y="967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88900</xdr:rowOff>
    </xdr:to>
    <xdr:cxnSp macro="">
      <xdr:nvCxnSpPr>
        <xdr:cNvPr id="194" name="直線コネクタ 193"/>
        <xdr:cNvCxnSpPr/>
      </xdr:nvCxnSpPr>
      <xdr:spPr>
        <a:xfrm flipV="1">
          <a:off x="1320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4" name="楕円 203"/>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5"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6" name="楕円 205"/>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7" name="テキスト ボックス 206"/>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8" name="楕円 207"/>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09" name="テキスト ボックス 208"/>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0" name="楕円 209"/>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1" name="テキスト ボックス 210"/>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2" name="楕円 211"/>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3" name="テキスト ボックス 21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20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類似団体平均と比較すると</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％、全国平均と比較すると</a:t>
          </a:r>
          <a:r>
            <a:rPr lang="en-US" altLang="ja-JP" sz="1100" b="0" i="0" baseline="0">
              <a:solidFill>
                <a:sysClr val="windowText" lastClr="000000"/>
              </a:solidFill>
              <a:effectLst/>
              <a:latin typeface="+mn-lt"/>
              <a:ea typeface="+mn-ea"/>
              <a:cs typeface="+mn-cs"/>
            </a:rPr>
            <a:t>2.0</a:t>
          </a:r>
          <a:r>
            <a:rPr lang="ja-JP" altLang="ja-JP" sz="1100" b="0" i="0" baseline="0">
              <a:solidFill>
                <a:sysClr val="windowText" lastClr="000000"/>
              </a:solidFill>
              <a:effectLst/>
              <a:latin typeface="+mn-lt"/>
              <a:ea typeface="+mn-ea"/>
              <a:cs typeface="+mn-cs"/>
            </a:rPr>
            <a:t>％下回っている。公営企業については「経営戦略計画」をそれぞれ策定し、健全な運営に努めている。また「繰出基準」を遵守し、農業集落排水・浄化槽整備事業については維持管理経費を節減するとともに、適正な料金改定を検討する。また、簡易水道事業については上水道事業への統合により繰出金を削減、普通会計の負担額を減ら</a:t>
          </a:r>
          <a:r>
            <a:rPr lang="ja-JP" altLang="en-US" sz="1100" b="0" i="0" baseline="0">
              <a:solidFill>
                <a:sysClr val="windowText" lastClr="000000"/>
              </a:solidFill>
              <a:effectLst/>
              <a:latin typeface="+mn-lt"/>
              <a:ea typeface="+mn-ea"/>
              <a:cs typeface="+mn-cs"/>
            </a:rPr>
            <a:t>すよう</a:t>
          </a:r>
          <a:r>
            <a:rPr lang="ja-JP" altLang="ja-JP" sz="1100" b="0" i="0" baseline="0">
              <a:solidFill>
                <a:sysClr val="windowText" lastClr="000000"/>
              </a:solidFill>
              <a:effectLst/>
              <a:latin typeface="+mn-lt"/>
              <a:ea typeface="+mn-ea"/>
              <a:cs typeface="+mn-cs"/>
            </a:rPr>
            <a:t>努めている。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162923</xdr:rowOff>
    </xdr:from>
    <xdr:to>
      <xdr:col>82</xdr:col>
      <xdr:colOff>107950</xdr:colOff>
      <xdr:row>57</xdr:row>
      <xdr:rowOff>56787</xdr:rowOff>
    </xdr:to>
    <xdr:cxnSp macro="">
      <xdr:nvCxnSpPr>
        <xdr:cNvPr id="247" name="直線コネクタ 246"/>
        <xdr:cNvCxnSpPr/>
      </xdr:nvCxnSpPr>
      <xdr:spPr>
        <a:xfrm flipV="1">
          <a:off x="15671800" y="97641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162923</xdr:rowOff>
    </xdr:from>
    <xdr:to>
      <xdr:col>78</xdr:col>
      <xdr:colOff>69850</xdr:colOff>
      <xdr:row>57</xdr:row>
      <xdr:rowOff>56787</xdr:rowOff>
    </xdr:to>
    <xdr:cxnSp macro="">
      <xdr:nvCxnSpPr>
        <xdr:cNvPr id="250" name="直線コネクタ 249"/>
        <xdr:cNvCxnSpPr/>
      </xdr:nvCxnSpPr>
      <xdr:spPr>
        <a:xfrm>
          <a:off x="14782800" y="97641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162923</xdr:rowOff>
    </xdr:from>
    <xdr:to>
      <xdr:col>73</xdr:col>
      <xdr:colOff>180975</xdr:colOff>
      <xdr:row>56</xdr:row>
      <xdr:rowOff>162923</xdr:rowOff>
    </xdr:to>
    <xdr:cxnSp macro="">
      <xdr:nvCxnSpPr>
        <xdr:cNvPr id="253" name="直線コネクタ 252"/>
        <xdr:cNvCxnSpPr/>
      </xdr:nvCxnSpPr>
      <xdr:spPr>
        <a:xfrm>
          <a:off x="13893800" y="9764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162923</xdr:rowOff>
    </xdr:from>
    <xdr:to>
      <xdr:col>69</xdr:col>
      <xdr:colOff>92075</xdr:colOff>
      <xdr:row>57</xdr:row>
      <xdr:rowOff>37193</xdr:rowOff>
    </xdr:to>
    <xdr:cxnSp macro="">
      <xdr:nvCxnSpPr>
        <xdr:cNvPr id="256" name="直線コネクタ 255"/>
        <xdr:cNvCxnSpPr/>
      </xdr:nvCxnSpPr>
      <xdr:spPr>
        <a:xfrm flipV="1">
          <a:off x="13004800" y="97641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112123</xdr:rowOff>
    </xdr:from>
    <xdr:to>
      <xdr:col>82</xdr:col>
      <xdr:colOff>158750</xdr:colOff>
      <xdr:row>57</xdr:row>
      <xdr:rowOff>42273</xdr:rowOff>
    </xdr:to>
    <xdr:sp macro="" textlink="">
      <xdr:nvSpPr>
        <xdr:cNvPr id="266" name="楕円 265"/>
        <xdr:cNvSpPr/>
      </xdr:nvSpPr>
      <xdr:spPr>
        <a:xfrm>
          <a:off x="164592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128650</xdr:rowOff>
    </xdr:from>
    <xdr:ext cx="762000" cy="259045"/>
    <xdr:sp macro="" textlink="">
      <xdr:nvSpPr>
        <xdr:cNvPr id="267" name="その他該当値テキスト"/>
        <xdr:cNvSpPr txBox="1"/>
      </xdr:nvSpPr>
      <xdr:spPr>
        <a:xfrm>
          <a:off x="16598900" y="955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5987</xdr:rowOff>
    </xdr:from>
    <xdr:to>
      <xdr:col>78</xdr:col>
      <xdr:colOff>120650</xdr:colOff>
      <xdr:row>57</xdr:row>
      <xdr:rowOff>107587</xdr:rowOff>
    </xdr:to>
    <xdr:sp macro="" textlink="">
      <xdr:nvSpPr>
        <xdr:cNvPr id="268" name="楕円 267"/>
        <xdr:cNvSpPr/>
      </xdr:nvSpPr>
      <xdr:spPr>
        <a:xfrm>
          <a:off x="15621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117764</xdr:rowOff>
    </xdr:from>
    <xdr:ext cx="736600" cy="259045"/>
    <xdr:sp macro="" textlink="">
      <xdr:nvSpPr>
        <xdr:cNvPr id="269" name="テキスト ボックス 268"/>
        <xdr:cNvSpPr txBox="1"/>
      </xdr:nvSpPr>
      <xdr:spPr>
        <a:xfrm>
          <a:off x="15290800" y="954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112123</xdr:rowOff>
    </xdr:from>
    <xdr:to>
      <xdr:col>74</xdr:col>
      <xdr:colOff>31750</xdr:colOff>
      <xdr:row>57</xdr:row>
      <xdr:rowOff>42273</xdr:rowOff>
    </xdr:to>
    <xdr:sp macro="" textlink="">
      <xdr:nvSpPr>
        <xdr:cNvPr id="270" name="楕円 269"/>
        <xdr:cNvSpPr/>
      </xdr:nvSpPr>
      <xdr:spPr>
        <a:xfrm>
          <a:off x="14732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52450</xdr:rowOff>
    </xdr:from>
    <xdr:ext cx="762000" cy="259045"/>
    <xdr:sp macro="" textlink="">
      <xdr:nvSpPr>
        <xdr:cNvPr id="271" name="テキスト ボックス 270"/>
        <xdr:cNvSpPr txBox="1"/>
      </xdr:nvSpPr>
      <xdr:spPr>
        <a:xfrm>
          <a:off x="14401800" y="948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112123</xdr:rowOff>
    </xdr:from>
    <xdr:to>
      <xdr:col>69</xdr:col>
      <xdr:colOff>142875</xdr:colOff>
      <xdr:row>57</xdr:row>
      <xdr:rowOff>42273</xdr:rowOff>
    </xdr:to>
    <xdr:sp macro="" textlink="">
      <xdr:nvSpPr>
        <xdr:cNvPr id="272" name="楕円 271"/>
        <xdr:cNvSpPr/>
      </xdr:nvSpPr>
      <xdr:spPr>
        <a:xfrm>
          <a:off x="13843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52450</xdr:rowOff>
    </xdr:from>
    <xdr:ext cx="762000" cy="259045"/>
    <xdr:sp macro="" textlink="">
      <xdr:nvSpPr>
        <xdr:cNvPr id="273" name="テキスト ボックス 272"/>
        <xdr:cNvSpPr txBox="1"/>
      </xdr:nvSpPr>
      <xdr:spPr>
        <a:xfrm>
          <a:off x="13512800" y="948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4" name="楕円 273"/>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5" name="テキスト ボックス 274"/>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より</a:t>
          </a:r>
          <a:r>
            <a:rPr lang="en-US" altLang="ja-JP" sz="1100" b="0" i="0" baseline="0">
              <a:solidFill>
                <a:sysClr val="windowText" lastClr="000000"/>
              </a:solidFill>
              <a:effectLst/>
              <a:latin typeface="+mn-lt"/>
              <a:ea typeface="+mn-ea"/>
              <a:cs typeface="+mn-cs"/>
            </a:rPr>
            <a:t>0.3%</a:t>
          </a:r>
          <a:r>
            <a:rPr lang="ja-JP" altLang="en-US" sz="1100" b="0" i="0" baseline="0">
              <a:solidFill>
                <a:sysClr val="windowText" lastClr="000000"/>
              </a:solidFill>
              <a:effectLst/>
              <a:latin typeface="+mn-lt"/>
              <a:ea typeface="+mn-ea"/>
              <a:cs typeface="+mn-cs"/>
            </a:rPr>
            <a:t>低い</a:t>
          </a:r>
          <a:r>
            <a:rPr lang="ja-JP" altLang="ja-JP" sz="1100" b="0" i="0" baseline="0">
              <a:solidFill>
                <a:sysClr val="windowText" lastClr="000000"/>
              </a:solidFill>
              <a:effectLst/>
              <a:latin typeface="+mn-lt"/>
              <a:ea typeface="+mn-ea"/>
              <a:cs typeface="+mn-cs"/>
            </a:rPr>
            <a:t>が、愛媛県平均と比較すると</a:t>
          </a:r>
          <a:r>
            <a:rPr lang="en-US" altLang="ja-JP" sz="1100" b="0" i="0" baseline="0">
              <a:solidFill>
                <a:sysClr val="windowText" lastClr="000000"/>
              </a:solidFill>
              <a:effectLst/>
              <a:latin typeface="+mn-lt"/>
              <a:ea typeface="+mn-ea"/>
              <a:cs typeface="+mn-cs"/>
            </a:rPr>
            <a:t>6.9</a:t>
          </a:r>
          <a:r>
            <a:rPr lang="ja-JP" altLang="ja-JP" sz="1100" b="0" i="0" baseline="0">
              <a:solidFill>
                <a:sysClr val="windowText" lastClr="000000"/>
              </a:solidFill>
              <a:effectLst/>
              <a:latin typeface="+mn-lt"/>
              <a:ea typeface="+mn-ea"/>
              <a:cs typeface="+mn-cs"/>
            </a:rPr>
            <a:t>％上回っている。これは、ごみ・し尿処理業務や社会福祉施設業務等を一部事務組合で行っており、施設改修等により負担金が高いためである。また、町が出資する法人等への補助金が多額になっているためである。今後、施設改修が終了し一部事務組合の負担金が減少するが、補助金交付</a:t>
          </a:r>
          <a:r>
            <a:rPr lang="ja-JP" altLang="en-US" sz="1100" b="0" i="0" baseline="0">
              <a:solidFill>
                <a:sysClr val="windowText" lastClr="000000"/>
              </a:solidFill>
              <a:effectLst/>
              <a:latin typeface="+mn-lt"/>
              <a:ea typeface="+mn-ea"/>
              <a:cs typeface="+mn-cs"/>
            </a:rPr>
            <a:t>の妥当性</a:t>
          </a:r>
          <a:r>
            <a:rPr lang="ja-JP" altLang="ja-JP" sz="1100" b="0" i="0" baseline="0">
              <a:solidFill>
                <a:sysClr val="windowText" lastClr="000000"/>
              </a:solidFill>
              <a:effectLst/>
              <a:latin typeface="+mn-lt"/>
              <a:ea typeface="+mn-ea"/>
              <a:cs typeface="+mn-cs"/>
            </a:rPr>
            <a:t>、必要性の低い補助金については見直しや廃止を検討していく。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69850</xdr:rowOff>
    </xdr:to>
    <xdr:cxnSp macro="">
      <xdr:nvCxnSpPr>
        <xdr:cNvPr id="305" name="直線コネクタ 304"/>
        <xdr:cNvCxnSpPr/>
      </xdr:nvCxnSpPr>
      <xdr:spPr>
        <a:xfrm flipV="1">
          <a:off x="15671800" y="6404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97282</xdr:rowOff>
    </xdr:to>
    <xdr:cxnSp macro="">
      <xdr:nvCxnSpPr>
        <xdr:cNvPr id="308" name="直線コネクタ 307"/>
        <xdr:cNvCxnSpPr/>
      </xdr:nvCxnSpPr>
      <xdr:spPr>
        <a:xfrm flipV="1">
          <a:off x="14782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124714</xdr:rowOff>
    </xdr:to>
    <xdr:cxnSp macro="">
      <xdr:nvCxnSpPr>
        <xdr:cNvPr id="311" name="直線コネクタ 310"/>
        <xdr:cNvCxnSpPr/>
      </xdr:nvCxnSpPr>
      <xdr:spPr>
        <a:xfrm flipV="1">
          <a:off x="13893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152146</xdr:rowOff>
    </xdr:to>
    <xdr:cxnSp macro="">
      <xdr:nvCxnSpPr>
        <xdr:cNvPr id="314" name="直線コネクタ 313"/>
        <xdr:cNvCxnSpPr/>
      </xdr:nvCxnSpPr>
      <xdr:spPr>
        <a:xfrm flipV="1">
          <a:off x="13004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4" name="楕円 323"/>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26433</xdr:rowOff>
    </xdr:from>
    <xdr:ext cx="762000" cy="259045"/>
    <xdr:sp macro="" textlink="">
      <xdr:nvSpPr>
        <xdr:cNvPr id="325" name="補助費等該当値テキスト"/>
        <xdr:cNvSpPr txBox="1"/>
      </xdr:nvSpPr>
      <xdr:spPr>
        <a:xfrm>
          <a:off x="16598900" y="61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6" name="楕円 325"/>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7" name="テキスト ボックス 32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8" name="楕円 327"/>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9" name="テキスト ボックス 328"/>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0" name="楕円 329"/>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1" name="テキスト ボックス 330"/>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2" name="楕円 331"/>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3" name="テキスト ボックス 332"/>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ysClr val="windowText" lastClr="000000"/>
              </a:solidFill>
              <a:effectLst/>
              <a:latin typeface="+mn-lt"/>
              <a:ea typeface="+mn-ea"/>
              <a:cs typeface="+mn-cs"/>
            </a:rPr>
            <a:t>　類似団体平均と比較すると</a:t>
          </a:r>
          <a:r>
            <a:rPr lang="en-US" altLang="ja-JP" sz="1200" b="0" i="0" baseline="0">
              <a:solidFill>
                <a:sysClr val="windowText" lastClr="000000"/>
              </a:solidFill>
              <a:effectLst/>
              <a:latin typeface="+mn-lt"/>
              <a:ea typeface="+mn-ea"/>
              <a:cs typeface="+mn-cs"/>
            </a:rPr>
            <a:t>1.4</a:t>
          </a:r>
          <a:r>
            <a:rPr lang="ja-JP" altLang="ja-JP" sz="1200" b="0" i="0" baseline="0">
              <a:solidFill>
                <a:sysClr val="windowText" lastClr="000000"/>
              </a:solidFill>
              <a:effectLst/>
              <a:latin typeface="+mn-lt"/>
              <a:ea typeface="+mn-ea"/>
              <a:cs typeface="+mn-cs"/>
            </a:rPr>
            <a:t>％上回っているが</a:t>
          </a:r>
          <a:r>
            <a:rPr lang="ja-JP" altLang="en-US" sz="1200" b="0" i="0" baseline="0">
              <a:solidFill>
                <a:sysClr val="windowText" lastClr="000000"/>
              </a:solidFill>
              <a:effectLst/>
              <a:latin typeface="+mn-lt"/>
              <a:ea typeface="+mn-ea"/>
              <a:cs typeface="+mn-cs"/>
            </a:rPr>
            <a:t>、前年と同等である。</a:t>
          </a:r>
          <a:r>
            <a:rPr lang="ja-JP" altLang="ja-JP" sz="1200" b="0" i="0" baseline="0">
              <a:solidFill>
                <a:sysClr val="windowText" lastClr="000000"/>
              </a:solidFill>
              <a:effectLst/>
              <a:latin typeface="+mn-lt"/>
              <a:ea typeface="+mn-ea"/>
              <a:cs typeface="+mn-cs"/>
            </a:rPr>
            <a:t>主な要因としては、道路・橋りょう改良事業の臨時地方道整備事業債等の償還が終了しているためである。</a:t>
          </a:r>
          <a:endParaRPr lang="ja-JP" altLang="ja-JP" sz="1600">
            <a:solidFill>
              <a:sysClr val="windowText" lastClr="000000"/>
            </a:solidFill>
            <a:effectLst/>
          </a:endParaRPr>
        </a:p>
        <a:p>
          <a:pPr rtl="0" eaLnBrk="1" fontAlgn="auto" latinLnBrk="0" hangingPunct="1"/>
          <a:r>
            <a:rPr lang="ja-JP" altLang="ja-JP" sz="1200" b="0" i="0" baseline="0">
              <a:solidFill>
                <a:sysClr val="windowText" lastClr="000000"/>
              </a:solidFill>
              <a:effectLst/>
              <a:latin typeface="+mn-lt"/>
              <a:ea typeface="+mn-ea"/>
              <a:cs typeface="+mn-cs"/>
            </a:rPr>
            <a:t>　今後も交付税措置率の低い地方債はできる限り借りない方針とし、必要な普通建設事業に良好な地方債を必要最低限発行することで水準を超えないよう努める。</a:t>
          </a:r>
          <a:endParaRPr lang="ja-JP" altLang="ja-JP" sz="16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120142</xdr:rowOff>
    </xdr:to>
    <xdr:cxnSp macro="">
      <xdr:nvCxnSpPr>
        <xdr:cNvPr id="363" name="直線コネクタ 362"/>
        <xdr:cNvCxnSpPr/>
      </xdr:nvCxnSpPr>
      <xdr:spPr>
        <a:xfrm>
          <a:off x="3987800" y="13317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124713</xdr:rowOff>
    </xdr:to>
    <xdr:cxnSp macro="">
      <xdr:nvCxnSpPr>
        <xdr:cNvPr id="366" name="直線コネクタ 365"/>
        <xdr:cNvCxnSpPr/>
      </xdr:nvCxnSpPr>
      <xdr:spPr>
        <a:xfrm flipV="1">
          <a:off x="3098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161289</xdr:rowOff>
    </xdr:to>
    <xdr:cxnSp macro="">
      <xdr:nvCxnSpPr>
        <xdr:cNvPr id="369" name="直線コネクタ 368"/>
        <xdr:cNvCxnSpPr/>
      </xdr:nvCxnSpPr>
      <xdr:spPr>
        <a:xfrm flipV="1">
          <a:off x="2209800" y="133263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76708</xdr:rowOff>
    </xdr:to>
    <xdr:cxnSp macro="">
      <xdr:nvCxnSpPr>
        <xdr:cNvPr id="372" name="直線コネクタ 371"/>
        <xdr:cNvCxnSpPr/>
      </xdr:nvCxnSpPr>
      <xdr:spPr>
        <a:xfrm flipV="1">
          <a:off x="1320800" y="133629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2" name="楕円 381"/>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3"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4" name="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5" name="テキスト ボックス 38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6" name="楕円 385"/>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7" name="テキスト ボックス 386"/>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8" name="楕円 387"/>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9" name="テキスト ボックス 388"/>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0" name="楕円 389"/>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91" name="テキスト ボックス 390"/>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％、愛媛県平均と比較すると</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％下回っている。　普通交付税が歳入の約半分を占め、主な産業もない脆弱な当町であるが、必要最小限の経費で最大の効果が得られる事業を厳選し、住民サービスを低下させることなく質を高め、今後も経常的経費の削減に努めることはもちろんのこと、中長期的な視点で行財政運営の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99568</xdr:rowOff>
    </xdr:to>
    <xdr:cxnSp macro="">
      <xdr:nvCxnSpPr>
        <xdr:cNvPr id="422" name="直線コネクタ 421"/>
        <xdr:cNvCxnSpPr/>
      </xdr:nvCxnSpPr>
      <xdr:spPr>
        <a:xfrm>
          <a:off x="15671800" y="130566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26415</xdr:rowOff>
    </xdr:to>
    <xdr:cxnSp macro="">
      <xdr:nvCxnSpPr>
        <xdr:cNvPr id="425" name="直線コネクタ 424"/>
        <xdr:cNvCxnSpPr/>
      </xdr:nvCxnSpPr>
      <xdr:spPr>
        <a:xfrm>
          <a:off x="14782800" y="130017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143002</xdr:rowOff>
    </xdr:to>
    <xdr:cxnSp macro="">
      <xdr:nvCxnSpPr>
        <xdr:cNvPr id="428" name="直線コネクタ 427"/>
        <xdr:cNvCxnSpPr/>
      </xdr:nvCxnSpPr>
      <xdr:spPr>
        <a:xfrm>
          <a:off x="13893800" y="128737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75</xdr:row>
      <xdr:rowOff>83566</xdr:rowOff>
    </xdr:to>
    <xdr:cxnSp macro="">
      <xdr:nvCxnSpPr>
        <xdr:cNvPr id="431" name="直線コネクタ 430"/>
        <xdr:cNvCxnSpPr/>
      </xdr:nvCxnSpPr>
      <xdr:spPr>
        <a:xfrm flipV="1">
          <a:off x="13004800" y="128737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1" name="楕円 440"/>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42"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43" name="楕円 442"/>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44" name="テキスト ボックス 443"/>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45" name="楕円 444"/>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46" name="テキスト ボックス 445"/>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47" name="楕円 446"/>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48" name="テキスト ボックス 447"/>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49" name="楕円 448"/>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0" name="テキスト ボックス 449"/>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39332</xdr:rowOff>
    </xdr:from>
    <xdr:to>
      <xdr:col>29</xdr:col>
      <xdr:colOff>127000</xdr:colOff>
      <xdr:row>16</xdr:row>
      <xdr:rowOff>88717</xdr:rowOff>
    </xdr:to>
    <xdr:cxnSp macro="">
      <xdr:nvCxnSpPr>
        <xdr:cNvPr id="50" name="直線コネクタ 49"/>
        <xdr:cNvCxnSpPr/>
      </xdr:nvCxnSpPr>
      <xdr:spPr bwMode="auto">
        <a:xfrm flipV="1">
          <a:off x="5003800" y="2830157"/>
          <a:ext cx="647700" cy="4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88717</xdr:rowOff>
    </xdr:from>
    <xdr:to>
      <xdr:col>26</xdr:col>
      <xdr:colOff>50800</xdr:colOff>
      <xdr:row>16</xdr:row>
      <xdr:rowOff>100498</xdr:rowOff>
    </xdr:to>
    <xdr:cxnSp macro="">
      <xdr:nvCxnSpPr>
        <xdr:cNvPr id="53" name="直線コネクタ 52"/>
        <xdr:cNvCxnSpPr/>
      </xdr:nvCxnSpPr>
      <xdr:spPr bwMode="auto">
        <a:xfrm flipV="1">
          <a:off x="4305300" y="2879542"/>
          <a:ext cx="698500" cy="1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100498</xdr:rowOff>
    </xdr:from>
    <xdr:to>
      <xdr:col>22</xdr:col>
      <xdr:colOff>114300</xdr:colOff>
      <xdr:row>16</xdr:row>
      <xdr:rowOff>112674</xdr:rowOff>
    </xdr:to>
    <xdr:cxnSp macro="">
      <xdr:nvCxnSpPr>
        <xdr:cNvPr id="56" name="直線コネクタ 55"/>
        <xdr:cNvCxnSpPr/>
      </xdr:nvCxnSpPr>
      <xdr:spPr bwMode="auto">
        <a:xfrm flipV="1">
          <a:off x="3606800" y="2891323"/>
          <a:ext cx="698500" cy="1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90820</xdr:rowOff>
    </xdr:from>
    <xdr:to>
      <xdr:col>18</xdr:col>
      <xdr:colOff>177800</xdr:colOff>
      <xdr:row>16</xdr:row>
      <xdr:rowOff>112674</xdr:rowOff>
    </xdr:to>
    <xdr:cxnSp macro="">
      <xdr:nvCxnSpPr>
        <xdr:cNvPr id="59" name="直線コネクタ 58"/>
        <xdr:cNvCxnSpPr/>
      </xdr:nvCxnSpPr>
      <xdr:spPr bwMode="auto">
        <a:xfrm>
          <a:off x="2908300" y="2881645"/>
          <a:ext cx="6985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159982</xdr:rowOff>
    </xdr:from>
    <xdr:to>
      <xdr:col>29</xdr:col>
      <xdr:colOff>177800</xdr:colOff>
      <xdr:row>16</xdr:row>
      <xdr:rowOff>90132</xdr:rowOff>
    </xdr:to>
    <xdr:sp macro="" textlink="">
      <xdr:nvSpPr>
        <xdr:cNvPr id="69" name="楕円 68"/>
        <xdr:cNvSpPr/>
      </xdr:nvSpPr>
      <xdr:spPr bwMode="auto">
        <a:xfrm>
          <a:off x="5600700" y="277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5059</xdr:rowOff>
    </xdr:from>
    <xdr:ext cx="762000" cy="259045"/>
    <xdr:sp macro="" textlink="">
      <xdr:nvSpPr>
        <xdr:cNvPr id="70" name="人口1人当たり決算額の推移該当値テキスト130"/>
        <xdr:cNvSpPr txBox="1"/>
      </xdr:nvSpPr>
      <xdr:spPr>
        <a:xfrm>
          <a:off x="5740400" y="262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37917</xdr:rowOff>
    </xdr:from>
    <xdr:to>
      <xdr:col>26</xdr:col>
      <xdr:colOff>101600</xdr:colOff>
      <xdr:row>16</xdr:row>
      <xdr:rowOff>139517</xdr:rowOff>
    </xdr:to>
    <xdr:sp macro="" textlink="">
      <xdr:nvSpPr>
        <xdr:cNvPr id="71" name="楕円 70"/>
        <xdr:cNvSpPr/>
      </xdr:nvSpPr>
      <xdr:spPr bwMode="auto">
        <a:xfrm>
          <a:off x="4953000" y="282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149694</xdr:rowOff>
    </xdr:from>
    <xdr:ext cx="736600" cy="259045"/>
    <xdr:sp macro="" textlink="">
      <xdr:nvSpPr>
        <xdr:cNvPr id="72" name="テキスト ボックス 71"/>
        <xdr:cNvSpPr txBox="1"/>
      </xdr:nvSpPr>
      <xdr:spPr>
        <a:xfrm>
          <a:off x="4622800" y="259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49698</xdr:rowOff>
    </xdr:from>
    <xdr:to>
      <xdr:col>22</xdr:col>
      <xdr:colOff>165100</xdr:colOff>
      <xdr:row>16</xdr:row>
      <xdr:rowOff>151298</xdr:rowOff>
    </xdr:to>
    <xdr:sp macro="" textlink="">
      <xdr:nvSpPr>
        <xdr:cNvPr id="73" name="楕円 72"/>
        <xdr:cNvSpPr/>
      </xdr:nvSpPr>
      <xdr:spPr bwMode="auto">
        <a:xfrm>
          <a:off x="4254500" y="284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161475</xdr:rowOff>
    </xdr:from>
    <xdr:ext cx="762000" cy="259045"/>
    <xdr:sp macro="" textlink="">
      <xdr:nvSpPr>
        <xdr:cNvPr id="74" name="テキスト ボックス 73"/>
        <xdr:cNvSpPr txBox="1"/>
      </xdr:nvSpPr>
      <xdr:spPr>
        <a:xfrm>
          <a:off x="3924300" y="260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61874</xdr:rowOff>
    </xdr:from>
    <xdr:to>
      <xdr:col>19</xdr:col>
      <xdr:colOff>38100</xdr:colOff>
      <xdr:row>16</xdr:row>
      <xdr:rowOff>163474</xdr:rowOff>
    </xdr:to>
    <xdr:sp macro="" textlink="">
      <xdr:nvSpPr>
        <xdr:cNvPr id="75" name="楕円 74"/>
        <xdr:cNvSpPr/>
      </xdr:nvSpPr>
      <xdr:spPr bwMode="auto">
        <a:xfrm>
          <a:off x="3556000" y="28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2201</xdr:rowOff>
    </xdr:from>
    <xdr:ext cx="762000" cy="259045"/>
    <xdr:sp macro="" textlink="">
      <xdr:nvSpPr>
        <xdr:cNvPr id="76" name="テキスト ボックス 75"/>
        <xdr:cNvSpPr txBox="1"/>
      </xdr:nvSpPr>
      <xdr:spPr>
        <a:xfrm>
          <a:off x="3225800" y="26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40020</xdr:rowOff>
    </xdr:from>
    <xdr:to>
      <xdr:col>15</xdr:col>
      <xdr:colOff>101600</xdr:colOff>
      <xdr:row>16</xdr:row>
      <xdr:rowOff>141620</xdr:rowOff>
    </xdr:to>
    <xdr:sp macro="" textlink="">
      <xdr:nvSpPr>
        <xdr:cNvPr id="77" name="楕円 76"/>
        <xdr:cNvSpPr/>
      </xdr:nvSpPr>
      <xdr:spPr bwMode="auto">
        <a:xfrm>
          <a:off x="2857500" y="283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151797</xdr:rowOff>
    </xdr:from>
    <xdr:ext cx="762000" cy="259045"/>
    <xdr:sp macro="" textlink="">
      <xdr:nvSpPr>
        <xdr:cNvPr id="78" name="テキスト ボックス 77"/>
        <xdr:cNvSpPr txBox="1"/>
      </xdr:nvSpPr>
      <xdr:spPr>
        <a:xfrm>
          <a:off x="2527300" y="259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152927</xdr:rowOff>
    </xdr:from>
    <xdr:to>
      <xdr:col>29</xdr:col>
      <xdr:colOff>127000</xdr:colOff>
      <xdr:row>35</xdr:row>
      <xdr:rowOff>170700</xdr:rowOff>
    </xdr:to>
    <xdr:cxnSp macro="">
      <xdr:nvCxnSpPr>
        <xdr:cNvPr id="111" name="直線コネクタ 110"/>
        <xdr:cNvCxnSpPr/>
      </xdr:nvCxnSpPr>
      <xdr:spPr bwMode="auto">
        <a:xfrm>
          <a:off x="5003800" y="6763277"/>
          <a:ext cx="647700" cy="1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98406</xdr:rowOff>
    </xdr:from>
    <xdr:to>
      <xdr:col>26</xdr:col>
      <xdr:colOff>50800</xdr:colOff>
      <xdr:row>35</xdr:row>
      <xdr:rowOff>152927</xdr:rowOff>
    </xdr:to>
    <xdr:cxnSp macro="">
      <xdr:nvCxnSpPr>
        <xdr:cNvPr id="114" name="直線コネクタ 113"/>
        <xdr:cNvCxnSpPr/>
      </xdr:nvCxnSpPr>
      <xdr:spPr bwMode="auto">
        <a:xfrm>
          <a:off x="4305300" y="6708756"/>
          <a:ext cx="698500" cy="5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317995</xdr:rowOff>
    </xdr:from>
    <xdr:to>
      <xdr:col>22</xdr:col>
      <xdr:colOff>114300</xdr:colOff>
      <xdr:row>35</xdr:row>
      <xdr:rowOff>98406</xdr:rowOff>
    </xdr:to>
    <xdr:cxnSp macro="">
      <xdr:nvCxnSpPr>
        <xdr:cNvPr id="117" name="直線コネクタ 116"/>
        <xdr:cNvCxnSpPr/>
      </xdr:nvCxnSpPr>
      <xdr:spPr bwMode="auto">
        <a:xfrm>
          <a:off x="3606800" y="6585445"/>
          <a:ext cx="698500" cy="12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188189</xdr:rowOff>
    </xdr:from>
    <xdr:to>
      <xdr:col>18</xdr:col>
      <xdr:colOff>177800</xdr:colOff>
      <xdr:row>34</xdr:row>
      <xdr:rowOff>317995</xdr:rowOff>
    </xdr:to>
    <xdr:cxnSp macro="">
      <xdr:nvCxnSpPr>
        <xdr:cNvPr id="120" name="直線コネクタ 119"/>
        <xdr:cNvCxnSpPr/>
      </xdr:nvCxnSpPr>
      <xdr:spPr bwMode="auto">
        <a:xfrm>
          <a:off x="2908300" y="6455639"/>
          <a:ext cx="698500" cy="129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119900</xdr:rowOff>
    </xdr:from>
    <xdr:to>
      <xdr:col>29</xdr:col>
      <xdr:colOff>177800</xdr:colOff>
      <xdr:row>35</xdr:row>
      <xdr:rowOff>221500</xdr:rowOff>
    </xdr:to>
    <xdr:sp macro="" textlink="">
      <xdr:nvSpPr>
        <xdr:cNvPr id="130" name="楕円 129"/>
        <xdr:cNvSpPr/>
      </xdr:nvSpPr>
      <xdr:spPr bwMode="auto">
        <a:xfrm>
          <a:off x="5600700" y="673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91977</xdr:rowOff>
    </xdr:from>
    <xdr:ext cx="762000" cy="259045"/>
    <xdr:sp macro="" textlink="">
      <xdr:nvSpPr>
        <xdr:cNvPr id="131" name="人口1人当たり決算額の推移該当値テキスト445"/>
        <xdr:cNvSpPr txBox="1"/>
      </xdr:nvSpPr>
      <xdr:spPr>
        <a:xfrm>
          <a:off x="5740400" y="67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102127</xdr:rowOff>
    </xdr:from>
    <xdr:to>
      <xdr:col>26</xdr:col>
      <xdr:colOff>101600</xdr:colOff>
      <xdr:row>35</xdr:row>
      <xdr:rowOff>203727</xdr:rowOff>
    </xdr:to>
    <xdr:sp macro="" textlink="">
      <xdr:nvSpPr>
        <xdr:cNvPr id="132" name="楕円 131"/>
        <xdr:cNvSpPr/>
      </xdr:nvSpPr>
      <xdr:spPr bwMode="auto">
        <a:xfrm>
          <a:off x="4953000" y="671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213904</xdr:rowOff>
    </xdr:from>
    <xdr:ext cx="736600" cy="259045"/>
    <xdr:sp macro="" textlink="">
      <xdr:nvSpPr>
        <xdr:cNvPr id="133" name="テキスト ボックス 132"/>
        <xdr:cNvSpPr txBox="1"/>
      </xdr:nvSpPr>
      <xdr:spPr>
        <a:xfrm>
          <a:off x="4622800" y="648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47606</xdr:rowOff>
    </xdr:from>
    <xdr:to>
      <xdr:col>22</xdr:col>
      <xdr:colOff>165100</xdr:colOff>
      <xdr:row>35</xdr:row>
      <xdr:rowOff>149206</xdr:rowOff>
    </xdr:to>
    <xdr:sp macro="" textlink="">
      <xdr:nvSpPr>
        <xdr:cNvPr id="134" name="楕円 133"/>
        <xdr:cNvSpPr/>
      </xdr:nvSpPr>
      <xdr:spPr bwMode="auto">
        <a:xfrm>
          <a:off x="4254500" y="6657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159383</xdr:rowOff>
    </xdr:from>
    <xdr:ext cx="762000" cy="259045"/>
    <xdr:sp macro="" textlink="">
      <xdr:nvSpPr>
        <xdr:cNvPr id="135" name="テキスト ボックス 134"/>
        <xdr:cNvSpPr txBox="1"/>
      </xdr:nvSpPr>
      <xdr:spPr>
        <a:xfrm>
          <a:off x="3924300" y="64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267195</xdr:rowOff>
    </xdr:from>
    <xdr:to>
      <xdr:col>19</xdr:col>
      <xdr:colOff>38100</xdr:colOff>
      <xdr:row>35</xdr:row>
      <xdr:rowOff>25895</xdr:rowOff>
    </xdr:to>
    <xdr:sp macro="" textlink="">
      <xdr:nvSpPr>
        <xdr:cNvPr id="136" name="楕円 135"/>
        <xdr:cNvSpPr/>
      </xdr:nvSpPr>
      <xdr:spPr bwMode="auto">
        <a:xfrm>
          <a:off x="3556000" y="653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36072</xdr:rowOff>
    </xdr:from>
    <xdr:ext cx="762000" cy="259045"/>
    <xdr:sp macro="" textlink="">
      <xdr:nvSpPr>
        <xdr:cNvPr id="137" name="テキスト ボックス 136"/>
        <xdr:cNvSpPr txBox="1"/>
      </xdr:nvSpPr>
      <xdr:spPr>
        <a:xfrm>
          <a:off x="3225800" y="630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137389</xdr:rowOff>
    </xdr:from>
    <xdr:to>
      <xdr:col>15</xdr:col>
      <xdr:colOff>101600</xdr:colOff>
      <xdr:row>34</xdr:row>
      <xdr:rowOff>238989</xdr:rowOff>
    </xdr:to>
    <xdr:sp macro="" textlink="">
      <xdr:nvSpPr>
        <xdr:cNvPr id="138" name="楕円 137"/>
        <xdr:cNvSpPr/>
      </xdr:nvSpPr>
      <xdr:spPr bwMode="auto">
        <a:xfrm>
          <a:off x="2857500" y="6404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249166</xdr:rowOff>
    </xdr:from>
    <xdr:ext cx="762000" cy="259045"/>
    <xdr:sp macro="" textlink="">
      <xdr:nvSpPr>
        <xdr:cNvPr id="139" name="テキスト ボックス 138"/>
        <xdr:cNvSpPr txBox="1"/>
      </xdr:nvSpPr>
      <xdr:spPr>
        <a:xfrm>
          <a:off x="2527300" y="617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10,357
10,275
241.88
7,295,889
7,048,585
162,699
4,474,352
7,922,535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1961</xdr:rowOff>
    </xdr:from>
    <xdr:to>
      <xdr:col>24</xdr:col>
      <xdr:colOff>63500</xdr:colOff>
      <xdr:row>36</xdr:row>
      <xdr:rowOff>91938</xdr:rowOff>
    </xdr:to>
    <xdr:cxnSp macro="">
      <xdr:nvCxnSpPr>
        <xdr:cNvPr id="61" name="直線コネクタ 60"/>
        <xdr:cNvCxnSpPr/>
      </xdr:nvCxnSpPr>
      <xdr:spPr>
        <a:xfrm flipV="1">
          <a:off x="3797300" y="6174161"/>
          <a:ext cx="838200" cy="8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91938</xdr:rowOff>
    </xdr:from>
    <xdr:to>
      <xdr:col>19</xdr:col>
      <xdr:colOff>177800</xdr:colOff>
      <xdr:row>36</xdr:row>
      <xdr:rowOff>96258</xdr:rowOff>
    </xdr:to>
    <xdr:cxnSp macro="">
      <xdr:nvCxnSpPr>
        <xdr:cNvPr id="64" name="直線コネクタ 63"/>
        <xdr:cNvCxnSpPr/>
      </xdr:nvCxnSpPr>
      <xdr:spPr>
        <a:xfrm flipV="1">
          <a:off x="2908300" y="6264138"/>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96258</xdr:rowOff>
    </xdr:from>
    <xdr:to>
      <xdr:col>15</xdr:col>
      <xdr:colOff>50800</xdr:colOff>
      <xdr:row>36</xdr:row>
      <xdr:rowOff>105722</xdr:rowOff>
    </xdr:to>
    <xdr:cxnSp macro="">
      <xdr:nvCxnSpPr>
        <xdr:cNvPr id="67" name="直線コネクタ 66"/>
        <xdr:cNvCxnSpPr/>
      </xdr:nvCxnSpPr>
      <xdr:spPr>
        <a:xfrm flipV="1">
          <a:off x="2019300" y="6268458"/>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89210</xdr:rowOff>
    </xdr:from>
    <xdr:to>
      <xdr:col>10</xdr:col>
      <xdr:colOff>114300</xdr:colOff>
      <xdr:row>36</xdr:row>
      <xdr:rowOff>105722</xdr:rowOff>
    </xdr:to>
    <xdr:cxnSp macro="">
      <xdr:nvCxnSpPr>
        <xdr:cNvPr id="70" name="直線コネクタ 69"/>
        <xdr:cNvCxnSpPr/>
      </xdr:nvCxnSpPr>
      <xdr:spPr>
        <a:xfrm>
          <a:off x="1130300" y="6261410"/>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122611</xdr:rowOff>
    </xdr:from>
    <xdr:to>
      <xdr:col>24</xdr:col>
      <xdr:colOff>114300</xdr:colOff>
      <xdr:row>36</xdr:row>
      <xdr:rowOff>52761</xdr:rowOff>
    </xdr:to>
    <xdr:sp macro="" textlink="">
      <xdr:nvSpPr>
        <xdr:cNvPr id="80" name="楕円 79"/>
        <xdr:cNvSpPr/>
      </xdr:nvSpPr>
      <xdr:spPr>
        <a:xfrm>
          <a:off x="4584700" y="61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145488</xdr:rowOff>
    </xdr:from>
    <xdr:ext cx="599010" cy="259045"/>
    <xdr:sp macro="" textlink="">
      <xdr:nvSpPr>
        <xdr:cNvPr id="81" name="人件費該当値テキスト"/>
        <xdr:cNvSpPr txBox="1"/>
      </xdr:nvSpPr>
      <xdr:spPr>
        <a:xfrm>
          <a:off x="4686300" y="597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41138</xdr:rowOff>
    </xdr:from>
    <xdr:to>
      <xdr:col>20</xdr:col>
      <xdr:colOff>38100</xdr:colOff>
      <xdr:row>36</xdr:row>
      <xdr:rowOff>142738</xdr:rowOff>
    </xdr:to>
    <xdr:sp macro="" textlink="">
      <xdr:nvSpPr>
        <xdr:cNvPr id="82" name="楕円 81"/>
        <xdr:cNvSpPr/>
      </xdr:nvSpPr>
      <xdr:spPr>
        <a:xfrm>
          <a:off x="3746500" y="62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159265</xdr:rowOff>
    </xdr:from>
    <xdr:ext cx="599010" cy="259045"/>
    <xdr:sp macro="" textlink="">
      <xdr:nvSpPr>
        <xdr:cNvPr id="83" name="テキスト ボックス 82"/>
        <xdr:cNvSpPr txBox="1"/>
      </xdr:nvSpPr>
      <xdr:spPr>
        <a:xfrm>
          <a:off x="3497795" y="598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45458</xdr:rowOff>
    </xdr:from>
    <xdr:to>
      <xdr:col>15</xdr:col>
      <xdr:colOff>101600</xdr:colOff>
      <xdr:row>36</xdr:row>
      <xdr:rowOff>147058</xdr:rowOff>
    </xdr:to>
    <xdr:sp macro="" textlink="">
      <xdr:nvSpPr>
        <xdr:cNvPr id="84" name="楕円 83"/>
        <xdr:cNvSpPr/>
      </xdr:nvSpPr>
      <xdr:spPr>
        <a:xfrm>
          <a:off x="2857500" y="62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163585</xdr:rowOff>
    </xdr:from>
    <xdr:ext cx="599010" cy="259045"/>
    <xdr:sp macro="" textlink="">
      <xdr:nvSpPr>
        <xdr:cNvPr id="85" name="テキスト ボックス 84"/>
        <xdr:cNvSpPr txBox="1"/>
      </xdr:nvSpPr>
      <xdr:spPr>
        <a:xfrm>
          <a:off x="2608795" y="599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54922</xdr:rowOff>
    </xdr:from>
    <xdr:to>
      <xdr:col>10</xdr:col>
      <xdr:colOff>165100</xdr:colOff>
      <xdr:row>36</xdr:row>
      <xdr:rowOff>156522</xdr:rowOff>
    </xdr:to>
    <xdr:sp macro="" textlink="">
      <xdr:nvSpPr>
        <xdr:cNvPr id="86" name="楕円 85"/>
        <xdr:cNvSpPr/>
      </xdr:nvSpPr>
      <xdr:spPr>
        <a:xfrm>
          <a:off x="1968500" y="62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1599</xdr:rowOff>
    </xdr:from>
    <xdr:ext cx="599010" cy="259045"/>
    <xdr:sp macro="" textlink="">
      <xdr:nvSpPr>
        <xdr:cNvPr id="87" name="テキスト ボックス 86"/>
        <xdr:cNvSpPr txBox="1"/>
      </xdr:nvSpPr>
      <xdr:spPr>
        <a:xfrm>
          <a:off x="1719795" y="600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38410</xdr:rowOff>
    </xdr:from>
    <xdr:to>
      <xdr:col>6</xdr:col>
      <xdr:colOff>38100</xdr:colOff>
      <xdr:row>36</xdr:row>
      <xdr:rowOff>140010</xdr:rowOff>
    </xdr:to>
    <xdr:sp macro="" textlink="">
      <xdr:nvSpPr>
        <xdr:cNvPr id="88" name="楕円 87"/>
        <xdr:cNvSpPr/>
      </xdr:nvSpPr>
      <xdr:spPr>
        <a:xfrm>
          <a:off x="1079500" y="62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156537</xdr:rowOff>
    </xdr:from>
    <xdr:ext cx="599010" cy="259045"/>
    <xdr:sp macro="" textlink="">
      <xdr:nvSpPr>
        <xdr:cNvPr id="89" name="テキスト ボックス 88"/>
        <xdr:cNvSpPr txBox="1"/>
      </xdr:nvSpPr>
      <xdr:spPr>
        <a:xfrm>
          <a:off x="830795" y="598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21582</xdr:rowOff>
    </xdr:from>
    <xdr:to>
      <xdr:col>24</xdr:col>
      <xdr:colOff>63500</xdr:colOff>
      <xdr:row>57</xdr:row>
      <xdr:rowOff>29355</xdr:rowOff>
    </xdr:to>
    <xdr:cxnSp macro="">
      <xdr:nvCxnSpPr>
        <xdr:cNvPr id="118" name="直線コネクタ 117"/>
        <xdr:cNvCxnSpPr/>
      </xdr:nvCxnSpPr>
      <xdr:spPr>
        <a:xfrm>
          <a:off x="3797300" y="9794232"/>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18961</xdr:rowOff>
    </xdr:from>
    <xdr:to>
      <xdr:col>19</xdr:col>
      <xdr:colOff>177800</xdr:colOff>
      <xdr:row>57</xdr:row>
      <xdr:rowOff>21582</xdr:rowOff>
    </xdr:to>
    <xdr:cxnSp macro="">
      <xdr:nvCxnSpPr>
        <xdr:cNvPr id="121" name="直線コネクタ 120"/>
        <xdr:cNvCxnSpPr/>
      </xdr:nvCxnSpPr>
      <xdr:spPr>
        <a:xfrm>
          <a:off x="2908300" y="9791611"/>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18961</xdr:rowOff>
    </xdr:from>
    <xdr:to>
      <xdr:col>15</xdr:col>
      <xdr:colOff>50800</xdr:colOff>
      <xdr:row>57</xdr:row>
      <xdr:rowOff>20096</xdr:rowOff>
    </xdr:to>
    <xdr:cxnSp macro="">
      <xdr:nvCxnSpPr>
        <xdr:cNvPr id="124" name="直線コネクタ 123"/>
        <xdr:cNvCxnSpPr/>
      </xdr:nvCxnSpPr>
      <xdr:spPr>
        <a:xfrm flipV="1">
          <a:off x="2019300" y="9791611"/>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20096</xdr:rowOff>
    </xdr:from>
    <xdr:to>
      <xdr:col>10</xdr:col>
      <xdr:colOff>114300</xdr:colOff>
      <xdr:row>57</xdr:row>
      <xdr:rowOff>72050</xdr:rowOff>
    </xdr:to>
    <xdr:cxnSp macro="">
      <xdr:nvCxnSpPr>
        <xdr:cNvPr id="127" name="直線コネクタ 126"/>
        <xdr:cNvCxnSpPr/>
      </xdr:nvCxnSpPr>
      <xdr:spPr>
        <a:xfrm flipV="1">
          <a:off x="1130300" y="9792746"/>
          <a:ext cx="889000" cy="5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150005</xdr:rowOff>
    </xdr:from>
    <xdr:to>
      <xdr:col>24</xdr:col>
      <xdr:colOff>114300</xdr:colOff>
      <xdr:row>57</xdr:row>
      <xdr:rowOff>80155</xdr:rowOff>
    </xdr:to>
    <xdr:sp macro="" textlink="">
      <xdr:nvSpPr>
        <xdr:cNvPr id="137" name="楕円 136"/>
        <xdr:cNvSpPr/>
      </xdr:nvSpPr>
      <xdr:spPr>
        <a:xfrm>
          <a:off x="4584700" y="97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1432</xdr:rowOff>
    </xdr:from>
    <xdr:ext cx="534377" cy="259045"/>
    <xdr:sp macro="" textlink="">
      <xdr:nvSpPr>
        <xdr:cNvPr id="138" name="物件費該当値テキスト"/>
        <xdr:cNvSpPr txBox="1"/>
      </xdr:nvSpPr>
      <xdr:spPr>
        <a:xfrm>
          <a:off x="4686300" y="96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142232</xdr:rowOff>
    </xdr:from>
    <xdr:to>
      <xdr:col>20</xdr:col>
      <xdr:colOff>38100</xdr:colOff>
      <xdr:row>57</xdr:row>
      <xdr:rowOff>72382</xdr:rowOff>
    </xdr:to>
    <xdr:sp macro="" textlink="">
      <xdr:nvSpPr>
        <xdr:cNvPr id="139" name="楕円 138"/>
        <xdr:cNvSpPr/>
      </xdr:nvSpPr>
      <xdr:spPr>
        <a:xfrm>
          <a:off x="3746500" y="97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88909</xdr:rowOff>
    </xdr:from>
    <xdr:ext cx="534377" cy="259045"/>
    <xdr:sp macro="" textlink="">
      <xdr:nvSpPr>
        <xdr:cNvPr id="140" name="テキスト ボックス 139"/>
        <xdr:cNvSpPr txBox="1"/>
      </xdr:nvSpPr>
      <xdr:spPr>
        <a:xfrm>
          <a:off x="3530111" y="95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139611</xdr:rowOff>
    </xdr:from>
    <xdr:to>
      <xdr:col>15</xdr:col>
      <xdr:colOff>101600</xdr:colOff>
      <xdr:row>57</xdr:row>
      <xdr:rowOff>69761</xdr:rowOff>
    </xdr:to>
    <xdr:sp macro="" textlink="">
      <xdr:nvSpPr>
        <xdr:cNvPr id="141" name="楕円 140"/>
        <xdr:cNvSpPr/>
      </xdr:nvSpPr>
      <xdr:spPr>
        <a:xfrm>
          <a:off x="2857500" y="974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86288</xdr:rowOff>
    </xdr:from>
    <xdr:ext cx="534377" cy="259045"/>
    <xdr:sp macro="" textlink="">
      <xdr:nvSpPr>
        <xdr:cNvPr id="142" name="テキスト ボックス 141"/>
        <xdr:cNvSpPr txBox="1"/>
      </xdr:nvSpPr>
      <xdr:spPr>
        <a:xfrm>
          <a:off x="2641111" y="951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140746</xdr:rowOff>
    </xdr:from>
    <xdr:to>
      <xdr:col>10</xdr:col>
      <xdr:colOff>165100</xdr:colOff>
      <xdr:row>57</xdr:row>
      <xdr:rowOff>70896</xdr:rowOff>
    </xdr:to>
    <xdr:sp macro="" textlink="">
      <xdr:nvSpPr>
        <xdr:cNvPr id="143" name="楕円 142"/>
        <xdr:cNvSpPr/>
      </xdr:nvSpPr>
      <xdr:spPr>
        <a:xfrm>
          <a:off x="1968500" y="97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87423</xdr:rowOff>
    </xdr:from>
    <xdr:ext cx="534377" cy="259045"/>
    <xdr:sp macro="" textlink="">
      <xdr:nvSpPr>
        <xdr:cNvPr id="144" name="テキスト ボックス 143"/>
        <xdr:cNvSpPr txBox="1"/>
      </xdr:nvSpPr>
      <xdr:spPr>
        <a:xfrm>
          <a:off x="1752111" y="95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21250</xdr:rowOff>
    </xdr:from>
    <xdr:to>
      <xdr:col>6</xdr:col>
      <xdr:colOff>38100</xdr:colOff>
      <xdr:row>57</xdr:row>
      <xdr:rowOff>122850</xdr:rowOff>
    </xdr:to>
    <xdr:sp macro="" textlink="">
      <xdr:nvSpPr>
        <xdr:cNvPr id="145" name="楕円 144"/>
        <xdr:cNvSpPr/>
      </xdr:nvSpPr>
      <xdr:spPr>
        <a:xfrm>
          <a:off x="1079500" y="97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139377</xdr:rowOff>
    </xdr:from>
    <xdr:ext cx="534377" cy="259045"/>
    <xdr:sp macro="" textlink="">
      <xdr:nvSpPr>
        <xdr:cNvPr id="146" name="テキスト ボックス 145"/>
        <xdr:cNvSpPr txBox="1"/>
      </xdr:nvSpPr>
      <xdr:spPr>
        <a:xfrm>
          <a:off x="863111" y="956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92791</xdr:rowOff>
    </xdr:from>
    <xdr:to>
      <xdr:col>24</xdr:col>
      <xdr:colOff>63500</xdr:colOff>
      <xdr:row>78</xdr:row>
      <xdr:rowOff>101798</xdr:rowOff>
    </xdr:to>
    <xdr:cxnSp macro="">
      <xdr:nvCxnSpPr>
        <xdr:cNvPr id="173" name="直線コネクタ 172"/>
        <xdr:cNvCxnSpPr/>
      </xdr:nvCxnSpPr>
      <xdr:spPr>
        <a:xfrm>
          <a:off x="3797300" y="13465891"/>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92791</xdr:rowOff>
    </xdr:from>
    <xdr:to>
      <xdr:col>19</xdr:col>
      <xdr:colOff>177800</xdr:colOff>
      <xdr:row>78</xdr:row>
      <xdr:rowOff>102209</xdr:rowOff>
    </xdr:to>
    <xdr:cxnSp macro="">
      <xdr:nvCxnSpPr>
        <xdr:cNvPr id="176" name="直線コネクタ 175"/>
        <xdr:cNvCxnSpPr/>
      </xdr:nvCxnSpPr>
      <xdr:spPr>
        <a:xfrm flipV="1">
          <a:off x="2908300" y="13465891"/>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102209</xdr:rowOff>
    </xdr:from>
    <xdr:to>
      <xdr:col>15</xdr:col>
      <xdr:colOff>50800</xdr:colOff>
      <xdr:row>78</xdr:row>
      <xdr:rowOff>110210</xdr:rowOff>
    </xdr:to>
    <xdr:cxnSp macro="">
      <xdr:nvCxnSpPr>
        <xdr:cNvPr id="179" name="直線コネクタ 178"/>
        <xdr:cNvCxnSpPr/>
      </xdr:nvCxnSpPr>
      <xdr:spPr>
        <a:xfrm flipV="1">
          <a:off x="2019300" y="1347530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104496</xdr:rowOff>
    </xdr:from>
    <xdr:to>
      <xdr:col>10</xdr:col>
      <xdr:colOff>114300</xdr:colOff>
      <xdr:row>78</xdr:row>
      <xdr:rowOff>110210</xdr:rowOff>
    </xdr:to>
    <xdr:cxnSp macro="">
      <xdr:nvCxnSpPr>
        <xdr:cNvPr id="182" name="直線コネクタ 181"/>
        <xdr:cNvCxnSpPr/>
      </xdr:nvCxnSpPr>
      <xdr:spPr>
        <a:xfrm>
          <a:off x="1130300" y="1347759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50998</xdr:rowOff>
    </xdr:from>
    <xdr:to>
      <xdr:col>24</xdr:col>
      <xdr:colOff>114300</xdr:colOff>
      <xdr:row>78</xdr:row>
      <xdr:rowOff>152598</xdr:rowOff>
    </xdr:to>
    <xdr:sp macro="" textlink="">
      <xdr:nvSpPr>
        <xdr:cNvPr id="192" name="楕円 191"/>
        <xdr:cNvSpPr/>
      </xdr:nvSpPr>
      <xdr:spPr>
        <a:xfrm>
          <a:off x="4584700" y="134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137375</xdr:rowOff>
    </xdr:from>
    <xdr:ext cx="378565" cy="259045"/>
    <xdr:sp macro="" textlink="">
      <xdr:nvSpPr>
        <xdr:cNvPr id="193" name="維持補修費該当値テキスト"/>
        <xdr:cNvSpPr txBox="1"/>
      </xdr:nvSpPr>
      <xdr:spPr>
        <a:xfrm>
          <a:off x="4686300" y="13339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41991</xdr:rowOff>
    </xdr:from>
    <xdr:to>
      <xdr:col>20</xdr:col>
      <xdr:colOff>38100</xdr:colOff>
      <xdr:row>78</xdr:row>
      <xdr:rowOff>143591</xdr:rowOff>
    </xdr:to>
    <xdr:sp macro="" textlink="">
      <xdr:nvSpPr>
        <xdr:cNvPr id="194" name="楕円 193"/>
        <xdr:cNvSpPr/>
      </xdr:nvSpPr>
      <xdr:spPr>
        <a:xfrm>
          <a:off x="3746500" y="134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134718</xdr:rowOff>
    </xdr:from>
    <xdr:ext cx="469744" cy="259045"/>
    <xdr:sp macro="" textlink="">
      <xdr:nvSpPr>
        <xdr:cNvPr id="195" name="テキスト ボックス 194"/>
        <xdr:cNvSpPr txBox="1"/>
      </xdr:nvSpPr>
      <xdr:spPr>
        <a:xfrm>
          <a:off x="3562428" y="1350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51409</xdr:rowOff>
    </xdr:from>
    <xdr:to>
      <xdr:col>15</xdr:col>
      <xdr:colOff>101600</xdr:colOff>
      <xdr:row>78</xdr:row>
      <xdr:rowOff>153009</xdr:rowOff>
    </xdr:to>
    <xdr:sp macro="" textlink="">
      <xdr:nvSpPr>
        <xdr:cNvPr id="196" name="楕円 195"/>
        <xdr:cNvSpPr/>
      </xdr:nvSpPr>
      <xdr:spPr>
        <a:xfrm>
          <a:off x="28575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144136</xdr:rowOff>
    </xdr:from>
    <xdr:ext cx="378565" cy="259045"/>
    <xdr:sp macro="" textlink="">
      <xdr:nvSpPr>
        <xdr:cNvPr id="197" name="テキスト ボックス 196"/>
        <xdr:cNvSpPr txBox="1"/>
      </xdr:nvSpPr>
      <xdr:spPr>
        <a:xfrm>
          <a:off x="2719017" y="1351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59410</xdr:rowOff>
    </xdr:from>
    <xdr:to>
      <xdr:col>10</xdr:col>
      <xdr:colOff>165100</xdr:colOff>
      <xdr:row>78</xdr:row>
      <xdr:rowOff>161010</xdr:rowOff>
    </xdr:to>
    <xdr:sp macro="" textlink="">
      <xdr:nvSpPr>
        <xdr:cNvPr id="198" name="楕円 197"/>
        <xdr:cNvSpPr/>
      </xdr:nvSpPr>
      <xdr:spPr>
        <a:xfrm>
          <a:off x="19685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152137</xdr:rowOff>
    </xdr:from>
    <xdr:ext cx="378565" cy="259045"/>
    <xdr:sp macro="" textlink="">
      <xdr:nvSpPr>
        <xdr:cNvPr id="199" name="テキスト ボックス 198"/>
        <xdr:cNvSpPr txBox="1"/>
      </xdr:nvSpPr>
      <xdr:spPr>
        <a:xfrm>
          <a:off x="1830017" y="1352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53696</xdr:rowOff>
    </xdr:from>
    <xdr:to>
      <xdr:col>6</xdr:col>
      <xdr:colOff>38100</xdr:colOff>
      <xdr:row>78</xdr:row>
      <xdr:rowOff>155296</xdr:rowOff>
    </xdr:to>
    <xdr:sp macro="" textlink="">
      <xdr:nvSpPr>
        <xdr:cNvPr id="200" name="楕円 199"/>
        <xdr:cNvSpPr/>
      </xdr:nvSpPr>
      <xdr:spPr>
        <a:xfrm>
          <a:off x="1079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146423</xdr:rowOff>
    </xdr:from>
    <xdr:ext cx="378565" cy="259045"/>
    <xdr:sp macro="" textlink="">
      <xdr:nvSpPr>
        <xdr:cNvPr id="201" name="テキスト ボックス 200"/>
        <xdr:cNvSpPr txBox="1"/>
      </xdr:nvSpPr>
      <xdr:spPr>
        <a:xfrm>
          <a:off x="941017" y="1351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133299</xdr:rowOff>
    </xdr:from>
    <xdr:to>
      <xdr:col>24</xdr:col>
      <xdr:colOff>63500</xdr:colOff>
      <xdr:row>96</xdr:row>
      <xdr:rowOff>155817</xdr:rowOff>
    </xdr:to>
    <xdr:cxnSp macro="">
      <xdr:nvCxnSpPr>
        <xdr:cNvPr id="231" name="直線コネクタ 230"/>
        <xdr:cNvCxnSpPr/>
      </xdr:nvCxnSpPr>
      <xdr:spPr>
        <a:xfrm>
          <a:off x="3797300" y="16592499"/>
          <a:ext cx="8382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111086</xdr:rowOff>
    </xdr:from>
    <xdr:to>
      <xdr:col>19</xdr:col>
      <xdr:colOff>177800</xdr:colOff>
      <xdr:row>96</xdr:row>
      <xdr:rowOff>133299</xdr:rowOff>
    </xdr:to>
    <xdr:cxnSp macro="">
      <xdr:nvCxnSpPr>
        <xdr:cNvPr id="234" name="直線コネクタ 233"/>
        <xdr:cNvCxnSpPr/>
      </xdr:nvCxnSpPr>
      <xdr:spPr>
        <a:xfrm>
          <a:off x="2908300" y="16570286"/>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111086</xdr:rowOff>
    </xdr:from>
    <xdr:to>
      <xdr:col>15</xdr:col>
      <xdr:colOff>50800</xdr:colOff>
      <xdr:row>97</xdr:row>
      <xdr:rowOff>55156</xdr:rowOff>
    </xdr:to>
    <xdr:cxnSp macro="">
      <xdr:nvCxnSpPr>
        <xdr:cNvPr id="237" name="直線コネクタ 236"/>
        <xdr:cNvCxnSpPr/>
      </xdr:nvCxnSpPr>
      <xdr:spPr>
        <a:xfrm flipV="1">
          <a:off x="2019300" y="16570286"/>
          <a:ext cx="889000" cy="11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44005</xdr:rowOff>
    </xdr:from>
    <xdr:to>
      <xdr:col>10</xdr:col>
      <xdr:colOff>114300</xdr:colOff>
      <xdr:row>97</xdr:row>
      <xdr:rowOff>55156</xdr:rowOff>
    </xdr:to>
    <xdr:cxnSp macro="">
      <xdr:nvCxnSpPr>
        <xdr:cNvPr id="240" name="直線コネクタ 239"/>
        <xdr:cNvCxnSpPr/>
      </xdr:nvCxnSpPr>
      <xdr:spPr>
        <a:xfrm>
          <a:off x="1130300" y="16674655"/>
          <a:ext cx="8890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105017</xdr:rowOff>
    </xdr:from>
    <xdr:to>
      <xdr:col>24</xdr:col>
      <xdr:colOff>114300</xdr:colOff>
      <xdr:row>97</xdr:row>
      <xdr:rowOff>35167</xdr:rowOff>
    </xdr:to>
    <xdr:sp macro="" textlink="">
      <xdr:nvSpPr>
        <xdr:cNvPr id="250" name="楕円 249"/>
        <xdr:cNvSpPr/>
      </xdr:nvSpPr>
      <xdr:spPr>
        <a:xfrm>
          <a:off x="4584700" y="165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83444</xdr:rowOff>
    </xdr:from>
    <xdr:ext cx="534377" cy="259045"/>
    <xdr:sp macro="" textlink="">
      <xdr:nvSpPr>
        <xdr:cNvPr id="251" name="扶助費該当値テキスト"/>
        <xdr:cNvSpPr txBox="1"/>
      </xdr:nvSpPr>
      <xdr:spPr>
        <a:xfrm>
          <a:off x="4686300" y="165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82499</xdr:rowOff>
    </xdr:from>
    <xdr:to>
      <xdr:col>20</xdr:col>
      <xdr:colOff>38100</xdr:colOff>
      <xdr:row>97</xdr:row>
      <xdr:rowOff>12649</xdr:rowOff>
    </xdr:to>
    <xdr:sp macro="" textlink="">
      <xdr:nvSpPr>
        <xdr:cNvPr id="252" name="楕円 251"/>
        <xdr:cNvSpPr/>
      </xdr:nvSpPr>
      <xdr:spPr>
        <a:xfrm>
          <a:off x="3746500" y="165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3776</xdr:rowOff>
    </xdr:from>
    <xdr:ext cx="534377" cy="259045"/>
    <xdr:sp macro="" textlink="">
      <xdr:nvSpPr>
        <xdr:cNvPr id="253" name="テキスト ボックス 252"/>
        <xdr:cNvSpPr txBox="1"/>
      </xdr:nvSpPr>
      <xdr:spPr>
        <a:xfrm>
          <a:off x="3530111" y="166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60286</xdr:rowOff>
    </xdr:from>
    <xdr:to>
      <xdr:col>15</xdr:col>
      <xdr:colOff>101600</xdr:colOff>
      <xdr:row>96</xdr:row>
      <xdr:rowOff>161886</xdr:rowOff>
    </xdr:to>
    <xdr:sp macro="" textlink="">
      <xdr:nvSpPr>
        <xdr:cNvPr id="254" name="楕円 253"/>
        <xdr:cNvSpPr/>
      </xdr:nvSpPr>
      <xdr:spPr>
        <a:xfrm>
          <a:off x="2857500" y="165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153013</xdr:rowOff>
    </xdr:from>
    <xdr:ext cx="534377" cy="259045"/>
    <xdr:sp macro="" textlink="">
      <xdr:nvSpPr>
        <xdr:cNvPr id="255" name="テキスト ボックス 254"/>
        <xdr:cNvSpPr txBox="1"/>
      </xdr:nvSpPr>
      <xdr:spPr>
        <a:xfrm>
          <a:off x="2641111" y="1661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4356</xdr:rowOff>
    </xdr:from>
    <xdr:to>
      <xdr:col>10</xdr:col>
      <xdr:colOff>165100</xdr:colOff>
      <xdr:row>97</xdr:row>
      <xdr:rowOff>105956</xdr:rowOff>
    </xdr:to>
    <xdr:sp macro="" textlink="">
      <xdr:nvSpPr>
        <xdr:cNvPr id="256" name="楕円 255"/>
        <xdr:cNvSpPr/>
      </xdr:nvSpPr>
      <xdr:spPr>
        <a:xfrm>
          <a:off x="1968500" y="166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97083</xdr:rowOff>
    </xdr:from>
    <xdr:ext cx="534377" cy="259045"/>
    <xdr:sp macro="" textlink="">
      <xdr:nvSpPr>
        <xdr:cNvPr id="257" name="テキスト ボックス 256"/>
        <xdr:cNvSpPr txBox="1"/>
      </xdr:nvSpPr>
      <xdr:spPr>
        <a:xfrm>
          <a:off x="1752111" y="1672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164655</xdr:rowOff>
    </xdr:from>
    <xdr:to>
      <xdr:col>6</xdr:col>
      <xdr:colOff>38100</xdr:colOff>
      <xdr:row>97</xdr:row>
      <xdr:rowOff>94805</xdr:rowOff>
    </xdr:to>
    <xdr:sp macro="" textlink="">
      <xdr:nvSpPr>
        <xdr:cNvPr id="258" name="楕円 257"/>
        <xdr:cNvSpPr/>
      </xdr:nvSpPr>
      <xdr:spPr>
        <a:xfrm>
          <a:off x="1079500" y="166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85932</xdr:rowOff>
    </xdr:from>
    <xdr:ext cx="534377" cy="259045"/>
    <xdr:sp macro="" textlink="">
      <xdr:nvSpPr>
        <xdr:cNvPr id="259" name="テキスト ボックス 258"/>
        <xdr:cNvSpPr txBox="1"/>
      </xdr:nvSpPr>
      <xdr:spPr>
        <a:xfrm>
          <a:off x="863111" y="1671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49730</xdr:rowOff>
    </xdr:from>
    <xdr:to>
      <xdr:col>55</xdr:col>
      <xdr:colOff>0</xdr:colOff>
      <xdr:row>34</xdr:row>
      <xdr:rowOff>55144</xdr:rowOff>
    </xdr:to>
    <xdr:cxnSp macro="">
      <xdr:nvCxnSpPr>
        <xdr:cNvPr id="290" name="直線コネクタ 289"/>
        <xdr:cNvCxnSpPr/>
      </xdr:nvCxnSpPr>
      <xdr:spPr>
        <a:xfrm flipV="1">
          <a:off x="9639300" y="5879030"/>
          <a:ext cx="8382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102784</xdr:rowOff>
    </xdr:from>
    <xdr:to>
      <xdr:col>50</xdr:col>
      <xdr:colOff>114300</xdr:colOff>
      <xdr:row>34</xdr:row>
      <xdr:rowOff>55144</xdr:rowOff>
    </xdr:to>
    <xdr:cxnSp macro="">
      <xdr:nvCxnSpPr>
        <xdr:cNvPr id="293" name="直線コネクタ 292"/>
        <xdr:cNvCxnSpPr/>
      </xdr:nvCxnSpPr>
      <xdr:spPr>
        <a:xfrm>
          <a:off x="8750300" y="5760634"/>
          <a:ext cx="889000" cy="1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102784</xdr:rowOff>
    </xdr:from>
    <xdr:to>
      <xdr:col>45</xdr:col>
      <xdr:colOff>177800</xdr:colOff>
      <xdr:row>34</xdr:row>
      <xdr:rowOff>83856</xdr:rowOff>
    </xdr:to>
    <xdr:cxnSp macro="">
      <xdr:nvCxnSpPr>
        <xdr:cNvPr id="296" name="直線コネクタ 295"/>
        <xdr:cNvCxnSpPr/>
      </xdr:nvCxnSpPr>
      <xdr:spPr>
        <a:xfrm flipV="1">
          <a:off x="7861300" y="5760634"/>
          <a:ext cx="889000" cy="15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83856</xdr:rowOff>
    </xdr:from>
    <xdr:to>
      <xdr:col>41</xdr:col>
      <xdr:colOff>50800</xdr:colOff>
      <xdr:row>35</xdr:row>
      <xdr:rowOff>166107</xdr:rowOff>
    </xdr:to>
    <xdr:cxnSp macro="">
      <xdr:nvCxnSpPr>
        <xdr:cNvPr id="299" name="直線コネクタ 298"/>
        <xdr:cNvCxnSpPr/>
      </xdr:nvCxnSpPr>
      <xdr:spPr>
        <a:xfrm flipV="1">
          <a:off x="6972300" y="5913156"/>
          <a:ext cx="889000" cy="2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170380</xdr:rowOff>
    </xdr:from>
    <xdr:to>
      <xdr:col>55</xdr:col>
      <xdr:colOff>50800</xdr:colOff>
      <xdr:row>34</xdr:row>
      <xdr:rowOff>100530</xdr:rowOff>
    </xdr:to>
    <xdr:sp macro="" textlink="">
      <xdr:nvSpPr>
        <xdr:cNvPr id="309" name="楕円 308"/>
        <xdr:cNvSpPr/>
      </xdr:nvSpPr>
      <xdr:spPr>
        <a:xfrm>
          <a:off x="10426700" y="58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21807</xdr:rowOff>
    </xdr:from>
    <xdr:ext cx="599010" cy="259045"/>
    <xdr:sp macro="" textlink="">
      <xdr:nvSpPr>
        <xdr:cNvPr id="310" name="補助費等該当値テキスト"/>
        <xdr:cNvSpPr txBox="1"/>
      </xdr:nvSpPr>
      <xdr:spPr>
        <a:xfrm>
          <a:off x="10528300" y="567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4344</xdr:rowOff>
    </xdr:from>
    <xdr:to>
      <xdr:col>50</xdr:col>
      <xdr:colOff>165100</xdr:colOff>
      <xdr:row>34</xdr:row>
      <xdr:rowOff>105944</xdr:rowOff>
    </xdr:to>
    <xdr:sp macro="" textlink="">
      <xdr:nvSpPr>
        <xdr:cNvPr id="311" name="楕円 310"/>
        <xdr:cNvSpPr/>
      </xdr:nvSpPr>
      <xdr:spPr>
        <a:xfrm>
          <a:off x="9588500" y="58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122471</xdr:rowOff>
    </xdr:from>
    <xdr:ext cx="599010" cy="259045"/>
    <xdr:sp macro="" textlink="">
      <xdr:nvSpPr>
        <xdr:cNvPr id="312" name="テキスト ボックス 311"/>
        <xdr:cNvSpPr txBox="1"/>
      </xdr:nvSpPr>
      <xdr:spPr>
        <a:xfrm>
          <a:off x="9339795" y="560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51984</xdr:rowOff>
    </xdr:from>
    <xdr:to>
      <xdr:col>46</xdr:col>
      <xdr:colOff>38100</xdr:colOff>
      <xdr:row>33</xdr:row>
      <xdr:rowOff>153584</xdr:rowOff>
    </xdr:to>
    <xdr:sp macro="" textlink="">
      <xdr:nvSpPr>
        <xdr:cNvPr id="313" name="楕円 312"/>
        <xdr:cNvSpPr/>
      </xdr:nvSpPr>
      <xdr:spPr>
        <a:xfrm>
          <a:off x="8699500" y="57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170111</xdr:rowOff>
    </xdr:from>
    <xdr:ext cx="599010" cy="259045"/>
    <xdr:sp macro="" textlink="">
      <xdr:nvSpPr>
        <xdr:cNvPr id="314" name="テキスト ボックス 313"/>
        <xdr:cNvSpPr txBox="1"/>
      </xdr:nvSpPr>
      <xdr:spPr>
        <a:xfrm>
          <a:off x="8450795" y="548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33056</xdr:rowOff>
    </xdr:from>
    <xdr:to>
      <xdr:col>41</xdr:col>
      <xdr:colOff>101600</xdr:colOff>
      <xdr:row>34</xdr:row>
      <xdr:rowOff>134656</xdr:rowOff>
    </xdr:to>
    <xdr:sp macro="" textlink="">
      <xdr:nvSpPr>
        <xdr:cNvPr id="315" name="楕円 314"/>
        <xdr:cNvSpPr/>
      </xdr:nvSpPr>
      <xdr:spPr>
        <a:xfrm>
          <a:off x="7810500" y="58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151183</xdr:rowOff>
    </xdr:from>
    <xdr:ext cx="599010" cy="259045"/>
    <xdr:sp macro="" textlink="">
      <xdr:nvSpPr>
        <xdr:cNvPr id="316" name="テキスト ボックス 315"/>
        <xdr:cNvSpPr txBox="1"/>
      </xdr:nvSpPr>
      <xdr:spPr>
        <a:xfrm>
          <a:off x="7561795" y="563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115307</xdr:rowOff>
    </xdr:from>
    <xdr:to>
      <xdr:col>36</xdr:col>
      <xdr:colOff>165100</xdr:colOff>
      <xdr:row>36</xdr:row>
      <xdr:rowOff>45457</xdr:rowOff>
    </xdr:to>
    <xdr:sp macro="" textlink="">
      <xdr:nvSpPr>
        <xdr:cNvPr id="317" name="楕円 316"/>
        <xdr:cNvSpPr/>
      </xdr:nvSpPr>
      <xdr:spPr>
        <a:xfrm>
          <a:off x="6921500" y="61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61984</xdr:rowOff>
    </xdr:from>
    <xdr:ext cx="534377" cy="259045"/>
    <xdr:sp macro="" textlink="">
      <xdr:nvSpPr>
        <xdr:cNvPr id="318" name="テキスト ボックス 317"/>
        <xdr:cNvSpPr txBox="1"/>
      </xdr:nvSpPr>
      <xdr:spPr>
        <a:xfrm>
          <a:off x="6705111" y="58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53891</xdr:rowOff>
    </xdr:from>
    <xdr:to>
      <xdr:col>55</xdr:col>
      <xdr:colOff>0</xdr:colOff>
      <xdr:row>57</xdr:row>
      <xdr:rowOff>150281</xdr:rowOff>
    </xdr:to>
    <xdr:cxnSp macro="">
      <xdr:nvCxnSpPr>
        <xdr:cNvPr id="347" name="直線コネクタ 346"/>
        <xdr:cNvCxnSpPr/>
      </xdr:nvCxnSpPr>
      <xdr:spPr>
        <a:xfrm flipV="1">
          <a:off x="9639300" y="9826541"/>
          <a:ext cx="838200" cy="9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123686</xdr:rowOff>
    </xdr:from>
    <xdr:to>
      <xdr:col>50</xdr:col>
      <xdr:colOff>114300</xdr:colOff>
      <xdr:row>57</xdr:row>
      <xdr:rowOff>150281</xdr:rowOff>
    </xdr:to>
    <xdr:cxnSp macro="">
      <xdr:nvCxnSpPr>
        <xdr:cNvPr id="350" name="直線コネクタ 349"/>
        <xdr:cNvCxnSpPr/>
      </xdr:nvCxnSpPr>
      <xdr:spPr>
        <a:xfrm>
          <a:off x="8750300" y="9896336"/>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164629</xdr:rowOff>
    </xdr:from>
    <xdr:to>
      <xdr:col>45</xdr:col>
      <xdr:colOff>177800</xdr:colOff>
      <xdr:row>57</xdr:row>
      <xdr:rowOff>123686</xdr:rowOff>
    </xdr:to>
    <xdr:cxnSp macro="">
      <xdr:nvCxnSpPr>
        <xdr:cNvPr id="353" name="直線コネクタ 352"/>
        <xdr:cNvCxnSpPr/>
      </xdr:nvCxnSpPr>
      <xdr:spPr>
        <a:xfrm>
          <a:off x="7861300" y="9765829"/>
          <a:ext cx="889000" cy="13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94037</xdr:rowOff>
    </xdr:from>
    <xdr:to>
      <xdr:col>41</xdr:col>
      <xdr:colOff>50800</xdr:colOff>
      <xdr:row>56</xdr:row>
      <xdr:rowOff>164629</xdr:rowOff>
    </xdr:to>
    <xdr:cxnSp macro="">
      <xdr:nvCxnSpPr>
        <xdr:cNvPr id="356" name="直線コネクタ 355"/>
        <xdr:cNvCxnSpPr/>
      </xdr:nvCxnSpPr>
      <xdr:spPr>
        <a:xfrm>
          <a:off x="6972300" y="9695237"/>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3091</xdr:rowOff>
    </xdr:from>
    <xdr:to>
      <xdr:col>55</xdr:col>
      <xdr:colOff>50800</xdr:colOff>
      <xdr:row>57</xdr:row>
      <xdr:rowOff>104691</xdr:rowOff>
    </xdr:to>
    <xdr:sp macro="" textlink="">
      <xdr:nvSpPr>
        <xdr:cNvPr id="366" name="楕円 365"/>
        <xdr:cNvSpPr/>
      </xdr:nvSpPr>
      <xdr:spPr>
        <a:xfrm>
          <a:off x="10426700" y="977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152968</xdr:rowOff>
    </xdr:from>
    <xdr:ext cx="534377" cy="259045"/>
    <xdr:sp macro="" textlink="">
      <xdr:nvSpPr>
        <xdr:cNvPr id="367" name="普通建設事業費該当値テキスト"/>
        <xdr:cNvSpPr txBox="1"/>
      </xdr:nvSpPr>
      <xdr:spPr>
        <a:xfrm>
          <a:off x="10528300" y="97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99481</xdr:rowOff>
    </xdr:from>
    <xdr:to>
      <xdr:col>50</xdr:col>
      <xdr:colOff>165100</xdr:colOff>
      <xdr:row>58</xdr:row>
      <xdr:rowOff>29631</xdr:rowOff>
    </xdr:to>
    <xdr:sp macro="" textlink="">
      <xdr:nvSpPr>
        <xdr:cNvPr id="368" name="楕円 367"/>
        <xdr:cNvSpPr/>
      </xdr:nvSpPr>
      <xdr:spPr>
        <a:xfrm>
          <a:off x="9588500" y="98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20758</xdr:rowOff>
    </xdr:from>
    <xdr:ext cx="534377" cy="259045"/>
    <xdr:sp macro="" textlink="">
      <xdr:nvSpPr>
        <xdr:cNvPr id="369" name="テキスト ボックス 368"/>
        <xdr:cNvSpPr txBox="1"/>
      </xdr:nvSpPr>
      <xdr:spPr>
        <a:xfrm>
          <a:off x="9372111" y="99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72886</xdr:rowOff>
    </xdr:from>
    <xdr:to>
      <xdr:col>46</xdr:col>
      <xdr:colOff>38100</xdr:colOff>
      <xdr:row>58</xdr:row>
      <xdr:rowOff>3036</xdr:rowOff>
    </xdr:to>
    <xdr:sp macro="" textlink="">
      <xdr:nvSpPr>
        <xdr:cNvPr id="370" name="楕円 369"/>
        <xdr:cNvSpPr/>
      </xdr:nvSpPr>
      <xdr:spPr>
        <a:xfrm>
          <a:off x="8699500" y="984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165613</xdr:rowOff>
    </xdr:from>
    <xdr:ext cx="534377" cy="259045"/>
    <xdr:sp macro="" textlink="">
      <xdr:nvSpPr>
        <xdr:cNvPr id="371" name="テキスト ボックス 370"/>
        <xdr:cNvSpPr txBox="1"/>
      </xdr:nvSpPr>
      <xdr:spPr>
        <a:xfrm>
          <a:off x="8483111" y="99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113829</xdr:rowOff>
    </xdr:from>
    <xdr:to>
      <xdr:col>41</xdr:col>
      <xdr:colOff>101600</xdr:colOff>
      <xdr:row>57</xdr:row>
      <xdr:rowOff>43979</xdr:rowOff>
    </xdr:to>
    <xdr:sp macro="" textlink="">
      <xdr:nvSpPr>
        <xdr:cNvPr id="372" name="楕円 371"/>
        <xdr:cNvSpPr/>
      </xdr:nvSpPr>
      <xdr:spPr>
        <a:xfrm>
          <a:off x="7810500" y="97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60506</xdr:rowOff>
    </xdr:from>
    <xdr:ext cx="599010" cy="259045"/>
    <xdr:sp macro="" textlink="">
      <xdr:nvSpPr>
        <xdr:cNvPr id="373" name="テキスト ボックス 372"/>
        <xdr:cNvSpPr txBox="1"/>
      </xdr:nvSpPr>
      <xdr:spPr>
        <a:xfrm>
          <a:off x="7561795" y="949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43237</xdr:rowOff>
    </xdr:from>
    <xdr:to>
      <xdr:col>36</xdr:col>
      <xdr:colOff>165100</xdr:colOff>
      <xdr:row>56</xdr:row>
      <xdr:rowOff>144837</xdr:rowOff>
    </xdr:to>
    <xdr:sp macro="" textlink="">
      <xdr:nvSpPr>
        <xdr:cNvPr id="374" name="楕円 373"/>
        <xdr:cNvSpPr/>
      </xdr:nvSpPr>
      <xdr:spPr>
        <a:xfrm>
          <a:off x="6921500" y="96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161364</xdr:rowOff>
    </xdr:from>
    <xdr:ext cx="599010" cy="259045"/>
    <xdr:sp macro="" textlink="">
      <xdr:nvSpPr>
        <xdr:cNvPr id="375" name="テキスト ボックス 374"/>
        <xdr:cNvSpPr txBox="1"/>
      </xdr:nvSpPr>
      <xdr:spPr>
        <a:xfrm>
          <a:off x="6672795" y="941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59065</xdr:rowOff>
    </xdr:from>
    <xdr:to>
      <xdr:col>55</xdr:col>
      <xdr:colOff>0</xdr:colOff>
      <xdr:row>78</xdr:row>
      <xdr:rowOff>81609</xdr:rowOff>
    </xdr:to>
    <xdr:cxnSp macro="">
      <xdr:nvCxnSpPr>
        <xdr:cNvPr id="404" name="直線コネクタ 403"/>
        <xdr:cNvCxnSpPr/>
      </xdr:nvCxnSpPr>
      <xdr:spPr>
        <a:xfrm flipV="1">
          <a:off x="9639300" y="13432165"/>
          <a:ext cx="8382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81609</xdr:rowOff>
    </xdr:from>
    <xdr:to>
      <xdr:col>50</xdr:col>
      <xdr:colOff>114300</xdr:colOff>
      <xdr:row>78</xdr:row>
      <xdr:rowOff>155649</xdr:rowOff>
    </xdr:to>
    <xdr:cxnSp macro="">
      <xdr:nvCxnSpPr>
        <xdr:cNvPr id="407" name="直線コネクタ 406"/>
        <xdr:cNvCxnSpPr/>
      </xdr:nvCxnSpPr>
      <xdr:spPr>
        <a:xfrm flipV="1">
          <a:off x="8750300" y="13454709"/>
          <a:ext cx="889000" cy="7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104606</xdr:rowOff>
    </xdr:from>
    <xdr:to>
      <xdr:col>45</xdr:col>
      <xdr:colOff>177800</xdr:colOff>
      <xdr:row>78</xdr:row>
      <xdr:rowOff>155649</xdr:rowOff>
    </xdr:to>
    <xdr:cxnSp macro="">
      <xdr:nvCxnSpPr>
        <xdr:cNvPr id="410" name="直線コネクタ 409"/>
        <xdr:cNvCxnSpPr/>
      </xdr:nvCxnSpPr>
      <xdr:spPr>
        <a:xfrm>
          <a:off x="7861300" y="13306256"/>
          <a:ext cx="889000" cy="2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104606</xdr:rowOff>
    </xdr:from>
    <xdr:to>
      <xdr:col>41</xdr:col>
      <xdr:colOff>50800</xdr:colOff>
      <xdr:row>78</xdr:row>
      <xdr:rowOff>42766</xdr:rowOff>
    </xdr:to>
    <xdr:cxnSp macro="">
      <xdr:nvCxnSpPr>
        <xdr:cNvPr id="413" name="直線コネクタ 412"/>
        <xdr:cNvCxnSpPr/>
      </xdr:nvCxnSpPr>
      <xdr:spPr>
        <a:xfrm flipV="1">
          <a:off x="6972300" y="13306256"/>
          <a:ext cx="889000" cy="10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8265</xdr:rowOff>
    </xdr:from>
    <xdr:to>
      <xdr:col>55</xdr:col>
      <xdr:colOff>50800</xdr:colOff>
      <xdr:row>78</xdr:row>
      <xdr:rowOff>109865</xdr:rowOff>
    </xdr:to>
    <xdr:sp macro="" textlink="">
      <xdr:nvSpPr>
        <xdr:cNvPr id="423" name="楕円 422"/>
        <xdr:cNvSpPr/>
      </xdr:nvSpPr>
      <xdr:spPr>
        <a:xfrm>
          <a:off x="10426700" y="133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31142</xdr:rowOff>
    </xdr:from>
    <xdr:ext cx="534377" cy="259045"/>
    <xdr:sp macro="" textlink="">
      <xdr:nvSpPr>
        <xdr:cNvPr id="424" name="普通建設事業費 （ うち新規整備　）該当値テキスト"/>
        <xdr:cNvSpPr txBox="1"/>
      </xdr:nvSpPr>
      <xdr:spPr>
        <a:xfrm>
          <a:off x="10528300" y="1323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30809</xdr:rowOff>
    </xdr:from>
    <xdr:to>
      <xdr:col>50</xdr:col>
      <xdr:colOff>165100</xdr:colOff>
      <xdr:row>78</xdr:row>
      <xdr:rowOff>132409</xdr:rowOff>
    </xdr:to>
    <xdr:sp macro="" textlink="">
      <xdr:nvSpPr>
        <xdr:cNvPr id="425" name="楕円 424"/>
        <xdr:cNvSpPr/>
      </xdr:nvSpPr>
      <xdr:spPr>
        <a:xfrm>
          <a:off x="9588500" y="134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148936</xdr:rowOff>
    </xdr:from>
    <xdr:ext cx="534377" cy="259045"/>
    <xdr:sp macro="" textlink="">
      <xdr:nvSpPr>
        <xdr:cNvPr id="426" name="テキスト ボックス 425"/>
        <xdr:cNvSpPr txBox="1"/>
      </xdr:nvSpPr>
      <xdr:spPr>
        <a:xfrm>
          <a:off x="9372111" y="1317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104849</xdr:rowOff>
    </xdr:from>
    <xdr:to>
      <xdr:col>46</xdr:col>
      <xdr:colOff>38100</xdr:colOff>
      <xdr:row>79</xdr:row>
      <xdr:rowOff>34999</xdr:rowOff>
    </xdr:to>
    <xdr:sp macro="" textlink="">
      <xdr:nvSpPr>
        <xdr:cNvPr id="427" name="楕円 426"/>
        <xdr:cNvSpPr/>
      </xdr:nvSpPr>
      <xdr:spPr>
        <a:xfrm>
          <a:off x="8699500" y="134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26126</xdr:rowOff>
    </xdr:from>
    <xdr:ext cx="534377" cy="259045"/>
    <xdr:sp macro="" textlink="">
      <xdr:nvSpPr>
        <xdr:cNvPr id="428" name="テキスト ボックス 427"/>
        <xdr:cNvSpPr txBox="1"/>
      </xdr:nvSpPr>
      <xdr:spPr>
        <a:xfrm>
          <a:off x="8483111" y="1357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53806</xdr:rowOff>
    </xdr:from>
    <xdr:to>
      <xdr:col>41</xdr:col>
      <xdr:colOff>101600</xdr:colOff>
      <xdr:row>77</xdr:row>
      <xdr:rowOff>155406</xdr:rowOff>
    </xdr:to>
    <xdr:sp macro="" textlink="">
      <xdr:nvSpPr>
        <xdr:cNvPr id="429" name="楕円 428"/>
        <xdr:cNvSpPr/>
      </xdr:nvSpPr>
      <xdr:spPr>
        <a:xfrm>
          <a:off x="7810500" y="1325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483</xdr:rowOff>
    </xdr:from>
    <xdr:ext cx="534377" cy="259045"/>
    <xdr:sp macro="" textlink="">
      <xdr:nvSpPr>
        <xdr:cNvPr id="430" name="テキスト ボックス 429"/>
        <xdr:cNvSpPr txBox="1"/>
      </xdr:nvSpPr>
      <xdr:spPr>
        <a:xfrm>
          <a:off x="7594111" y="1303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163416</xdr:rowOff>
    </xdr:from>
    <xdr:to>
      <xdr:col>36</xdr:col>
      <xdr:colOff>165100</xdr:colOff>
      <xdr:row>78</xdr:row>
      <xdr:rowOff>93566</xdr:rowOff>
    </xdr:to>
    <xdr:sp macro="" textlink="">
      <xdr:nvSpPr>
        <xdr:cNvPr id="431" name="楕円 430"/>
        <xdr:cNvSpPr/>
      </xdr:nvSpPr>
      <xdr:spPr>
        <a:xfrm>
          <a:off x="6921500" y="1336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110093</xdr:rowOff>
    </xdr:from>
    <xdr:ext cx="534377" cy="259045"/>
    <xdr:sp macro="" textlink="">
      <xdr:nvSpPr>
        <xdr:cNvPr id="432" name="テキスト ボックス 431"/>
        <xdr:cNvSpPr txBox="1"/>
      </xdr:nvSpPr>
      <xdr:spPr>
        <a:xfrm>
          <a:off x="6705111" y="1314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104062</xdr:rowOff>
    </xdr:from>
    <xdr:to>
      <xdr:col>55</xdr:col>
      <xdr:colOff>0</xdr:colOff>
      <xdr:row>98</xdr:row>
      <xdr:rowOff>104549</xdr:rowOff>
    </xdr:to>
    <xdr:cxnSp macro="">
      <xdr:nvCxnSpPr>
        <xdr:cNvPr id="461" name="直線コネクタ 460"/>
        <xdr:cNvCxnSpPr/>
      </xdr:nvCxnSpPr>
      <xdr:spPr>
        <a:xfrm flipV="1">
          <a:off x="9639300" y="16734712"/>
          <a:ext cx="838200" cy="17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40922</xdr:rowOff>
    </xdr:from>
    <xdr:to>
      <xdr:col>50</xdr:col>
      <xdr:colOff>114300</xdr:colOff>
      <xdr:row>98</xdr:row>
      <xdr:rowOff>104549</xdr:rowOff>
    </xdr:to>
    <xdr:cxnSp macro="">
      <xdr:nvCxnSpPr>
        <xdr:cNvPr id="464" name="直線コネクタ 463"/>
        <xdr:cNvCxnSpPr/>
      </xdr:nvCxnSpPr>
      <xdr:spPr>
        <a:xfrm>
          <a:off x="8750300" y="16671572"/>
          <a:ext cx="889000" cy="2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40922</xdr:rowOff>
    </xdr:from>
    <xdr:to>
      <xdr:col>45</xdr:col>
      <xdr:colOff>177800</xdr:colOff>
      <xdr:row>98</xdr:row>
      <xdr:rowOff>74709</xdr:rowOff>
    </xdr:to>
    <xdr:cxnSp macro="">
      <xdr:nvCxnSpPr>
        <xdr:cNvPr id="467" name="直線コネクタ 466"/>
        <xdr:cNvCxnSpPr/>
      </xdr:nvCxnSpPr>
      <xdr:spPr>
        <a:xfrm flipV="1">
          <a:off x="7861300" y="16671572"/>
          <a:ext cx="889000" cy="20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42385</xdr:rowOff>
    </xdr:from>
    <xdr:to>
      <xdr:col>41</xdr:col>
      <xdr:colOff>50800</xdr:colOff>
      <xdr:row>98</xdr:row>
      <xdr:rowOff>74709</xdr:rowOff>
    </xdr:to>
    <xdr:cxnSp macro="">
      <xdr:nvCxnSpPr>
        <xdr:cNvPr id="470" name="直線コネクタ 469"/>
        <xdr:cNvCxnSpPr/>
      </xdr:nvCxnSpPr>
      <xdr:spPr>
        <a:xfrm>
          <a:off x="6972300" y="16501585"/>
          <a:ext cx="889000" cy="37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120088</xdr:rowOff>
    </xdr:from>
    <xdr:ext cx="534377" cy="259045"/>
    <xdr:sp macro="" textlink="">
      <xdr:nvSpPr>
        <xdr:cNvPr id="474" name="テキスト ボックス 473"/>
        <xdr:cNvSpPr txBox="1"/>
      </xdr:nvSpPr>
      <xdr:spPr>
        <a:xfrm>
          <a:off x="6705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53262</xdr:rowOff>
    </xdr:from>
    <xdr:to>
      <xdr:col>55</xdr:col>
      <xdr:colOff>50800</xdr:colOff>
      <xdr:row>97</xdr:row>
      <xdr:rowOff>154862</xdr:rowOff>
    </xdr:to>
    <xdr:sp macro="" textlink="">
      <xdr:nvSpPr>
        <xdr:cNvPr id="480" name="楕円 479"/>
        <xdr:cNvSpPr/>
      </xdr:nvSpPr>
      <xdr:spPr>
        <a:xfrm>
          <a:off x="10426700" y="166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31689</xdr:rowOff>
    </xdr:from>
    <xdr:ext cx="534377" cy="259045"/>
    <xdr:sp macro="" textlink="">
      <xdr:nvSpPr>
        <xdr:cNvPr id="481" name="普通建設事業費 （ うち更新整備　）該当値テキスト"/>
        <xdr:cNvSpPr txBox="1"/>
      </xdr:nvSpPr>
      <xdr:spPr>
        <a:xfrm>
          <a:off x="10528300" y="1666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53749</xdr:rowOff>
    </xdr:from>
    <xdr:to>
      <xdr:col>50</xdr:col>
      <xdr:colOff>165100</xdr:colOff>
      <xdr:row>98</xdr:row>
      <xdr:rowOff>155349</xdr:rowOff>
    </xdr:to>
    <xdr:sp macro="" textlink="">
      <xdr:nvSpPr>
        <xdr:cNvPr id="482" name="楕円 481"/>
        <xdr:cNvSpPr/>
      </xdr:nvSpPr>
      <xdr:spPr>
        <a:xfrm>
          <a:off x="9588500" y="168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146476</xdr:rowOff>
    </xdr:from>
    <xdr:ext cx="534377" cy="259045"/>
    <xdr:sp macro="" textlink="">
      <xdr:nvSpPr>
        <xdr:cNvPr id="483" name="テキスト ボックス 482"/>
        <xdr:cNvSpPr txBox="1"/>
      </xdr:nvSpPr>
      <xdr:spPr>
        <a:xfrm>
          <a:off x="9372111" y="1694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161572</xdr:rowOff>
    </xdr:from>
    <xdr:to>
      <xdr:col>46</xdr:col>
      <xdr:colOff>38100</xdr:colOff>
      <xdr:row>97</xdr:row>
      <xdr:rowOff>91722</xdr:rowOff>
    </xdr:to>
    <xdr:sp macro="" textlink="">
      <xdr:nvSpPr>
        <xdr:cNvPr id="484" name="楕円 483"/>
        <xdr:cNvSpPr/>
      </xdr:nvSpPr>
      <xdr:spPr>
        <a:xfrm>
          <a:off x="8699500" y="1662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108249</xdr:rowOff>
    </xdr:from>
    <xdr:ext cx="534377" cy="259045"/>
    <xdr:sp macro="" textlink="">
      <xdr:nvSpPr>
        <xdr:cNvPr id="485" name="テキスト ボックス 484"/>
        <xdr:cNvSpPr txBox="1"/>
      </xdr:nvSpPr>
      <xdr:spPr>
        <a:xfrm>
          <a:off x="8483111" y="1639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23909</xdr:rowOff>
    </xdr:from>
    <xdr:to>
      <xdr:col>41</xdr:col>
      <xdr:colOff>101600</xdr:colOff>
      <xdr:row>98</xdr:row>
      <xdr:rowOff>125509</xdr:rowOff>
    </xdr:to>
    <xdr:sp macro="" textlink="">
      <xdr:nvSpPr>
        <xdr:cNvPr id="486" name="楕円 485"/>
        <xdr:cNvSpPr/>
      </xdr:nvSpPr>
      <xdr:spPr>
        <a:xfrm>
          <a:off x="7810500" y="168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116636</xdr:rowOff>
    </xdr:from>
    <xdr:ext cx="534377" cy="259045"/>
    <xdr:sp macro="" textlink="">
      <xdr:nvSpPr>
        <xdr:cNvPr id="487" name="テキスト ボックス 486"/>
        <xdr:cNvSpPr txBox="1"/>
      </xdr:nvSpPr>
      <xdr:spPr>
        <a:xfrm>
          <a:off x="7594111" y="169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163035</xdr:rowOff>
    </xdr:from>
    <xdr:to>
      <xdr:col>36</xdr:col>
      <xdr:colOff>165100</xdr:colOff>
      <xdr:row>96</xdr:row>
      <xdr:rowOff>93185</xdr:rowOff>
    </xdr:to>
    <xdr:sp macro="" textlink="">
      <xdr:nvSpPr>
        <xdr:cNvPr id="488" name="楕円 487"/>
        <xdr:cNvSpPr/>
      </xdr:nvSpPr>
      <xdr:spPr>
        <a:xfrm>
          <a:off x="6921500" y="1645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109712</xdr:rowOff>
    </xdr:from>
    <xdr:ext cx="534377" cy="259045"/>
    <xdr:sp macro="" textlink="">
      <xdr:nvSpPr>
        <xdr:cNvPr id="489" name="テキスト ボックス 488"/>
        <xdr:cNvSpPr txBox="1"/>
      </xdr:nvSpPr>
      <xdr:spPr>
        <a:xfrm>
          <a:off x="6705111" y="1622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61873</xdr:rowOff>
    </xdr:from>
    <xdr:to>
      <xdr:col>85</xdr:col>
      <xdr:colOff>127000</xdr:colOff>
      <xdr:row>37</xdr:row>
      <xdr:rowOff>160217</xdr:rowOff>
    </xdr:to>
    <xdr:cxnSp macro="">
      <xdr:nvCxnSpPr>
        <xdr:cNvPr id="514" name="直線コネクタ 513"/>
        <xdr:cNvCxnSpPr/>
      </xdr:nvCxnSpPr>
      <xdr:spPr>
        <a:xfrm flipV="1">
          <a:off x="15481300" y="6405523"/>
          <a:ext cx="838200" cy="9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159714</xdr:rowOff>
    </xdr:from>
    <xdr:to>
      <xdr:col>81</xdr:col>
      <xdr:colOff>50800</xdr:colOff>
      <xdr:row>37</xdr:row>
      <xdr:rowOff>160217</xdr:rowOff>
    </xdr:to>
    <xdr:cxnSp macro="">
      <xdr:nvCxnSpPr>
        <xdr:cNvPr id="517" name="直線コネクタ 516"/>
        <xdr:cNvCxnSpPr/>
      </xdr:nvCxnSpPr>
      <xdr:spPr>
        <a:xfrm>
          <a:off x="14592300" y="6503364"/>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159714</xdr:rowOff>
    </xdr:from>
    <xdr:to>
      <xdr:col>76</xdr:col>
      <xdr:colOff>114300</xdr:colOff>
      <xdr:row>37</xdr:row>
      <xdr:rowOff>168218</xdr:rowOff>
    </xdr:to>
    <xdr:cxnSp macro="">
      <xdr:nvCxnSpPr>
        <xdr:cNvPr id="520" name="直線コネクタ 519"/>
        <xdr:cNvCxnSpPr/>
      </xdr:nvCxnSpPr>
      <xdr:spPr>
        <a:xfrm flipV="1">
          <a:off x="13703300" y="6503364"/>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161091</xdr:rowOff>
    </xdr:from>
    <xdr:to>
      <xdr:col>71</xdr:col>
      <xdr:colOff>177800</xdr:colOff>
      <xdr:row>37</xdr:row>
      <xdr:rowOff>168218</xdr:rowOff>
    </xdr:to>
    <xdr:cxnSp macro="">
      <xdr:nvCxnSpPr>
        <xdr:cNvPr id="523" name="直線コネクタ 522"/>
        <xdr:cNvCxnSpPr/>
      </xdr:nvCxnSpPr>
      <xdr:spPr>
        <a:xfrm>
          <a:off x="12814300" y="6504741"/>
          <a:ext cx="889000" cy="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58017</xdr:rowOff>
    </xdr:from>
    <xdr:ext cx="469744" cy="259045"/>
    <xdr:sp macro="" textlink="">
      <xdr:nvSpPr>
        <xdr:cNvPr id="525" name="テキスト ボックス 524"/>
        <xdr:cNvSpPr txBox="1"/>
      </xdr:nvSpPr>
      <xdr:spPr>
        <a:xfrm>
          <a:off x="13468428" y="65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40512</xdr:rowOff>
    </xdr:from>
    <xdr:ext cx="469744" cy="259045"/>
    <xdr:sp macro="" textlink="">
      <xdr:nvSpPr>
        <xdr:cNvPr id="527" name="テキスト ボックス 526"/>
        <xdr:cNvSpPr txBox="1"/>
      </xdr:nvSpPr>
      <xdr:spPr>
        <a:xfrm>
          <a:off x="12579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11073</xdr:rowOff>
    </xdr:from>
    <xdr:to>
      <xdr:col>85</xdr:col>
      <xdr:colOff>177800</xdr:colOff>
      <xdr:row>37</xdr:row>
      <xdr:rowOff>112673</xdr:rowOff>
    </xdr:to>
    <xdr:sp macro="" textlink="">
      <xdr:nvSpPr>
        <xdr:cNvPr id="533" name="楕円 532"/>
        <xdr:cNvSpPr/>
      </xdr:nvSpPr>
      <xdr:spPr>
        <a:xfrm>
          <a:off x="16268700" y="63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33950</xdr:rowOff>
    </xdr:from>
    <xdr:ext cx="534377" cy="259045"/>
    <xdr:sp macro="" textlink="">
      <xdr:nvSpPr>
        <xdr:cNvPr id="534" name="災害復旧事業費該当値テキスト"/>
        <xdr:cNvSpPr txBox="1"/>
      </xdr:nvSpPr>
      <xdr:spPr>
        <a:xfrm>
          <a:off x="16370300" y="62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109417</xdr:rowOff>
    </xdr:from>
    <xdr:to>
      <xdr:col>81</xdr:col>
      <xdr:colOff>101600</xdr:colOff>
      <xdr:row>38</xdr:row>
      <xdr:rowOff>39567</xdr:rowOff>
    </xdr:to>
    <xdr:sp macro="" textlink="">
      <xdr:nvSpPr>
        <xdr:cNvPr id="535" name="楕円 534"/>
        <xdr:cNvSpPr/>
      </xdr:nvSpPr>
      <xdr:spPr>
        <a:xfrm>
          <a:off x="15430500" y="64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56094</xdr:rowOff>
    </xdr:from>
    <xdr:ext cx="469744" cy="259045"/>
    <xdr:sp macro="" textlink="">
      <xdr:nvSpPr>
        <xdr:cNvPr id="536" name="テキスト ボックス 535"/>
        <xdr:cNvSpPr txBox="1"/>
      </xdr:nvSpPr>
      <xdr:spPr>
        <a:xfrm>
          <a:off x="15246428" y="622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108914</xdr:rowOff>
    </xdr:from>
    <xdr:to>
      <xdr:col>76</xdr:col>
      <xdr:colOff>165100</xdr:colOff>
      <xdr:row>38</xdr:row>
      <xdr:rowOff>39064</xdr:rowOff>
    </xdr:to>
    <xdr:sp macro="" textlink="">
      <xdr:nvSpPr>
        <xdr:cNvPr id="537" name="楕円 536"/>
        <xdr:cNvSpPr/>
      </xdr:nvSpPr>
      <xdr:spPr>
        <a:xfrm>
          <a:off x="14541500" y="64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55591</xdr:rowOff>
    </xdr:from>
    <xdr:ext cx="469744" cy="259045"/>
    <xdr:sp macro="" textlink="">
      <xdr:nvSpPr>
        <xdr:cNvPr id="538" name="テキスト ボックス 537"/>
        <xdr:cNvSpPr txBox="1"/>
      </xdr:nvSpPr>
      <xdr:spPr>
        <a:xfrm>
          <a:off x="14357428" y="62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117418</xdr:rowOff>
    </xdr:from>
    <xdr:to>
      <xdr:col>72</xdr:col>
      <xdr:colOff>38100</xdr:colOff>
      <xdr:row>38</xdr:row>
      <xdr:rowOff>47568</xdr:rowOff>
    </xdr:to>
    <xdr:sp macro="" textlink="">
      <xdr:nvSpPr>
        <xdr:cNvPr id="539" name="楕円 538"/>
        <xdr:cNvSpPr/>
      </xdr:nvSpPr>
      <xdr:spPr>
        <a:xfrm>
          <a:off x="13652500" y="64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64095</xdr:rowOff>
    </xdr:from>
    <xdr:ext cx="469744" cy="259045"/>
    <xdr:sp macro="" textlink="">
      <xdr:nvSpPr>
        <xdr:cNvPr id="540" name="テキスト ボックス 539"/>
        <xdr:cNvSpPr txBox="1"/>
      </xdr:nvSpPr>
      <xdr:spPr>
        <a:xfrm>
          <a:off x="13468428" y="623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110291</xdr:rowOff>
    </xdr:from>
    <xdr:to>
      <xdr:col>67</xdr:col>
      <xdr:colOff>101600</xdr:colOff>
      <xdr:row>38</xdr:row>
      <xdr:rowOff>40441</xdr:rowOff>
    </xdr:to>
    <xdr:sp macro="" textlink="">
      <xdr:nvSpPr>
        <xdr:cNvPr id="541" name="楕円 540"/>
        <xdr:cNvSpPr/>
      </xdr:nvSpPr>
      <xdr:spPr>
        <a:xfrm>
          <a:off x="12763500" y="64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56968</xdr:rowOff>
    </xdr:from>
    <xdr:ext cx="469744" cy="259045"/>
    <xdr:sp macro="" textlink="">
      <xdr:nvSpPr>
        <xdr:cNvPr id="542" name="テキスト ボックス 541"/>
        <xdr:cNvSpPr txBox="1"/>
      </xdr:nvSpPr>
      <xdr:spPr>
        <a:xfrm>
          <a:off x="12579428" y="622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167681</xdr:rowOff>
    </xdr:from>
    <xdr:to>
      <xdr:col>85</xdr:col>
      <xdr:colOff>127000</xdr:colOff>
      <xdr:row>76</xdr:row>
      <xdr:rowOff>6214</xdr:rowOff>
    </xdr:to>
    <xdr:cxnSp macro="">
      <xdr:nvCxnSpPr>
        <xdr:cNvPr id="620" name="直線コネクタ 619"/>
        <xdr:cNvCxnSpPr/>
      </xdr:nvCxnSpPr>
      <xdr:spPr>
        <a:xfrm flipV="1">
          <a:off x="15481300" y="13026431"/>
          <a:ext cx="8382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2395</xdr:rowOff>
    </xdr:from>
    <xdr:to>
      <xdr:col>81</xdr:col>
      <xdr:colOff>50800</xdr:colOff>
      <xdr:row>76</xdr:row>
      <xdr:rowOff>6214</xdr:rowOff>
    </xdr:to>
    <xdr:cxnSp macro="">
      <xdr:nvCxnSpPr>
        <xdr:cNvPr id="623" name="直線コネクタ 622"/>
        <xdr:cNvCxnSpPr/>
      </xdr:nvCxnSpPr>
      <xdr:spPr>
        <a:xfrm>
          <a:off x="14592300" y="13032595"/>
          <a:ext cx="8890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129131</xdr:rowOff>
    </xdr:from>
    <xdr:to>
      <xdr:col>76</xdr:col>
      <xdr:colOff>114300</xdr:colOff>
      <xdr:row>76</xdr:row>
      <xdr:rowOff>2395</xdr:rowOff>
    </xdr:to>
    <xdr:cxnSp macro="">
      <xdr:nvCxnSpPr>
        <xdr:cNvPr id="626" name="直線コネクタ 625"/>
        <xdr:cNvCxnSpPr/>
      </xdr:nvCxnSpPr>
      <xdr:spPr>
        <a:xfrm>
          <a:off x="13703300" y="12987881"/>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75105</xdr:rowOff>
    </xdr:from>
    <xdr:to>
      <xdr:col>71</xdr:col>
      <xdr:colOff>177800</xdr:colOff>
      <xdr:row>75</xdr:row>
      <xdr:rowOff>129131</xdr:rowOff>
    </xdr:to>
    <xdr:cxnSp macro="">
      <xdr:nvCxnSpPr>
        <xdr:cNvPr id="629" name="直線コネクタ 628"/>
        <xdr:cNvCxnSpPr/>
      </xdr:nvCxnSpPr>
      <xdr:spPr>
        <a:xfrm>
          <a:off x="12814300" y="12933855"/>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1" name="テキスト ボックス 630"/>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116880</xdr:rowOff>
    </xdr:from>
    <xdr:to>
      <xdr:col>85</xdr:col>
      <xdr:colOff>177800</xdr:colOff>
      <xdr:row>76</xdr:row>
      <xdr:rowOff>47030</xdr:rowOff>
    </xdr:to>
    <xdr:sp macro="" textlink="">
      <xdr:nvSpPr>
        <xdr:cNvPr id="639" name="楕円 638"/>
        <xdr:cNvSpPr/>
      </xdr:nvSpPr>
      <xdr:spPr>
        <a:xfrm>
          <a:off x="16268700" y="129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139757</xdr:rowOff>
    </xdr:from>
    <xdr:ext cx="534377" cy="259045"/>
    <xdr:sp macro="" textlink="">
      <xdr:nvSpPr>
        <xdr:cNvPr id="640" name="公債費該当値テキスト"/>
        <xdr:cNvSpPr txBox="1"/>
      </xdr:nvSpPr>
      <xdr:spPr>
        <a:xfrm>
          <a:off x="16370300" y="1282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126863</xdr:rowOff>
    </xdr:from>
    <xdr:to>
      <xdr:col>81</xdr:col>
      <xdr:colOff>101600</xdr:colOff>
      <xdr:row>76</xdr:row>
      <xdr:rowOff>57014</xdr:rowOff>
    </xdr:to>
    <xdr:sp macro="" textlink="">
      <xdr:nvSpPr>
        <xdr:cNvPr id="641" name="楕円 640"/>
        <xdr:cNvSpPr/>
      </xdr:nvSpPr>
      <xdr:spPr>
        <a:xfrm>
          <a:off x="15430500" y="12985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73540</xdr:rowOff>
    </xdr:from>
    <xdr:ext cx="534377" cy="259045"/>
    <xdr:sp macro="" textlink="">
      <xdr:nvSpPr>
        <xdr:cNvPr id="642" name="テキスト ボックス 641"/>
        <xdr:cNvSpPr txBox="1"/>
      </xdr:nvSpPr>
      <xdr:spPr>
        <a:xfrm>
          <a:off x="15214111" y="1276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123045</xdr:rowOff>
    </xdr:from>
    <xdr:to>
      <xdr:col>76</xdr:col>
      <xdr:colOff>165100</xdr:colOff>
      <xdr:row>76</xdr:row>
      <xdr:rowOff>53195</xdr:rowOff>
    </xdr:to>
    <xdr:sp macro="" textlink="">
      <xdr:nvSpPr>
        <xdr:cNvPr id="643" name="楕円 642"/>
        <xdr:cNvSpPr/>
      </xdr:nvSpPr>
      <xdr:spPr>
        <a:xfrm>
          <a:off x="14541500" y="129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69722</xdr:rowOff>
    </xdr:from>
    <xdr:ext cx="534377" cy="259045"/>
    <xdr:sp macro="" textlink="">
      <xdr:nvSpPr>
        <xdr:cNvPr id="644" name="テキスト ボックス 643"/>
        <xdr:cNvSpPr txBox="1"/>
      </xdr:nvSpPr>
      <xdr:spPr>
        <a:xfrm>
          <a:off x="14325111" y="1275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78331</xdr:rowOff>
    </xdr:from>
    <xdr:to>
      <xdr:col>72</xdr:col>
      <xdr:colOff>38100</xdr:colOff>
      <xdr:row>76</xdr:row>
      <xdr:rowOff>8480</xdr:rowOff>
    </xdr:to>
    <xdr:sp macro="" textlink="">
      <xdr:nvSpPr>
        <xdr:cNvPr id="645" name="楕円 644"/>
        <xdr:cNvSpPr/>
      </xdr:nvSpPr>
      <xdr:spPr>
        <a:xfrm>
          <a:off x="13652500" y="129370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25008</xdr:rowOff>
    </xdr:from>
    <xdr:ext cx="534377" cy="259045"/>
    <xdr:sp macro="" textlink="">
      <xdr:nvSpPr>
        <xdr:cNvPr id="646" name="テキスト ボックス 645"/>
        <xdr:cNvSpPr txBox="1"/>
      </xdr:nvSpPr>
      <xdr:spPr>
        <a:xfrm>
          <a:off x="13436111" y="1271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24305</xdr:rowOff>
    </xdr:from>
    <xdr:to>
      <xdr:col>67</xdr:col>
      <xdr:colOff>101600</xdr:colOff>
      <xdr:row>75</xdr:row>
      <xdr:rowOff>125905</xdr:rowOff>
    </xdr:to>
    <xdr:sp macro="" textlink="">
      <xdr:nvSpPr>
        <xdr:cNvPr id="647" name="楕円 646"/>
        <xdr:cNvSpPr/>
      </xdr:nvSpPr>
      <xdr:spPr>
        <a:xfrm>
          <a:off x="12763500" y="128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142432</xdr:rowOff>
    </xdr:from>
    <xdr:ext cx="534377" cy="259045"/>
    <xdr:sp macro="" textlink="">
      <xdr:nvSpPr>
        <xdr:cNvPr id="648" name="テキスト ボックス 647"/>
        <xdr:cNvSpPr txBox="1"/>
      </xdr:nvSpPr>
      <xdr:spPr>
        <a:xfrm>
          <a:off x="12547111" y="1265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52603</xdr:rowOff>
    </xdr:from>
    <xdr:to>
      <xdr:col>85</xdr:col>
      <xdr:colOff>127000</xdr:colOff>
      <xdr:row>98</xdr:row>
      <xdr:rowOff>168700</xdr:rowOff>
    </xdr:to>
    <xdr:cxnSp macro="">
      <xdr:nvCxnSpPr>
        <xdr:cNvPr id="679" name="直線コネクタ 678"/>
        <xdr:cNvCxnSpPr/>
      </xdr:nvCxnSpPr>
      <xdr:spPr>
        <a:xfrm>
          <a:off x="15481300" y="16683253"/>
          <a:ext cx="838200" cy="28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52603</xdr:rowOff>
    </xdr:from>
    <xdr:to>
      <xdr:col>81</xdr:col>
      <xdr:colOff>50800</xdr:colOff>
      <xdr:row>98</xdr:row>
      <xdr:rowOff>47585</xdr:rowOff>
    </xdr:to>
    <xdr:cxnSp macro="">
      <xdr:nvCxnSpPr>
        <xdr:cNvPr id="682" name="直線コネクタ 681"/>
        <xdr:cNvCxnSpPr/>
      </xdr:nvCxnSpPr>
      <xdr:spPr>
        <a:xfrm flipV="1">
          <a:off x="14592300" y="16683253"/>
          <a:ext cx="889000" cy="16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123546</xdr:rowOff>
    </xdr:from>
    <xdr:to>
      <xdr:col>76</xdr:col>
      <xdr:colOff>114300</xdr:colOff>
      <xdr:row>98</xdr:row>
      <xdr:rowOff>47585</xdr:rowOff>
    </xdr:to>
    <xdr:cxnSp macro="">
      <xdr:nvCxnSpPr>
        <xdr:cNvPr id="685" name="直線コネクタ 684"/>
        <xdr:cNvCxnSpPr/>
      </xdr:nvCxnSpPr>
      <xdr:spPr>
        <a:xfrm>
          <a:off x="13703300" y="16754196"/>
          <a:ext cx="889000" cy="9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123546</xdr:rowOff>
    </xdr:from>
    <xdr:to>
      <xdr:col>71</xdr:col>
      <xdr:colOff>177800</xdr:colOff>
      <xdr:row>98</xdr:row>
      <xdr:rowOff>53257</xdr:rowOff>
    </xdr:to>
    <xdr:cxnSp macro="">
      <xdr:nvCxnSpPr>
        <xdr:cNvPr id="688" name="直線コネクタ 687"/>
        <xdr:cNvCxnSpPr/>
      </xdr:nvCxnSpPr>
      <xdr:spPr>
        <a:xfrm flipV="1">
          <a:off x="12814300" y="16754196"/>
          <a:ext cx="889000" cy="10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90" name="テキスト ボックス 689"/>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117900</xdr:rowOff>
    </xdr:from>
    <xdr:to>
      <xdr:col>85</xdr:col>
      <xdr:colOff>177800</xdr:colOff>
      <xdr:row>99</xdr:row>
      <xdr:rowOff>48050</xdr:rowOff>
    </xdr:to>
    <xdr:sp macro="" textlink="">
      <xdr:nvSpPr>
        <xdr:cNvPr id="698" name="楕円 697"/>
        <xdr:cNvSpPr/>
      </xdr:nvSpPr>
      <xdr:spPr>
        <a:xfrm>
          <a:off x="16268700" y="1692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32827</xdr:rowOff>
    </xdr:from>
    <xdr:ext cx="469744" cy="259045"/>
    <xdr:sp macro="" textlink="">
      <xdr:nvSpPr>
        <xdr:cNvPr id="699" name="積立金該当値テキスト"/>
        <xdr:cNvSpPr txBox="1"/>
      </xdr:nvSpPr>
      <xdr:spPr>
        <a:xfrm>
          <a:off x="16370300" y="1683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1803</xdr:rowOff>
    </xdr:from>
    <xdr:to>
      <xdr:col>81</xdr:col>
      <xdr:colOff>101600</xdr:colOff>
      <xdr:row>97</xdr:row>
      <xdr:rowOff>103403</xdr:rowOff>
    </xdr:to>
    <xdr:sp macro="" textlink="">
      <xdr:nvSpPr>
        <xdr:cNvPr id="700" name="楕円 699"/>
        <xdr:cNvSpPr/>
      </xdr:nvSpPr>
      <xdr:spPr>
        <a:xfrm>
          <a:off x="15430500" y="166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119930</xdr:rowOff>
    </xdr:from>
    <xdr:ext cx="534377" cy="259045"/>
    <xdr:sp macro="" textlink="">
      <xdr:nvSpPr>
        <xdr:cNvPr id="701" name="テキスト ボックス 700"/>
        <xdr:cNvSpPr txBox="1"/>
      </xdr:nvSpPr>
      <xdr:spPr>
        <a:xfrm>
          <a:off x="15214111" y="164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168235</xdr:rowOff>
    </xdr:from>
    <xdr:to>
      <xdr:col>76</xdr:col>
      <xdr:colOff>165100</xdr:colOff>
      <xdr:row>98</xdr:row>
      <xdr:rowOff>98385</xdr:rowOff>
    </xdr:to>
    <xdr:sp macro="" textlink="">
      <xdr:nvSpPr>
        <xdr:cNvPr id="702" name="楕円 701"/>
        <xdr:cNvSpPr/>
      </xdr:nvSpPr>
      <xdr:spPr>
        <a:xfrm>
          <a:off x="14541500" y="167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89512</xdr:rowOff>
    </xdr:from>
    <xdr:ext cx="534377" cy="259045"/>
    <xdr:sp macro="" textlink="">
      <xdr:nvSpPr>
        <xdr:cNvPr id="703" name="テキスト ボックス 702"/>
        <xdr:cNvSpPr txBox="1"/>
      </xdr:nvSpPr>
      <xdr:spPr>
        <a:xfrm>
          <a:off x="14325111" y="168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72746</xdr:rowOff>
    </xdr:from>
    <xdr:to>
      <xdr:col>72</xdr:col>
      <xdr:colOff>38100</xdr:colOff>
      <xdr:row>98</xdr:row>
      <xdr:rowOff>2896</xdr:rowOff>
    </xdr:to>
    <xdr:sp macro="" textlink="">
      <xdr:nvSpPr>
        <xdr:cNvPr id="704" name="楕円 703"/>
        <xdr:cNvSpPr/>
      </xdr:nvSpPr>
      <xdr:spPr>
        <a:xfrm>
          <a:off x="13652500" y="167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19423</xdr:rowOff>
    </xdr:from>
    <xdr:ext cx="534377" cy="259045"/>
    <xdr:sp macro="" textlink="">
      <xdr:nvSpPr>
        <xdr:cNvPr id="705" name="テキスト ボックス 704"/>
        <xdr:cNvSpPr txBox="1"/>
      </xdr:nvSpPr>
      <xdr:spPr>
        <a:xfrm>
          <a:off x="13436111" y="164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2457</xdr:rowOff>
    </xdr:from>
    <xdr:to>
      <xdr:col>67</xdr:col>
      <xdr:colOff>101600</xdr:colOff>
      <xdr:row>98</xdr:row>
      <xdr:rowOff>104057</xdr:rowOff>
    </xdr:to>
    <xdr:sp macro="" textlink="">
      <xdr:nvSpPr>
        <xdr:cNvPr id="706" name="楕円 705"/>
        <xdr:cNvSpPr/>
      </xdr:nvSpPr>
      <xdr:spPr>
        <a:xfrm>
          <a:off x="12763500" y="168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95184</xdr:rowOff>
    </xdr:from>
    <xdr:ext cx="534377" cy="259045"/>
    <xdr:sp macro="" textlink="">
      <xdr:nvSpPr>
        <xdr:cNvPr id="707" name="テキスト ボックス 706"/>
        <xdr:cNvSpPr txBox="1"/>
      </xdr:nvSpPr>
      <xdr:spPr>
        <a:xfrm>
          <a:off x="12547111" y="168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92576</xdr:rowOff>
    </xdr:from>
    <xdr:to>
      <xdr:col>116</xdr:col>
      <xdr:colOff>63500</xdr:colOff>
      <xdr:row>59</xdr:row>
      <xdr:rowOff>92739</xdr:rowOff>
    </xdr:to>
    <xdr:cxnSp macro="">
      <xdr:nvCxnSpPr>
        <xdr:cNvPr id="795" name="直線コネクタ 794"/>
        <xdr:cNvCxnSpPr/>
      </xdr:nvCxnSpPr>
      <xdr:spPr>
        <a:xfrm flipV="1">
          <a:off x="21323300" y="10208126"/>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77227</xdr:rowOff>
    </xdr:from>
    <xdr:to>
      <xdr:col>111</xdr:col>
      <xdr:colOff>177800</xdr:colOff>
      <xdr:row>59</xdr:row>
      <xdr:rowOff>92739</xdr:rowOff>
    </xdr:to>
    <xdr:cxnSp macro="">
      <xdr:nvCxnSpPr>
        <xdr:cNvPr id="798" name="直線コネクタ 797"/>
        <xdr:cNvCxnSpPr/>
      </xdr:nvCxnSpPr>
      <xdr:spPr>
        <a:xfrm>
          <a:off x="20434300" y="1019277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77227</xdr:rowOff>
    </xdr:from>
    <xdr:to>
      <xdr:col>107</xdr:col>
      <xdr:colOff>50800</xdr:colOff>
      <xdr:row>59</xdr:row>
      <xdr:rowOff>79056</xdr:rowOff>
    </xdr:to>
    <xdr:cxnSp macro="">
      <xdr:nvCxnSpPr>
        <xdr:cNvPr id="801" name="直線コネクタ 800"/>
        <xdr:cNvCxnSpPr/>
      </xdr:nvCxnSpPr>
      <xdr:spPr>
        <a:xfrm flipV="1">
          <a:off x="19545300" y="1019277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79056</xdr:rowOff>
    </xdr:from>
    <xdr:to>
      <xdr:col>102</xdr:col>
      <xdr:colOff>114300</xdr:colOff>
      <xdr:row>59</xdr:row>
      <xdr:rowOff>93033</xdr:rowOff>
    </xdr:to>
    <xdr:cxnSp macro="">
      <xdr:nvCxnSpPr>
        <xdr:cNvPr id="804" name="直線コネクタ 803"/>
        <xdr:cNvCxnSpPr/>
      </xdr:nvCxnSpPr>
      <xdr:spPr>
        <a:xfrm flipV="1">
          <a:off x="18656300" y="10194606"/>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41776</xdr:rowOff>
    </xdr:from>
    <xdr:to>
      <xdr:col>116</xdr:col>
      <xdr:colOff>114300</xdr:colOff>
      <xdr:row>59</xdr:row>
      <xdr:rowOff>143376</xdr:rowOff>
    </xdr:to>
    <xdr:sp macro="" textlink="">
      <xdr:nvSpPr>
        <xdr:cNvPr id="814" name="楕円 813"/>
        <xdr:cNvSpPr/>
      </xdr:nvSpPr>
      <xdr:spPr>
        <a:xfrm>
          <a:off x="22110700" y="101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128153</xdr:rowOff>
    </xdr:from>
    <xdr:ext cx="378565" cy="259045"/>
    <xdr:sp macro="" textlink="">
      <xdr:nvSpPr>
        <xdr:cNvPr id="815" name="貸付金該当値テキスト"/>
        <xdr:cNvSpPr txBox="1"/>
      </xdr:nvSpPr>
      <xdr:spPr>
        <a:xfrm>
          <a:off x="22212300" y="100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41939</xdr:rowOff>
    </xdr:from>
    <xdr:to>
      <xdr:col>112</xdr:col>
      <xdr:colOff>38100</xdr:colOff>
      <xdr:row>59</xdr:row>
      <xdr:rowOff>143539</xdr:rowOff>
    </xdr:to>
    <xdr:sp macro="" textlink="">
      <xdr:nvSpPr>
        <xdr:cNvPr id="816" name="楕円 815"/>
        <xdr:cNvSpPr/>
      </xdr:nvSpPr>
      <xdr:spPr>
        <a:xfrm>
          <a:off x="21272500" y="101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134666</xdr:rowOff>
    </xdr:from>
    <xdr:ext cx="378565" cy="259045"/>
    <xdr:sp macro="" textlink="">
      <xdr:nvSpPr>
        <xdr:cNvPr id="817" name="テキスト ボックス 816"/>
        <xdr:cNvSpPr txBox="1"/>
      </xdr:nvSpPr>
      <xdr:spPr>
        <a:xfrm>
          <a:off x="21134017" y="10250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26427</xdr:rowOff>
    </xdr:from>
    <xdr:to>
      <xdr:col>107</xdr:col>
      <xdr:colOff>101600</xdr:colOff>
      <xdr:row>59</xdr:row>
      <xdr:rowOff>128027</xdr:rowOff>
    </xdr:to>
    <xdr:sp macro="" textlink="">
      <xdr:nvSpPr>
        <xdr:cNvPr id="818" name="楕円 817"/>
        <xdr:cNvSpPr/>
      </xdr:nvSpPr>
      <xdr:spPr>
        <a:xfrm>
          <a:off x="20383500" y="101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119154</xdr:rowOff>
    </xdr:from>
    <xdr:ext cx="378565" cy="259045"/>
    <xdr:sp macro="" textlink="">
      <xdr:nvSpPr>
        <xdr:cNvPr id="819" name="テキスト ボックス 818"/>
        <xdr:cNvSpPr txBox="1"/>
      </xdr:nvSpPr>
      <xdr:spPr>
        <a:xfrm>
          <a:off x="20245017" y="10234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28256</xdr:rowOff>
    </xdr:from>
    <xdr:to>
      <xdr:col>102</xdr:col>
      <xdr:colOff>165100</xdr:colOff>
      <xdr:row>59</xdr:row>
      <xdr:rowOff>129856</xdr:rowOff>
    </xdr:to>
    <xdr:sp macro="" textlink="">
      <xdr:nvSpPr>
        <xdr:cNvPr id="820" name="楕円 819"/>
        <xdr:cNvSpPr/>
      </xdr:nvSpPr>
      <xdr:spPr>
        <a:xfrm>
          <a:off x="19494500" y="101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120983</xdr:rowOff>
    </xdr:from>
    <xdr:ext cx="378565" cy="259045"/>
    <xdr:sp macro="" textlink="">
      <xdr:nvSpPr>
        <xdr:cNvPr id="821" name="テキスト ボックス 820"/>
        <xdr:cNvSpPr txBox="1"/>
      </xdr:nvSpPr>
      <xdr:spPr>
        <a:xfrm>
          <a:off x="19356017" y="10236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42233</xdr:rowOff>
    </xdr:from>
    <xdr:to>
      <xdr:col>98</xdr:col>
      <xdr:colOff>38100</xdr:colOff>
      <xdr:row>59</xdr:row>
      <xdr:rowOff>143833</xdr:rowOff>
    </xdr:to>
    <xdr:sp macro="" textlink="">
      <xdr:nvSpPr>
        <xdr:cNvPr id="822" name="楕円 821"/>
        <xdr:cNvSpPr/>
      </xdr:nvSpPr>
      <xdr:spPr>
        <a:xfrm>
          <a:off x="18605500" y="101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134960</xdr:rowOff>
    </xdr:from>
    <xdr:ext cx="378565" cy="259045"/>
    <xdr:sp macro="" textlink="">
      <xdr:nvSpPr>
        <xdr:cNvPr id="823" name="テキスト ボックス 822"/>
        <xdr:cNvSpPr txBox="1"/>
      </xdr:nvSpPr>
      <xdr:spPr>
        <a:xfrm>
          <a:off x="18467017" y="1025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13413</xdr:rowOff>
    </xdr:from>
    <xdr:to>
      <xdr:col>116</xdr:col>
      <xdr:colOff>63500</xdr:colOff>
      <xdr:row>76</xdr:row>
      <xdr:rowOff>42987</xdr:rowOff>
    </xdr:to>
    <xdr:cxnSp macro="">
      <xdr:nvCxnSpPr>
        <xdr:cNvPr id="852" name="直線コネクタ 851"/>
        <xdr:cNvCxnSpPr/>
      </xdr:nvCxnSpPr>
      <xdr:spPr>
        <a:xfrm>
          <a:off x="21323300" y="13043613"/>
          <a:ext cx="838200" cy="2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13413</xdr:rowOff>
    </xdr:from>
    <xdr:to>
      <xdr:col>111</xdr:col>
      <xdr:colOff>177800</xdr:colOff>
      <xdr:row>76</xdr:row>
      <xdr:rowOff>37813</xdr:rowOff>
    </xdr:to>
    <xdr:cxnSp macro="">
      <xdr:nvCxnSpPr>
        <xdr:cNvPr id="855" name="直線コネクタ 854"/>
        <xdr:cNvCxnSpPr/>
      </xdr:nvCxnSpPr>
      <xdr:spPr>
        <a:xfrm flipV="1">
          <a:off x="20434300" y="13043613"/>
          <a:ext cx="889000" cy="2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35824</xdr:rowOff>
    </xdr:from>
    <xdr:to>
      <xdr:col>107</xdr:col>
      <xdr:colOff>50800</xdr:colOff>
      <xdr:row>76</xdr:row>
      <xdr:rowOff>37813</xdr:rowOff>
    </xdr:to>
    <xdr:cxnSp macro="">
      <xdr:nvCxnSpPr>
        <xdr:cNvPr id="858" name="直線コネクタ 857"/>
        <xdr:cNvCxnSpPr/>
      </xdr:nvCxnSpPr>
      <xdr:spPr>
        <a:xfrm>
          <a:off x="19545300" y="13066024"/>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35824</xdr:rowOff>
    </xdr:from>
    <xdr:to>
      <xdr:col>102</xdr:col>
      <xdr:colOff>114300</xdr:colOff>
      <xdr:row>76</xdr:row>
      <xdr:rowOff>39818</xdr:rowOff>
    </xdr:to>
    <xdr:cxnSp macro="">
      <xdr:nvCxnSpPr>
        <xdr:cNvPr id="861" name="直線コネクタ 860"/>
        <xdr:cNvCxnSpPr/>
      </xdr:nvCxnSpPr>
      <xdr:spPr>
        <a:xfrm flipV="1">
          <a:off x="18656300" y="13066024"/>
          <a:ext cx="88900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3" name="テキスト ボックス 862"/>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163637</xdr:rowOff>
    </xdr:from>
    <xdr:to>
      <xdr:col>116</xdr:col>
      <xdr:colOff>114300</xdr:colOff>
      <xdr:row>76</xdr:row>
      <xdr:rowOff>93787</xdr:rowOff>
    </xdr:to>
    <xdr:sp macro="" textlink="">
      <xdr:nvSpPr>
        <xdr:cNvPr id="871" name="楕円 870"/>
        <xdr:cNvSpPr/>
      </xdr:nvSpPr>
      <xdr:spPr>
        <a:xfrm>
          <a:off x="22110700" y="1302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15064</xdr:rowOff>
    </xdr:from>
    <xdr:ext cx="534377" cy="259045"/>
    <xdr:sp macro="" textlink="">
      <xdr:nvSpPr>
        <xdr:cNvPr id="872" name="繰出金該当値テキスト"/>
        <xdr:cNvSpPr txBox="1"/>
      </xdr:nvSpPr>
      <xdr:spPr>
        <a:xfrm>
          <a:off x="22212300" y="128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134064</xdr:rowOff>
    </xdr:from>
    <xdr:to>
      <xdr:col>112</xdr:col>
      <xdr:colOff>38100</xdr:colOff>
      <xdr:row>76</xdr:row>
      <xdr:rowOff>64213</xdr:rowOff>
    </xdr:to>
    <xdr:sp macro="" textlink="">
      <xdr:nvSpPr>
        <xdr:cNvPr id="873" name="楕円 872"/>
        <xdr:cNvSpPr/>
      </xdr:nvSpPr>
      <xdr:spPr>
        <a:xfrm>
          <a:off x="21272500" y="12992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80741</xdr:rowOff>
    </xdr:from>
    <xdr:ext cx="534377" cy="259045"/>
    <xdr:sp macro="" textlink="">
      <xdr:nvSpPr>
        <xdr:cNvPr id="874" name="テキスト ボックス 873"/>
        <xdr:cNvSpPr txBox="1"/>
      </xdr:nvSpPr>
      <xdr:spPr>
        <a:xfrm>
          <a:off x="21056111" y="127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158463</xdr:rowOff>
    </xdr:from>
    <xdr:to>
      <xdr:col>107</xdr:col>
      <xdr:colOff>101600</xdr:colOff>
      <xdr:row>76</xdr:row>
      <xdr:rowOff>88613</xdr:rowOff>
    </xdr:to>
    <xdr:sp macro="" textlink="">
      <xdr:nvSpPr>
        <xdr:cNvPr id="875" name="楕円 874"/>
        <xdr:cNvSpPr/>
      </xdr:nvSpPr>
      <xdr:spPr>
        <a:xfrm>
          <a:off x="20383500" y="130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105140</xdr:rowOff>
    </xdr:from>
    <xdr:ext cx="534377" cy="259045"/>
    <xdr:sp macro="" textlink="">
      <xdr:nvSpPr>
        <xdr:cNvPr id="876" name="テキスト ボックス 875"/>
        <xdr:cNvSpPr txBox="1"/>
      </xdr:nvSpPr>
      <xdr:spPr>
        <a:xfrm>
          <a:off x="20167111" y="127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156474</xdr:rowOff>
    </xdr:from>
    <xdr:to>
      <xdr:col>102</xdr:col>
      <xdr:colOff>165100</xdr:colOff>
      <xdr:row>76</xdr:row>
      <xdr:rowOff>86624</xdr:rowOff>
    </xdr:to>
    <xdr:sp macro="" textlink="">
      <xdr:nvSpPr>
        <xdr:cNvPr id="877" name="楕円 876"/>
        <xdr:cNvSpPr/>
      </xdr:nvSpPr>
      <xdr:spPr>
        <a:xfrm>
          <a:off x="19494500" y="1301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103151</xdr:rowOff>
    </xdr:from>
    <xdr:ext cx="534377" cy="259045"/>
    <xdr:sp macro="" textlink="">
      <xdr:nvSpPr>
        <xdr:cNvPr id="878" name="テキスト ボックス 877"/>
        <xdr:cNvSpPr txBox="1"/>
      </xdr:nvSpPr>
      <xdr:spPr>
        <a:xfrm>
          <a:off x="19278111" y="1279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160468</xdr:rowOff>
    </xdr:from>
    <xdr:to>
      <xdr:col>98</xdr:col>
      <xdr:colOff>38100</xdr:colOff>
      <xdr:row>76</xdr:row>
      <xdr:rowOff>90618</xdr:rowOff>
    </xdr:to>
    <xdr:sp macro="" textlink="">
      <xdr:nvSpPr>
        <xdr:cNvPr id="879" name="楕円 878"/>
        <xdr:cNvSpPr/>
      </xdr:nvSpPr>
      <xdr:spPr>
        <a:xfrm>
          <a:off x="18605500" y="130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107144</xdr:rowOff>
    </xdr:from>
    <xdr:ext cx="534377" cy="259045"/>
    <xdr:sp macro="" textlink="">
      <xdr:nvSpPr>
        <xdr:cNvPr id="880" name="テキスト ボックス 879"/>
        <xdr:cNvSpPr txBox="1"/>
      </xdr:nvSpPr>
      <xdr:spPr>
        <a:xfrm>
          <a:off x="18389111" y="1279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歳出決算総額は、住民一人当たり</a:t>
          </a:r>
          <a:r>
            <a:rPr kumimoji="1" lang="en-US" altLang="ja-JP" sz="1200">
              <a:solidFill>
                <a:sysClr val="windowText" lastClr="000000"/>
              </a:solidFill>
              <a:effectLst/>
              <a:latin typeface="+mn-lt"/>
              <a:ea typeface="+mn-ea"/>
              <a:cs typeface="+mn-cs"/>
            </a:rPr>
            <a:t>680,562</a:t>
          </a:r>
          <a:r>
            <a:rPr kumimoji="1" lang="ja-JP" altLang="ja-JP" sz="1200">
              <a:solidFill>
                <a:sysClr val="windowText" lastClr="000000"/>
              </a:solidFill>
              <a:effectLst/>
              <a:latin typeface="+mn-lt"/>
              <a:ea typeface="+mn-ea"/>
              <a:cs typeface="+mn-cs"/>
            </a:rPr>
            <a:t>円と前年度と比較して</a:t>
          </a:r>
          <a:r>
            <a:rPr kumimoji="1" lang="en-US" altLang="ja-JP" sz="1200">
              <a:solidFill>
                <a:sysClr val="windowText" lastClr="000000"/>
              </a:solidFill>
              <a:effectLst/>
              <a:latin typeface="+mn-lt"/>
              <a:ea typeface="+mn-ea"/>
              <a:cs typeface="+mn-cs"/>
            </a:rPr>
            <a:t>22,154</a:t>
          </a:r>
          <a:r>
            <a:rPr kumimoji="1" lang="ja-JP" altLang="ja-JP" sz="1200">
              <a:solidFill>
                <a:sysClr val="windowText" lastClr="000000"/>
              </a:solidFill>
              <a:effectLst/>
              <a:latin typeface="+mn-lt"/>
              <a:ea typeface="+mn-ea"/>
              <a:cs typeface="+mn-cs"/>
            </a:rPr>
            <a:t>円の</a:t>
          </a:r>
          <a:r>
            <a:rPr kumimoji="1" lang="ja-JP" altLang="en-US" sz="1200">
              <a:solidFill>
                <a:sysClr val="windowText" lastClr="000000"/>
              </a:solidFill>
              <a:effectLst/>
              <a:latin typeface="+mn-lt"/>
              <a:ea typeface="+mn-ea"/>
              <a:cs typeface="+mn-cs"/>
            </a:rPr>
            <a:t>増</a:t>
          </a:r>
          <a:r>
            <a:rPr kumimoji="1" lang="ja-JP" altLang="ja-JP" sz="1200">
              <a:solidFill>
                <a:sysClr val="windowText" lastClr="000000"/>
              </a:solidFill>
              <a:effectLst/>
              <a:latin typeface="+mn-lt"/>
              <a:ea typeface="+mn-ea"/>
              <a:cs typeface="+mn-cs"/>
            </a:rPr>
            <a:t>となっている。</a:t>
          </a:r>
          <a:r>
            <a:rPr kumimoji="1" lang="ja-JP" altLang="en-US" sz="1200">
              <a:solidFill>
                <a:sysClr val="windowText" lastClr="000000"/>
              </a:solidFill>
              <a:effectLst/>
              <a:latin typeface="+mn-lt"/>
              <a:ea typeface="+mn-ea"/>
              <a:cs typeface="+mn-cs"/>
            </a:rPr>
            <a:t>今年度は、平成３０年７月豪雨災害により災害復旧事業費が</a:t>
          </a:r>
          <a:r>
            <a:rPr kumimoji="1" lang="en-US" altLang="ja-JP" sz="1200">
              <a:solidFill>
                <a:sysClr val="windowText" lastClr="000000"/>
              </a:solidFill>
              <a:effectLst/>
              <a:latin typeface="+mn-lt"/>
              <a:ea typeface="+mn-ea"/>
              <a:cs typeface="+mn-cs"/>
            </a:rPr>
            <a:t>18,926</a:t>
          </a:r>
          <a:r>
            <a:rPr kumimoji="1" lang="ja-JP" altLang="en-US" sz="1200">
              <a:solidFill>
                <a:sysClr val="windowText" lastClr="000000"/>
              </a:solidFill>
              <a:effectLst/>
              <a:latin typeface="+mn-lt"/>
              <a:ea typeface="+mn-ea"/>
              <a:cs typeface="+mn-cs"/>
            </a:rPr>
            <a:t>千円の増となったほか、普通建設事業費が、小学校施設（</a:t>
          </a:r>
          <a:r>
            <a:rPr kumimoji="1" lang="en-US" altLang="ja-JP" sz="1200">
              <a:solidFill>
                <a:sysClr val="windowText" lastClr="000000"/>
              </a:solidFill>
              <a:effectLst/>
              <a:latin typeface="+mn-lt"/>
              <a:ea typeface="+mn-ea"/>
              <a:cs typeface="+mn-cs"/>
            </a:rPr>
            <a:t>6</a:t>
          </a:r>
          <a:r>
            <a:rPr kumimoji="1" lang="ja-JP" altLang="en-US" sz="1200">
              <a:solidFill>
                <a:sysClr val="windowText" lastClr="000000"/>
              </a:solidFill>
              <a:effectLst/>
              <a:latin typeface="+mn-lt"/>
              <a:ea typeface="+mn-ea"/>
              <a:cs typeface="+mn-cs"/>
            </a:rPr>
            <a:t>校）と中学校施設（</a:t>
          </a:r>
          <a:r>
            <a:rPr kumimoji="1" lang="en-US" altLang="ja-JP" sz="1200">
              <a:solidFill>
                <a:sysClr val="windowText" lastClr="000000"/>
              </a:solidFill>
              <a:effectLst/>
              <a:latin typeface="+mn-lt"/>
              <a:ea typeface="+mn-ea"/>
              <a:cs typeface="+mn-cs"/>
            </a:rPr>
            <a:t>2</a:t>
          </a:r>
          <a:r>
            <a:rPr kumimoji="1" lang="ja-JP" altLang="en-US" sz="1200">
              <a:solidFill>
                <a:sysClr val="windowText" lastClr="000000"/>
              </a:solidFill>
              <a:effectLst/>
              <a:latin typeface="+mn-lt"/>
              <a:ea typeface="+mn-ea"/>
              <a:cs typeface="+mn-cs"/>
            </a:rPr>
            <a:t>校）の衛生施設等整備事業により</a:t>
          </a:r>
          <a:r>
            <a:rPr kumimoji="1" lang="en-US" altLang="ja-JP" sz="1100">
              <a:solidFill>
                <a:schemeClr val="dk1"/>
              </a:solidFill>
              <a:effectLst/>
              <a:latin typeface="+mn-lt"/>
              <a:ea typeface="+mn-ea"/>
              <a:cs typeface="+mn-cs"/>
            </a:rPr>
            <a:t>25,2999</a:t>
          </a:r>
          <a:r>
            <a:rPr kumimoji="1" lang="ja-JP" altLang="ja-JP" sz="1100">
              <a:solidFill>
                <a:schemeClr val="dk1"/>
              </a:solidFill>
              <a:effectLst/>
              <a:latin typeface="+mn-lt"/>
              <a:ea typeface="+mn-ea"/>
              <a:cs typeface="+mn-cs"/>
            </a:rPr>
            <a:t>千円の増となっている</a:t>
          </a:r>
          <a:r>
            <a:rPr kumimoji="1" lang="ja-JP" altLang="en-US" sz="1100">
              <a:solidFill>
                <a:schemeClr val="dk1"/>
              </a:solidFill>
              <a:effectLst/>
              <a:latin typeface="+mn-lt"/>
              <a:ea typeface="+mn-ea"/>
              <a:cs typeface="+mn-cs"/>
            </a:rPr>
            <a:t>。</a:t>
          </a:r>
          <a:r>
            <a:rPr kumimoji="1" lang="ja-JP" altLang="en-US" sz="1200">
              <a:solidFill>
                <a:sysClr val="windowText" lastClr="000000"/>
              </a:solidFill>
              <a:effectLst/>
              <a:latin typeface="+mn-lt"/>
              <a:ea typeface="+mn-ea"/>
              <a:cs typeface="+mn-cs"/>
            </a:rPr>
            <a:t>積立金については、公共施設等整備管理基金（平成</a:t>
          </a:r>
          <a:r>
            <a:rPr kumimoji="1" lang="en-US" altLang="ja-JP" sz="1200">
              <a:solidFill>
                <a:sysClr val="windowText" lastClr="000000"/>
              </a:solidFill>
              <a:effectLst/>
              <a:latin typeface="+mn-lt"/>
              <a:ea typeface="+mn-ea"/>
              <a:cs typeface="+mn-cs"/>
            </a:rPr>
            <a:t>29</a:t>
          </a:r>
          <a:r>
            <a:rPr kumimoji="1" lang="ja-JP" altLang="en-US" sz="1200">
              <a:solidFill>
                <a:sysClr val="windowText" lastClr="000000"/>
              </a:solidFill>
              <a:effectLst/>
              <a:latin typeface="+mn-lt"/>
              <a:ea typeface="+mn-ea"/>
              <a:cs typeface="+mn-cs"/>
            </a:rPr>
            <a:t>年度</a:t>
          </a:r>
          <a:r>
            <a:rPr kumimoji="1" lang="en-US" altLang="ja-JP" sz="1200">
              <a:solidFill>
                <a:sysClr val="windowText" lastClr="000000"/>
              </a:solidFill>
              <a:effectLst/>
              <a:latin typeface="+mn-lt"/>
              <a:ea typeface="+mn-ea"/>
              <a:cs typeface="+mn-cs"/>
            </a:rPr>
            <a:t>3</a:t>
          </a:r>
          <a:r>
            <a:rPr kumimoji="1" lang="ja-JP" altLang="en-US" sz="1200">
              <a:solidFill>
                <a:sysClr val="windowText" lastClr="000000"/>
              </a:solidFill>
              <a:effectLst/>
              <a:latin typeface="+mn-lt"/>
              <a:ea typeface="+mn-ea"/>
              <a:cs typeface="+mn-cs"/>
            </a:rPr>
            <a:t>億円積立）積立の減により、前年度比△</a:t>
          </a:r>
          <a:r>
            <a:rPr kumimoji="1" lang="en-US" altLang="ja-JP" sz="1200">
              <a:solidFill>
                <a:sysClr val="windowText" lastClr="000000"/>
              </a:solidFill>
              <a:effectLst/>
              <a:latin typeface="+mn-lt"/>
              <a:ea typeface="+mn-ea"/>
              <a:cs typeface="+mn-cs"/>
            </a:rPr>
            <a:t>26,415</a:t>
          </a:r>
          <a:r>
            <a:rPr kumimoji="1" lang="ja-JP" altLang="en-US" sz="1200">
              <a:solidFill>
                <a:sysClr val="windowText" lastClr="000000"/>
              </a:solidFill>
              <a:effectLst/>
              <a:latin typeface="+mn-lt"/>
              <a:ea typeface="+mn-ea"/>
              <a:cs typeface="+mn-cs"/>
            </a:rPr>
            <a:t>千円となった。</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10,357
10,275
241.88
7,295,889
7,048,585
162,699
4,474,352
7,922,535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143129</xdr:rowOff>
    </xdr:from>
    <xdr:to>
      <xdr:col>24</xdr:col>
      <xdr:colOff>63500</xdr:colOff>
      <xdr:row>37</xdr:row>
      <xdr:rowOff>19876</xdr:rowOff>
    </xdr:to>
    <xdr:cxnSp macro="">
      <xdr:nvCxnSpPr>
        <xdr:cNvPr id="61" name="直線コネクタ 60"/>
        <xdr:cNvCxnSpPr/>
      </xdr:nvCxnSpPr>
      <xdr:spPr>
        <a:xfrm flipV="1">
          <a:off x="3797300" y="6315329"/>
          <a:ext cx="8382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148653</xdr:rowOff>
    </xdr:from>
    <xdr:to>
      <xdr:col>19</xdr:col>
      <xdr:colOff>177800</xdr:colOff>
      <xdr:row>37</xdr:row>
      <xdr:rowOff>19876</xdr:rowOff>
    </xdr:to>
    <xdr:cxnSp macro="">
      <xdr:nvCxnSpPr>
        <xdr:cNvPr id="64" name="直線コネクタ 63"/>
        <xdr:cNvCxnSpPr/>
      </xdr:nvCxnSpPr>
      <xdr:spPr>
        <a:xfrm>
          <a:off x="2908300" y="6320853"/>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43116</xdr:rowOff>
    </xdr:from>
    <xdr:to>
      <xdr:col>15</xdr:col>
      <xdr:colOff>50800</xdr:colOff>
      <xdr:row>36</xdr:row>
      <xdr:rowOff>148653</xdr:rowOff>
    </xdr:to>
    <xdr:cxnSp macro="">
      <xdr:nvCxnSpPr>
        <xdr:cNvPr id="67" name="直線コネクタ 66"/>
        <xdr:cNvCxnSpPr/>
      </xdr:nvCxnSpPr>
      <xdr:spPr>
        <a:xfrm>
          <a:off x="2019300" y="6215316"/>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43116</xdr:rowOff>
    </xdr:from>
    <xdr:to>
      <xdr:col>10</xdr:col>
      <xdr:colOff>114300</xdr:colOff>
      <xdr:row>36</xdr:row>
      <xdr:rowOff>55690</xdr:rowOff>
    </xdr:to>
    <xdr:cxnSp macro="">
      <xdr:nvCxnSpPr>
        <xdr:cNvPr id="70" name="直線コネクタ 69"/>
        <xdr:cNvCxnSpPr/>
      </xdr:nvCxnSpPr>
      <xdr:spPr>
        <a:xfrm flipV="1">
          <a:off x="1130300" y="6215316"/>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92329</xdr:rowOff>
    </xdr:from>
    <xdr:to>
      <xdr:col>24</xdr:col>
      <xdr:colOff>114300</xdr:colOff>
      <xdr:row>37</xdr:row>
      <xdr:rowOff>22479</xdr:rowOff>
    </xdr:to>
    <xdr:sp macro="" textlink="">
      <xdr:nvSpPr>
        <xdr:cNvPr id="80" name="楕円 79"/>
        <xdr:cNvSpPr/>
      </xdr:nvSpPr>
      <xdr:spPr>
        <a:xfrm>
          <a:off x="45847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70756</xdr:rowOff>
    </xdr:from>
    <xdr:ext cx="469744" cy="259045"/>
    <xdr:sp macro="" textlink="">
      <xdr:nvSpPr>
        <xdr:cNvPr id="81" name="議会費該当値テキスト"/>
        <xdr:cNvSpPr txBox="1"/>
      </xdr:nvSpPr>
      <xdr:spPr>
        <a:xfrm>
          <a:off x="4686300"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140526</xdr:rowOff>
    </xdr:from>
    <xdr:to>
      <xdr:col>20</xdr:col>
      <xdr:colOff>38100</xdr:colOff>
      <xdr:row>37</xdr:row>
      <xdr:rowOff>70676</xdr:rowOff>
    </xdr:to>
    <xdr:sp macro="" textlink="">
      <xdr:nvSpPr>
        <xdr:cNvPr id="82" name="楕円 81"/>
        <xdr:cNvSpPr/>
      </xdr:nvSpPr>
      <xdr:spPr>
        <a:xfrm>
          <a:off x="3746500" y="63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61803</xdr:rowOff>
    </xdr:from>
    <xdr:ext cx="469744" cy="259045"/>
    <xdr:sp macro="" textlink="">
      <xdr:nvSpPr>
        <xdr:cNvPr id="83" name="テキスト ボックス 82"/>
        <xdr:cNvSpPr txBox="1"/>
      </xdr:nvSpPr>
      <xdr:spPr>
        <a:xfrm>
          <a:off x="3562428" y="640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97853</xdr:rowOff>
    </xdr:from>
    <xdr:to>
      <xdr:col>15</xdr:col>
      <xdr:colOff>101600</xdr:colOff>
      <xdr:row>37</xdr:row>
      <xdr:rowOff>28003</xdr:rowOff>
    </xdr:to>
    <xdr:sp macro="" textlink="">
      <xdr:nvSpPr>
        <xdr:cNvPr id="84" name="楕円 83"/>
        <xdr:cNvSpPr/>
      </xdr:nvSpPr>
      <xdr:spPr>
        <a:xfrm>
          <a:off x="2857500" y="62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19130</xdr:rowOff>
    </xdr:from>
    <xdr:ext cx="469744" cy="259045"/>
    <xdr:sp macro="" textlink="">
      <xdr:nvSpPr>
        <xdr:cNvPr id="85" name="テキスト ボックス 84"/>
        <xdr:cNvSpPr txBox="1"/>
      </xdr:nvSpPr>
      <xdr:spPr>
        <a:xfrm>
          <a:off x="2673428" y="63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163766</xdr:rowOff>
    </xdr:from>
    <xdr:to>
      <xdr:col>10</xdr:col>
      <xdr:colOff>165100</xdr:colOff>
      <xdr:row>36</xdr:row>
      <xdr:rowOff>93916</xdr:rowOff>
    </xdr:to>
    <xdr:sp macro="" textlink="">
      <xdr:nvSpPr>
        <xdr:cNvPr id="86" name="楕円 85"/>
        <xdr:cNvSpPr/>
      </xdr:nvSpPr>
      <xdr:spPr>
        <a:xfrm>
          <a:off x="1968500" y="61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85043</xdr:rowOff>
    </xdr:from>
    <xdr:ext cx="469744" cy="259045"/>
    <xdr:sp macro="" textlink="">
      <xdr:nvSpPr>
        <xdr:cNvPr id="87" name="テキスト ボックス 86"/>
        <xdr:cNvSpPr txBox="1"/>
      </xdr:nvSpPr>
      <xdr:spPr>
        <a:xfrm>
          <a:off x="1784428" y="625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4890</xdr:rowOff>
    </xdr:from>
    <xdr:to>
      <xdr:col>6</xdr:col>
      <xdr:colOff>38100</xdr:colOff>
      <xdr:row>36</xdr:row>
      <xdr:rowOff>106490</xdr:rowOff>
    </xdr:to>
    <xdr:sp macro="" textlink="">
      <xdr:nvSpPr>
        <xdr:cNvPr id="88" name="楕円 87"/>
        <xdr:cNvSpPr/>
      </xdr:nvSpPr>
      <xdr:spPr>
        <a:xfrm>
          <a:off x="1079500" y="61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97617</xdr:rowOff>
    </xdr:from>
    <xdr:ext cx="469744" cy="259045"/>
    <xdr:sp macro="" textlink="">
      <xdr:nvSpPr>
        <xdr:cNvPr id="89" name="テキスト ボックス 88"/>
        <xdr:cNvSpPr txBox="1"/>
      </xdr:nvSpPr>
      <xdr:spPr>
        <a:xfrm>
          <a:off x="895428" y="626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106307</xdr:rowOff>
    </xdr:from>
    <xdr:to>
      <xdr:col>24</xdr:col>
      <xdr:colOff>63500</xdr:colOff>
      <xdr:row>58</xdr:row>
      <xdr:rowOff>6241</xdr:rowOff>
    </xdr:to>
    <xdr:cxnSp macro="">
      <xdr:nvCxnSpPr>
        <xdr:cNvPr id="122" name="直線コネクタ 121"/>
        <xdr:cNvCxnSpPr/>
      </xdr:nvCxnSpPr>
      <xdr:spPr>
        <a:xfrm>
          <a:off x="3797300" y="9878957"/>
          <a:ext cx="838200" cy="7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106307</xdr:rowOff>
    </xdr:from>
    <xdr:to>
      <xdr:col>19</xdr:col>
      <xdr:colOff>177800</xdr:colOff>
      <xdr:row>58</xdr:row>
      <xdr:rowOff>21854</xdr:rowOff>
    </xdr:to>
    <xdr:cxnSp macro="">
      <xdr:nvCxnSpPr>
        <xdr:cNvPr id="125" name="直線コネクタ 124"/>
        <xdr:cNvCxnSpPr/>
      </xdr:nvCxnSpPr>
      <xdr:spPr>
        <a:xfrm flipV="1">
          <a:off x="2908300" y="9878957"/>
          <a:ext cx="889000" cy="8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42190</xdr:rowOff>
    </xdr:from>
    <xdr:to>
      <xdr:col>15</xdr:col>
      <xdr:colOff>50800</xdr:colOff>
      <xdr:row>58</xdr:row>
      <xdr:rowOff>21854</xdr:rowOff>
    </xdr:to>
    <xdr:cxnSp macro="">
      <xdr:nvCxnSpPr>
        <xdr:cNvPr id="128" name="直線コネクタ 127"/>
        <xdr:cNvCxnSpPr/>
      </xdr:nvCxnSpPr>
      <xdr:spPr>
        <a:xfrm>
          <a:off x="2019300" y="9814840"/>
          <a:ext cx="889000" cy="1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42190</xdr:rowOff>
    </xdr:from>
    <xdr:to>
      <xdr:col>10</xdr:col>
      <xdr:colOff>114300</xdr:colOff>
      <xdr:row>57</xdr:row>
      <xdr:rowOff>150839</xdr:rowOff>
    </xdr:to>
    <xdr:cxnSp macro="">
      <xdr:nvCxnSpPr>
        <xdr:cNvPr id="131" name="直線コネクタ 130"/>
        <xdr:cNvCxnSpPr/>
      </xdr:nvCxnSpPr>
      <xdr:spPr>
        <a:xfrm flipV="1">
          <a:off x="1130300" y="9814840"/>
          <a:ext cx="889000" cy="10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126891</xdr:rowOff>
    </xdr:from>
    <xdr:to>
      <xdr:col>24</xdr:col>
      <xdr:colOff>114300</xdr:colOff>
      <xdr:row>58</xdr:row>
      <xdr:rowOff>57041</xdr:rowOff>
    </xdr:to>
    <xdr:sp macro="" textlink="">
      <xdr:nvSpPr>
        <xdr:cNvPr id="141" name="楕円 140"/>
        <xdr:cNvSpPr/>
      </xdr:nvSpPr>
      <xdr:spPr>
        <a:xfrm>
          <a:off x="4584700" y="989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105318</xdr:rowOff>
    </xdr:from>
    <xdr:ext cx="599010" cy="259045"/>
    <xdr:sp macro="" textlink="">
      <xdr:nvSpPr>
        <xdr:cNvPr id="142" name="総務費該当値テキスト"/>
        <xdr:cNvSpPr txBox="1"/>
      </xdr:nvSpPr>
      <xdr:spPr>
        <a:xfrm>
          <a:off x="4686300" y="987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55507</xdr:rowOff>
    </xdr:from>
    <xdr:to>
      <xdr:col>20</xdr:col>
      <xdr:colOff>38100</xdr:colOff>
      <xdr:row>57</xdr:row>
      <xdr:rowOff>157107</xdr:rowOff>
    </xdr:to>
    <xdr:sp macro="" textlink="">
      <xdr:nvSpPr>
        <xdr:cNvPr id="143" name="楕円 142"/>
        <xdr:cNvSpPr/>
      </xdr:nvSpPr>
      <xdr:spPr>
        <a:xfrm>
          <a:off x="3746500" y="98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2184</xdr:rowOff>
    </xdr:from>
    <xdr:ext cx="599010" cy="259045"/>
    <xdr:sp macro="" textlink="">
      <xdr:nvSpPr>
        <xdr:cNvPr id="144" name="テキスト ボックス 143"/>
        <xdr:cNvSpPr txBox="1"/>
      </xdr:nvSpPr>
      <xdr:spPr>
        <a:xfrm>
          <a:off x="3497795" y="960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142504</xdr:rowOff>
    </xdr:from>
    <xdr:to>
      <xdr:col>15</xdr:col>
      <xdr:colOff>101600</xdr:colOff>
      <xdr:row>58</xdr:row>
      <xdr:rowOff>72654</xdr:rowOff>
    </xdr:to>
    <xdr:sp macro="" textlink="">
      <xdr:nvSpPr>
        <xdr:cNvPr id="145" name="楕円 144"/>
        <xdr:cNvSpPr/>
      </xdr:nvSpPr>
      <xdr:spPr>
        <a:xfrm>
          <a:off x="2857500" y="99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89181</xdr:rowOff>
    </xdr:from>
    <xdr:ext cx="599010" cy="259045"/>
    <xdr:sp macro="" textlink="">
      <xdr:nvSpPr>
        <xdr:cNvPr id="146" name="テキスト ボックス 145"/>
        <xdr:cNvSpPr txBox="1"/>
      </xdr:nvSpPr>
      <xdr:spPr>
        <a:xfrm>
          <a:off x="2608795" y="969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162840</xdr:rowOff>
    </xdr:from>
    <xdr:to>
      <xdr:col>10</xdr:col>
      <xdr:colOff>165100</xdr:colOff>
      <xdr:row>57</xdr:row>
      <xdr:rowOff>92990</xdr:rowOff>
    </xdr:to>
    <xdr:sp macro="" textlink="">
      <xdr:nvSpPr>
        <xdr:cNvPr id="147" name="楕円 146"/>
        <xdr:cNvSpPr/>
      </xdr:nvSpPr>
      <xdr:spPr>
        <a:xfrm>
          <a:off x="1968500" y="97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109517</xdr:rowOff>
    </xdr:from>
    <xdr:ext cx="599010" cy="259045"/>
    <xdr:sp macro="" textlink="">
      <xdr:nvSpPr>
        <xdr:cNvPr id="148" name="テキスト ボックス 147"/>
        <xdr:cNvSpPr txBox="1"/>
      </xdr:nvSpPr>
      <xdr:spPr>
        <a:xfrm>
          <a:off x="1719795" y="953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100039</xdr:rowOff>
    </xdr:from>
    <xdr:to>
      <xdr:col>6</xdr:col>
      <xdr:colOff>38100</xdr:colOff>
      <xdr:row>58</xdr:row>
      <xdr:rowOff>30189</xdr:rowOff>
    </xdr:to>
    <xdr:sp macro="" textlink="">
      <xdr:nvSpPr>
        <xdr:cNvPr id="149" name="楕円 148"/>
        <xdr:cNvSpPr/>
      </xdr:nvSpPr>
      <xdr:spPr>
        <a:xfrm>
          <a:off x="1079500" y="98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21316</xdr:rowOff>
    </xdr:from>
    <xdr:ext cx="599010" cy="259045"/>
    <xdr:sp macro="" textlink="">
      <xdr:nvSpPr>
        <xdr:cNvPr id="150" name="テキスト ボックス 149"/>
        <xdr:cNvSpPr txBox="1"/>
      </xdr:nvSpPr>
      <xdr:spPr>
        <a:xfrm>
          <a:off x="830795" y="99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114307</xdr:rowOff>
    </xdr:from>
    <xdr:to>
      <xdr:col>24</xdr:col>
      <xdr:colOff>63500</xdr:colOff>
      <xdr:row>75</xdr:row>
      <xdr:rowOff>3308</xdr:rowOff>
    </xdr:to>
    <xdr:cxnSp macro="">
      <xdr:nvCxnSpPr>
        <xdr:cNvPr id="178" name="直線コネクタ 177"/>
        <xdr:cNvCxnSpPr/>
      </xdr:nvCxnSpPr>
      <xdr:spPr>
        <a:xfrm flipV="1">
          <a:off x="3797300" y="12630157"/>
          <a:ext cx="838200" cy="2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135933</xdr:rowOff>
    </xdr:from>
    <xdr:to>
      <xdr:col>19</xdr:col>
      <xdr:colOff>177800</xdr:colOff>
      <xdr:row>75</xdr:row>
      <xdr:rowOff>3308</xdr:rowOff>
    </xdr:to>
    <xdr:cxnSp macro="">
      <xdr:nvCxnSpPr>
        <xdr:cNvPr id="181" name="直線コネクタ 180"/>
        <xdr:cNvCxnSpPr/>
      </xdr:nvCxnSpPr>
      <xdr:spPr>
        <a:xfrm>
          <a:off x="2908300" y="12823233"/>
          <a:ext cx="889000" cy="3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135933</xdr:rowOff>
    </xdr:from>
    <xdr:to>
      <xdr:col>15</xdr:col>
      <xdr:colOff>50800</xdr:colOff>
      <xdr:row>75</xdr:row>
      <xdr:rowOff>130437</xdr:rowOff>
    </xdr:to>
    <xdr:cxnSp macro="">
      <xdr:nvCxnSpPr>
        <xdr:cNvPr id="184" name="直線コネクタ 183"/>
        <xdr:cNvCxnSpPr/>
      </xdr:nvCxnSpPr>
      <xdr:spPr>
        <a:xfrm flipV="1">
          <a:off x="2019300" y="12823233"/>
          <a:ext cx="889000" cy="16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130437</xdr:rowOff>
    </xdr:from>
    <xdr:to>
      <xdr:col>10</xdr:col>
      <xdr:colOff>114300</xdr:colOff>
      <xdr:row>75</xdr:row>
      <xdr:rowOff>154842</xdr:rowOff>
    </xdr:to>
    <xdr:cxnSp macro="">
      <xdr:nvCxnSpPr>
        <xdr:cNvPr id="187" name="直線コネクタ 186"/>
        <xdr:cNvCxnSpPr/>
      </xdr:nvCxnSpPr>
      <xdr:spPr>
        <a:xfrm flipV="1">
          <a:off x="1130300" y="12989187"/>
          <a:ext cx="889000" cy="2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63507</xdr:rowOff>
    </xdr:from>
    <xdr:to>
      <xdr:col>24</xdr:col>
      <xdr:colOff>114300</xdr:colOff>
      <xdr:row>73</xdr:row>
      <xdr:rowOff>165107</xdr:rowOff>
    </xdr:to>
    <xdr:sp macro="" textlink="">
      <xdr:nvSpPr>
        <xdr:cNvPr id="197" name="楕円 196"/>
        <xdr:cNvSpPr/>
      </xdr:nvSpPr>
      <xdr:spPr>
        <a:xfrm>
          <a:off x="4584700" y="125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86384</xdr:rowOff>
    </xdr:from>
    <xdr:ext cx="599010" cy="259045"/>
    <xdr:sp macro="" textlink="">
      <xdr:nvSpPr>
        <xdr:cNvPr id="198" name="民生費該当値テキスト"/>
        <xdr:cNvSpPr txBox="1"/>
      </xdr:nvSpPr>
      <xdr:spPr>
        <a:xfrm>
          <a:off x="4686300" y="1243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123958</xdr:rowOff>
    </xdr:from>
    <xdr:to>
      <xdr:col>20</xdr:col>
      <xdr:colOff>38100</xdr:colOff>
      <xdr:row>75</xdr:row>
      <xdr:rowOff>54108</xdr:rowOff>
    </xdr:to>
    <xdr:sp macro="" textlink="">
      <xdr:nvSpPr>
        <xdr:cNvPr id="199" name="楕円 198"/>
        <xdr:cNvSpPr/>
      </xdr:nvSpPr>
      <xdr:spPr>
        <a:xfrm>
          <a:off x="3746500" y="128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70635</xdr:rowOff>
    </xdr:from>
    <xdr:ext cx="599010" cy="259045"/>
    <xdr:sp macro="" textlink="">
      <xdr:nvSpPr>
        <xdr:cNvPr id="200" name="テキスト ボックス 199"/>
        <xdr:cNvSpPr txBox="1"/>
      </xdr:nvSpPr>
      <xdr:spPr>
        <a:xfrm>
          <a:off x="3497795" y="1258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85133</xdr:rowOff>
    </xdr:from>
    <xdr:to>
      <xdr:col>15</xdr:col>
      <xdr:colOff>101600</xdr:colOff>
      <xdr:row>75</xdr:row>
      <xdr:rowOff>15283</xdr:rowOff>
    </xdr:to>
    <xdr:sp macro="" textlink="">
      <xdr:nvSpPr>
        <xdr:cNvPr id="201" name="楕円 200"/>
        <xdr:cNvSpPr/>
      </xdr:nvSpPr>
      <xdr:spPr>
        <a:xfrm>
          <a:off x="2857500" y="127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31810</xdr:rowOff>
    </xdr:from>
    <xdr:ext cx="599010" cy="259045"/>
    <xdr:sp macro="" textlink="">
      <xdr:nvSpPr>
        <xdr:cNvPr id="202" name="テキスト ボックス 201"/>
        <xdr:cNvSpPr txBox="1"/>
      </xdr:nvSpPr>
      <xdr:spPr>
        <a:xfrm>
          <a:off x="2608795" y="1254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79637</xdr:rowOff>
    </xdr:from>
    <xdr:to>
      <xdr:col>10</xdr:col>
      <xdr:colOff>165100</xdr:colOff>
      <xdr:row>76</xdr:row>
      <xdr:rowOff>9787</xdr:rowOff>
    </xdr:to>
    <xdr:sp macro="" textlink="">
      <xdr:nvSpPr>
        <xdr:cNvPr id="203" name="楕円 202"/>
        <xdr:cNvSpPr/>
      </xdr:nvSpPr>
      <xdr:spPr>
        <a:xfrm>
          <a:off x="1968500" y="129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26314</xdr:rowOff>
    </xdr:from>
    <xdr:ext cx="599010" cy="259045"/>
    <xdr:sp macro="" textlink="">
      <xdr:nvSpPr>
        <xdr:cNvPr id="204" name="テキスト ボックス 203"/>
        <xdr:cNvSpPr txBox="1"/>
      </xdr:nvSpPr>
      <xdr:spPr>
        <a:xfrm>
          <a:off x="1719795" y="1271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104042</xdr:rowOff>
    </xdr:from>
    <xdr:to>
      <xdr:col>6</xdr:col>
      <xdr:colOff>38100</xdr:colOff>
      <xdr:row>76</xdr:row>
      <xdr:rowOff>34193</xdr:rowOff>
    </xdr:to>
    <xdr:sp macro="" textlink="">
      <xdr:nvSpPr>
        <xdr:cNvPr id="205" name="楕円 204"/>
        <xdr:cNvSpPr/>
      </xdr:nvSpPr>
      <xdr:spPr>
        <a:xfrm>
          <a:off x="1079500" y="129627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50719</xdr:rowOff>
    </xdr:from>
    <xdr:ext cx="599010" cy="259045"/>
    <xdr:sp macro="" textlink="">
      <xdr:nvSpPr>
        <xdr:cNvPr id="206" name="テキスト ボックス 205"/>
        <xdr:cNvSpPr txBox="1"/>
      </xdr:nvSpPr>
      <xdr:spPr>
        <a:xfrm>
          <a:off x="830795" y="1273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40754</xdr:rowOff>
    </xdr:from>
    <xdr:to>
      <xdr:col>24</xdr:col>
      <xdr:colOff>63500</xdr:colOff>
      <xdr:row>95</xdr:row>
      <xdr:rowOff>83198</xdr:rowOff>
    </xdr:to>
    <xdr:cxnSp macro="">
      <xdr:nvCxnSpPr>
        <xdr:cNvPr id="235" name="直線コネクタ 234"/>
        <xdr:cNvCxnSpPr/>
      </xdr:nvCxnSpPr>
      <xdr:spPr>
        <a:xfrm>
          <a:off x="3797300" y="16328504"/>
          <a:ext cx="8382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32852</xdr:rowOff>
    </xdr:from>
    <xdr:to>
      <xdr:col>19</xdr:col>
      <xdr:colOff>177800</xdr:colOff>
      <xdr:row>95</xdr:row>
      <xdr:rowOff>40754</xdr:rowOff>
    </xdr:to>
    <xdr:cxnSp macro="">
      <xdr:nvCxnSpPr>
        <xdr:cNvPr id="238" name="直線コネクタ 237"/>
        <xdr:cNvCxnSpPr/>
      </xdr:nvCxnSpPr>
      <xdr:spPr>
        <a:xfrm>
          <a:off x="2908300" y="16149152"/>
          <a:ext cx="889000" cy="17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32852</xdr:rowOff>
    </xdr:from>
    <xdr:to>
      <xdr:col>15</xdr:col>
      <xdr:colOff>50800</xdr:colOff>
      <xdr:row>95</xdr:row>
      <xdr:rowOff>56894</xdr:rowOff>
    </xdr:to>
    <xdr:cxnSp macro="">
      <xdr:nvCxnSpPr>
        <xdr:cNvPr id="241" name="直線コネクタ 240"/>
        <xdr:cNvCxnSpPr/>
      </xdr:nvCxnSpPr>
      <xdr:spPr>
        <a:xfrm flipV="1">
          <a:off x="2019300" y="16149152"/>
          <a:ext cx="889000" cy="19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56894</xdr:rowOff>
    </xdr:from>
    <xdr:to>
      <xdr:col>10</xdr:col>
      <xdr:colOff>114300</xdr:colOff>
      <xdr:row>96</xdr:row>
      <xdr:rowOff>63957</xdr:rowOff>
    </xdr:to>
    <xdr:cxnSp macro="">
      <xdr:nvCxnSpPr>
        <xdr:cNvPr id="244" name="直線コネクタ 243"/>
        <xdr:cNvCxnSpPr/>
      </xdr:nvCxnSpPr>
      <xdr:spPr>
        <a:xfrm flipV="1">
          <a:off x="1130300" y="16344644"/>
          <a:ext cx="889000" cy="17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32398</xdr:rowOff>
    </xdr:from>
    <xdr:to>
      <xdr:col>24</xdr:col>
      <xdr:colOff>114300</xdr:colOff>
      <xdr:row>95</xdr:row>
      <xdr:rowOff>133998</xdr:rowOff>
    </xdr:to>
    <xdr:sp macro="" textlink="">
      <xdr:nvSpPr>
        <xdr:cNvPr id="254" name="楕円 253"/>
        <xdr:cNvSpPr/>
      </xdr:nvSpPr>
      <xdr:spPr>
        <a:xfrm>
          <a:off x="4584700" y="163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55275</xdr:rowOff>
    </xdr:from>
    <xdr:ext cx="534377" cy="259045"/>
    <xdr:sp macro="" textlink="">
      <xdr:nvSpPr>
        <xdr:cNvPr id="255" name="衛生費該当値テキスト"/>
        <xdr:cNvSpPr txBox="1"/>
      </xdr:nvSpPr>
      <xdr:spPr>
        <a:xfrm>
          <a:off x="4686300" y="161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161404</xdr:rowOff>
    </xdr:from>
    <xdr:to>
      <xdr:col>20</xdr:col>
      <xdr:colOff>38100</xdr:colOff>
      <xdr:row>95</xdr:row>
      <xdr:rowOff>91554</xdr:rowOff>
    </xdr:to>
    <xdr:sp macro="" textlink="">
      <xdr:nvSpPr>
        <xdr:cNvPr id="256" name="楕円 255"/>
        <xdr:cNvSpPr/>
      </xdr:nvSpPr>
      <xdr:spPr>
        <a:xfrm>
          <a:off x="3746500" y="162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108081</xdr:rowOff>
    </xdr:from>
    <xdr:ext cx="534377" cy="259045"/>
    <xdr:sp macro="" textlink="">
      <xdr:nvSpPr>
        <xdr:cNvPr id="257" name="テキスト ボックス 256"/>
        <xdr:cNvSpPr txBox="1"/>
      </xdr:nvSpPr>
      <xdr:spPr>
        <a:xfrm>
          <a:off x="3530111" y="160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153502</xdr:rowOff>
    </xdr:from>
    <xdr:to>
      <xdr:col>15</xdr:col>
      <xdr:colOff>101600</xdr:colOff>
      <xdr:row>94</xdr:row>
      <xdr:rowOff>83652</xdr:rowOff>
    </xdr:to>
    <xdr:sp macro="" textlink="">
      <xdr:nvSpPr>
        <xdr:cNvPr id="258" name="楕円 257"/>
        <xdr:cNvSpPr/>
      </xdr:nvSpPr>
      <xdr:spPr>
        <a:xfrm>
          <a:off x="2857500" y="160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100179</xdr:rowOff>
    </xdr:from>
    <xdr:ext cx="599010" cy="259045"/>
    <xdr:sp macro="" textlink="">
      <xdr:nvSpPr>
        <xdr:cNvPr id="259" name="テキスト ボックス 258"/>
        <xdr:cNvSpPr txBox="1"/>
      </xdr:nvSpPr>
      <xdr:spPr>
        <a:xfrm>
          <a:off x="2608795" y="1587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6094</xdr:rowOff>
    </xdr:from>
    <xdr:to>
      <xdr:col>10</xdr:col>
      <xdr:colOff>165100</xdr:colOff>
      <xdr:row>95</xdr:row>
      <xdr:rowOff>107694</xdr:rowOff>
    </xdr:to>
    <xdr:sp macro="" textlink="">
      <xdr:nvSpPr>
        <xdr:cNvPr id="260" name="楕円 259"/>
        <xdr:cNvSpPr/>
      </xdr:nvSpPr>
      <xdr:spPr>
        <a:xfrm>
          <a:off x="1968500" y="16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124221</xdr:rowOff>
    </xdr:from>
    <xdr:ext cx="534377" cy="259045"/>
    <xdr:sp macro="" textlink="">
      <xdr:nvSpPr>
        <xdr:cNvPr id="261" name="テキスト ボックス 260"/>
        <xdr:cNvSpPr txBox="1"/>
      </xdr:nvSpPr>
      <xdr:spPr>
        <a:xfrm>
          <a:off x="1752111" y="1606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13157</xdr:rowOff>
    </xdr:from>
    <xdr:to>
      <xdr:col>6</xdr:col>
      <xdr:colOff>38100</xdr:colOff>
      <xdr:row>96</xdr:row>
      <xdr:rowOff>114757</xdr:rowOff>
    </xdr:to>
    <xdr:sp macro="" textlink="">
      <xdr:nvSpPr>
        <xdr:cNvPr id="262" name="楕円 261"/>
        <xdr:cNvSpPr/>
      </xdr:nvSpPr>
      <xdr:spPr>
        <a:xfrm>
          <a:off x="1079500" y="164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131284</xdr:rowOff>
    </xdr:from>
    <xdr:ext cx="534377" cy="259045"/>
    <xdr:sp macro="" textlink="">
      <xdr:nvSpPr>
        <xdr:cNvPr id="263" name="テキスト ボックス 262"/>
        <xdr:cNvSpPr txBox="1"/>
      </xdr:nvSpPr>
      <xdr:spPr>
        <a:xfrm>
          <a:off x="863111" y="1624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79349</xdr:rowOff>
    </xdr:from>
    <xdr:to>
      <xdr:col>45</xdr:col>
      <xdr:colOff>177800</xdr:colOff>
      <xdr:row>38</xdr:row>
      <xdr:rowOff>139700</xdr:rowOff>
    </xdr:to>
    <xdr:cxnSp macro="">
      <xdr:nvCxnSpPr>
        <xdr:cNvPr id="296" name="直線コネクタ 295"/>
        <xdr:cNvCxnSpPr/>
      </xdr:nvCxnSpPr>
      <xdr:spPr>
        <a:xfrm>
          <a:off x="7861300" y="6422999"/>
          <a:ext cx="889000" cy="23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1397</xdr:rowOff>
    </xdr:from>
    <xdr:to>
      <xdr:col>41</xdr:col>
      <xdr:colOff>50800</xdr:colOff>
      <xdr:row>37</xdr:row>
      <xdr:rowOff>79349</xdr:rowOff>
    </xdr:to>
    <xdr:cxnSp macro="">
      <xdr:nvCxnSpPr>
        <xdr:cNvPr id="299" name="直線コネクタ 298"/>
        <xdr:cNvCxnSpPr/>
      </xdr:nvCxnSpPr>
      <xdr:spPr>
        <a:xfrm>
          <a:off x="6972300" y="6345047"/>
          <a:ext cx="8890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28549</xdr:rowOff>
    </xdr:from>
    <xdr:to>
      <xdr:col>41</xdr:col>
      <xdr:colOff>101600</xdr:colOff>
      <xdr:row>37</xdr:row>
      <xdr:rowOff>130149</xdr:rowOff>
    </xdr:to>
    <xdr:sp macro="" textlink="">
      <xdr:nvSpPr>
        <xdr:cNvPr id="315" name="楕円 314"/>
        <xdr:cNvSpPr/>
      </xdr:nvSpPr>
      <xdr:spPr>
        <a:xfrm>
          <a:off x="7810500" y="63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146676</xdr:rowOff>
    </xdr:from>
    <xdr:ext cx="469744" cy="259045"/>
    <xdr:sp macro="" textlink="">
      <xdr:nvSpPr>
        <xdr:cNvPr id="316" name="テキスト ボックス 315"/>
        <xdr:cNvSpPr txBox="1"/>
      </xdr:nvSpPr>
      <xdr:spPr>
        <a:xfrm>
          <a:off x="7626428" y="614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122047</xdr:rowOff>
    </xdr:from>
    <xdr:to>
      <xdr:col>36</xdr:col>
      <xdr:colOff>165100</xdr:colOff>
      <xdr:row>37</xdr:row>
      <xdr:rowOff>52197</xdr:rowOff>
    </xdr:to>
    <xdr:sp macro="" textlink="">
      <xdr:nvSpPr>
        <xdr:cNvPr id="317" name="楕円 316"/>
        <xdr:cNvSpPr/>
      </xdr:nvSpPr>
      <xdr:spPr>
        <a:xfrm>
          <a:off x="6921500" y="629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68724</xdr:rowOff>
    </xdr:from>
    <xdr:ext cx="469744" cy="259045"/>
    <xdr:sp macro="" textlink="">
      <xdr:nvSpPr>
        <xdr:cNvPr id="318" name="テキスト ボックス 317"/>
        <xdr:cNvSpPr txBox="1"/>
      </xdr:nvSpPr>
      <xdr:spPr>
        <a:xfrm>
          <a:off x="6737428" y="606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46444</xdr:rowOff>
    </xdr:from>
    <xdr:to>
      <xdr:col>55</xdr:col>
      <xdr:colOff>0</xdr:colOff>
      <xdr:row>55</xdr:row>
      <xdr:rowOff>128029</xdr:rowOff>
    </xdr:to>
    <xdr:cxnSp macro="">
      <xdr:nvCxnSpPr>
        <xdr:cNvPr id="347" name="直線コネクタ 346"/>
        <xdr:cNvCxnSpPr/>
      </xdr:nvCxnSpPr>
      <xdr:spPr>
        <a:xfrm>
          <a:off x="9639300" y="9476194"/>
          <a:ext cx="838200" cy="8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46444</xdr:rowOff>
    </xdr:from>
    <xdr:to>
      <xdr:col>50</xdr:col>
      <xdr:colOff>114300</xdr:colOff>
      <xdr:row>55</xdr:row>
      <xdr:rowOff>59716</xdr:rowOff>
    </xdr:to>
    <xdr:cxnSp macro="">
      <xdr:nvCxnSpPr>
        <xdr:cNvPr id="350" name="直線コネクタ 349"/>
        <xdr:cNvCxnSpPr/>
      </xdr:nvCxnSpPr>
      <xdr:spPr>
        <a:xfrm flipV="1">
          <a:off x="8750300" y="9476194"/>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131420</xdr:rowOff>
    </xdr:from>
    <xdr:to>
      <xdr:col>45</xdr:col>
      <xdr:colOff>177800</xdr:colOff>
      <xdr:row>55</xdr:row>
      <xdr:rowOff>59716</xdr:rowOff>
    </xdr:to>
    <xdr:cxnSp macro="">
      <xdr:nvCxnSpPr>
        <xdr:cNvPr id="353" name="直線コネクタ 352"/>
        <xdr:cNvCxnSpPr/>
      </xdr:nvCxnSpPr>
      <xdr:spPr>
        <a:xfrm>
          <a:off x="7861300" y="9389720"/>
          <a:ext cx="8890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131420</xdr:rowOff>
    </xdr:from>
    <xdr:to>
      <xdr:col>41</xdr:col>
      <xdr:colOff>50800</xdr:colOff>
      <xdr:row>54</xdr:row>
      <xdr:rowOff>151714</xdr:rowOff>
    </xdr:to>
    <xdr:cxnSp macro="">
      <xdr:nvCxnSpPr>
        <xdr:cNvPr id="356" name="直線コネクタ 355"/>
        <xdr:cNvCxnSpPr/>
      </xdr:nvCxnSpPr>
      <xdr:spPr>
        <a:xfrm flipV="1">
          <a:off x="6972300" y="9389720"/>
          <a:ext cx="889000" cy="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77229</xdr:rowOff>
    </xdr:from>
    <xdr:to>
      <xdr:col>55</xdr:col>
      <xdr:colOff>50800</xdr:colOff>
      <xdr:row>56</xdr:row>
      <xdr:rowOff>7379</xdr:rowOff>
    </xdr:to>
    <xdr:sp macro="" textlink="">
      <xdr:nvSpPr>
        <xdr:cNvPr id="366" name="楕円 365"/>
        <xdr:cNvSpPr/>
      </xdr:nvSpPr>
      <xdr:spPr>
        <a:xfrm>
          <a:off x="10426700" y="950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100106</xdr:rowOff>
    </xdr:from>
    <xdr:ext cx="534377" cy="259045"/>
    <xdr:sp macro="" textlink="">
      <xdr:nvSpPr>
        <xdr:cNvPr id="367" name="農林水産業費該当値テキスト"/>
        <xdr:cNvSpPr txBox="1"/>
      </xdr:nvSpPr>
      <xdr:spPr>
        <a:xfrm>
          <a:off x="10528300" y="93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167094</xdr:rowOff>
    </xdr:from>
    <xdr:to>
      <xdr:col>50</xdr:col>
      <xdr:colOff>165100</xdr:colOff>
      <xdr:row>55</xdr:row>
      <xdr:rowOff>97244</xdr:rowOff>
    </xdr:to>
    <xdr:sp macro="" textlink="">
      <xdr:nvSpPr>
        <xdr:cNvPr id="368" name="楕円 367"/>
        <xdr:cNvSpPr/>
      </xdr:nvSpPr>
      <xdr:spPr>
        <a:xfrm>
          <a:off x="9588500" y="942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113771</xdr:rowOff>
    </xdr:from>
    <xdr:ext cx="534377" cy="259045"/>
    <xdr:sp macro="" textlink="">
      <xdr:nvSpPr>
        <xdr:cNvPr id="369" name="テキスト ボックス 368"/>
        <xdr:cNvSpPr txBox="1"/>
      </xdr:nvSpPr>
      <xdr:spPr>
        <a:xfrm>
          <a:off x="9372111" y="920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8916</xdr:rowOff>
    </xdr:from>
    <xdr:to>
      <xdr:col>46</xdr:col>
      <xdr:colOff>38100</xdr:colOff>
      <xdr:row>55</xdr:row>
      <xdr:rowOff>110516</xdr:rowOff>
    </xdr:to>
    <xdr:sp macro="" textlink="">
      <xdr:nvSpPr>
        <xdr:cNvPr id="370" name="楕円 369"/>
        <xdr:cNvSpPr/>
      </xdr:nvSpPr>
      <xdr:spPr>
        <a:xfrm>
          <a:off x="8699500" y="94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127043</xdr:rowOff>
    </xdr:from>
    <xdr:ext cx="534377" cy="259045"/>
    <xdr:sp macro="" textlink="">
      <xdr:nvSpPr>
        <xdr:cNvPr id="371" name="テキスト ボックス 370"/>
        <xdr:cNvSpPr txBox="1"/>
      </xdr:nvSpPr>
      <xdr:spPr>
        <a:xfrm>
          <a:off x="8483111" y="921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80620</xdr:rowOff>
    </xdr:from>
    <xdr:to>
      <xdr:col>41</xdr:col>
      <xdr:colOff>101600</xdr:colOff>
      <xdr:row>55</xdr:row>
      <xdr:rowOff>10770</xdr:rowOff>
    </xdr:to>
    <xdr:sp macro="" textlink="">
      <xdr:nvSpPr>
        <xdr:cNvPr id="372" name="楕円 371"/>
        <xdr:cNvSpPr/>
      </xdr:nvSpPr>
      <xdr:spPr>
        <a:xfrm>
          <a:off x="7810500" y="933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27297</xdr:rowOff>
    </xdr:from>
    <xdr:ext cx="534377" cy="259045"/>
    <xdr:sp macro="" textlink="">
      <xdr:nvSpPr>
        <xdr:cNvPr id="373" name="テキスト ボックス 372"/>
        <xdr:cNvSpPr txBox="1"/>
      </xdr:nvSpPr>
      <xdr:spPr>
        <a:xfrm>
          <a:off x="7594111" y="911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100914</xdr:rowOff>
    </xdr:from>
    <xdr:to>
      <xdr:col>36</xdr:col>
      <xdr:colOff>165100</xdr:colOff>
      <xdr:row>55</xdr:row>
      <xdr:rowOff>31064</xdr:rowOff>
    </xdr:to>
    <xdr:sp macro="" textlink="">
      <xdr:nvSpPr>
        <xdr:cNvPr id="374" name="楕円 373"/>
        <xdr:cNvSpPr/>
      </xdr:nvSpPr>
      <xdr:spPr>
        <a:xfrm>
          <a:off x="6921500" y="93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47591</xdr:rowOff>
    </xdr:from>
    <xdr:ext cx="534377" cy="259045"/>
    <xdr:sp macro="" textlink="">
      <xdr:nvSpPr>
        <xdr:cNvPr id="375" name="テキスト ボックス 374"/>
        <xdr:cNvSpPr txBox="1"/>
      </xdr:nvSpPr>
      <xdr:spPr>
        <a:xfrm>
          <a:off x="6705111" y="91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139683</xdr:rowOff>
    </xdr:from>
    <xdr:to>
      <xdr:col>55</xdr:col>
      <xdr:colOff>0</xdr:colOff>
      <xdr:row>78</xdr:row>
      <xdr:rowOff>165221</xdr:rowOff>
    </xdr:to>
    <xdr:cxnSp macro="">
      <xdr:nvCxnSpPr>
        <xdr:cNvPr id="406" name="直線コネクタ 405"/>
        <xdr:cNvCxnSpPr/>
      </xdr:nvCxnSpPr>
      <xdr:spPr>
        <a:xfrm flipV="1">
          <a:off x="9639300" y="13512783"/>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87204</xdr:rowOff>
    </xdr:from>
    <xdr:to>
      <xdr:col>50</xdr:col>
      <xdr:colOff>114300</xdr:colOff>
      <xdr:row>78</xdr:row>
      <xdr:rowOff>165221</xdr:rowOff>
    </xdr:to>
    <xdr:cxnSp macro="">
      <xdr:nvCxnSpPr>
        <xdr:cNvPr id="409" name="直線コネクタ 408"/>
        <xdr:cNvCxnSpPr/>
      </xdr:nvCxnSpPr>
      <xdr:spPr>
        <a:xfrm>
          <a:off x="8750300" y="13460304"/>
          <a:ext cx="889000" cy="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87204</xdr:rowOff>
    </xdr:from>
    <xdr:to>
      <xdr:col>45</xdr:col>
      <xdr:colOff>177800</xdr:colOff>
      <xdr:row>78</xdr:row>
      <xdr:rowOff>162626</xdr:rowOff>
    </xdr:to>
    <xdr:cxnSp macro="">
      <xdr:nvCxnSpPr>
        <xdr:cNvPr id="412" name="直線コネクタ 411"/>
        <xdr:cNvCxnSpPr/>
      </xdr:nvCxnSpPr>
      <xdr:spPr>
        <a:xfrm flipV="1">
          <a:off x="7861300" y="13460304"/>
          <a:ext cx="889000" cy="7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83775</xdr:rowOff>
    </xdr:from>
    <xdr:to>
      <xdr:col>41</xdr:col>
      <xdr:colOff>50800</xdr:colOff>
      <xdr:row>78</xdr:row>
      <xdr:rowOff>162626</xdr:rowOff>
    </xdr:to>
    <xdr:cxnSp macro="">
      <xdr:nvCxnSpPr>
        <xdr:cNvPr id="415" name="直線コネクタ 414"/>
        <xdr:cNvCxnSpPr/>
      </xdr:nvCxnSpPr>
      <xdr:spPr>
        <a:xfrm>
          <a:off x="6972300" y="13456875"/>
          <a:ext cx="889000" cy="7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88883</xdr:rowOff>
    </xdr:from>
    <xdr:to>
      <xdr:col>55</xdr:col>
      <xdr:colOff>50800</xdr:colOff>
      <xdr:row>79</xdr:row>
      <xdr:rowOff>19033</xdr:rowOff>
    </xdr:to>
    <xdr:sp macro="" textlink="">
      <xdr:nvSpPr>
        <xdr:cNvPr id="425" name="楕円 424"/>
        <xdr:cNvSpPr/>
      </xdr:nvSpPr>
      <xdr:spPr>
        <a:xfrm>
          <a:off x="10426700" y="134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3810</xdr:rowOff>
    </xdr:from>
    <xdr:ext cx="469744" cy="259045"/>
    <xdr:sp macro="" textlink="">
      <xdr:nvSpPr>
        <xdr:cNvPr id="426" name="商工費該当値テキスト"/>
        <xdr:cNvSpPr txBox="1"/>
      </xdr:nvSpPr>
      <xdr:spPr>
        <a:xfrm>
          <a:off x="10528300" y="133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114421</xdr:rowOff>
    </xdr:from>
    <xdr:to>
      <xdr:col>50</xdr:col>
      <xdr:colOff>165100</xdr:colOff>
      <xdr:row>79</xdr:row>
      <xdr:rowOff>44571</xdr:rowOff>
    </xdr:to>
    <xdr:sp macro="" textlink="">
      <xdr:nvSpPr>
        <xdr:cNvPr id="427" name="楕円 426"/>
        <xdr:cNvSpPr/>
      </xdr:nvSpPr>
      <xdr:spPr>
        <a:xfrm>
          <a:off x="9588500" y="134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35698</xdr:rowOff>
    </xdr:from>
    <xdr:ext cx="469744" cy="259045"/>
    <xdr:sp macro="" textlink="">
      <xdr:nvSpPr>
        <xdr:cNvPr id="428" name="テキスト ボックス 427"/>
        <xdr:cNvSpPr txBox="1"/>
      </xdr:nvSpPr>
      <xdr:spPr>
        <a:xfrm>
          <a:off x="9404428" y="1358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36404</xdr:rowOff>
    </xdr:from>
    <xdr:to>
      <xdr:col>46</xdr:col>
      <xdr:colOff>38100</xdr:colOff>
      <xdr:row>78</xdr:row>
      <xdr:rowOff>138004</xdr:rowOff>
    </xdr:to>
    <xdr:sp macro="" textlink="">
      <xdr:nvSpPr>
        <xdr:cNvPr id="429" name="楕円 428"/>
        <xdr:cNvSpPr/>
      </xdr:nvSpPr>
      <xdr:spPr>
        <a:xfrm>
          <a:off x="8699500" y="1340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129131</xdr:rowOff>
    </xdr:from>
    <xdr:ext cx="534377" cy="259045"/>
    <xdr:sp macro="" textlink="">
      <xdr:nvSpPr>
        <xdr:cNvPr id="430" name="テキスト ボックス 429"/>
        <xdr:cNvSpPr txBox="1"/>
      </xdr:nvSpPr>
      <xdr:spPr>
        <a:xfrm>
          <a:off x="8483111" y="135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111826</xdr:rowOff>
    </xdr:from>
    <xdr:to>
      <xdr:col>41</xdr:col>
      <xdr:colOff>101600</xdr:colOff>
      <xdr:row>79</xdr:row>
      <xdr:rowOff>41976</xdr:rowOff>
    </xdr:to>
    <xdr:sp macro="" textlink="">
      <xdr:nvSpPr>
        <xdr:cNvPr id="431" name="楕円 430"/>
        <xdr:cNvSpPr/>
      </xdr:nvSpPr>
      <xdr:spPr>
        <a:xfrm>
          <a:off x="7810500" y="134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33103</xdr:rowOff>
    </xdr:from>
    <xdr:ext cx="469744" cy="259045"/>
    <xdr:sp macro="" textlink="">
      <xdr:nvSpPr>
        <xdr:cNvPr id="432" name="テキスト ボックス 431"/>
        <xdr:cNvSpPr txBox="1"/>
      </xdr:nvSpPr>
      <xdr:spPr>
        <a:xfrm>
          <a:off x="7626428" y="1357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32975</xdr:rowOff>
    </xdr:from>
    <xdr:to>
      <xdr:col>36</xdr:col>
      <xdr:colOff>165100</xdr:colOff>
      <xdr:row>78</xdr:row>
      <xdr:rowOff>134575</xdr:rowOff>
    </xdr:to>
    <xdr:sp macro="" textlink="">
      <xdr:nvSpPr>
        <xdr:cNvPr id="433" name="楕円 432"/>
        <xdr:cNvSpPr/>
      </xdr:nvSpPr>
      <xdr:spPr>
        <a:xfrm>
          <a:off x="6921500" y="134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125702</xdr:rowOff>
    </xdr:from>
    <xdr:ext cx="534377" cy="259045"/>
    <xdr:sp macro="" textlink="">
      <xdr:nvSpPr>
        <xdr:cNvPr id="434" name="テキスト ボックス 433"/>
        <xdr:cNvSpPr txBox="1"/>
      </xdr:nvSpPr>
      <xdr:spPr>
        <a:xfrm>
          <a:off x="6705111" y="134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121400</xdr:rowOff>
    </xdr:from>
    <xdr:to>
      <xdr:col>55</xdr:col>
      <xdr:colOff>0</xdr:colOff>
      <xdr:row>96</xdr:row>
      <xdr:rowOff>144083</xdr:rowOff>
    </xdr:to>
    <xdr:cxnSp macro="">
      <xdr:nvCxnSpPr>
        <xdr:cNvPr id="459" name="直線コネクタ 458"/>
        <xdr:cNvCxnSpPr/>
      </xdr:nvCxnSpPr>
      <xdr:spPr>
        <a:xfrm>
          <a:off x="9639300" y="16580600"/>
          <a:ext cx="8382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121400</xdr:rowOff>
    </xdr:from>
    <xdr:to>
      <xdr:col>50</xdr:col>
      <xdr:colOff>114300</xdr:colOff>
      <xdr:row>96</xdr:row>
      <xdr:rowOff>129293</xdr:rowOff>
    </xdr:to>
    <xdr:cxnSp macro="">
      <xdr:nvCxnSpPr>
        <xdr:cNvPr id="462" name="直線コネクタ 461"/>
        <xdr:cNvCxnSpPr/>
      </xdr:nvCxnSpPr>
      <xdr:spPr>
        <a:xfrm flipV="1">
          <a:off x="8750300" y="16580600"/>
          <a:ext cx="8890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122624</xdr:rowOff>
    </xdr:from>
    <xdr:to>
      <xdr:col>45</xdr:col>
      <xdr:colOff>177800</xdr:colOff>
      <xdr:row>96</xdr:row>
      <xdr:rowOff>129293</xdr:rowOff>
    </xdr:to>
    <xdr:cxnSp macro="">
      <xdr:nvCxnSpPr>
        <xdr:cNvPr id="465" name="直線コネクタ 464"/>
        <xdr:cNvCxnSpPr/>
      </xdr:nvCxnSpPr>
      <xdr:spPr>
        <a:xfrm>
          <a:off x="7861300" y="16581824"/>
          <a:ext cx="889000" cy="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47591</xdr:rowOff>
    </xdr:from>
    <xdr:to>
      <xdr:col>41</xdr:col>
      <xdr:colOff>50800</xdr:colOff>
      <xdr:row>96</xdr:row>
      <xdr:rowOff>122624</xdr:rowOff>
    </xdr:to>
    <xdr:cxnSp macro="">
      <xdr:nvCxnSpPr>
        <xdr:cNvPr id="468" name="直線コネクタ 467"/>
        <xdr:cNvCxnSpPr/>
      </xdr:nvCxnSpPr>
      <xdr:spPr>
        <a:xfrm>
          <a:off x="6972300" y="16506791"/>
          <a:ext cx="889000" cy="7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2" name="テキスト ボックス 471"/>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93283</xdr:rowOff>
    </xdr:from>
    <xdr:to>
      <xdr:col>55</xdr:col>
      <xdr:colOff>50800</xdr:colOff>
      <xdr:row>97</xdr:row>
      <xdr:rowOff>23433</xdr:rowOff>
    </xdr:to>
    <xdr:sp macro="" textlink="">
      <xdr:nvSpPr>
        <xdr:cNvPr id="478" name="楕円 477"/>
        <xdr:cNvSpPr/>
      </xdr:nvSpPr>
      <xdr:spPr>
        <a:xfrm>
          <a:off x="10426700" y="165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71710</xdr:rowOff>
    </xdr:from>
    <xdr:ext cx="534377" cy="259045"/>
    <xdr:sp macro="" textlink="">
      <xdr:nvSpPr>
        <xdr:cNvPr id="479" name="土木費該当値テキスト"/>
        <xdr:cNvSpPr txBox="1"/>
      </xdr:nvSpPr>
      <xdr:spPr>
        <a:xfrm>
          <a:off x="10528300" y="1653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70600</xdr:rowOff>
    </xdr:from>
    <xdr:to>
      <xdr:col>50</xdr:col>
      <xdr:colOff>165100</xdr:colOff>
      <xdr:row>97</xdr:row>
      <xdr:rowOff>750</xdr:rowOff>
    </xdr:to>
    <xdr:sp macro="" textlink="">
      <xdr:nvSpPr>
        <xdr:cNvPr id="480" name="楕円 479"/>
        <xdr:cNvSpPr/>
      </xdr:nvSpPr>
      <xdr:spPr>
        <a:xfrm>
          <a:off x="9588500" y="165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163327</xdr:rowOff>
    </xdr:from>
    <xdr:ext cx="534377" cy="259045"/>
    <xdr:sp macro="" textlink="">
      <xdr:nvSpPr>
        <xdr:cNvPr id="481" name="テキスト ボックス 480"/>
        <xdr:cNvSpPr txBox="1"/>
      </xdr:nvSpPr>
      <xdr:spPr>
        <a:xfrm>
          <a:off x="9372111" y="166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78493</xdr:rowOff>
    </xdr:from>
    <xdr:to>
      <xdr:col>46</xdr:col>
      <xdr:colOff>38100</xdr:colOff>
      <xdr:row>97</xdr:row>
      <xdr:rowOff>8643</xdr:rowOff>
    </xdr:to>
    <xdr:sp macro="" textlink="">
      <xdr:nvSpPr>
        <xdr:cNvPr id="482" name="楕円 481"/>
        <xdr:cNvSpPr/>
      </xdr:nvSpPr>
      <xdr:spPr>
        <a:xfrm>
          <a:off x="8699500" y="165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171220</xdr:rowOff>
    </xdr:from>
    <xdr:ext cx="534377" cy="259045"/>
    <xdr:sp macro="" textlink="">
      <xdr:nvSpPr>
        <xdr:cNvPr id="483" name="テキスト ボックス 482"/>
        <xdr:cNvSpPr txBox="1"/>
      </xdr:nvSpPr>
      <xdr:spPr>
        <a:xfrm>
          <a:off x="8483111" y="1663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71824</xdr:rowOff>
    </xdr:from>
    <xdr:to>
      <xdr:col>41</xdr:col>
      <xdr:colOff>101600</xdr:colOff>
      <xdr:row>97</xdr:row>
      <xdr:rowOff>1974</xdr:rowOff>
    </xdr:to>
    <xdr:sp macro="" textlink="">
      <xdr:nvSpPr>
        <xdr:cNvPr id="484" name="楕円 483"/>
        <xdr:cNvSpPr/>
      </xdr:nvSpPr>
      <xdr:spPr>
        <a:xfrm>
          <a:off x="7810500" y="165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164551</xdr:rowOff>
    </xdr:from>
    <xdr:ext cx="534377" cy="259045"/>
    <xdr:sp macro="" textlink="">
      <xdr:nvSpPr>
        <xdr:cNvPr id="485" name="テキスト ボックス 484"/>
        <xdr:cNvSpPr txBox="1"/>
      </xdr:nvSpPr>
      <xdr:spPr>
        <a:xfrm>
          <a:off x="7594111" y="1662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168241</xdr:rowOff>
    </xdr:from>
    <xdr:to>
      <xdr:col>36</xdr:col>
      <xdr:colOff>165100</xdr:colOff>
      <xdr:row>96</xdr:row>
      <xdr:rowOff>98391</xdr:rowOff>
    </xdr:to>
    <xdr:sp macro="" textlink="">
      <xdr:nvSpPr>
        <xdr:cNvPr id="486" name="楕円 485"/>
        <xdr:cNvSpPr/>
      </xdr:nvSpPr>
      <xdr:spPr>
        <a:xfrm>
          <a:off x="6921500" y="164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114918</xdr:rowOff>
    </xdr:from>
    <xdr:ext cx="534377" cy="259045"/>
    <xdr:sp macro="" textlink="">
      <xdr:nvSpPr>
        <xdr:cNvPr id="487" name="テキスト ボックス 486"/>
        <xdr:cNvSpPr txBox="1"/>
      </xdr:nvSpPr>
      <xdr:spPr>
        <a:xfrm>
          <a:off x="6705111" y="16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67773</xdr:rowOff>
    </xdr:from>
    <xdr:to>
      <xdr:col>85</xdr:col>
      <xdr:colOff>127000</xdr:colOff>
      <xdr:row>37</xdr:row>
      <xdr:rowOff>87775</xdr:rowOff>
    </xdr:to>
    <xdr:cxnSp macro="">
      <xdr:nvCxnSpPr>
        <xdr:cNvPr id="518" name="直線コネクタ 517"/>
        <xdr:cNvCxnSpPr/>
      </xdr:nvCxnSpPr>
      <xdr:spPr>
        <a:xfrm flipV="1">
          <a:off x="15481300" y="6411423"/>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73537</xdr:rowOff>
    </xdr:from>
    <xdr:to>
      <xdr:col>81</xdr:col>
      <xdr:colOff>50800</xdr:colOff>
      <xdr:row>37</xdr:row>
      <xdr:rowOff>87775</xdr:rowOff>
    </xdr:to>
    <xdr:cxnSp macro="">
      <xdr:nvCxnSpPr>
        <xdr:cNvPr id="521" name="直線コネクタ 520"/>
        <xdr:cNvCxnSpPr/>
      </xdr:nvCxnSpPr>
      <xdr:spPr>
        <a:xfrm>
          <a:off x="14592300" y="6417187"/>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11929</xdr:rowOff>
    </xdr:from>
    <xdr:to>
      <xdr:col>76</xdr:col>
      <xdr:colOff>114300</xdr:colOff>
      <xdr:row>37</xdr:row>
      <xdr:rowOff>73537</xdr:rowOff>
    </xdr:to>
    <xdr:cxnSp macro="">
      <xdr:nvCxnSpPr>
        <xdr:cNvPr id="524" name="直線コネクタ 523"/>
        <xdr:cNvCxnSpPr/>
      </xdr:nvCxnSpPr>
      <xdr:spPr>
        <a:xfrm>
          <a:off x="13703300" y="6355579"/>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114081</xdr:rowOff>
    </xdr:from>
    <xdr:to>
      <xdr:col>71</xdr:col>
      <xdr:colOff>177800</xdr:colOff>
      <xdr:row>37</xdr:row>
      <xdr:rowOff>11929</xdr:rowOff>
    </xdr:to>
    <xdr:cxnSp macro="">
      <xdr:nvCxnSpPr>
        <xdr:cNvPr id="527" name="直線コネクタ 526"/>
        <xdr:cNvCxnSpPr/>
      </xdr:nvCxnSpPr>
      <xdr:spPr>
        <a:xfrm>
          <a:off x="12814300" y="6114831"/>
          <a:ext cx="889000" cy="2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19321</xdr:rowOff>
    </xdr:from>
    <xdr:ext cx="534377" cy="259045"/>
    <xdr:sp macro="" textlink="">
      <xdr:nvSpPr>
        <xdr:cNvPr id="531" name="テキスト ボックス 530"/>
        <xdr:cNvSpPr txBox="1"/>
      </xdr:nvSpPr>
      <xdr:spPr>
        <a:xfrm>
          <a:off x="12547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16973</xdr:rowOff>
    </xdr:from>
    <xdr:to>
      <xdr:col>85</xdr:col>
      <xdr:colOff>177800</xdr:colOff>
      <xdr:row>37</xdr:row>
      <xdr:rowOff>118573</xdr:rowOff>
    </xdr:to>
    <xdr:sp macro="" textlink="">
      <xdr:nvSpPr>
        <xdr:cNvPr id="537" name="楕円 536"/>
        <xdr:cNvSpPr/>
      </xdr:nvSpPr>
      <xdr:spPr>
        <a:xfrm>
          <a:off x="16268700" y="63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166850</xdr:rowOff>
    </xdr:from>
    <xdr:ext cx="534377" cy="259045"/>
    <xdr:sp macro="" textlink="">
      <xdr:nvSpPr>
        <xdr:cNvPr id="538" name="消防費該当値テキスト"/>
        <xdr:cNvSpPr txBox="1"/>
      </xdr:nvSpPr>
      <xdr:spPr>
        <a:xfrm>
          <a:off x="16370300" y="63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36975</xdr:rowOff>
    </xdr:from>
    <xdr:to>
      <xdr:col>81</xdr:col>
      <xdr:colOff>101600</xdr:colOff>
      <xdr:row>37</xdr:row>
      <xdr:rowOff>138575</xdr:rowOff>
    </xdr:to>
    <xdr:sp macro="" textlink="">
      <xdr:nvSpPr>
        <xdr:cNvPr id="539" name="楕円 538"/>
        <xdr:cNvSpPr/>
      </xdr:nvSpPr>
      <xdr:spPr>
        <a:xfrm>
          <a:off x="15430500" y="63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129702</xdr:rowOff>
    </xdr:from>
    <xdr:ext cx="534377" cy="259045"/>
    <xdr:sp macro="" textlink="">
      <xdr:nvSpPr>
        <xdr:cNvPr id="540" name="テキスト ボックス 539"/>
        <xdr:cNvSpPr txBox="1"/>
      </xdr:nvSpPr>
      <xdr:spPr>
        <a:xfrm>
          <a:off x="15214111" y="64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22737</xdr:rowOff>
    </xdr:from>
    <xdr:to>
      <xdr:col>76</xdr:col>
      <xdr:colOff>165100</xdr:colOff>
      <xdr:row>37</xdr:row>
      <xdr:rowOff>124337</xdr:rowOff>
    </xdr:to>
    <xdr:sp macro="" textlink="">
      <xdr:nvSpPr>
        <xdr:cNvPr id="541" name="楕円 540"/>
        <xdr:cNvSpPr/>
      </xdr:nvSpPr>
      <xdr:spPr>
        <a:xfrm>
          <a:off x="14541500" y="63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115464</xdr:rowOff>
    </xdr:from>
    <xdr:ext cx="534377" cy="259045"/>
    <xdr:sp macro="" textlink="">
      <xdr:nvSpPr>
        <xdr:cNvPr id="542" name="テキスト ボックス 541"/>
        <xdr:cNvSpPr txBox="1"/>
      </xdr:nvSpPr>
      <xdr:spPr>
        <a:xfrm>
          <a:off x="14325111" y="645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132579</xdr:rowOff>
    </xdr:from>
    <xdr:to>
      <xdr:col>72</xdr:col>
      <xdr:colOff>38100</xdr:colOff>
      <xdr:row>37</xdr:row>
      <xdr:rowOff>62729</xdr:rowOff>
    </xdr:to>
    <xdr:sp macro="" textlink="">
      <xdr:nvSpPr>
        <xdr:cNvPr id="543" name="楕円 542"/>
        <xdr:cNvSpPr/>
      </xdr:nvSpPr>
      <xdr:spPr>
        <a:xfrm>
          <a:off x="13652500" y="63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53856</xdr:rowOff>
    </xdr:from>
    <xdr:ext cx="534377" cy="259045"/>
    <xdr:sp macro="" textlink="">
      <xdr:nvSpPr>
        <xdr:cNvPr id="544" name="テキスト ボックス 543"/>
        <xdr:cNvSpPr txBox="1"/>
      </xdr:nvSpPr>
      <xdr:spPr>
        <a:xfrm>
          <a:off x="13436111" y="639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63281</xdr:rowOff>
    </xdr:from>
    <xdr:to>
      <xdr:col>67</xdr:col>
      <xdr:colOff>101600</xdr:colOff>
      <xdr:row>35</xdr:row>
      <xdr:rowOff>164881</xdr:rowOff>
    </xdr:to>
    <xdr:sp macro="" textlink="">
      <xdr:nvSpPr>
        <xdr:cNvPr id="545" name="楕円 544"/>
        <xdr:cNvSpPr/>
      </xdr:nvSpPr>
      <xdr:spPr>
        <a:xfrm>
          <a:off x="12763500" y="606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9958</xdr:rowOff>
    </xdr:from>
    <xdr:ext cx="534377" cy="259045"/>
    <xdr:sp macro="" textlink="">
      <xdr:nvSpPr>
        <xdr:cNvPr id="546" name="テキスト ボックス 545"/>
        <xdr:cNvSpPr txBox="1"/>
      </xdr:nvSpPr>
      <xdr:spPr>
        <a:xfrm>
          <a:off x="12547111" y="583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156945</xdr:rowOff>
    </xdr:from>
    <xdr:to>
      <xdr:col>85</xdr:col>
      <xdr:colOff>127000</xdr:colOff>
      <xdr:row>57</xdr:row>
      <xdr:rowOff>59448</xdr:rowOff>
    </xdr:to>
    <xdr:cxnSp macro="">
      <xdr:nvCxnSpPr>
        <xdr:cNvPr id="573" name="直線コネクタ 572"/>
        <xdr:cNvCxnSpPr/>
      </xdr:nvCxnSpPr>
      <xdr:spPr>
        <a:xfrm flipV="1">
          <a:off x="15481300" y="9758145"/>
          <a:ext cx="838200" cy="7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19223</xdr:rowOff>
    </xdr:from>
    <xdr:to>
      <xdr:col>81</xdr:col>
      <xdr:colOff>50800</xdr:colOff>
      <xdr:row>57</xdr:row>
      <xdr:rowOff>59448</xdr:rowOff>
    </xdr:to>
    <xdr:cxnSp macro="">
      <xdr:nvCxnSpPr>
        <xdr:cNvPr id="576" name="直線コネクタ 575"/>
        <xdr:cNvCxnSpPr/>
      </xdr:nvCxnSpPr>
      <xdr:spPr>
        <a:xfrm>
          <a:off x="14592300" y="9791873"/>
          <a:ext cx="889000" cy="4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19223</xdr:rowOff>
    </xdr:from>
    <xdr:to>
      <xdr:col>76</xdr:col>
      <xdr:colOff>114300</xdr:colOff>
      <xdr:row>57</xdr:row>
      <xdr:rowOff>63819</xdr:rowOff>
    </xdr:to>
    <xdr:cxnSp macro="">
      <xdr:nvCxnSpPr>
        <xdr:cNvPr id="579" name="直線コネクタ 578"/>
        <xdr:cNvCxnSpPr/>
      </xdr:nvCxnSpPr>
      <xdr:spPr>
        <a:xfrm flipV="1">
          <a:off x="13703300" y="9791873"/>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63819</xdr:rowOff>
    </xdr:from>
    <xdr:to>
      <xdr:col>71</xdr:col>
      <xdr:colOff>177800</xdr:colOff>
      <xdr:row>57</xdr:row>
      <xdr:rowOff>101712</xdr:rowOff>
    </xdr:to>
    <xdr:cxnSp macro="">
      <xdr:nvCxnSpPr>
        <xdr:cNvPr id="582" name="直線コネクタ 581"/>
        <xdr:cNvCxnSpPr/>
      </xdr:nvCxnSpPr>
      <xdr:spPr>
        <a:xfrm flipV="1">
          <a:off x="12814300" y="9836469"/>
          <a:ext cx="889000" cy="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106145</xdr:rowOff>
    </xdr:from>
    <xdr:to>
      <xdr:col>85</xdr:col>
      <xdr:colOff>177800</xdr:colOff>
      <xdr:row>57</xdr:row>
      <xdr:rowOff>36295</xdr:rowOff>
    </xdr:to>
    <xdr:sp macro="" textlink="">
      <xdr:nvSpPr>
        <xdr:cNvPr id="592" name="楕円 591"/>
        <xdr:cNvSpPr/>
      </xdr:nvSpPr>
      <xdr:spPr>
        <a:xfrm>
          <a:off x="16268700" y="97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129022</xdr:rowOff>
    </xdr:from>
    <xdr:ext cx="534377" cy="259045"/>
    <xdr:sp macro="" textlink="">
      <xdr:nvSpPr>
        <xdr:cNvPr id="593" name="教育費該当値テキスト"/>
        <xdr:cNvSpPr txBox="1"/>
      </xdr:nvSpPr>
      <xdr:spPr>
        <a:xfrm>
          <a:off x="16370300" y="955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8648</xdr:rowOff>
    </xdr:from>
    <xdr:to>
      <xdr:col>81</xdr:col>
      <xdr:colOff>101600</xdr:colOff>
      <xdr:row>57</xdr:row>
      <xdr:rowOff>110248</xdr:rowOff>
    </xdr:to>
    <xdr:sp macro="" textlink="">
      <xdr:nvSpPr>
        <xdr:cNvPr id="594" name="楕円 593"/>
        <xdr:cNvSpPr/>
      </xdr:nvSpPr>
      <xdr:spPr>
        <a:xfrm>
          <a:off x="15430500" y="97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101375</xdr:rowOff>
    </xdr:from>
    <xdr:ext cx="534377" cy="259045"/>
    <xdr:sp macro="" textlink="">
      <xdr:nvSpPr>
        <xdr:cNvPr id="595" name="テキスト ボックス 594"/>
        <xdr:cNvSpPr txBox="1"/>
      </xdr:nvSpPr>
      <xdr:spPr>
        <a:xfrm>
          <a:off x="15214111" y="98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139873</xdr:rowOff>
    </xdr:from>
    <xdr:to>
      <xdr:col>76</xdr:col>
      <xdr:colOff>165100</xdr:colOff>
      <xdr:row>57</xdr:row>
      <xdr:rowOff>70023</xdr:rowOff>
    </xdr:to>
    <xdr:sp macro="" textlink="">
      <xdr:nvSpPr>
        <xdr:cNvPr id="596" name="楕円 595"/>
        <xdr:cNvSpPr/>
      </xdr:nvSpPr>
      <xdr:spPr>
        <a:xfrm>
          <a:off x="14541500" y="974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86550</xdr:rowOff>
    </xdr:from>
    <xdr:ext cx="534377" cy="259045"/>
    <xdr:sp macro="" textlink="">
      <xdr:nvSpPr>
        <xdr:cNvPr id="597" name="テキスト ボックス 596"/>
        <xdr:cNvSpPr txBox="1"/>
      </xdr:nvSpPr>
      <xdr:spPr>
        <a:xfrm>
          <a:off x="14325111" y="951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13019</xdr:rowOff>
    </xdr:from>
    <xdr:to>
      <xdr:col>72</xdr:col>
      <xdr:colOff>38100</xdr:colOff>
      <xdr:row>57</xdr:row>
      <xdr:rowOff>114619</xdr:rowOff>
    </xdr:to>
    <xdr:sp macro="" textlink="">
      <xdr:nvSpPr>
        <xdr:cNvPr id="598" name="楕円 597"/>
        <xdr:cNvSpPr/>
      </xdr:nvSpPr>
      <xdr:spPr>
        <a:xfrm>
          <a:off x="13652500" y="9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105746</xdr:rowOff>
    </xdr:from>
    <xdr:ext cx="534377" cy="259045"/>
    <xdr:sp macro="" textlink="">
      <xdr:nvSpPr>
        <xdr:cNvPr id="599" name="テキスト ボックス 598"/>
        <xdr:cNvSpPr txBox="1"/>
      </xdr:nvSpPr>
      <xdr:spPr>
        <a:xfrm>
          <a:off x="13436111" y="987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50912</xdr:rowOff>
    </xdr:from>
    <xdr:to>
      <xdr:col>67</xdr:col>
      <xdr:colOff>101600</xdr:colOff>
      <xdr:row>57</xdr:row>
      <xdr:rowOff>152512</xdr:rowOff>
    </xdr:to>
    <xdr:sp macro="" textlink="">
      <xdr:nvSpPr>
        <xdr:cNvPr id="600" name="楕円 599"/>
        <xdr:cNvSpPr/>
      </xdr:nvSpPr>
      <xdr:spPr>
        <a:xfrm>
          <a:off x="12763500" y="98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143639</xdr:rowOff>
    </xdr:from>
    <xdr:ext cx="534377" cy="259045"/>
    <xdr:sp macro="" textlink="">
      <xdr:nvSpPr>
        <xdr:cNvPr id="601" name="テキスト ボックス 600"/>
        <xdr:cNvSpPr txBox="1"/>
      </xdr:nvSpPr>
      <xdr:spPr>
        <a:xfrm>
          <a:off x="12547111" y="99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61874</xdr:rowOff>
    </xdr:from>
    <xdr:to>
      <xdr:col>85</xdr:col>
      <xdr:colOff>127000</xdr:colOff>
      <xdr:row>77</xdr:row>
      <xdr:rowOff>160217</xdr:rowOff>
    </xdr:to>
    <xdr:cxnSp macro="">
      <xdr:nvCxnSpPr>
        <xdr:cNvPr id="626" name="直線コネクタ 625"/>
        <xdr:cNvCxnSpPr/>
      </xdr:nvCxnSpPr>
      <xdr:spPr>
        <a:xfrm flipV="1">
          <a:off x="15481300" y="13263524"/>
          <a:ext cx="838200" cy="9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159714</xdr:rowOff>
    </xdr:from>
    <xdr:to>
      <xdr:col>81</xdr:col>
      <xdr:colOff>50800</xdr:colOff>
      <xdr:row>77</xdr:row>
      <xdr:rowOff>160217</xdr:rowOff>
    </xdr:to>
    <xdr:cxnSp macro="">
      <xdr:nvCxnSpPr>
        <xdr:cNvPr id="629" name="直線コネクタ 628"/>
        <xdr:cNvCxnSpPr/>
      </xdr:nvCxnSpPr>
      <xdr:spPr>
        <a:xfrm>
          <a:off x="14592300" y="13361364"/>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159714</xdr:rowOff>
    </xdr:from>
    <xdr:to>
      <xdr:col>76</xdr:col>
      <xdr:colOff>114300</xdr:colOff>
      <xdr:row>77</xdr:row>
      <xdr:rowOff>168218</xdr:rowOff>
    </xdr:to>
    <xdr:cxnSp macro="">
      <xdr:nvCxnSpPr>
        <xdr:cNvPr id="632" name="直線コネクタ 631"/>
        <xdr:cNvCxnSpPr/>
      </xdr:nvCxnSpPr>
      <xdr:spPr>
        <a:xfrm flipV="1">
          <a:off x="13703300" y="13361364"/>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161091</xdr:rowOff>
    </xdr:from>
    <xdr:to>
      <xdr:col>71</xdr:col>
      <xdr:colOff>177800</xdr:colOff>
      <xdr:row>77</xdr:row>
      <xdr:rowOff>168218</xdr:rowOff>
    </xdr:to>
    <xdr:cxnSp macro="">
      <xdr:nvCxnSpPr>
        <xdr:cNvPr id="635" name="直線コネクタ 634"/>
        <xdr:cNvCxnSpPr/>
      </xdr:nvCxnSpPr>
      <xdr:spPr>
        <a:xfrm>
          <a:off x="12814300" y="13362741"/>
          <a:ext cx="889000" cy="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58017</xdr:rowOff>
    </xdr:from>
    <xdr:ext cx="469744" cy="259045"/>
    <xdr:sp macro="" textlink="">
      <xdr:nvSpPr>
        <xdr:cNvPr id="637" name="テキスト ボックス 636"/>
        <xdr:cNvSpPr txBox="1"/>
      </xdr:nvSpPr>
      <xdr:spPr>
        <a:xfrm>
          <a:off x="13468428" y="134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40512</xdr:rowOff>
    </xdr:from>
    <xdr:ext cx="469744" cy="259045"/>
    <xdr:sp macro="" textlink="">
      <xdr:nvSpPr>
        <xdr:cNvPr id="639" name="テキスト ボックス 638"/>
        <xdr:cNvSpPr txBox="1"/>
      </xdr:nvSpPr>
      <xdr:spPr>
        <a:xfrm>
          <a:off x="12579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11074</xdr:rowOff>
    </xdr:from>
    <xdr:to>
      <xdr:col>85</xdr:col>
      <xdr:colOff>177800</xdr:colOff>
      <xdr:row>77</xdr:row>
      <xdr:rowOff>112674</xdr:rowOff>
    </xdr:to>
    <xdr:sp macro="" textlink="">
      <xdr:nvSpPr>
        <xdr:cNvPr id="645" name="楕円 644"/>
        <xdr:cNvSpPr/>
      </xdr:nvSpPr>
      <xdr:spPr>
        <a:xfrm>
          <a:off x="16268700" y="132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33951</xdr:rowOff>
    </xdr:from>
    <xdr:ext cx="534377" cy="259045"/>
    <xdr:sp macro="" textlink="">
      <xdr:nvSpPr>
        <xdr:cNvPr id="646" name="災害復旧費該当値テキスト"/>
        <xdr:cNvSpPr txBox="1"/>
      </xdr:nvSpPr>
      <xdr:spPr>
        <a:xfrm>
          <a:off x="16370300" y="130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109417</xdr:rowOff>
    </xdr:from>
    <xdr:to>
      <xdr:col>81</xdr:col>
      <xdr:colOff>101600</xdr:colOff>
      <xdr:row>78</xdr:row>
      <xdr:rowOff>39567</xdr:rowOff>
    </xdr:to>
    <xdr:sp macro="" textlink="">
      <xdr:nvSpPr>
        <xdr:cNvPr id="647" name="楕円 646"/>
        <xdr:cNvSpPr/>
      </xdr:nvSpPr>
      <xdr:spPr>
        <a:xfrm>
          <a:off x="15430500" y="133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56094</xdr:rowOff>
    </xdr:from>
    <xdr:ext cx="469744" cy="259045"/>
    <xdr:sp macro="" textlink="">
      <xdr:nvSpPr>
        <xdr:cNvPr id="648" name="テキスト ボックス 647"/>
        <xdr:cNvSpPr txBox="1"/>
      </xdr:nvSpPr>
      <xdr:spPr>
        <a:xfrm>
          <a:off x="15246428" y="1308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108914</xdr:rowOff>
    </xdr:from>
    <xdr:to>
      <xdr:col>76</xdr:col>
      <xdr:colOff>165100</xdr:colOff>
      <xdr:row>78</xdr:row>
      <xdr:rowOff>39064</xdr:rowOff>
    </xdr:to>
    <xdr:sp macro="" textlink="">
      <xdr:nvSpPr>
        <xdr:cNvPr id="649" name="楕円 648"/>
        <xdr:cNvSpPr/>
      </xdr:nvSpPr>
      <xdr:spPr>
        <a:xfrm>
          <a:off x="14541500" y="133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55591</xdr:rowOff>
    </xdr:from>
    <xdr:ext cx="469744" cy="259045"/>
    <xdr:sp macro="" textlink="">
      <xdr:nvSpPr>
        <xdr:cNvPr id="650" name="テキスト ボックス 649"/>
        <xdr:cNvSpPr txBox="1"/>
      </xdr:nvSpPr>
      <xdr:spPr>
        <a:xfrm>
          <a:off x="14357428" y="1308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117418</xdr:rowOff>
    </xdr:from>
    <xdr:to>
      <xdr:col>72</xdr:col>
      <xdr:colOff>38100</xdr:colOff>
      <xdr:row>78</xdr:row>
      <xdr:rowOff>47568</xdr:rowOff>
    </xdr:to>
    <xdr:sp macro="" textlink="">
      <xdr:nvSpPr>
        <xdr:cNvPr id="651" name="楕円 650"/>
        <xdr:cNvSpPr/>
      </xdr:nvSpPr>
      <xdr:spPr>
        <a:xfrm>
          <a:off x="13652500" y="133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64095</xdr:rowOff>
    </xdr:from>
    <xdr:ext cx="469744" cy="259045"/>
    <xdr:sp macro="" textlink="">
      <xdr:nvSpPr>
        <xdr:cNvPr id="652" name="テキスト ボックス 651"/>
        <xdr:cNvSpPr txBox="1"/>
      </xdr:nvSpPr>
      <xdr:spPr>
        <a:xfrm>
          <a:off x="13468428" y="1309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110291</xdr:rowOff>
    </xdr:from>
    <xdr:to>
      <xdr:col>67</xdr:col>
      <xdr:colOff>101600</xdr:colOff>
      <xdr:row>78</xdr:row>
      <xdr:rowOff>40441</xdr:rowOff>
    </xdr:to>
    <xdr:sp macro="" textlink="">
      <xdr:nvSpPr>
        <xdr:cNvPr id="653" name="楕円 652"/>
        <xdr:cNvSpPr/>
      </xdr:nvSpPr>
      <xdr:spPr>
        <a:xfrm>
          <a:off x="12763500" y="133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56968</xdr:rowOff>
    </xdr:from>
    <xdr:ext cx="469744" cy="259045"/>
    <xdr:sp macro="" textlink="">
      <xdr:nvSpPr>
        <xdr:cNvPr id="654" name="テキスト ボックス 653"/>
        <xdr:cNvSpPr txBox="1"/>
      </xdr:nvSpPr>
      <xdr:spPr>
        <a:xfrm>
          <a:off x="12579428" y="1308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167681</xdr:rowOff>
    </xdr:from>
    <xdr:to>
      <xdr:col>85</xdr:col>
      <xdr:colOff>127000</xdr:colOff>
      <xdr:row>96</xdr:row>
      <xdr:rowOff>6214</xdr:rowOff>
    </xdr:to>
    <xdr:cxnSp macro="">
      <xdr:nvCxnSpPr>
        <xdr:cNvPr id="683" name="直線コネクタ 682"/>
        <xdr:cNvCxnSpPr/>
      </xdr:nvCxnSpPr>
      <xdr:spPr>
        <a:xfrm flipV="1">
          <a:off x="15481300" y="16455431"/>
          <a:ext cx="8382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2395</xdr:rowOff>
    </xdr:from>
    <xdr:to>
      <xdr:col>81</xdr:col>
      <xdr:colOff>50800</xdr:colOff>
      <xdr:row>96</xdr:row>
      <xdr:rowOff>6214</xdr:rowOff>
    </xdr:to>
    <xdr:cxnSp macro="">
      <xdr:nvCxnSpPr>
        <xdr:cNvPr id="686" name="直線コネクタ 685"/>
        <xdr:cNvCxnSpPr/>
      </xdr:nvCxnSpPr>
      <xdr:spPr>
        <a:xfrm>
          <a:off x="14592300" y="16461595"/>
          <a:ext cx="8890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129132</xdr:rowOff>
    </xdr:from>
    <xdr:to>
      <xdr:col>76</xdr:col>
      <xdr:colOff>114300</xdr:colOff>
      <xdr:row>96</xdr:row>
      <xdr:rowOff>2395</xdr:rowOff>
    </xdr:to>
    <xdr:cxnSp macro="">
      <xdr:nvCxnSpPr>
        <xdr:cNvPr id="689" name="直線コネクタ 688"/>
        <xdr:cNvCxnSpPr/>
      </xdr:nvCxnSpPr>
      <xdr:spPr>
        <a:xfrm>
          <a:off x="13703300" y="16416882"/>
          <a:ext cx="889000" cy="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75105</xdr:rowOff>
    </xdr:from>
    <xdr:to>
      <xdr:col>71</xdr:col>
      <xdr:colOff>177800</xdr:colOff>
      <xdr:row>95</xdr:row>
      <xdr:rowOff>129132</xdr:rowOff>
    </xdr:to>
    <xdr:cxnSp macro="">
      <xdr:nvCxnSpPr>
        <xdr:cNvPr id="692" name="直線コネクタ 691"/>
        <xdr:cNvCxnSpPr/>
      </xdr:nvCxnSpPr>
      <xdr:spPr>
        <a:xfrm>
          <a:off x="12814300" y="16362855"/>
          <a:ext cx="889000" cy="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116881</xdr:rowOff>
    </xdr:from>
    <xdr:to>
      <xdr:col>85</xdr:col>
      <xdr:colOff>177800</xdr:colOff>
      <xdr:row>96</xdr:row>
      <xdr:rowOff>47031</xdr:rowOff>
    </xdr:to>
    <xdr:sp macro="" textlink="">
      <xdr:nvSpPr>
        <xdr:cNvPr id="702" name="楕円 701"/>
        <xdr:cNvSpPr/>
      </xdr:nvSpPr>
      <xdr:spPr>
        <a:xfrm>
          <a:off x="16268700" y="164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139758</xdr:rowOff>
    </xdr:from>
    <xdr:ext cx="534377" cy="259045"/>
    <xdr:sp macro="" textlink="">
      <xdr:nvSpPr>
        <xdr:cNvPr id="703" name="公債費該当値テキスト"/>
        <xdr:cNvSpPr txBox="1"/>
      </xdr:nvSpPr>
      <xdr:spPr>
        <a:xfrm>
          <a:off x="16370300" y="1625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126864</xdr:rowOff>
    </xdr:from>
    <xdr:to>
      <xdr:col>81</xdr:col>
      <xdr:colOff>101600</xdr:colOff>
      <xdr:row>96</xdr:row>
      <xdr:rowOff>57014</xdr:rowOff>
    </xdr:to>
    <xdr:sp macro="" textlink="">
      <xdr:nvSpPr>
        <xdr:cNvPr id="704" name="楕円 703"/>
        <xdr:cNvSpPr/>
      </xdr:nvSpPr>
      <xdr:spPr>
        <a:xfrm>
          <a:off x="15430500" y="164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73541</xdr:rowOff>
    </xdr:from>
    <xdr:ext cx="534377" cy="259045"/>
    <xdr:sp macro="" textlink="">
      <xdr:nvSpPr>
        <xdr:cNvPr id="705" name="テキスト ボックス 704"/>
        <xdr:cNvSpPr txBox="1"/>
      </xdr:nvSpPr>
      <xdr:spPr>
        <a:xfrm>
          <a:off x="15214111" y="161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123045</xdr:rowOff>
    </xdr:from>
    <xdr:to>
      <xdr:col>76</xdr:col>
      <xdr:colOff>165100</xdr:colOff>
      <xdr:row>96</xdr:row>
      <xdr:rowOff>53195</xdr:rowOff>
    </xdr:to>
    <xdr:sp macro="" textlink="">
      <xdr:nvSpPr>
        <xdr:cNvPr id="706" name="楕円 705"/>
        <xdr:cNvSpPr/>
      </xdr:nvSpPr>
      <xdr:spPr>
        <a:xfrm>
          <a:off x="14541500" y="164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69722</xdr:rowOff>
    </xdr:from>
    <xdr:ext cx="534377" cy="259045"/>
    <xdr:sp macro="" textlink="">
      <xdr:nvSpPr>
        <xdr:cNvPr id="707" name="テキスト ボックス 706"/>
        <xdr:cNvSpPr txBox="1"/>
      </xdr:nvSpPr>
      <xdr:spPr>
        <a:xfrm>
          <a:off x="14325111" y="1618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78332</xdr:rowOff>
    </xdr:from>
    <xdr:to>
      <xdr:col>72</xdr:col>
      <xdr:colOff>38100</xdr:colOff>
      <xdr:row>96</xdr:row>
      <xdr:rowOff>8482</xdr:rowOff>
    </xdr:to>
    <xdr:sp macro="" textlink="">
      <xdr:nvSpPr>
        <xdr:cNvPr id="708" name="楕円 707"/>
        <xdr:cNvSpPr/>
      </xdr:nvSpPr>
      <xdr:spPr>
        <a:xfrm>
          <a:off x="13652500" y="163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25009</xdr:rowOff>
    </xdr:from>
    <xdr:ext cx="534377" cy="259045"/>
    <xdr:sp macro="" textlink="">
      <xdr:nvSpPr>
        <xdr:cNvPr id="709" name="テキスト ボックス 708"/>
        <xdr:cNvSpPr txBox="1"/>
      </xdr:nvSpPr>
      <xdr:spPr>
        <a:xfrm>
          <a:off x="13436111" y="161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24305</xdr:rowOff>
    </xdr:from>
    <xdr:to>
      <xdr:col>67</xdr:col>
      <xdr:colOff>101600</xdr:colOff>
      <xdr:row>95</xdr:row>
      <xdr:rowOff>125905</xdr:rowOff>
    </xdr:to>
    <xdr:sp macro="" textlink="">
      <xdr:nvSpPr>
        <xdr:cNvPr id="710" name="楕円 709"/>
        <xdr:cNvSpPr/>
      </xdr:nvSpPr>
      <xdr:spPr>
        <a:xfrm>
          <a:off x="12763500" y="1631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142432</xdr:rowOff>
    </xdr:from>
    <xdr:ext cx="534377" cy="259045"/>
    <xdr:sp macro="" textlink="">
      <xdr:nvSpPr>
        <xdr:cNvPr id="711" name="テキスト ボックス 710"/>
        <xdr:cNvSpPr txBox="1"/>
      </xdr:nvSpPr>
      <xdr:spPr>
        <a:xfrm>
          <a:off x="12547111" y="160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mn-lt"/>
              <a:ea typeface="+mn-ea"/>
              <a:cs typeface="+mn-cs"/>
            </a:rPr>
            <a:t>　</a:t>
          </a:r>
          <a:r>
            <a:rPr kumimoji="1" lang="ja-JP" altLang="en-US" sz="1200">
              <a:solidFill>
                <a:sysClr val="windowText" lastClr="000000"/>
              </a:solidFill>
              <a:effectLst/>
              <a:latin typeface="+mn-lt"/>
              <a:ea typeface="+mn-ea"/>
              <a:cs typeface="+mn-cs"/>
            </a:rPr>
            <a:t>民生費は、住民一人当たり</a:t>
          </a:r>
          <a:r>
            <a:rPr kumimoji="1" lang="en-US" altLang="ja-JP" sz="1200">
              <a:solidFill>
                <a:sysClr val="windowText" lastClr="000000"/>
              </a:solidFill>
              <a:effectLst/>
              <a:latin typeface="+mn-lt"/>
              <a:ea typeface="+mn-ea"/>
              <a:cs typeface="+mn-cs"/>
            </a:rPr>
            <a:t>196,527</a:t>
          </a:r>
          <a:r>
            <a:rPr kumimoji="1" lang="ja-JP" altLang="en-US" sz="1200">
              <a:solidFill>
                <a:sysClr val="windowText" lastClr="000000"/>
              </a:solidFill>
              <a:effectLst/>
              <a:latin typeface="+mn-lt"/>
              <a:ea typeface="+mn-ea"/>
              <a:cs typeface="+mn-cs"/>
            </a:rPr>
            <a:t>円となっており、前年に比べ</a:t>
          </a:r>
          <a:r>
            <a:rPr kumimoji="1" lang="en-US" altLang="ja-JP" sz="1200">
              <a:solidFill>
                <a:sysClr val="windowText" lastClr="000000"/>
              </a:solidFill>
              <a:effectLst/>
              <a:latin typeface="+mn-lt"/>
              <a:ea typeface="+mn-ea"/>
              <a:cs typeface="+mn-cs"/>
            </a:rPr>
            <a:t>25,361</a:t>
          </a:r>
          <a:r>
            <a:rPr kumimoji="1" lang="ja-JP" altLang="en-US" sz="1200">
              <a:solidFill>
                <a:sysClr val="windowText" lastClr="000000"/>
              </a:solidFill>
              <a:effectLst/>
              <a:latin typeface="+mn-lt"/>
              <a:ea typeface="+mn-ea"/>
              <a:cs typeface="+mn-cs"/>
            </a:rPr>
            <a:t>円増であり、類似団体・全国・県全ての平均に比べ高くなっている。これは、広域事務組合施設（養護老人ホーム・児童福祉施設）整備事業の増によることが要因となっている。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災害復旧費は、住民一人当たり</a:t>
          </a:r>
          <a:r>
            <a:rPr kumimoji="1" lang="en-US" altLang="ja-JP" sz="1200">
              <a:solidFill>
                <a:sysClr val="windowText" lastClr="000000"/>
              </a:solidFill>
              <a:effectLst/>
              <a:latin typeface="+mn-lt"/>
              <a:ea typeface="+mn-ea"/>
              <a:cs typeface="+mn-cs"/>
            </a:rPr>
            <a:t>23,618</a:t>
          </a:r>
          <a:r>
            <a:rPr kumimoji="1" lang="ja-JP" altLang="en-US" sz="1200">
              <a:solidFill>
                <a:sysClr val="windowText" lastClr="000000"/>
              </a:solidFill>
              <a:effectLst/>
              <a:latin typeface="+mn-lt"/>
              <a:ea typeface="+mn-ea"/>
              <a:cs typeface="+mn-cs"/>
            </a:rPr>
            <a:t>円となっており、前年に比べ</a:t>
          </a:r>
          <a:r>
            <a:rPr kumimoji="1" lang="en-US" altLang="ja-JP" sz="1200">
              <a:solidFill>
                <a:sysClr val="windowText" lastClr="000000"/>
              </a:solidFill>
              <a:effectLst/>
              <a:latin typeface="+mn-lt"/>
              <a:ea typeface="+mn-ea"/>
              <a:cs typeface="+mn-cs"/>
            </a:rPr>
            <a:t>17,208</a:t>
          </a:r>
          <a:r>
            <a:rPr kumimoji="1" lang="ja-JP" altLang="en-US" sz="1200">
              <a:solidFill>
                <a:sysClr val="windowText" lastClr="000000"/>
              </a:solidFill>
              <a:effectLst/>
              <a:latin typeface="+mn-lt"/>
              <a:ea typeface="+mn-ea"/>
              <a:cs typeface="+mn-cs"/>
            </a:rPr>
            <a:t>円増加している。これは、平成</a:t>
          </a:r>
          <a:r>
            <a:rPr kumimoji="1" lang="en-US" altLang="ja-JP" sz="1200">
              <a:solidFill>
                <a:sysClr val="windowText" lastClr="000000"/>
              </a:solidFill>
              <a:effectLst/>
              <a:latin typeface="+mn-lt"/>
              <a:ea typeface="+mn-ea"/>
              <a:cs typeface="+mn-cs"/>
            </a:rPr>
            <a:t>30</a:t>
          </a:r>
          <a:r>
            <a:rPr kumimoji="1" lang="ja-JP" altLang="en-US" sz="1200">
              <a:solidFill>
                <a:sysClr val="windowText" lastClr="000000"/>
              </a:solidFill>
              <a:effectLst/>
              <a:latin typeface="+mn-lt"/>
              <a:ea typeface="+mn-ea"/>
              <a:cs typeface="+mn-cs"/>
            </a:rPr>
            <a:t>年</a:t>
          </a:r>
          <a:r>
            <a:rPr kumimoji="1" lang="en-US" altLang="ja-JP" sz="1200">
              <a:solidFill>
                <a:sysClr val="windowText" lastClr="000000"/>
              </a:solidFill>
              <a:effectLst/>
              <a:latin typeface="+mn-lt"/>
              <a:ea typeface="+mn-ea"/>
              <a:cs typeface="+mn-cs"/>
            </a:rPr>
            <a:t>7</a:t>
          </a:r>
          <a:r>
            <a:rPr kumimoji="1" lang="ja-JP" altLang="en-US" sz="1200">
              <a:solidFill>
                <a:sysClr val="windowText" lastClr="000000"/>
              </a:solidFill>
              <a:effectLst/>
              <a:latin typeface="+mn-lt"/>
              <a:ea typeface="+mn-ea"/>
              <a:cs typeface="+mn-cs"/>
            </a:rPr>
            <a:t>月豪雨災害の災害復旧に関する費用が要因となっている。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また、教育費は、</a:t>
          </a:r>
          <a:r>
            <a:rPr kumimoji="1" lang="ja-JP" altLang="ja-JP" sz="1200">
              <a:solidFill>
                <a:sysClr val="windowText" lastClr="000000"/>
              </a:solidFill>
              <a:effectLst/>
              <a:latin typeface="+mn-lt"/>
              <a:ea typeface="+mn-ea"/>
              <a:cs typeface="+mn-cs"/>
            </a:rPr>
            <a:t>住民一人当たり</a:t>
          </a:r>
          <a:r>
            <a:rPr kumimoji="1" lang="en-US" altLang="ja-JP" sz="1200">
              <a:solidFill>
                <a:sysClr val="windowText" lastClr="000000"/>
              </a:solidFill>
              <a:effectLst/>
              <a:latin typeface="+mn-lt"/>
              <a:ea typeface="+mn-ea"/>
              <a:cs typeface="+mn-cs"/>
            </a:rPr>
            <a:t>71,228</a:t>
          </a:r>
          <a:r>
            <a:rPr kumimoji="1" lang="ja-JP" altLang="ja-JP" sz="1200">
              <a:solidFill>
                <a:sysClr val="windowText" lastClr="000000"/>
              </a:solidFill>
              <a:effectLst/>
              <a:latin typeface="+mn-lt"/>
              <a:ea typeface="+mn-ea"/>
              <a:cs typeface="+mn-cs"/>
            </a:rPr>
            <a:t>円となっており、</a:t>
          </a:r>
          <a:r>
            <a:rPr kumimoji="1" lang="ja-JP" altLang="en-US" sz="1200">
              <a:solidFill>
                <a:sysClr val="windowText" lastClr="000000"/>
              </a:solidFill>
              <a:effectLst/>
              <a:latin typeface="+mn-lt"/>
              <a:ea typeface="+mn-ea"/>
              <a:cs typeface="+mn-cs"/>
            </a:rPr>
            <a:t>前年に比べ</a:t>
          </a:r>
          <a:r>
            <a:rPr kumimoji="1" lang="en-US" altLang="ja-JP" sz="1200">
              <a:solidFill>
                <a:sysClr val="windowText" lastClr="000000"/>
              </a:solidFill>
              <a:effectLst/>
              <a:latin typeface="+mn-lt"/>
              <a:ea typeface="+mn-ea"/>
              <a:cs typeface="+mn-cs"/>
            </a:rPr>
            <a:t>9,395</a:t>
          </a:r>
          <a:r>
            <a:rPr kumimoji="1" lang="ja-JP" altLang="en-US" sz="1200">
              <a:solidFill>
                <a:sysClr val="windowText" lastClr="000000"/>
              </a:solidFill>
              <a:effectLst/>
              <a:latin typeface="+mn-lt"/>
              <a:ea typeface="+mn-ea"/>
              <a:cs typeface="+mn-cs"/>
            </a:rPr>
            <a:t>円増加している。これは、小中学校の施設整備事業により増となっている。今後も、施設の老朽化に伴う改修を予定しており、増額となっていく見込みである。</a:t>
          </a:r>
          <a:endParaRPr lang="ja-JP" altLang="ja-JP" sz="16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rgbClr val="FF0000"/>
              </a:solidFill>
              <a:effectLst/>
              <a:latin typeface="+mn-lt"/>
              <a:ea typeface="+mn-ea"/>
              <a:cs typeface="+mn-cs"/>
            </a:rPr>
            <a:t>　</a:t>
          </a:r>
          <a:r>
            <a:rPr lang="ja-JP" altLang="ja-JP" sz="1200" b="0" i="0" baseline="0">
              <a:solidFill>
                <a:sysClr val="windowText" lastClr="000000"/>
              </a:solidFill>
              <a:effectLst/>
              <a:latin typeface="+mn-lt"/>
              <a:ea typeface="+mn-ea"/>
              <a:cs typeface="+mn-cs"/>
            </a:rPr>
            <a:t>実質収支比率については、標準財政規模の</a:t>
          </a:r>
          <a:r>
            <a:rPr lang="en-US" altLang="ja-JP" sz="1200" b="0" i="0" baseline="0">
              <a:solidFill>
                <a:sysClr val="windowText" lastClr="000000"/>
              </a:solidFill>
              <a:effectLst/>
              <a:latin typeface="+mn-lt"/>
              <a:ea typeface="+mn-ea"/>
              <a:cs typeface="+mn-cs"/>
            </a:rPr>
            <a:t>3</a:t>
          </a:r>
          <a:r>
            <a:rPr lang="ja-JP" altLang="ja-JP" sz="1200" b="0" i="0" baseline="0">
              <a:solidFill>
                <a:sysClr val="windowText" lastClr="000000"/>
              </a:solidFill>
              <a:effectLst/>
              <a:latin typeface="+mn-lt"/>
              <a:ea typeface="+mn-ea"/>
              <a:cs typeface="+mn-cs"/>
            </a:rPr>
            <a:t>～</a:t>
          </a:r>
          <a:r>
            <a:rPr lang="en-US" altLang="ja-JP" sz="1200" b="0" i="0" baseline="0">
              <a:solidFill>
                <a:sysClr val="windowText" lastClr="000000"/>
              </a:solidFill>
              <a:effectLst/>
              <a:latin typeface="+mn-lt"/>
              <a:ea typeface="+mn-ea"/>
              <a:cs typeface="+mn-cs"/>
            </a:rPr>
            <a:t>5</a:t>
          </a:r>
          <a:r>
            <a:rPr lang="ja-JP" altLang="ja-JP" sz="1200" b="0" i="0" baseline="0">
              <a:solidFill>
                <a:sysClr val="windowText" lastClr="000000"/>
              </a:solidFill>
              <a:effectLst/>
              <a:latin typeface="+mn-lt"/>
              <a:ea typeface="+mn-ea"/>
              <a:cs typeface="+mn-cs"/>
            </a:rPr>
            <a:t>％程度が望ましいとされているが、今年度は</a:t>
          </a:r>
          <a:r>
            <a:rPr lang="en-US" altLang="ja-JP" sz="1200" b="0" i="0" baseline="0">
              <a:solidFill>
                <a:sysClr val="windowText" lastClr="000000"/>
              </a:solidFill>
              <a:effectLst/>
              <a:latin typeface="+mn-lt"/>
              <a:ea typeface="+mn-ea"/>
              <a:cs typeface="+mn-cs"/>
            </a:rPr>
            <a:t>3.64</a:t>
          </a:r>
          <a:r>
            <a:rPr lang="ja-JP" altLang="ja-JP" sz="1200" b="0" i="0" baseline="0">
              <a:solidFill>
                <a:sysClr val="windowText" lastClr="000000"/>
              </a:solidFill>
              <a:effectLst/>
              <a:latin typeface="+mn-lt"/>
              <a:ea typeface="+mn-ea"/>
              <a:cs typeface="+mn-cs"/>
            </a:rPr>
            <a:t>％と良好な状況となっている。</a:t>
          </a:r>
          <a:endParaRPr lang="ja-JP" altLang="ja-JP" sz="1600">
            <a:solidFill>
              <a:sysClr val="windowText" lastClr="000000"/>
            </a:solidFill>
            <a:effectLst/>
          </a:endParaRPr>
        </a:p>
        <a:p>
          <a:pPr rtl="0" eaLnBrk="1" fontAlgn="auto" latinLnBrk="0" hangingPunct="1"/>
          <a:r>
            <a:rPr lang="ja-JP" altLang="ja-JP" sz="1200" b="0" i="0" baseline="0">
              <a:solidFill>
                <a:srgbClr val="FF0000"/>
              </a:solidFill>
              <a:effectLst/>
              <a:latin typeface="+mn-lt"/>
              <a:ea typeface="+mn-ea"/>
              <a:cs typeface="+mn-cs"/>
            </a:rPr>
            <a:t>　</a:t>
          </a:r>
          <a:r>
            <a:rPr lang="ja-JP" altLang="ja-JP" sz="1200" b="0" i="0" baseline="0">
              <a:solidFill>
                <a:sysClr val="windowText" lastClr="000000"/>
              </a:solidFill>
              <a:effectLst/>
              <a:latin typeface="+mn-lt"/>
              <a:ea typeface="+mn-ea"/>
              <a:cs typeface="+mn-cs"/>
            </a:rPr>
            <a:t>財政調整基金は決算剰余金を中心に積む立てるとともに、適切な財源の確保と経費削減に努め、前年度とほぼ同額を維持している。</a:t>
          </a:r>
          <a:endParaRPr lang="ja-JP" altLang="ja-JP" sz="1600">
            <a:solidFill>
              <a:sysClr val="windowText" lastClr="000000"/>
            </a:solidFill>
            <a:effectLst/>
          </a:endParaRPr>
        </a:p>
        <a:p>
          <a:pPr rtl="0" eaLnBrk="1" fontAlgn="auto" latinLnBrk="0" hangingPunct="1"/>
          <a:r>
            <a:rPr lang="ja-JP" altLang="ja-JP" sz="1200" b="0" i="0" baseline="0">
              <a:solidFill>
                <a:sysClr val="windowText" lastClr="000000"/>
              </a:solidFill>
              <a:effectLst/>
              <a:latin typeface="+mn-lt"/>
              <a:ea typeface="+mn-ea"/>
              <a:cs typeface="+mn-cs"/>
            </a:rPr>
            <a:t>　今後も長期的視野に立ち計画的な財政運営を行うために積立てあるいは取崩しをし、普通交付税合併算定替終了後の財源不足等に備える。</a:t>
          </a:r>
          <a:endParaRPr lang="ja-JP" altLang="ja-JP" sz="16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30</a:t>
          </a:r>
          <a:r>
            <a:rPr kumimoji="1" lang="ja-JP" altLang="ja-JP" sz="1200" b="0" i="0" baseline="0">
              <a:solidFill>
                <a:schemeClr val="dk1"/>
              </a:solidFill>
              <a:effectLst/>
              <a:latin typeface="+mn-lt"/>
              <a:ea typeface="+mn-ea"/>
              <a:cs typeface="+mn-cs"/>
            </a:rPr>
            <a:t>年度決算についても、すべての会計において、黒字決算となっている。</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公営企業会計がそれぞれ策定した「経営戦略」や「新病院改革プラン」に基づき、持続的な経営の健全化を図ることとしている。</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また、公営事業会計においても、独立採算制を遵守しつつ、保険料等が適切に賦課され健全運営となるよう注視していくこととしている。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7295889</v>
      </c>
      <c r="BO4" s="392"/>
      <c r="BP4" s="392"/>
      <c r="BQ4" s="392"/>
      <c r="BR4" s="392"/>
      <c r="BS4" s="392"/>
      <c r="BT4" s="392"/>
      <c r="BU4" s="393"/>
      <c r="BV4" s="391">
        <v>7250314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3.6</v>
      </c>
      <c r="CU4" s="398"/>
      <c r="CV4" s="398"/>
      <c r="CW4" s="398"/>
      <c r="CX4" s="398"/>
      <c r="CY4" s="398"/>
      <c r="CZ4" s="398"/>
      <c r="DA4" s="399"/>
      <c r="DB4" s="397">
        <v>5.4</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7048585</v>
      </c>
      <c r="BO5" s="429"/>
      <c r="BP5" s="429"/>
      <c r="BQ5" s="429"/>
      <c r="BR5" s="429"/>
      <c r="BS5" s="429"/>
      <c r="BT5" s="429"/>
      <c r="BU5" s="430"/>
      <c r="BV5" s="428">
        <v>6990982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88</v>
      </c>
      <c r="CU5" s="426"/>
      <c r="CV5" s="426"/>
      <c r="CW5" s="426"/>
      <c r="CX5" s="426"/>
      <c r="CY5" s="426"/>
      <c r="CZ5" s="426"/>
      <c r="DA5" s="427"/>
      <c r="DB5" s="425">
        <v>86.3</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247304</v>
      </c>
      <c r="BO6" s="429"/>
      <c r="BP6" s="429"/>
      <c r="BQ6" s="429"/>
      <c r="BR6" s="429"/>
      <c r="BS6" s="429"/>
      <c r="BT6" s="429"/>
      <c r="BU6" s="430"/>
      <c r="BV6" s="428">
        <v>259332</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91.6</v>
      </c>
      <c r="CU6" s="466"/>
      <c r="CV6" s="466"/>
      <c r="CW6" s="466"/>
      <c r="CX6" s="466"/>
      <c r="CY6" s="466"/>
      <c r="CZ6" s="466"/>
      <c r="DA6" s="467"/>
      <c r="DB6" s="465">
        <v>89.9</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84605</v>
      </c>
      <c r="BO7" s="429"/>
      <c r="BP7" s="429"/>
      <c r="BQ7" s="429"/>
      <c r="BR7" s="429"/>
      <c r="BS7" s="429"/>
      <c r="BT7" s="429"/>
      <c r="BU7" s="430"/>
      <c r="BV7" s="428">
        <v>14914</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4474352</v>
      </c>
      <c r="CU7" s="429"/>
      <c r="CV7" s="429"/>
      <c r="CW7" s="429"/>
      <c r="CX7" s="429"/>
      <c r="CY7" s="429"/>
      <c r="CZ7" s="429"/>
      <c r="DA7" s="430"/>
      <c r="DB7" s="428">
        <v>4552178</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162699</v>
      </c>
      <c r="BO8" s="429"/>
      <c r="BP8" s="429"/>
      <c r="BQ8" s="429"/>
      <c r="BR8" s="429"/>
      <c r="BS8" s="429"/>
      <c r="BT8" s="429"/>
      <c r="BU8" s="430"/>
      <c r="BV8" s="428">
        <v>244418</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0.23</v>
      </c>
      <c r="CU8" s="469"/>
      <c r="CV8" s="469"/>
      <c r="CW8" s="469"/>
      <c r="CX8" s="469"/>
      <c r="CY8" s="469"/>
      <c r="CZ8" s="469"/>
      <c r="DA8" s="470"/>
      <c r="DB8" s="468">
        <v>0.22</v>
      </c>
      <c r="DC8" s="469"/>
      <c r="DD8" s="469"/>
      <c r="DE8" s="469"/>
      <c r="DF8" s="469"/>
      <c r="DG8" s="469"/>
      <c r="DH8" s="469"/>
      <c r="DI8" s="470"/>
      <c r="DJ8" s="185"/>
      <c r="DK8" s="185"/>
      <c r="DL8" s="185"/>
      <c r="DM8" s="185"/>
      <c r="DN8" s="185"/>
      <c r="DO8" s="185"/>
    </row>
    <row r="9" spans="1:119" ht="18.75" customHeight="1" thickBot="1">
      <c r="A9" s="186"/>
      <c r="B9" s="422" t="s">
        <v>110</v>
      </c>
      <c r="C9" s="423"/>
      <c r="D9" s="423"/>
      <c r="E9" s="423"/>
      <c r="F9" s="423"/>
      <c r="G9" s="423"/>
      <c r="H9" s="423"/>
      <c r="I9" s="423"/>
      <c r="J9" s="423"/>
      <c r="K9" s="471"/>
      <c r="L9" s="472" t="s">
        <v>111</v>
      </c>
      <c r="M9" s="473"/>
      <c r="N9" s="473"/>
      <c r="O9" s="473"/>
      <c r="P9" s="473"/>
      <c r="Q9" s="474"/>
      <c r="R9" s="475">
        <v>10705</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114</v>
      </c>
      <c r="AV9" s="461"/>
      <c r="AW9" s="461"/>
      <c r="AX9" s="461"/>
      <c r="AY9" s="462" t="s">
        <v>115</v>
      </c>
      <c r="AZ9" s="463"/>
      <c r="BA9" s="463"/>
      <c r="BB9" s="463"/>
      <c r="BC9" s="463"/>
      <c r="BD9" s="463"/>
      <c r="BE9" s="463"/>
      <c r="BF9" s="463"/>
      <c r="BG9" s="463"/>
      <c r="BH9" s="463"/>
      <c r="BI9" s="463"/>
      <c r="BJ9" s="463"/>
      <c r="BK9" s="463"/>
      <c r="BL9" s="463"/>
      <c r="BM9" s="464"/>
      <c r="BN9" s="428">
        <v>-81719</v>
      </c>
      <c r="BO9" s="429"/>
      <c r="BP9" s="429"/>
      <c r="BQ9" s="429"/>
      <c r="BR9" s="429"/>
      <c r="BS9" s="429"/>
      <c r="BT9" s="429"/>
      <c r="BU9" s="430"/>
      <c r="BV9" s="428">
        <v>-147220</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14.1</v>
      </c>
      <c r="CU9" s="426"/>
      <c r="CV9" s="426"/>
      <c r="CW9" s="426"/>
      <c r="CX9" s="426"/>
      <c r="CY9" s="426"/>
      <c r="CZ9" s="426"/>
      <c r="DA9" s="427"/>
      <c r="DB9" s="425">
        <v>13.6</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117</v>
      </c>
      <c r="M10" s="458"/>
      <c r="N10" s="458"/>
      <c r="O10" s="458"/>
      <c r="P10" s="458"/>
      <c r="Q10" s="459"/>
      <c r="R10" s="479">
        <v>11633</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1766</v>
      </c>
      <c r="BO10" s="429"/>
      <c r="BP10" s="429"/>
      <c r="BQ10" s="429"/>
      <c r="BR10" s="429"/>
      <c r="BS10" s="429"/>
      <c r="BT10" s="429"/>
      <c r="BU10" s="430"/>
      <c r="BV10" s="428">
        <v>2026</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119</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10357</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114</v>
      </c>
      <c r="AV12" s="461"/>
      <c r="AW12" s="461"/>
      <c r="AX12" s="461"/>
      <c r="AY12" s="462" t="s">
        <v>134</v>
      </c>
      <c r="AZ12" s="463"/>
      <c r="BA12" s="463"/>
      <c r="BB12" s="463"/>
      <c r="BC12" s="463"/>
      <c r="BD12" s="463"/>
      <c r="BE12" s="463"/>
      <c r="BF12" s="463"/>
      <c r="BG12" s="463"/>
      <c r="BH12" s="463"/>
      <c r="BI12" s="463"/>
      <c r="BJ12" s="463"/>
      <c r="BK12" s="463"/>
      <c r="BL12" s="463"/>
      <c r="BM12" s="464"/>
      <c r="BN12" s="428">
        <v>135000</v>
      </c>
      <c r="BO12" s="429"/>
      <c r="BP12" s="429"/>
      <c r="BQ12" s="429"/>
      <c r="BR12" s="429"/>
      <c r="BS12" s="429"/>
      <c r="BT12" s="429"/>
      <c r="BU12" s="430"/>
      <c r="BV12" s="428">
        <v>210000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137</v>
      </c>
      <c r="N13" s="517"/>
      <c r="O13" s="517"/>
      <c r="P13" s="517"/>
      <c r="Q13" s="518"/>
      <c r="R13" s="509">
        <v>10275</v>
      </c>
      <c r="S13" s="510"/>
      <c r="T13" s="510"/>
      <c r="U13" s="510"/>
      <c r="V13" s="511"/>
      <c r="W13" s="444" t="s">
        <v>138</v>
      </c>
      <c r="X13" s="445"/>
      <c r="Y13" s="445"/>
      <c r="Z13" s="445"/>
      <c r="AA13" s="445"/>
      <c r="AB13" s="435"/>
      <c r="AC13" s="479">
        <v>801</v>
      </c>
      <c r="AD13" s="480"/>
      <c r="AE13" s="480"/>
      <c r="AF13" s="480"/>
      <c r="AG13" s="519"/>
      <c r="AH13" s="479">
        <v>693</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-214953</v>
      </c>
      <c r="BO13" s="429"/>
      <c r="BP13" s="429"/>
      <c r="BQ13" s="429"/>
      <c r="BR13" s="429"/>
      <c r="BS13" s="429"/>
      <c r="BT13" s="429"/>
      <c r="BU13" s="430"/>
      <c r="BV13" s="428">
        <v>-355194</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6.1</v>
      </c>
      <c r="CU13" s="426"/>
      <c r="CV13" s="426"/>
      <c r="CW13" s="426"/>
      <c r="CX13" s="426"/>
      <c r="CY13" s="426"/>
      <c r="CZ13" s="426"/>
      <c r="DA13" s="427"/>
      <c r="DB13" s="425">
        <v>7</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143</v>
      </c>
      <c r="M14" s="507"/>
      <c r="N14" s="507"/>
      <c r="O14" s="507"/>
      <c r="P14" s="507"/>
      <c r="Q14" s="508"/>
      <c r="R14" s="509">
        <v>10618</v>
      </c>
      <c r="S14" s="510"/>
      <c r="T14" s="510"/>
      <c r="U14" s="510"/>
      <c r="V14" s="511"/>
      <c r="W14" s="418"/>
      <c r="X14" s="419"/>
      <c r="Y14" s="419"/>
      <c r="Z14" s="419"/>
      <c r="AA14" s="419"/>
      <c r="AB14" s="408"/>
      <c r="AC14" s="512">
        <v>16.8</v>
      </c>
      <c r="AD14" s="513"/>
      <c r="AE14" s="513"/>
      <c r="AF14" s="513"/>
      <c r="AG14" s="514"/>
      <c r="AH14" s="512">
        <v>14.6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2.8</v>
      </c>
      <c r="CU14" s="524"/>
      <c r="CV14" s="524"/>
      <c r="CW14" s="524"/>
      <c r="CX14" s="524"/>
      <c r="CY14" s="524"/>
      <c r="CZ14" s="524"/>
      <c r="DA14" s="525"/>
      <c r="DB14" s="523" t="s">
        <v>127</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145</v>
      </c>
      <c r="N15" s="517"/>
      <c r="O15" s="517"/>
      <c r="P15" s="517"/>
      <c r="Q15" s="518"/>
      <c r="R15" s="509">
        <v>10535</v>
      </c>
      <c r="S15" s="510"/>
      <c r="T15" s="510"/>
      <c r="U15" s="510"/>
      <c r="V15" s="511"/>
      <c r="W15" s="444" t="s">
        <v>146</v>
      </c>
      <c r="X15" s="445"/>
      <c r="Y15" s="445"/>
      <c r="Z15" s="445"/>
      <c r="AA15" s="445"/>
      <c r="AB15" s="435"/>
      <c r="AC15" s="479">
        <v>959</v>
      </c>
      <c r="AD15" s="480"/>
      <c r="AE15" s="480"/>
      <c r="AF15" s="480"/>
      <c r="AG15" s="519"/>
      <c r="AH15" s="479">
        <v>1019</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925443</v>
      </c>
      <c r="BO15" s="392"/>
      <c r="BP15" s="392"/>
      <c r="BQ15" s="392"/>
      <c r="BR15" s="392"/>
      <c r="BS15" s="392"/>
      <c r="BT15" s="392"/>
      <c r="BU15" s="393"/>
      <c r="BV15" s="391">
        <v>916483</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20.100000000000001</v>
      </c>
      <c r="AD16" s="513"/>
      <c r="AE16" s="513"/>
      <c r="AF16" s="513"/>
      <c r="AG16" s="514"/>
      <c r="AH16" s="512">
        <v>21.5</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4025252</v>
      </c>
      <c r="BO16" s="429"/>
      <c r="BP16" s="429"/>
      <c r="BQ16" s="429"/>
      <c r="BR16" s="429"/>
      <c r="BS16" s="429"/>
      <c r="BT16" s="429"/>
      <c r="BU16" s="430"/>
      <c r="BV16" s="428">
        <v>4063685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3004</v>
      </c>
      <c r="AD17" s="480"/>
      <c r="AE17" s="480"/>
      <c r="AF17" s="480"/>
      <c r="AG17" s="519"/>
      <c r="AH17" s="479">
        <v>3034</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1160984</v>
      </c>
      <c r="BO17" s="429"/>
      <c r="BP17" s="429"/>
      <c r="BQ17" s="429"/>
      <c r="BR17" s="429"/>
      <c r="BS17" s="429"/>
      <c r="BT17" s="429"/>
      <c r="BU17" s="430"/>
      <c r="BV17" s="428">
        <v>1157514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156</v>
      </c>
      <c r="C18" s="471"/>
      <c r="D18" s="471"/>
      <c r="E18" s="540"/>
      <c r="F18" s="540"/>
      <c r="G18" s="540"/>
      <c r="H18" s="540"/>
      <c r="I18" s="540"/>
      <c r="J18" s="540"/>
      <c r="K18" s="540"/>
      <c r="L18" s="541">
        <v>241.88</v>
      </c>
      <c r="M18" s="541"/>
      <c r="N18" s="541"/>
      <c r="O18" s="541"/>
      <c r="P18" s="541"/>
      <c r="Q18" s="541"/>
      <c r="R18" s="542"/>
      <c r="S18" s="542"/>
      <c r="T18" s="542"/>
      <c r="U18" s="542"/>
      <c r="V18" s="543"/>
      <c r="W18" s="446"/>
      <c r="X18" s="447"/>
      <c r="Y18" s="447"/>
      <c r="Z18" s="447"/>
      <c r="AA18" s="447"/>
      <c r="AB18" s="438"/>
      <c r="AC18" s="544">
        <v>63.1</v>
      </c>
      <c r="AD18" s="545"/>
      <c r="AE18" s="545"/>
      <c r="AF18" s="545"/>
      <c r="AG18" s="546"/>
      <c r="AH18" s="544">
        <v>63.9</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3958352</v>
      </c>
      <c r="BO18" s="429"/>
      <c r="BP18" s="429"/>
      <c r="BQ18" s="429"/>
      <c r="BR18" s="429"/>
      <c r="BS18" s="429"/>
      <c r="BT18" s="429"/>
      <c r="BU18" s="430"/>
      <c r="BV18" s="428">
        <v>3948716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158</v>
      </c>
      <c r="C19" s="471"/>
      <c r="D19" s="471"/>
      <c r="E19" s="540"/>
      <c r="F19" s="540"/>
      <c r="G19" s="540"/>
      <c r="H19" s="540"/>
      <c r="I19" s="540"/>
      <c r="J19" s="540"/>
      <c r="K19" s="540"/>
      <c r="L19" s="548">
        <v>44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5130826</v>
      </c>
      <c r="BO19" s="429"/>
      <c r="BP19" s="429"/>
      <c r="BQ19" s="429"/>
      <c r="BR19" s="429"/>
      <c r="BS19" s="429"/>
      <c r="BT19" s="429"/>
      <c r="BU19" s="430"/>
      <c r="BV19" s="428">
        <v>5358737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160</v>
      </c>
      <c r="C20" s="471"/>
      <c r="D20" s="471"/>
      <c r="E20" s="540"/>
      <c r="F20" s="540"/>
      <c r="G20" s="540"/>
      <c r="H20" s="540"/>
      <c r="I20" s="540"/>
      <c r="J20" s="540"/>
      <c r="K20" s="540"/>
      <c r="L20" s="548">
        <v>4614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7922535</v>
      </c>
      <c r="BO23" s="429"/>
      <c r="BP23" s="429"/>
      <c r="BQ23" s="429"/>
      <c r="BR23" s="429"/>
      <c r="BS23" s="429"/>
      <c r="BT23" s="429"/>
      <c r="BU23" s="430"/>
      <c r="BV23" s="428">
        <v>7666164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169</v>
      </c>
      <c r="F24" s="458"/>
      <c r="G24" s="458"/>
      <c r="H24" s="458"/>
      <c r="I24" s="458"/>
      <c r="J24" s="458"/>
      <c r="K24" s="459"/>
      <c r="L24" s="479">
        <v>1</v>
      </c>
      <c r="M24" s="480"/>
      <c r="N24" s="480"/>
      <c r="O24" s="480"/>
      <c r="P24" s="519"/>
      <c r="Q24" s="479">
        <v>7310</v>
      </c>
      <c r="R24" s="480"/>
      <c r="S24" s="480"/>
      <c r="T24" s="480"/>
      <c r="U24" s="480"/>
      <c r="V24" s="519"/>
      <c r="W24" s="578"/>
      <c r="X24" s="566"/>
      <c r="Y24" s="567"/>
      <c r="Z24" s="478" t="s">
        <v>170</v>
      </c>
      <c r="AA24" s="458"/>
      <c r="AB24" s="458"/>
      <c r="AC24" s="458"/>
      <c r="AD24" s="458"/>
      <c r="AE24" s="458"/>
      <c r="AF24" s="458"/>
      <c r="AG24" s="459"/>
      <c r="AH24" s="479">
        <v>138</v>
      </c>
      <c r="AI24" s="480"/>
      <c r="AJ24" s="480"/>
      <c r="AK24" s="480"/>
      <c r="AL24" s="519"/>
      <c r="AM24" s="479">
        <v>422004</v>
      </c>
      <c r="AN24" s="480"/>
      <c r="AO24" s="480"/>
      <c r="AP24" s="480"/>
      <c r="AQ24" s="480"/>
      <c r="AR24" s="519"/>
      <c r="AS24" s="479">
        <v>3058</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6471190</v>
      </c>
      <c r="BO24" s="429"/>
      <c r="BP24" s="429"/>
      <c r="BQ24" s="429"/>
      <c r="BR24" s="429"/>
      <c r="BS24" s="429"/>
      <c r="BT24" s="429"/>
      <c r="BU24" s="430"/>
      <c r="BV24" s="428">
        <v>6425516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172</v>
      </c>
      <c r="F25" s="458"/>
      <c r="G25" s="458"/>
      <c r="H25" s="458"/>
      <c r="I25" s="458"/>
      <c r="J25" s="458"/>
      <c r="K25" s="459"/>
      <c r="L25" s="479">
        <v>1</v>
      </c>
      <c r="M25" s="480"/>
      <c r="N25" s="480"/>
      <c r="O25" s="480"/>
      <c r="P25" s="519"/>
      <c r="Q25" s="479">
        <v>5840</v>
      </c>
      <c r="R25" s="480"/>
      <c r="S25" s="480"/>
      <c r="T25" s="480"/>
      <c r="U25" s="480"/>
      <c r="V25" s="519"/>
      <c r="W25" s="578"/>
      <c r="X25" s="566"/>
      <c r="Y25" s="567"/>
      <c r="Z25" s="478" t="s">
        <v>173</v>
      </c>
      <c r="AA25" s="458"/>
      <c r="AB25" s="458"/>
      <c r="AC25" s="458"/>
      <c r="AD25" s="458"/>
      <c r="AE25" s="458"/>
      <c r="AF25" s="458"/>
      <c r="AG25" s="459"/>
      <c r="AH25" s="479" t="s">
        <v>174</v>
      </c>
      <c r="AI25" s="480"/>
      <c r="AJ25" s="480"/>
      <c r="AK25" s="480"/>
      <c r="AL25" s="519"/>
      <c r="AM25" s="479" t="s">
        <v>175</v>
      </c>
      <c r="AN25" s="480"/>
      <c r="AO25" s="480"/>
      <c r="AP25" s="480"/>
      <c r="AQ25" s="480"/>
      <c r="AR25" s="519"/>
      <c r="AS25" s="479" t="s">
        <v>175</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105186</v>
      </c>
      <c r="BO25" s="392"/>
      <c r="BP25" s="392"/>
      <c r="BQ25" s="392"/>
      <c r="BR25" s="392"/>
      <c r="BS25" s="392"/>
      <c r="BT25" s="392"/>
      <c r="BU25" s="393"/>
      <c r="BV25" s="391">
        <v>151915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177</v>
      </c>
      <c r="F26" s="458"/>
      <c r="G26" s="458"/>
      <c r="H26" s="458"/>
      <c r="I26" s="458"/>
      <c r="J26" s="458"/>
      <c r="K26" s="459"/>
      <c r="L26" s="479">
        <v>1</v>
      </c>
      <c r="M26" s="480"/>
      <c r="N26" s="480"/>
      <c r="O26" s="480"/>
      <c r="P26" s="519"/>
      <c r="Q26" s="479">
        <v>5200</v>
      </c>
      <c r="R26" s="480"/>
      <c r="S26" s="480"/>
      <c r="T26" s="480"/>
      <c r="U26" s="480"/>
      <c r="V26" s="519"/>
      <c r="W26" s="578"/>
      <c r="X26" s="566"/>
      <c r="Y26" s="567"/>
      <c r="Z26" s="478" t="s">
        <v>178</v>
      </c>
      <c r="AA26" s="588"/>
      <c r="AB26" s="588"/>
      <c r="AC26" s="588"/>
      <c r="AD26" s="588"/>
      <c r="AE26" s="588"/>
      <c r="AF26" s="588"/>
      <c r="AG26" s="589"/>
      <c r="AH26" s="479">
        <v>4</v>
      </c>
      <c r="AI26" s="480"/>
      <c r="AJ26" s="480"/>
      <c r="AK26" s="480"/>
      <c r="AL26" s="519"/>
      <c r="AM26" s="479">
        <v>12640</v>
      </c>
      <c r="AN26" s="480"/>
      <c r="AO26" s="480"/>
      <c r="AP26" s="480"/>
      <c r="AQ26" s="480"/>
      <c r="AR26" s="519"/>
      <c r="AS26" s="479">
        <v>3160</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180</v>
      </c>
      <c r="BO26" s="429"/>
      <c r="BP26" s="429"/>
      <c r="BQ26" s="429"/>
      <c r="BR26" s="429"/>
      <c r="BS26" s="429"/>
      <c r="BT26" s="429"/>
      <c r="BU26" s="430"/>
      <c r="BV26" s="428" t="s">
        <v>180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181</v>
      </c>
      <c r="F27" s="458"/>
      <c r="G27" s="458"/>
      <c r="H27" s="458"/>
      <c r="I27" s="458"/>
      <c r="J27" s="458"/>
      <c r="K27" s="459"/>
      <c r="L27" s="479">
        <v>1</v>
      </c>
      <c r="M27" s="480"/>
      <c r="N27" s="480"/>
      <c r="O27" s="480"/>
      <c r="P27" s="519"/>
      <c r="Q27" s="479">
        <v>2400</v>
      </c>
      <c r="R27" s="480"/>
      <c r="S27" s="480"/>
      <c r="T27" s="480"/>
      <c r="U27" s="480"/>
      <c r="V27" s="519"/>
      <c r="W27" s="578"/>
      <c r="X27" s="566"/>
      <c r="Y27" s="567"/>
      <c r="Z27" s="478" t="s">
        <v>182</v>
      </c>
      <c r="AA27" s="458"/>
      <c r="AB27" s="458"/>
      <c r="AC27" s="458"/>
      <c r="AD27" s="458"/>
      <c r="AE27" s="458"/>
      <c r="AF27" s="458"/>
      <c r="AG27" s="459"/>
      <c r="AH27" s="479" t="s">
        <v>128</v>
      </c>
      <c r="AI27" s="480"/>
      <c r="AJ27" s="480"/>
      <c r="AK27" s="480"/>
      <c r="AL27" s="519"/>
      <c r="AM27" s="479" t="s">
        <v>175</v>
      </c>
      <c r="AN27" s="480"/>
      <c r="AO27" s="480"/>
      <c r="AP27" s="480"/>
      <c r="AQ27" s="480"/>
      <c r="AR27" s="519"/>
      <c r="AS27" s="479" t="s">
        <v>175</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269449</v>
      </c>
      <c r="BO27" s="602"/>
      <c r="BP27" s="602"/>
      <c r="BQ27" s="602"/>
      <c r="BR27" s="602"/>
      <c r="BS27" s="602"/>
      <c r="BT27" s="602"/>
      <c r="BU27" s="603"/>
      <c r="BV27" s="601">
        <v>269397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184</v>
      </c>
      <c r="F28" s="458"/>
      <c r="G28" s="458"/>
      <c r="H28" s="458"/>
      <c r="I28" s="458"/>
      <c r="J28" s="458"/>
      <c r="K28" s="459"/>
      <c r="L28" s="479">
        <v>1</v>
      </c>
      <c r="M28" s="480"/>
      <c r="N28" s="480"/>
      <c r="O28" s="480"/>
      <c r="P28" s="519"/>
      <c r="Q28" s="479">
        <v>1880</v>
      </c>
      <c r="R28" s="480"/>
      <c r="S28" s="480"/>
      <c r="T28" s="480"/>
      <c r="U28" s="480"/>
      <c r="V28" s="519"/>
      <c r="W28" s="578"/>
      <c r="X28" s="566"/>
      <c r="Y28" s="567"/>
      <c r="Z28" s="478" t="s">
        <v>185</v>
      </c>
      <c r="AA28" s="458"/>
      <c r="AB28" s="458"/>
      <c r="AC28" s="458"/>
      <c r="AD28" s="458"/>
      <c r="AE28" s="458"/>
      <c r="AF28" s="458"/>
      <c r="AG28" s="459"/>
      <c r="AH28" s="479" t="s">
        <v>175</v>
      </c>
      <c r="AI28" s="480"/>
      <c r="AJ28" s="480"/>
      <c r="AK28" s="480"/>
      <c r="AL28" s="519"/>
      <c r="AM28" s="479" t="s">
        <v>128</v>
      </c>
      <c r="AN28" s="480"/>
      <c r="AO28" s="480"/>
      <c r="AP28" s="480"/>
      <c r="AQ28" s="480"/>
      <c r="AR28" s="519"/>
      <c r="AS28" s="479" t="s">
        <v>175</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1975738</v>
      </c>
      <c r="BO28" s="392"/>
      <c r="BP28" s="392"/>
      <c r="BQ28" s="392"/>
      <c r="BR28" s="392"/>
      <c r="BS28" s="392"/>
      <c r="BT28" s="392"/>
      <c r="BU28" s="393"/>
      <c r="BV28" s="391">
        <v>1973972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187</v>
      </c>
      <c r="F29" s="458"/>
      <c r="G29" s="458"/>
      <c r="H29" s="458"/>
      <c r="I29" s="458"/>
      <c r="J29" s="458"/>
      <c r="K29" s="459"/>
      <c r="L29" s="479">
        <v>10</v>
      </c>
      <c r="M29" s="480"/>
      <c r="N29" s="480"/>
      <c r="O29" s="480"/>
      <c r="P29" s="519"/>
      <c r="Q29" s="479">
        <v>1730</v>
      </c>
      <c r="R29" s="480"/>
      <c r="S29" s="480"/>
      <c r="T29" s="480"/>
      <c r="U29" s="480"/>
      <c r="V29" s="519"/>
      <c r="W29" s="579"/>
      <c r="X29" s="580"/>
      <c r="Y29" s="581"/>
      <c r="Z29" s="478" t="s">
        <v>188</v>
      </c>
      <c r="AA29" s="458"/>
      <c r="AB29" s="458"/>
      <c r="AC29" s="458"/>
      <c r="AD29" s="458"/>
      <c r="AE29" s="458"/>
      <c r="AF29" s="458"/>
      <c r="AG29" s="459"/>
      <c r="AH29" s="479">
        <v>138</v>
      </c>
      <c r="AI29" s="480"/>
      <c r="AJ29" s="480"/>
      <c r="AK29" s="480"/>
      <c r="AL29" s="519"/>
      <c r="AM29" s="479">
        <v>422004</v>
      </c>
      <c r="AN29" s="480"/>
      <c r="AO29" s="480"/>
      <c r="AP29" s="480"/>
      <c r="AQ29" s="480"/>
      <c r="AR29" s="519"/>
      <c r="AS29" s="479">
        <v>3058</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385</v>
      </c>
      <c r="BO29" s="429"/>
      <c r="BP29" s="429"/>
      <c r="BQ29" s="429"/>
      <c r="BR29" s="429"/>
      <c r="BS29" s="429"/>
      <c r="BT29" s="429"/>
      <c r="BU29" s="430"/>
      <c r="BV29" s="428">
        <v>384</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94.2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2498065</v>
      </c>
      <c r="BO30" s="602"/>
      <c r="BP30" s="602"/>
      <c r="BQ30" s="602"/>
      <c r="BR30" s="602"/>
      <c r="BS30" s="602"/>
      <c r="BT30" s="602"/>
      <c r="BU30" s="603"/>
      <c r="BV30" s="601">
        <v>2546002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198</v>
      </c>
      <c r="X33" s="417"/>
      <c r="Y33" s="417"/>
      <c r="Z33" s="417"/>
      <c r="AA33" s="417"/>
      <c r="AB33" s="417"/>
      <c r="AC33" s="417"/>
      <c r="AD33" s="417"/>
      <c r="AE33" s="417"/>
      <c r="AF33" s="417"/>
      <c r="AG33" s="417"/>
      <c r="AH33" s="417"/>
      <c r="AI33" s="417"/>
      <c r="AJ33" s="417"/>
      <c r="AK33" s="417"/>
      <c r="AL33" s="215"/>
      <c r="AM33" s="452" t="s">
        <v>200</v>
      </c>
      <c r="AN33" s="452"/>
      <c r="AO33" s="417" t="s">
        <v>201</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197</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9</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11</v>
      </c>
      <c r="BF34" s="614"/>
      <c r="BG34" s="615" t="str">
        <f>IF('各会計、関係団体の財政状況及び健全化判断比率'!B34="","",'各会計、関係団体の財政状況及び健全化判断比率'!B34)</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愛媛県市町総合事務組合（退職手当事業分）</v>
      </c>
      <c r="BZ34" s="615"/>
      <c r="CA34" s="615"/>
      <c r="CB34" s="615"/>
      <c r="CC34" s="615"/>
      <c r="CD34" s="615"/>
      <c r="CE34" s="615"/>
      <c r="CF34" s="615"/>
      <c r="CG34" s="615"/>
      <c r="CH34" s="615"/>
      <c r="CI34" s="615"/>
      <c r="CJ34" s="615"/>
      <c r="CK34" s="615"/>
      <c r="CL34" s="615"/>
      <c r="CM34" s="615"/>
      <c r="CN34" s="213"/>
      <c r="CO34" s="614">
        <f>IF(CQ34="","",MAX(C34:D43,U34:V43,AM34:AN43,BE34:BF43,BW34:BX43)+1)</f>
        <v>23</v>
      </c>
      <c r="CP34" s="614"/>
      <c r="CQ34" s="615" t="str">
        <f>IF('各会計、関係団体の財政状況及び健全化判断比率'!BS7="","",'各会計、関係団体の財政状況及び健全化判断比率'!BS7)</f>
        <v>鬼北町農業公社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用品調達特別会計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国民健康保険診療所特別会計</v>
      </c>
      <c r="X35" s="615"/>
      <c r="Y35" s="615"/>
      <c r="Z35" s="615"/>
      <c r="AA35" s="615"/>
      <c r="AB35" s="615"/>
      <c r="AC35" s="615"/>
      <c r="AD35" s="615"/>
      <c r="AE35" s="615"/>
      <c r="AF35" s="615"/>
      <c r="AG35" s="615"/>
      <c r="AH35" s="615"/>
      <c r="AI35" s="615"/>
      <c r="AJ35" s="615"/>
      <c r="AK35" s="615"/>
      <c r="AL35" s="213"/>
      <c r="AM35" s="614">
        <f t="shared" ref="AM35:AM43" si="0">IF(AO35="","",AM34+1)</f>
        <v>10</v>
      </c>
      <c r="AN35" s="614"/>
      <c r="AO35" s="615" t="str">
        <f>IF('各会計、関係団体の財政状況及び健全化判断比率'!B33="","",'各会計、関係団体の財政状況及び健全化判断比率'!B33)</f>
        <v>病院事業会計</v>
      </c>
      <c r="AP35" s="615"/>
      <c r="AQ35" s="615"/>
      <c r="AR35" s="615"/>
      <c r="AS35" s="615"/>
      <c r="AT35" s="615"/>
      <c r="AU35" s="615"/>
      <c r="AV35" s="615"/>
      <c r="AW35" s="615"/>
      <c r="AX35" s="615"/>
      <c r="AY35" s="615"/>
      <c r="AZ35" s="615"/>
      <c r="BA35" s="615"/>
      <c r="BB35" s="615"/>
      <c r="BC35" s="615"/>
      <c r="BD35" s="213"/>
      <c r="BE35" s="614">
        <f t="shared" ref="BE35:BE43" si="1">IF(BG35="","",BE34+1)</f>
        <v>12</v>
      </c>
      <c r="BF35" s="614"/>
      <c r="BG35" s="615" t="str">
        <f>IF('各会計、関係団体の財政状況及び健全化判断比率'!B35="","",'各会計、関係団体の財政状況及び健全化判断比率'!B35)</f>
        <v>浄化槽市町村整備推進事業特別会計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愛媛県市町総合事務組合（消防補償事業分）</v>
      </c>
      <c r="BZ35" s="615"/>
      <c r="CA35" s="615"/>
      <c r="CB35" s="615"/>
      <c r="CC35" s="615"/>
      <c r="CD35" s="615"/>
      <c r="CE35" s="615"/>
      <c r="CF35" s="615"/>
      <c r="CG35" s="615"/>
      <c r="CH35" s="615"/>
      <c r="CI35" s="615"/>
      <c r="CJ35" s="615"/>
      <c r="CK35" s="615"/>
      <c r="CL35" s="615"/>
      <c r="CM35" s="615"/>
      <c r="CN35" s="213"/>
      <c r="CO35" s="614">
        <f t="shared" ref="CO35:CO43" si="3">IF(CQ35="","",CO34+1)</f>
        <v>24</v>
      </c>
      <c r="CP35" s="614"/>
      <c r="CQ35" s="615" t="str">
        <f>IF('各会計、関係団体の財政状況及び健全化判断比率'!BS8="","",'各会計、関係団体の財政状況及び健全化判断比率'!BS8)</f>
        <v>森の三角ぼうし</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住宅新築資金等貸付事業特別会計</v>
      </c>
      <c r="F36" s="615"/>
      <c r="G36" s="615"/>
      <c r="H36" s="615"/>
      <c r="I36" s="615"/>
      <c r="J36" s="615"/>
      <c r="K36" s="615"/>
      <c r="L36" s="615"/>
      <c r="M36" s="615"/>
      <c r="N36" s="615"/>
      <c r="O36" s="615"/>
      <c r="P36" s="615"/>
      <c r="Q36" s="615"/>
      <c r="R36" s="615"/>
      <c r="S36" s="615"/>
      <c r="T36" s="213"/>
      <c r="U36" s="614">
        <f t="shared" ref="U36:U43" si="4">IF(W36="","",U35+1)</f>
        <v>7</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愛媛県市町総合事務組合（交通災害事業分）</v>
      </c>
      <c r="BZ36" s="615"/>
      <c r="CA36" s="615"/>
      <c r="CB36" s="615"/>
      <c r="CC36" s="615"/>
      <c r="CD36" s="615"/>
      <c r="CE36" s="615"/>
      <c r="CF36" s="615"/>
      <c r="CG36" s="615"/>
      <c r="CH36" s="615"/>
      <c r="CI36" s="615"/>
      <c r="CJ36" s="615"/>
      <c r="CK36" s="615"/>
      <c r="CL36" s="615"/>
      <c r="CM36" s="615"/>
      <c r="CN36" s="213"/>
      <c r="CO36" s="614">
        <f t="shared" si="3"/>
        <v>25</v>
      </c>
      <c r="CP36" s="614"/>
      <c r="CQ36" s="615" t="str">
        <f>IF('各会計、関係団体の財政状況及び健全化判断比率'!BS9="","",'各会計、関係団体の財政状況及び健全化判断比率'!BS9)</f>
        <v>日吉原木市場</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f>IF(E37="","",C36+1)</f>
        <v>4</v>
      </c>
      <c r="D37" s="614"/>
      <c r="E37" s="615" t="str">
        <f>IF('各会計、関係団体の財政状況及び健全化判断比率'!B10="","",'各会計、関係団体の財政状況及び健全化判断比率'!B10)</f>
        <v>ニュータウン鬼北の里特別会計</v>
      </c>
      <c r="F37" s="615"/>
      <c r="G37" s="615"/>
      <c r="H37" s="615"/>
      <c r="I37" s="615"/>
      <c r="J37" s="615"/>
      <c r="K37" s="615"/>
      <c r="L37" s="615"/>
      <c r="M37" s="615"/>
      <c r="N37" s="615"/>
      <c r="O37" s="615"/>
      <c r="P37" s="615"/>
      <c r="Q37" s="615"/>
      <c r="R37" s="615"/>
      <c r="S37" s="615"/>
      <c r="T37" s="213"/>
      <c r="U37" s="614">
        <f t="shared" si="4"/>
        <v>8</v>
      </c>
      <c r="V37" s="614"/>
      <c r="W37" s="615" t="str">
        <f>IF('各会計、関係団体の財政状況及び健全化判断比率'!B31="","",'各会計、関係団体の財政状況及び健全化判断比率'!B31)</f>
        <v>後期高齢者医療保険特別会計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愛媛県市町総合事務組合（自治会館事業分）</v>
      </c>
      <c r="BZ37" s="615"/>
      <c r="CA37" s="615"/>
      <c r="CB37" s="615"/>
      <c r="CC37" s="615"/>
      <c r="CD37" s="615"/>
      <c r="CE37" s="615"/>
      <c r="CF37" s="615"/>
      <c r="CG37" s="615"/>
      <c r="CH37" s="615"/>
      <c r="CI37" s="615"/>
      <c r="CJ37" s="615"/>
      <c r="CK37" s="615"/>
      <c r="CL37" s="615"/>
      <c r="CM37" s="615"/>
      <c r="CN37" s="213"/>
      <c r="CO37" s="614">
        <f t="shared" si="3"/>
        <v>26</v>
      </c>
      <c r="CP37" s="614"/>
      <c r="CQ37" s="615" t="str">
        <f>IF('各会計、関係団体の財政状況及び健全化判断比率'!BS10="","",'各会計、関係団体の財政状況及び健全化判断比率'!BS10)</f>
        <v>日吉農林公社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愛媛県市町総合事務組合（議員公務災害事業分）</v>
      </c>
      <c r="BZ38" s="615"/>
      <c r="CA38" s="615"/>
      <c r="CB38" s="615"/>
      <c r="CC38" s="615"/>
      <c r="CD38" s="615"/>
      <c r="CE38" s="615"/>
      <c r="CF38" s="615"/>
      <c r="CG38" s="615"/>
      <c r="CH38" s="615"/>
      <c r="CI38" s="615"/>
      <c r="CJ38" s="615"/>
      <c r="CK38" s="615"/>
      <c r="CL38" s="615"/>
      <c r="CM38" s="615"/>
      <c r="CN38" s="213"/>
      <c r="CO38" s="614">
        <f t="shared" si="3"/>
        <v>27</v>
      </c>
      <c r="CP38" s="614"/>
      <c r="CQ38" s="615" t="str">
        <f>IF('各会計、関係団体の財政状況及び健全化判断比率'!BS11="","",'各会計、関係団体の財政状況及び健全化判断比率'!BS11)</f>
        <v>日吉夢産地</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愛媛県市町総合事務組合（共通経費分）</v>
      </c>
      <c r="BZ39" s="615"/>
      <c r="CA39" s="615"/>
      <c r="CB39" s="615"/>
      <c r="CC39" s="615"/>
      <c r="CD39" s="615"/>
      <c r="CE39" s="615"/>
      <c r="CF39" s="615"/>
      <c r="CG39" s="615"/>
      <c r="CH39" s="615"/>
      <c r="CI39" s="615"/>
      <c r="CJ39" s="615"/>
      <c r="CK39" s="615"/>
      <c r="CL39" s="615"/>
      <c r="CM39" s="615"/>
      <c r="CN39" s="213"/>
      <c r="CO39" s="614">
        <f t="shared" si="3"/>
        <v>28</v>
      </c>
      <c r="CP39" s="614"/>
      <c r="CQ39" s="615" t="str">
        <f>IF('各会計、関係団体の財政状況及び健全化判断比率'!BS12="","",'各会計、関係団体の財政状況及び健全化判断比率'!BS12)</f>
        <v>鬼北土地開発公社</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宇和島地区広域事務組合（一般会計）</v>
      </c>
      <c r="BZ40" s="615"/>
      <c r="CA40" s="615"/>
      <c r="CB40" s="615"/>
      <c r="CC40" s="615"/>
      <c r="CD40" s="615"/>
      <c r="CE40" s="615"/>
      <c r="CF40" s="615"/>
      <c r="CG40" s="615"/>
      <c r="CH40" s="615"/>
      <c r="CI40" s="615"/>
      <c r="CJ40" s="615"/>
      <c r="CK40" s="615"/>
      <c r="CL40" s="615"/>
      <c r="CM40" s="615"/>
      <c r="CN40" s="213"/>
      <c r="CO40" s="614">
        <f t="shared" si="3"/>
        <v>29</v>
      </c>
      <c r="CP40" s="614"/>
      <c r="CQ40" s="615" t="str">
        <f>IF('各会計、関係団体の財政状況及び健全化判断比率'!BS13="","",'各会計、関係団体の財政状況及び健全化判断比率'!BS13)</f>
        <v>鬼北地域野菜園芸振興基金</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宇和島地区広域事務組合（介護保険事業特別会計）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21</v>
      </c>
      <c r="BX42" s="614"/>
      <c r="BY42" s="615" t="str">
        <f>IF('各会計、関係団体の財政状況及び健全化判断比率'!B76="","",'各会計、関係団体の財政状況及び健全化判断比率'!B76)</f>
        <v>愛媛地方税滞納整理機構</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22</v>
      </c>
      <c r="BX43" s="614"/>
      <c r="BY43" s="615" t="str">
        <f>IF('各会計、関係団体の財政状況及び健全化判断比率'!B77="","",'各会計、関係団体の財政状況及び健全化判断比率'!B77)</f>
        <v>愛媛県後期高齢者医療広域連合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OSLivLDdHPpWPx3vbIykLkSRL4Wwca5nSv0pckwDBJPoPniyl38/Ic0429RVPASW4MkP1gj+wV+w+MFxE0J2Pw==" saltValue="7QGDOZxP42Bqw89VvtR9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429496729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00" t="s">
        <v>573</v>
      </c>
      <c r="D34" s="1200"/>
      <c r="E34" s="1201"/>
      <c r="F34" s="32">
        <v>5.0999999999999996</v>
      </c>
      <c r="G34" s="33">
        <v>4.7</v>
      </c>
      <c r="H34" s="33">
        <v>4.67</v>
      </c>
      <c r="I34" s="33">
        <v>4.59</v>
      </c>
      <c r="J34" s="34">
        <v>4.49</v>
      </c>
      <c r="K34" s="22"/>
      <c r="L34" s="22"/>
      <c r="M34" s="22"/>
      <c r="N34" s="22"/>
      <c r="O34" s="22"/>
      <c r="P34" s="22"/>
    </row>
    <row r="35" spans="1:16" ht="39" customHeight="1">
      <c r="A35" s="22"/>
      <c r="B35" s="35"/>
      <c r="C35" s="1194" t="s">
        <v>574</v>
      </c>
      <c r="D35" s="1195"/>
      <c r="E35" s="1196"/>
      <c r="F35" s="36">
        <v>4.76</v>
      </c>
      <c r="G35" s="37">
        <v>7.74</v>
      </c>
      <c r="H35" s="37">
        <v>8.41</v>
      </c>
      <c r="I35" s="37">
        <v>4.6900000000000004</v>
      </c>
      <c r="J35" s="38">
        <v>2.87</v>
      </c>
      <c r="K35" s="22"/>
      <c r="L35" s="22"/>
      <c r="M35" s="22"/>
      <c r="N35" s="22"/>
      <c r="O35" s="22"/>
      <c r="P35" s="22"/>
    </row>
    <row r="36" spans="1:16" ht="39" customHeight="1">
      <c r="A36" s="22"/>
      <c r="B36" s="35"/>
      <c r="C36" s="1194" t="s">
        <v>575</v>
      </c>
      <c r="D36" s="1195"/>
      <c r="E36" s="1196"/>
      <c r="F36" s="36">
        <v>3.64</v>
      </c>
      <c r="G36" s="37">
        <v>3.16</v>
      </c>
      <c r="H36" s="37">
        <v>2.33</v>
      </c>
      <c r="I36" s="37">
        <v>1.93</v>
      </c>
      <c r="J36" s="38">
        <v>2.2000000000000002</v>
      </c>
      <c r="K36" s="22"/>
      <c r="L36" s="22"/>
      <c r="M36" s="22"/>
      <c r="N36" s="22"/>
      <c r="O36" s="22"/>
      <c r="P36" s="22"/>
    </row>
    <row r="37" spans="1:16" ht="39" customHeight="1">
      <c r="A37" s="22"/>
      <c r="B37" s="35"/>
      <c r="C37" s="1194" t="s">
        <v>576</v>
      </c>
      <c r="D37" s="1195"/>
      <c r="E37" s="1196"/>
      <c r="F37" s="36">
        <v>0.99</v>
      </c>
      <c r="G37" s="37">
        <v>1.47</v>
      </c>
      <c r="H37" s="37">
        <v>0.77</v>
      </c>
      <c r="I37" s="37">
        <v>1.52</v>
      </c>
      <c r="J37" s="38">
        <v>1.81</v>
      </c>
      <c r="K37" s="22"/>
      <c r="L37" s="22"/>
      <c r="M37" s="22"/>
      <c r="N37" s="22"/>
      <c r="O37" s="22"/>
      <c r="P37" s="22"/>
    </row>
    <row r="38" spans="1:16" ht="39" customHeight="1">
      <c r="A38" s="22"/>
      <c r="B38" s="35"/>
      <c r="C38" s="1194" t="s">
        <v>577</v>
      </c>
      <c r="D38" s="1195"/>
      <c r="E38" s="1196"/>
      <c r="F38" s="36">
        <v>0.06</v>
      </c>
      <c r="G38" s="37">
        <v>0.13</v>
      </c>
      <c r="H38" s="37">
        <v>0.03</v>
      </c>
      <c r="I38" s="37">
        <v>0.67</v>
      </c>
      <c r="J38" s="38">
        <v>0.76</v>
      </c>
      <c r="K38" s="22"/>
      <c r="L38" s="22"/>
      <c r="M38" s="22"/>
      <c r="N38" s="22"/>
      <c r="O38" s="22"/>
      <c r="P38" s="22"/>
    </row>
    <row r="39" spans="1:16" ht="39" customHeight="1">
      <c r="A39" s="22"/>
      <c r="B39" s="35"/>
      <c r="C39" s="1194" t="s">
        <v>578</v>
      </c>
      <c r="D39" s="1195"/>
      <c r="E39" s="1196"/>
      <c r="F39" s="36">
        <v>2.09</v>
      </c>
      <c r="G39" s="37">
        <v>2.4900000000000002</v>
      </c>
      <c r="H39" s="37">
        <v>2.88</v>
      </c>
      <c r="I39" s="37">
        <v>2.16</v>
      </c>
      <c r="J39" s="38">
        <v>0.71</v>
      </c>
      <c r="K39" s="22"/>
      <c r="L39" s="22"/>
      <c r="M39" s="22"/>
      <c r="N39" s="22"/>
      <c r="O39" s="22"/>
      <c r="P39" s="22"/>
    </row>
    <row r="40" spans="1:16" ht="39" customHeight="1">
      <c r="A40" s="22"/>
      <c r="B40" s="35"/>
      <c r="C40" s="1194" t="s">
        <v>579</v>
      </c>
      <c r="D40" s="1195"/>
      <c r="E40" s="1196"/>
      <c r="F40" s="36">
        <v>7.0000000000000007E-2</v>
      </c>
      <c r="G40" s="37">
        <v>0.06</v>
      </c>
      <c r="H40" s="37">
        <v>0.08</v>
      </c>
      <c r="I40" s="37">
        <v>0.08</v>
      </c>
      <c r="J40" s="38">
        <v>7.0000000000000007E-2</v>
      </c>
      <c r="K40" s="22"/>
      <c r="L40" s="22"/>
      <c r="M40" s="22"/>
      <c r="N40" s="22"/>
      <c r="O40" s="22"/>
      <c r="P40" s="22"/>
    </row>
    <row r="41" spans="1:16" ht="39" customHeight="1">
      <c r="A41" s="22"/>
      <c r="B41" s="35"/>
      <c r="C41" s="1194" t="s">
        <v>580</v>
      </c>
      <c r="D41" s="1195"/>
      <c r="E41" s="1196"/>
      <c r="F41" s="36">
        <v>0</v>
      </c>
      <c r="G41" s="37">
        <v>0</v>
      </c>
      <c r="H41" s="37">
        <v>0</v>
      </c>
      <c r="I41" s="37">
        <v>0</v>
      </c>
      <c r="J41" s="38">
        <v>0</v>
      </c>
      <c r="K41" s="22"/>
      <c r="L41" s="22"/>
      <c r="M41" s="22"/>
      <c r="N41" s="22"/>
      <c r="O41" s="22"/>
      <c r="P41" s="22"/>
    </row>
    <row r="42" spans="1:16" ht="39" customHeight="1">
      <c r="A42" s="22"/>
      <c r="B42" s="39"/>
      <c r="C42" s="1194" t="s">
        <v>581</v>
      </c>
      <c r="D42" s="1195"/>
      <c r="E42" s="1196"/>
      <c r="F42" s="36" t="s">
        <v>525</v>
      </c>
      <c r="G42" s="37" t="s">
        <v>525</v>
      </c>
      <c r="H42" s="37" t="s">
        <v>525</v>
      </c>
      <c r="I42" s="37" t="s">
        <v>525</v>
      </c>
      <c r="J42" s="38" t="s">
        <v>525</v>
      </c>
      <c r="K42" s="22"/>
      <c r="L42" s="22"/>
      <c r="M42" s="22"/>
      <c r="N42" s="22"/>
      <c r="O42" s="22"/>
      <c r="P42" s="22"/>
    </row>
    <row r="43" spans="1:16" ht="39" customHeight="1" thickBot="1">
      <c r="A43" s="22"/>
      <c r="B43" s="40"/>
      <c r="C43" s="1197" t="s">
        <v>582</v>
      </c>
      <c r="D43" s="1198"/>
      <c r="E43" s="1199"/>
      <c r="F43" s="41">
        <v>0</v>
      </c>
      <c r="G43" s="42">
        <v>0</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Sdu1UGSTj888cMZ3Bam9XNNeybnot/g/biYq/qdcO1QCLFZfnEVkU++Qo/ervLZqsIoR7n8GEYPXx/Jk3JTwg==" saltValue="suTfxX9M6oTeZKLQgjUH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5"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02" t="s">
        <v>11</v>
      </c>
      <c r="C45" s="1203"/>
      <c r="D45" s="58"/>
      <c r="E45" s="1208" t="s">
        <v>12</v>
      </c>
      <c r="F45" s="1208"/>
      <c r="G45" s="1208"/>
      <c r="H45" s="1208"/>
      <c r="I45" s="1208"/>
      <c r="J45" s="1209"/>
      <c r="K45" s="59">
        <v>961</v>
      </c>
      <c r="L45" s="60">
        <v>871</v>
      </c>
      <c r="M45" s="60">
        <v>793</v>
      </c>
      <c r="N45" s="60">
        <v>770</v>
      </c>
      <c r="O45" s="61">
        <v>765</v>
      </c>
      <c r="P45" s="48"/>
      <c r="Q45" s="48"/>
      <c r="R45" s="48"/>
      <c r="S45" s="48"/>
      <c r="T45" s="48"/>
      <c r="U45" s="48"/>
    </row>
    <row r="46" spans="1:21" ht="30.75" customHeight="1">
      <c r="A46" s="48"/>
      <c r="B46" s="1204"/>
      <c r="C46" s="1205"/>
      <c r="D46" s="62"/>
      <c r="E46" s="1210" t="s">
        <v>13</v>
      </c>
      <c r="F46" s="1210"/>
      <c r="G46" s="1210"/>
      <c r="H46" s="1210"/>
      <c r="I46" s="1210"/>
      <c r="J46" s="1211"/>
      <c r="K46" s="63" t="s">
        <v>525</v>
      </c>
      <c r="L46" s="64" t="s">
        <v>525</v>
      </c>
      <c r="M46" s="64" t="s">
        <v>525</v>
      </c>
      <c r="N46" s="64" t="s">
        <v>525</v>
      </c>
      <c r="O46" s="65" t="s">
        <v>525</v>
      </c>
      <c r="P46" s="48"/>
      <c r="Q46" s="48"/>
      <c r="R46" s="48"/>
      <c r="S46" s="48"/>
      <c r="T46" s="48"/>
      <c r="U46" s="48"/>
    </row>
    <row r="47" spans="1:21" ht="30.75" customHeight="1">
      <c r="A47" s="48"/>
      <c r="B47" s="1204"/>
      <c r="C47" s="1205"/>
      <c r="D47" s="62"/>
      <c r="E47" s="1210" t="s">
        <v>14</v>
      </c>
      <c r="F47" s="1210"/>
      <c r="G47" s="1210"/>
      <c r="H47" s="1210"/>
      <c r="I47" s="1210"/>
      <c r="J47" s="1211"/>
      <c r="K47" s="63" t="s">
        <v>525</v>
      </c>
      <c r="L47" s="64" t="s">
        <v>525</v>
      </c>
      <c r="M47" s="64" t="s">
        <v>525</v>
      </c>
      <c r="N47" s="64" t="s">
        <v>525</v>
      </c>
      <c r="O47" s="65" t="s">
        <v>525</v>
      </c>
      <c r="P47" s="48"/>
      <c r="Q47" s="48"/>
      <c r="R47" s="48"/>
      <c r="S47" s="48"/>
      <c r="T47" s="48"/>
      <c r="U47" s="48"/>
    </row>
    <row r="48" spans="1:21" ht="30.75" customHeight="1">
      <c r="A48" s="48"/>
      <c r="B48" s="1204"/>
      <c r="C48" s="1205"/>
      <c r="D48" s="62"/>
      <c r="E48" s="1210" t="s">
        <v>15</v>
      </c>
      <c r="F48" s="1210"/>
      <c r="G48" s="1210"/>
      <c r="H48" s="1210"/>
      <c r="I48" s="1210"/>
      <c r="J48" s="1211"/>
      <c r="K48" s="63">
        <v>214</v>
      </c>
      <c r="L48" s="64">
        <v>190</v>
      </c>
      <c r="M48" s="64">
        <v>176</v>
      </c>
      <c r="N48" s="64">
        <v>152</v>
      </c>
      <c r="O48" s="65">
        <v>148</v>
      </c>
      <c r="P48" s="48"/>
      <c r="Q48" s="48"/>
      <c r="R48" s="48"/>
      <c r="S48" s="48"/>
      <c r="T48" s="48"/>
      <c r="U48" s="48"/>
    </row>
    <row r="49" spans="1:21" ht="30.75" customHeight="1">
      <c r="A49" s="48"/>
      <c r="B49" s="1204"/>
      <c r="C49" s="1205"/>
      <c r="D49" s="62"/>
      <c r="E49" s="1210" t="s">
        <v>16</v>
      </c>
      <c r="F49" s="1210"/>
      <c r="G49" s="1210"/>
      <c r="H49" s="1210"/>
      <c r="I49" s="1210"/>
      <c r="J49" s="1211"/>
      <c r="K49" s="63">
        <v>81</v>
      </c>
      <c r="L49" s="64">
        <v>74</v>
      </c>
      <c r="M49" s="64">
        <v>34</v>
      </c>
      <c r="N49" s="64">
        <v>22</v>
      </c>
      <c r="O49" s="65">
        <v>21</v>
      </c>
      <c r="P49" s="48"/>
      <c r="Q49" s="48"/>
      <c r="R49" s="48"/>
      <c r="S49" s="48"/>
      <c r="T49" s="48"/>
      <c r="U49" s="48"/>
    </row>
    <row r="50" spans="1:21" ht="30.75" customHeight="1">
      <c r="A50" s="48"/>
      <c r="B50" s="1204"/>
      <c r="C50" s="1205"/>
      <c r="D50" s="62"/>
      <c r="E50" s="1210" t="s">
        <v>17</v>
      </c>
      <c r="F50" s="1210"/>
      <c r="G50" s="1210"/>
      <c r="H50" s="1210"/>
      <c r="I50" s="1210"/>
      <c r="J50" s="1211"/>
      <c r="K50" s="63">
        <v>27</v>
      </c>
      <c r="L50" s="64">
        <v>27</v>
      </c>
      <c r="M50" s="64">
        <v>27</v>
      </c>
      <c r="N50" s="64">
        <v>24</v>
      </c>
      <c r="O50" s="65">
        <v>23</v>
      </c>
      <c r="P50" s="48"/>
      <c r="Q50" s="48"/>
      <c r="R50" s="48"/>
      <c r="S50" s="48"/>
      <c r="T50" s="48"/>
      <c r="U50" s="48"/>
    </row>
    <row r="51" spans="1:21" ht="30.75" customHeight="1">
      <c r="A51" s="48"/>
      <c r="B51" s="1206"/>
      <c r="C51" s="1207"/>
      <c r="D51" s="66"/>
      <c r="E51" s="1210" t="s">
        <v>18</v>
      </c>
      <c r="F51" s="1210"/>
      <c r="G51" s="1210"/>
      <c r="H51" s="1210"/>
      <c r="I51" s="1210"/>
      <c r="J51" s="1211"/>
      <c r="K51" s="63" t="s">
        <v>525</v>
      </c>
      <c r="L51" s="64" t="s">
        <v>525</v>
      </c>
      <c r="M51" s="64" t="s">
        <v>525</v>
      </c>
      <c r="N51" s="64" t="s">
        <v>525</v>
      </c>
      <c r="O51" s="65" t="s">
        <v>525</v>
      </c>
      <c r="P51" s="48"/>
      <c r="Q51" s="48"/>
      <c r="R51" s="48"/>
      <c r="S51" s="48"/>
      <c r="T51" s="48"/>
      <c r="U51" s="48"/>
    </row>
    <row r="52" spans="1:21" ht="30.75" customHeight="1">
      <c r="A52" s="48"/>
      <c r="B52" s="1212" t="s">
        <v>19</v>
      </c>
      <c r="C52" s="1213"/>
      <c r="D52" s="66"/>
      <c r="E52" s="1210" t="s">
        <v>20</v>
      </c>
      <c r="F52" s="1210"/>
      <c r="G52" s="1210"/>
      <c r="H52" s="1210"/>
      <c r="I52" s="1210"/>
      <c r="J52" s="1211"/>
      <c r="K52" s="63">
        <v>860</v>
      </c>
      <c r="L52" s="64">
        <v>820</v>
      </c>
      <c r="M52" s="64">
        <v>764</v>
      </c>
      <c r="N52" s="64">
        <v>738</v>
      </c>
      <c r="O52" s="65">
        <v>742</v>
      </c>
      <c r="P52" s="48"/>
      <c r="Q52" s="48"/>
      <c r="R52" s="48"/>
      <c r="S52" s="48"/>
      <c r="T52" s="48"/>
      <c r="U52" s="48"/>
    </row>
    <row r="53" spans="1:21" ht="30.75" customHeight="1" thickBot="1">
      <c r="A53" s="48"/>
      <c r="B53" s="1214" t="s">
        <v>21</v>
      </c>
      <c r="C53" s="1215"/>
      <c r="D53" s="67"/>
      <c r="E53" s="1216" t="s">
        <v>22</v>
      </c>
      <c r="F53" s="1216"/>
      <c r="G53" s="1216"/>
      <c r="H53" s="1216"/>
      <c r="I53" s="1216"/>
      <c r="J53" s="1217"/>
      <c r="K53" s="68">
        <v>423</v>
      </c>
      <c r="L53" s="69">
        <v>342</v>
      </c>
      <c r="M53" s="69">
        <v>266</v>
      </c>
      <c r="N53" s="69">
        <v>230</v>
      </c>
      <c r="O53" s="70">
        <v>215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c r="B57" s="1218" t="s">
        <v>25</v>
      </c>
      <c r="C57" s="1219"/>
      <c r="D57" s="1222" t="s">
        <v>26</v>
      </c>
      <c r="E57" s="1223"/>
      <c r="F57" s="1223"/>
      <c r="G57" s="1223"/>
      <c r="H57" s="1223"/>
      <c r="I57" s="1223"/>
      <c r="J57" s="1224"/>
      <c r="K57" s="82"/>
      <c r="L57" s="83"/>
      <c r="M57" s="83"/>
      <c r="N57" s="83"/>
      <c r="O57" s="84"/>
    </row>
    <row r="58" spans="1:21" ht="31.5" customHeight="1" thickBot="1">
      <c r="B58" s="1220"/>
      <c r="C58" s="1221"/>
      <c r="D58" s="1225" t="s">
        <v>27</v>
      </c>
      <c r="E58" s="1226"/>
      <c r="F58" s="1226"/>
      <c r="G58" s="1226"/>
      <c r="H58" s="1226"/>
      <c r="I58" s="1226"/>
      <c r="J58" s="1227"/>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BFHwGKQZ6LWk3F+AuS+ryoX1B83YP0yDEK0qojb4aiqQat8vtU4S8PXSVaCcp3HXK080QbjP4cpdaaZq9gBFw==" saltValue="HDhVfJyx0jWkJe+3/nTo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4294967295"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566</v>
      </c>
      <c r="J40" s="99" t="s">
        <v>567</v>
      </c>
      <c r="K40" s="99" t="s">
        <v>568</v>
      </c>
      <c r="L40" s="99" t="s">
        <v>569</v>
      </c>
      <c r="M40" s="100" t="s">
        <v>570</v>
      </c>
    </row>
    <row r="41" spans="2:13" ht="27.75" customHeight="1">
      <c r="B41" s="1228" t="s">
        <v>30</v>
      </c>
      <c r="C41" s="1229"/>
      <c r="D41" s="101"/>
      <c r="E41" s="1234" t="s">
        <v>31</v>
      </c>
      <c r="F41" s="1234"/>
      <c r="G41" s="1234"/>
      <c r="H41" s="1235"/>
      <c r="I41" s="102">
        <v>7145</v>
      </c>
      <c r="J41" s="103">
        <v>7234</v>
      </c>
      <c r="K41" s="103">
        <v>7747</v>
      </c>
      <c r="L41" s="103">
        <v>7666</v>
      </c>
      <c r="M41" s="104">
        <v>7923</v>
      </c>
    </row>
    <row r="42" spans="2:13" ht="27.75" customHeight="1">
      <c r="B42" s="1230"/>
      <c r="C42" s="1231"/>
      <c r="D42" s="105"/>
      <c r="E42" s="1236" t="s">
        <v>32</v>
      </c>
      <c r="F42" s="1236"/>
      <c r="G42" s="1236"/>
      <c r="H42" s="1237"/>
      <c r="I42" s="106">
        <v>179</v>
      </c>
      <c r="J42" s="107">
        <v>150</v>
      </c>
      <c r="K42" s="107">
        <v>122</v>
      </c>
      <c r="L42" s="107">
        <v>98</v>
      </c>
      <c r="M42" s="108">
        <v>73</v>
      </c>
    </row>
    <row r="43" spans="2:13" ht="27.75" customHeight="1">
      <c r="B43" s="1230"/>
      <c r="C43" s="1231"/>
      <c r="D43" s="105"/>
      <c r="E43" s="1236" t="s">
        <v>33</v>
      </c>
      <c r="F43" s="1236"/>
      <c r="G43" s="1236"/>
      <c r="H43" s="1237"/>
      <c r="I43" s="106">
        <v>2113</v>
      </c>
      <c r="J43" s="107">
        <v>1867</v>
      </c>
      <c r="K43" s="107">
        <v>1599</v>
      </c>
      <c r="L43" s="107">
        <v>1375</v>
      </c>
      <c r="M43" s="108">
        <v>1264</v>
      </c>
    </row>
    <row r="44" spans="2:13" ht="27.75" customHeight="1">
      <c r="B44" s="1230"/>
      <c r="C44" s="1231"/>
      <c r="D44" s="105"/>
      <c r="E44" s="1236" t="s">
        <v>34</v>
      </c>
      <c r="F44" s="1236"/>
      <c r="G44" s="1236"/>
      <c r="H44" s="1237"/>
      <c r="I44" s="106">
        <v>270</v>
      </c>
      <c r="J44" s="107">
        <v>194</v>
      </c>
      <c r="K44" s="107">
        <v>193</v>
      </c>
      <c r="L44" s="107">
        <v>154</v>
      </c>
      <c r="M44" s="108">
        <v>124</v>
      </c>
    </row>
    <row r="45" spans="2:13" ht="27.75" customHeight="1">
      <c r="B45" s="1230"/>
      <c r="C45" s="1231"/>
      <c r="D45" s="105"/>
      <c r="E45" s="1236" t="s">
        <v>35</v>
      </c>
      <c r="F45" s="1236"/>
      <c r="G45" s="1236"/>
      <c r="H45" s="1237"/>
      <c r="I45" s="106">
        <v>1728</v>
      </c>
      <c r="J45" s="107">
        <v>1656</v>
      </c>
      <c r="K45" s="107">
        <v>1549</v>
      </c>
      <c r="L45" s="107">
        <v>1484</v>
      </c>
      <c r="M45" s="108">
        <v>1352</v>
      </c>
    </row>
    <row r="46" spans="2:13" ht="27.75" customHeight="1">
      <c r="B46" s="1230"/>
      <c r="C46" s="1231"/>
      <c r="D46" s="109"/>
      <c r="E46" s="1236" t="s">
        <v>36</v>
      </c>
      <c r="F46" s="1236"/>
      <c r="G46" s="1236"/>
      <c r="H46" s="1237"/>
      <c r="I46" s="106" t="s">
        <v>525</v>
      </c>
      <c r="J46" s="107" t="s">
        <v>525</v>
      </c>
      <c r="K46" s="107" t="s">
        <v>525</v>
      </c>
      <c r="L46" s="107" t="s">
        <v>525</v>
      </c>
      <c r="M46" s="108" t="s">
        <v>525</v>
      </c>
    </row>
    <row r="47" spans="2:13" ht="27.75" customHeight="1">
      <c r="B47" s="1230"/>
      <c r="C47" s="1231"/>
      <c r="D47" s="110"/>
      <c r="E47" s="1238" t="s">
        <v>37</v>
      </c>
      <c r="F47" s="1239"/>
      <c r="G47" s="1239"/>
      <c r="H47" s="1240"/>
      <c r="I47" s="106" t="s">
        <v>525</v>
      </c>
      <c r="J47" s="107" t="s">
        <v>525</v>
      </c>
      <c r="K47" s="107" t="s">
        <v>525</v>
      </c>
      <c r="L47" s="107" t="s">
        <v>525</v>
      </c>
      <c r="M47" s="108" t="s">
        <v>525</v>
      </c>
    </row>
    <row r="48" spans="2:13" ht="27.75" customHeight="1">
      <c r="B48" s="1230"/>
      <c r="C48" s="1231"/>
      <c r="D48" s="105"/>
      <c r="E48" s="1236" t="s">
        <v>38</v>
      </c>
      <c r="F48" s="1236"/>
      <c r="G48" s="1236"/>
      <c r="H48" s="1237"/>
      <c r="I48" s="106" t="s">
        <v>525</v>
      </c>
      <c r="J48" s="107" t="s">
        <v>525</v>
      </c>
      <c r="K48" s="107" t="s">
        <v>525</v>
      </c>
      <c r="L48" s="107" t="s">
        <v>525</v>
      </c>
      <c r="M48" s="108" t="s">
        <v>525</v>
      </c>
    </row>
    <row r="49" spans="2:13" ht="27.75" customHeight="1">
      <c r="B49" s="1232"/>
      <c r="C49" s="1233"/>
      <c r="D49" s="105"/>
      <c r="E49" s="1236" t="s">
        <v>39</v>
      </c>
      <c r="F49" s="1236"/>
      <c r="G49" s="1236"/>
      <c r="H49" s="1237"/>
      <c r="I49" s="106" t="s">
        <v>525</v>
      </c>
      <c r="J49" s="107" t="s">
        <v>525</v>
      </c>
      <c r="K49" s="107" t="s">
        <v>525</v>
      </c>
      <c r="L49" s="107" t="s">
        <v>525</v>
      </c>
      <c r="M49" s="108" t="s">
        <v>525</v>
      </c>
    </row>
    <row r="50" spans="2:13" ht="27.75" customHeight="1">
      <c r="B50" s="1241" t="s">
        <v>40</v>
      </c>
      <c r="C50" s="1242"/>
      <c r="D50" s="111"/>
      <c r="E50" s="1236" t="s">
        <v>41</v>
      </c>
      <c r="F50" s="1236"/>
      <c r="G50" s="1236"/>
      <c r="H50" s="1237"/>
      <c r="I50" s="106">
        <v>3037</v>
      </c>
      <c r="J50" s="107">
        <v>2891</v>
      </c>
      <c r="K50" s="107">
        <v>3213</v>
      </c>
      <c r="L50" s="107">
        <v>3604</v>
      </c>
      <c r="M50" s="108">
        <v>3670</v>
      </c>
    </row>
    <row r="51" spans="2:13" ht="27.75" customHeight="1">
      <c r="B51" s="1230"/>
      <c r="C51" s="1231"/>
      <c r="D51" s="105"/>
      <c r="E51" s="1236" t="s">
        <v>42</v>
      </c>
      <c r="F51" s="1236"/>
      <c r="G51" s="1236"/>
      <c r="H51" s="1237"/>
      <c r="I51" s="106">
        <v>265</v>
      </c>
      <c r="J51" s="107">
        <v>242</v>
      </c>
      <c r="K51" s="107">
        <v>209</v>
      </c>
      <c r="L51" s="107">
        <v>181</v>
      </c>
      <c r="M51" s="108">
        <v>157</v>
      </c>
    </row>
    <row r="52" spans="2:13" ht="27.75" customHeight="1">
      <c r="B52" s="1232"/>
      <c r="C52" s="1233"/>
      <c r="D52" s="105"/>
      <c r="E52" s="1236" t="s">
        <v>43</v>
      </c>
      <c r="F52" s="1236"/>
      <c r="G52" s="1236"/>
      <c r="H52" s="1237"/>
      <c r="I52" s="106">
        <v>6686</v>
      </c>
      <c r="J52" s="107">
        <v>6652</v>
      </c>
      <c r="K52" s="107">
        <v>6657</v>
      </c>
      <c r="L52" s="107">
        <v>6993</v>
      </c>
      <c r="M52" s="108">
        <v>6801</v>
      </c>
    </row>
    <row r="53" spans="2:13" ht="27.75" customHeight="1" thickBot="1">
      <c r="B53" s="1243" t="s">
        <v>44</v>
      </c>
      <c r="C53" s="1244"/>
      <c r="D53" s="112"/>
      <c r="E53" s="1245" t="s">
        <v>45</v>
      </c>
      <c r="F53" s="1245"/>
      <c r="G53" s="1245"/>
      <c r="H53" s="1246"/>
      <c r="I53" s="113">
        <v>1448</v>
      </c>
      <c r="J53" s="114">
        <v>1317</v>
      </c>
      <c r="K53" s="114">
        <v>1131</v>
      </c>
      <c r="L53" s="114">
        <v>-2</v>
      </c>
      <c r="M53" s="115">
        <v>108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jZgMtYnXc1LjYkbnicpS9HktnB1dBYoe8B5/iArD2r73AFUurizdL+5bV59gHgwHZEf8tB98uhcvRZrJr/FaQ==" saltValue="QlY7jn14U6ryzoeemRx2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4294967295"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568</v>
      </c>
      <c r="G54" s="124" t="s">
        <v>569</v>
      </c>
      <c r="H54" s="125" t="s">
        <v>570</v>
      </c>
    </row>
    <row r="55" spans="2:8" ht="52.5" customHeight="1">
      <c r="B55" s="126"/>
      <c r="C55" s="1255" t="s">
        <v>48</v>
      </c>
      <c r="D55" s="1255"/>
      <c r="E55" s="1256"/>
      <c r="F55" s="127">
        <v>1982</v>
      </c>
      <c r="G55" s="127">
        <v>1974</v>
      </c>
      <c r="H55" s="128">
        <v>1976</v>
      </c>
    </row>
    <row r="56" spans="2:8" ht="52.5" customHeight="1">
      <c r="B56" s="129"/>
      <c r="C56" s="1257" t="s">
        <v>49</v>
      </c>
      <c r="D56" s="1257"/>
      <c r="E56" s="1258"/>
      <c r="F56" s="130">
        <v>0</v>
      </c>
      <c r="G56" s="130">
        <v>0</v>
      </c>
      <c r="H56" s="131">
        <v>0</v>
      </c>
    </row>
    <row r="57" spans="2:8" ht="53.25" customHeight="1">
      <c r="B57" s="129"/>
      <c r="C57" s="1259" t="s">
        <v>50</v>
      </c>
      <c r="D57" s="1259"/>
      <c r="E57" s="1260"/>
      <c r="F57" s="132">
        <v>2211</v>
      </c>
      <c r="G57" s="132">
        <v>2546</v>
      </c>
      <c r="H57" s="133">
        <v>2498</v>
      </c>
    </row>
    <row r="58" spans="2:8" ht="45.75" customHeight="1">
      <c r="B58" s="134"/>
      <c r="C58" s="1247" t="s">
        <v>627</v>
      </c>
      <c r="D58" s="1248"/>
      <c r="E58" s="1249"/>
      <c r="F58" s="135">
        <v>630</v>
      </c>
      <c r="G58" s="135">
        <v>612</v>
      </c>
      <c r="H58" s="136">
        <v>594</v>
      </c>
    </row>
    <row r="59" spans="2:8" ht="45.75" customHeight="1">
      <c r="B59" s="134"/>
      <c r="C59" s="1247" t="s">
        <v>628</v>
      </c>
      <c r="D59" s="1248"/>
      <c r="E59" s="1249"/>
      <c r="F59" s="135">
        <v>373</v>
      </c>
      <c r="G59" s="135">
        <v>423</v>
      </c>
      <c r="H59" s="136">
        <v>473</v>
      </c>
    </row>
    <row r="60" spans="2:8" ht="45.75" customHeight="1">
      <c r="B60" s="134"/>
      <c r="C60" s="1247" t="s">
        <v>629</v>
      </c>
      <c r="D60" s="1248"/>
      <c r="E60" s="1249"/>
      <c r="F60" s="135">
        <v>324</v>
      </c>
      <c r="G60" s="135">
        <v>324</v>
      </c>
      <c r="H60" s="136">
        <v>324</v>
      </c>
    </row>
    <row r="61" spans="2:8" ht="45.75" customHeight="1">
      <c r="B61" s="134"/>
      <c r="C61" s="1247" t="s">
        <v>631</v>
      </c>
      <c r="D61" s="1248"/>
      <c r="E61" s="1249"/>
      <c r="F61" s="135">
        <v>0</v>
      </c>
      <c r="G61" s="135">
        <v>300</v>
      </c>
      <c r="H61" s="136">
        <v>320</v>
      </c>
    </row>
    <row r="62" spans="2:8" ht="45.75" customHeight="1" thickBot="1">
      <c r="B62" s="137"/>
      <c r="C62" s="1250" t="s">
        <v>630</v>
      </c>
      <c r="D62" s="1251"/>
      <c r="E62" s="1252"/>
      <c r="F62" s="138">
        <v>300</v>
      </c>
      <c r="G62" s="138">
        <v>300</v>
      </c>
      <c r="H62" s="139">
        <v>300</v>
      </c>
    </row>
    <row r="63" spans="2:8" ht="52.5" customHeight="1" thickBot="1">
      <c r="B63" s="140"/>
      <c r="C63" s="1253" t="s">
        <v>51</v>
      </c>
      <c r="D63" s="1253"/>
      <c r="E63" s="1254"/>
      <c r="F63" s="141">
        <v>4193</v>
      </c>
      <c r="G63" s="141">
        <v>4520</v>
      </c>
      <c r="H63" s="142">
        <v>4474</v>
      </c>
    </row>
    <row r="64" spans="2:8" ht="15" customHeight="1"/>
    <row r="65" ht="0" hidden="1" customHeight="1"/>
    <row r="66" ht="0" hidden="1" customHeight="1"/>
  </sheetData>
  <sheetProtection algorithmName="SHA-512" hashValue="zObpa+9AAwNq9jT43JrlWJyyP386rot5vehbfQ9EEvdYnJ9twObod8Q/obgH7nFxTkFNHxRfVJprDuZZUzg8rQ==" saltValue="LZQ82KJeFqljTqQaY1da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N73" sqref="AN73:BA76"/>
    </sheetView>
  </sheetViews>
  <sheetFormatPr defaultColWidth="0" defaultRowHeight="0" customHeight="1" zeroHeight="1"/>
  <cols>
    <col min="1" max="1" width="6.375" style="1261" customWidth="1"/>
    <col min="2" max="107" width="2.5" style="1261" customWidth="1"/>
    <col min="108" max="108" width="6.125" style="1263" customWidth="1"/>
    <col min="109" max="109" width="5.875" style="1262" customWidth="1"/>
    <col min="110" max="110" width="19.125" style="1261" hidden="1"/>
    <col min="111" max="115" width="12.625" style="1261" hidden="1"/>
    <col min="116" max="349" width="8.625" style="1261" hidden="1"/>
    <col min="350" max="355" width="14.875" style="1261" hidden="1"/>
    <col min="356" max="357" width="15.875" style="1261" hidden="1"/>
    <col min="358" max="363" width="16.125" style="1261" hidden="1"/>
    <col min="364" max="364" width="6.125" style="1261" hidden="1"/>
    <col min="365" max="365" width="3" style="1261" hidden="1"/>
    <col min="366" max="605" width="8.625" style="1261" hidden="1"/>
    <col min="606" max="611" width="14.875" style="1261" hidden="1"/>
    <col min="612" max="613" width="15.875" style="1261" hidden="1"/>
    <col min="614" max="619" width="16.125" style="1261" hidden="1"/>
    <col min="620" max="620" width="6.125" style="1261" hidden="1"/>
    <col min="621" max="621" width="3" style="1261" hidden="1"/>
    <col min="622" max="861" width="8.625" style="1261" hidden="1"/>
    <col min="862" max="867" width="14.875" style="1261" hidden="1"/>
    <col min="868" max="869" width="15.875" style="1261" hidden="1"/>
    <col min="870" max="875" width="16.125" style="1261" hidden="1"/>
    <col min="876" max="876" width="6.125" style="1261" hidden="1"/>
    <col min="877" max="877" width="3" style="1261" hidden="1"/>
    <col min="878" max="1117" width="8.625" style="1261" hidden="1"/>
    <col min="1118" max="1123" width="14.875" style="1261" hidden="1"/>
    <col min="1124" max="1125" width="15.875" style="1261" hidden="1"/>
    <col min="1126" max="1131" width="16.125" style="1261" hidden="1"/>
    <col min="1132" max="1132" width="6.125" style="1261" hidden="1"/>
    <col min="1133" max="1133" width="3" style="1261" hidden="1"/>
    <col min="1134" max="1373" width="8.625" style="1261" hidden="1"/>
    <col min="1374" max="1379" width="14.875" style="1261" hidden="1"/>
    <col min="1380" max="1381" width="15.875" style="1261" hidden="1"/>
    <col min="1382" max="1387" width="16.125" style="1261" hidden="1"/>
    <col min="1388" max="1388" width="6.125" style="1261" hidden="1"/>
    <col min="1389" max="1389" width="3" style="1261" hidden="1"/>
    <col min="1390" max="1629" width="8.625" style="1261" hidden="1"/>
    <col min="1630" max="1635" width="14.875" style="1261" hidden="1"/>
    <col min="1636" max="1637" width="15.875" style="1261" hidden="1"/>
    <col min="1638" max="1643" width="16.125" style="1261" hidden="1"/>
    <col min="1644" max="1644" width="6.125" style="1261" hidden="1"/>
    <col min="1645" max="1645" width="3" style="1261" hidden="1"/>
    <col min="1646" max="1885" width="8.625" style="1261" hidden="1"/>
    <col min="1886" max="1891" width="14.875" style="1261" hidden="1"/>
    <col min="1892" max="1893" width="15.875" style="1261" hidden="1"/>
    <col min="1894" max="1899" width="16.125" style="1261" hidden="1"/>
    <col min="1900" max="1900" width="6.125" style="1261" hidden="1"/>
    <col min="1901" max="1901" width="3" style="1261" hidden="1"/>
    <col min="1902" max="2141" width="8.625" style="1261" hidden="1"/>
    <col min="2142" max="2147" width="14.875" style="1261" hidden="1"/>
    <col min="2148" max="2149" width="15.875" style="1261" hidden="1"/>
    <col min="2150" max="2155" width="16.125" style="1261" hidden="1"/>
    <col min="2156" max="2156" width="6.125" style="1261" hidden="1"/>
    <col min="2157" max="2157" width="3" style="1261" hidden="1"/>
    <col min="2158" max="2397" width="8.625" style="1261" hidden="1"/>
    <col min="2398" max="2403" width="14.875" style="1261" hidden="1"/>
    <col min="2404" max="2405" width="15.875" style="1261" hidden="1"/>
    <col min="2406" max="2411" width="16.125" style="1261" hidden="1"/>
    <col min="2412" max="2412" width="6.125" style="1261" hidden="1"/>
    <col min="2413" max="2413" width="3" style="1261" hidden="1"/>
    <col min="2414" max="2653" width="8.625" style="1261" hidden="1"/>
    <col min="2654" max="2659" width="14.875" style="1261" hidden="1"/>
    <col min="2660" max="2661" width="15.875" style="1261" hidden="1"/>
    <col min="2662" max="2667" width="16.125" style="1261" hidden="1"/>
    <col min="2668" max="2668" width="6.125" style="1261" hidden="1"/>
    <col min="2669" max="2669" width="3" style="1261" hidden="1"/>
    <col min="2670" max="2909" width="8.625" style="1261" hidden="1"/>
    <col min="2910" max="2915" width="14.875" style="1261" hidden="1"/>
    <col min="2916" max="2917" width="15.875" style="1261" hidden="1"/>
    <col min="2918" max="2923" width="16.125" style="1261" hidden="1"/>
    <col min="2924" max="2924" width="6.125" style="1261" hidden="1"/>
    <col min="2925" max="2925" width="3" style="1261" hidden="1"/>
    <col min="2926" max="3165" width="8.625" style="1261" hidden="1"/>
    <col min="3166" max="3171" width="14.875" style="1261" hidden="1"/>
    <col min="3172" max="3173" width="15.875" style="1261" hidden="1"/>
    <col min="3174" max="3179" width="16.125" style="1261" hidden="1"/>
    <col min="3180" max="3180" width="6.125" style="1261" hidden="1"/>
    <col min="3181" max="3181" width="3" style="1261" hidden="1"/>
    <col min="3182" max="3421" width="8.625" style="1261" hidden="1"/>
    <col min="3422" max="3427" width="14.875" style="1261" hidden="1"/>
    <col min="3428" max="3429" width="15.875" style="1261" hidden="1"/>
    <col min="3430" max="3435" width="16.125" style="1261" hidden="1"/>
    <col min="3436" max="3436" width="6.125" style="1261" hidden="1"/>
    <col min="3437" max="3437" width="3" style="1261" hidden="1"/>
    <col min="3438" max="3677" width="8.625" style="1261" hidden="1"/>
    <col min="3678" max="3683" width="14.875" style="1261" hidden="1"/>
    <col min="3684" max="3685" width="15.875" style="1261" hidden="1"/>
    <col min="3686" max="3691" width="16.125" style="1261" hidden="1"/>
    <col min="3692" max="3692" width="6.125" style="1261" hidden="1"/>
    <col min="3693" max="3693" width="3" style="1261" hidden="1"/>
    <col min="3694" max="3933" width="8.625" style="1261" hidden="1"/>
    <col min="3934" max="3939" width="14.875" style="1261" hidden="1"/>
    <col min="3940" max="3941" width="15.875" style="1261" hidden="1"/>
    <col min="3942" max="3947" width="16.125" style="1261" hidden="1"/>
    <col min="3948" max="3948" width="6.125" style="1261" hidden="1"/>
    <col min="3949" max="3949" width="3" style="1261" hidden="1"/>
    <col min="3950" max="4189" width="8.625" style="1261" hidden="1"/>
    <col min="4190" max="4195" width="14.875" style="1261" hidden="1"/>
    <col min="4196" max="4197" width="15.875" style="1261" hidden="1"/>
    <col min="4198" max="4203" width="16.125" style="1261" hidden="1"/>
    <col min="4204" max="4204" width="6.125" style="1261" hidden="1"/>
    <col min="4205" max="4205" width="3" style="1261" hidden="1"/>
    <col min="4206" max="4445" width="8.625" style="1261" hidden="1"/>
    <col min="4446" max="4451" width="14.875" style="1261" hidden="1"/>
    <col min="4452" max="4453" width="15.875" style="1261" hidden="1"/>
    <col min="4454" max="4459" width="16.125" style="1261" hidden="1"/>
    <col min="4460" max="4460" width="6.125" style="1261" hidden="1"/>
    <col min="4461" max="4461" width="3" style="1261" hidden="1"/>
    <col min="4462" max="4701" width="8.625" style="1261" hidden="1"/>
    <col min="4702" max="4707" width="14.875" style="1261" hidden="1"/>
    <col min="4708" max="4709" width="15.875" style="1261" hidden="1"/>
    <col min="4710" max="4715" width="16.125" style="1261" hidden="1"/>
    <col min="4716" max="4716" width="6.125" style="1261" hidden="1"/>
    <col min="4717" max="4717" width="3" style="1261" hidden="1"/>
    <col min="4718" max="4957" width="8.625" style="1261" hidden="1"/>
    <col min="4958" max="4963" width="14.875" style="1261" hidden="1"/>
    <col min="4964" max="4965" width="15.875" style="1261" hidden="1"/>
    <col min="4966" max="4971" width="16.125" style="1261" hidden="1"/>
    <col min="4972" max="4972" width="6.125" style="1261" hidden="1"/>
    <col min="4973" max="4973" width="3" style="1261" hidden="1"/>
    <col min="4974" max="5213" width="8.625" style="1261" hidden="1"/>
    <col min="5214" max="5219" width="14.875" style="1261" hidden="1"/>
    <col min="5220" max="5221" width="15.875" style="1261" hidden="1"/>
    <col min="5222" max="5227" width="16.125" style="1261" hidden="1"/>
    <col min="5228" max="5228" width="6.125" style="1261" hidden="1"/>
    <col min="5229" max="5229" width="3" style="1261" hidden="1"/>
    <col min="5230" max="5469" width="8.625" style="1261" hidden="1"/>
    <col min="5470" max="5475" width="14.875" style="1261" hidden="1"/>
    <col min="5476" max="5477" width="15.875" style="1261" hidden="1"/>
    <col min="5478" max="5483" width="16.125" style="1261" hidden="1"/>
    <col min="5484" max="5484" width="6.125" style="1261" hidden="1"/>
    <col min="5485" max="5485" width="3" style="1261" hidden="1"/>
    <col min="5486" max="5725" width="8.625" style="1261" hidden="1"/>
    <col min="5726" max="5731" width="14.875" style="1261" hidden="1"/>
    <col min="5732" max="5733" width="15.875" style="1261" hidden="1"/>
    <col min="5734" max="5739" width="16.125" style="1261" hidden="1"/>
    <col min="5740" max="5740" width="6.125" style="1261" hidden="1"/>
    <col min="5741" max="5741" width="3" style="1261" hidden="1"/>
    <col min="5742" max="5981" width="8.625" style="1261" hidden="1"/>
    <col min="5982" max="5987" width="14.875" style="1261" hidden="1"/>
    <col min="5988" max="5989" width="15.875" style="1261" hidden="1"/>
    <col min="5990" max="5995" width="16.125" style="1261" hidden="1"/>
    <col min="5996" max="5996" width="6.125" style="1261" hidden="1"/>
    <col min="5997" max="5997" width="3" style="1261" hidden="1"/>
    <col min="5998" max="6237" width="8.625" style="1261" hidden="1"/>
    <col min="6238" max="6243" width="14.875" style="1261" hidden="1"/>
    <col min="6244" max="6245" width="15.875" style="1261" hidden="1"/>
    <col min="6246" max="6251" width="16.125" style="1261" hidden="1"/>
    <col min="6252" max="6252" width="6.125" style="1261" hidden="1"/>
    <col min="6253" max="6253" width="3" style="1261" hidden="1"/>
    <col min="6254" max="6493" width="8.625" style="1261" hidden="1"/>
    <col min="6494" max="6499" width="14.875" style="1261" hidden="1"/>
    <col min="6500" max="6501" width="15.875" style="1261" hidden="1"/>
    <col min="6502" max="6507" width="16.125" style="1261" hidden="1"/>
    <col min="6508" max="6508" width="6.125" style="1261" hidden="1"/>
    <col min="6509" max="6509" width="3" style="1261" hidden="1"/>
    <col min="6510" max="6749" width="8.625" style="1261" hidden="1"/>
    <col min="6750" max="6755" width="14.875" style="1261" hidden="1"/>
    <col min="6756" max="6757" width="15.875" style="1261" hidden="1"/>
    <col min="6758" max="6763" width="16.125" style="1261" hidden="1"/>
    <col min="6764" max="6764" width="6.125" style="1261" hidden="1"/>
    <col min="6765" max="6765" width="3" style="1261" hidden="1"/>
    <col min="6766" max="7005" width="8.625" style="1261" hidden="1"/>
    <col min="7006" max="7011" width="14.875" style="1261" hidden="1"/>
    <col min="7012" max="7013" width="15.875" style="1261" hidden="1"/>
    <col min="7014" max="7019" width="16.125" style="1261" hidden="1"/>
    <col min="7020" max="7020" width="6.125" style="1261" hidden="1"/>
    <col min="7021" max="7021" width="3" style="1261" hidden="1"/>
    <col min="7022" max="7261" width="8.625" style="1261" hidden="1"/>
    <col min="7262" max="7267" width="14.875" style="1261" hidden="1"/>
    <col min="7268" max="7269" width="15.875" style="1261" hidden="1"/>
    <col min="7270" max="7275" width="16.125" style="1261" hidden="1"/>
    <col min="7276" max="7276" width="6.125" style="1261" hidden="1"/>
    <col min="7277" max="7277" width="3" style="1261" hidden="1"/>
    <col min="7278" max="7517" width="8.625" style="1261" hidden="1"/>
    <col min="7518" max="7523" width="14.875" style="1261" hidden="1"/>
    <col min="7524" max="7525" width="15.875" style="1261" hidden="1"/>
    <col min="7526" max="7531" width="16.125" style="1261" hidden="1"/>
    <col min="7532" max="7532" width="6.125" style="1261" hidden="1"/>
    <col min="7533" max="7533" width="3" style="1261" hidden="1"/>
    <col min="7534" max="7773" width="8.625" style="1261" hidden="1"/>
    <col min="7774" max="7779" width="14.875" style="1261" hidden="1"/>
    <col min="7780" max="7781" width="15.875" style="1261" hidden="1"/>
    <col min="7782" max="7787" width="16.125" style="1261" hidden="1"/>
    <col min="7788" max="7788" width="6.125" style="1261" hidden="1"/>
    <col min="7789" max="7789" width="3" style="1261" hidden="1"/>
    <col min="7790" max="8029" width="8.625" style="1261" hidden="1"/>
    <col min="8030" max="8035" width="14.875" style="1261" hidden="1"/>
    <col min="8036" max="8037" width="15.875" style="1261" hidden="1"/>
    <col min="8038" max="8043" width="16.125" style="1261" hidden="1"/>
    <col min="8044" max="8044" width="6.125" style="1261" hidden="1"/>
    <col min="8045" max="8045" width="3" style="1261" hidden="1"/>
    <col min="8046" max="8285" width="8.625" style="1261" hidden="1"/>
    <col min="8286" max="8291" width="14.875" style="1261" hidden="1"/>
    <col min="8292" max="8293" width="15.875" style="1261" hidden="1"/>
    <col min="8294" max="8299" width="16.125" style="1261" hidden="1"/>
    <col min="8300" max="8300" width="6.125" style="1261" hidden="1"/>
    <col min="8301" max="8301" width="3" style="1261" hidden="1"/>
    <col min="8302" max="8541" width="8.625" style="1261" hidden="1"/>
    <col min="8542" max="8547" width="14.875" style="1261" hidden="1"/>
    <col min="8548" max="8549" width="15.875" style="1261" hidden="1"/>
    <col min="8550" max="8555" width="16.125" style="1261" hidden="1"/>
    <col min="8556" max="8556" width="6.125" style="1261" hidden="1"/>
    <col min="8557" max="8557" width="3" style="1261" hidden="1"/>
    <col min="8558" max="8797" width="8.625" style="1261" hidden="1"/>
    <col min="8798" max="8803" width="14.875" style="1261" hidden="1"/>
    <col min="8804" max="8805" width="15.875" style="1261" hidden="1"/>
    <col min="8806" max="8811" width="16.125" style="1261" hidden="1"/>
    <col min="8812" max="8812" width="6.125" style="1261" hidden="1"/>
    <col min="8813" max="8813" width="3" style="1261" hidden="1"/>
    <col min="8814" max="9053" width="8.625" style="1261" hidden="1"/>
    <col min="9054" max="9059" width="14.875" style="1261" hidden="1"/>
    <col min="9060" max="9061" width="15.875" style="1261" hidden="1"/>
    <col min="9062" max="9067" width="16.125" style="1261" hidden="1"/>
    <col min="9068" max="9068" width="6.125" style="1261" hidden="1"/>
    <col min="9069" max="9069" width="3" style="1261" hidden="1"/>
    <col min="9070" max="9309" width="8.625" style="1261" hidden="1"/>
    <col min="9310" max="9315" width="14.875" style="1261" hidden="1"/>
    <col min="9316" max="9317" width="15.875" style="1261" hidden="1"/>
    <col min="9318" max="9323" width="16.125" style="1261" hidden="1"/>
    <col min="9324" max="9324" width="6.125" style="1261" hidden="1"/>
    <col min="9325" max="9325" width="3" style="1261" hidden="1"/>
    <col min="9326" max="9565" width="8.625" style="1261" hidden="1"/>
    <col min="9566" max="9571" width="14.875" style="1261" hidden="1"/>
    <col min="9572" max="9573" width="15.875" style="1261" hidden="1"/>
    <col min="9574" max="9579" width="16.125" style="1261" hidden="1"/>
    <col min="9580" max="9580" width="6.125" style="1261" hidden="1"/>
    <col min="9581" max="9581" width="3" style="1261" hidden="1"/>
    <col min="9582" max="9821" width="8.625" style="1261" hidden="1"/>
    <col min="9822" max="9827" width="14.875" style="1261" hidden="1"/>
    <col min="9828" max="9829" width="15.875" style="1261" hidden="1"/>
    <col min="9830" max="9835" width="16.125" style="1261" hidden="1"/>
    <col min="9836" max="9836" width="6.125" style="1261" hidden="1"/>
    <col min="9837" max="9837" width="3" style="1261" hidden="1"/>
    <col min="9838" max="10077" width="8.625" style="1261" hidden="1"/>
    <col min="10078" max="10083" width="14.875" style="1261" hidden="1"/>
    <col min="10084" max="10085" width="15.875" style="1261" hidden="1"/>
    <col min="10086" max="10091" width="16.125" style="1261" hidden="1"/>
    <col min="10092" max="10092" width="6.125" style="1261" hidden="1"/>
    <col min="10093" max="10093" width="3" style="1261" hidden="1"/>
    <col min="10094" max="10333" width="8.625" style="1261" hidden="1"/>
    <col min="10334" max="10339" width="14.875" style="1261" hidden="1"/>
    <col min="10340" max="10341" width="15.875" style="1261" hidden="1"/>
    <col min="10342" max="10347" width="16.125" style="1261" hidden="1"/>
    <col min="10348" max="10348" width="6.125" style="1261" hidden="1"/>
    <col min="10349" max="10349" width="3" style="1261" hidden="1"/>
    <col min="10350" max="10589" width="8.625" style="1261" hidden="1"/>
    <col min="10590" max="10595" width="14.875" style="1261" hidden="1"/>
    <col min="10596" max="10597" width="15.875" style="1261" hidden="1"/>
    <col min="10598" max="10603" width="16.125" style="1261" hidden="1"/>
    <col min="10604" max="10604" width="6.125" style="1261" hidden="1"/>
    <col min="10605" max="10605" width="3" style="1261" hidden="1"/>
    <col min="10606" max="10845" width="8.625" style="1261" hidden="1"/>
    <col min="10846" max="10851" width="14.875" style="1261" hidden="1"/>
    <col min="10852" max="10853" width="15.875" style="1261" hidden="1"/>
    <col min="10854" max="10859" width="16.125" style="1261" hidden="1"/>
    <col min="10860" max="10860" width="6.125" style="1261" hidden="1"/>
    <col min="10861" max="10861" width="3" style="1261" hidden="1"/>
    <col min="10862" max="11101" width="8.625" style="1261" hidden="1"/>
    <col min="11102" max="11107" width="14.875" style="1261" hidden="1"/>
    <col min="11108" max="11109" width="15.875" style="1261" hidden="1"/>
    <col min="11110" max="11115" width="16.125" style="1261" hidden="1"/>
    <col min="11116" max="11116" width="6.125" style="1261" hidden="1"/>
    <col min="11117" max="11117" width="3" style="1261" hidden="1"/>
    <col min="11118" max="11357" width="8.625" style="1261" hidden="1"/>
    <col min="11358" max="11363" width="14.875" style="1261" hidden="1"/>
    <col min="11364" max="11365" width="15.875" style="1261" hidden="1"/>
    <col min="11366" max="11371" width="16.125" style="1261" hidden="1"/>
    <col min="11372" max="11372" width="6.125" style="1261" hidden="1"/>
    <col min="11373" max="11373" width="3" style="1261" hidden="1"/>
    <col min="11374" max="11613" width="8.625" style="1261" hidden="1"/>
    <col min="11614" max="11619" width="14.875" style="1261" hidden="1"/>
    <col min="11620" max="11621" width="15.875" style="1261" hidden="1"/>
    <col min="11622" max="11627" width="16.125" style="1261" hidden="1"/>
    <col min="11628" max="11628" width="6.125" style="1261" hidden="1"/>
    <col min="11629" max="11629" width="3" style="1261" hidden="1"/>
    <col min="11630" max="11869" width="8.625" style="1261" hidden="1"/>
    <col min="11870" max="11875" width="14.875" style="1261" hidden="1"/>
    <col min="11876" max="11877" width="15.875" style="1261" hidden="1"/>
    <col min="11878" max="11883" width="16.125" style="1261" hidden="1"/>
    <col min="11884" max="11884" width="6.125" style="1261" hidden="1"/>
    <col min="11885" max="11885" width="3" style="1261" hidden="1"/>
    <col min="11886" max="12125" width="8.625" style="1261" hidden="1"/>
    <col min="12126" max="12131" width="14.875" style="1261" hidden="1"/>
    <col min="12132" max="12133" width="15.875" style="1261" hidden="1"/>
    <col min="12134" max="12139" width="16.125" style="1261" hidden="1"/>
    <col min="12140" max="12140" width="6.125" style="1261" hidden="1"/>
    <col min="12141" max="12141" width="3" style="1261" hidden="1"/>
    <col min="12142" max="12381" width="8.625" style="1261" hidden="1"/>
    <col min="12382" max="12387" width="14.875" style="1261" hidden="1"/>
    <col min="12388" max="12389" width="15.875" style="1261" hidden="1"/>
    <col min="12390" max="12395" width="16.125" style="1261" hidden="1"/>
    <col min="12396" max="12396" width="6.125" style="1261" hidden="1"/>
    <col min="12397" max="12397" width="3" style="1261" hidden="1"/>
    <col min="12398" max="12637" width="8.625" style="1261" hidden="1"/>
    <col min="12638" max="12643" width="14.875" style="1261" hidden="1"/>
    <col min="12644" max="12645" width="15.875" style="1261" hidden="1"/>
    <col min="12646" max="12651" width="16.125" style="1261" hidden="1"/>
    <col min="12652" max="12652" width="6.125" style="1261" hidden="1"/>
    <col min="12653" max="12653" width="3" style="1261" hidden="1"/>
    <col min="12654" max="12893" width="8.625" style="1261" hidden="1"/>
    <col min="12894" max="12899" width="14.875" style="1261" hidden="1"/>
    <col min="12900" max="12901" width="15.875" style="1261" hidden="1"/>
    <col min="12902" max="12907" width="16.125" style="1261" hidden="1"/>
    <col min="12908" max="12908" width="6.125" style="1261" hidden="1"/>
    <col min="12909" max="12909" width="3" style="1261" hidden="1"/>
    <col min="12910" max="13149" width="8.625" style="1261" hidden="1"/>
    <col min="13150" max="13155" width="14.875" style="1261" hidden="1"/>
    <col min="13156" max="13157" width="15.875" style="1261" hidden="1"/>
    <col min="13158" max="13163" width="16.125" style="1261" hidden="1"/>
    <col min="13164" max="13164" width="6.125" style="1261" hidden="1"/>
    <col min="13165" max="13165" width="3" style="1261" hidden="1"/>
    <col min="13166" max="13405" width="8.625" style="1261" hidden="1"/>
    <col min="13406" max="13411" width="14.875" style="1261" hidden="1"/>
    <col min="13412" max="13413" width="15.875" style="1261" hidden="1"/>
    <col min="13414" max="13419" width="16.125" style="1261" hidden="1"/>
    <col min="13420" max="13420" width="6.125" style="1261" hidden="1"/>
    <col min="13421" max="13421" width="3" style="1261" hidden="1"/>
    <col min="13422" max="13661" width="8.625" style="1261" hidden="1"/>
    <col min="13662" max="13667" width="14.875" style="1261" hidden="1"/>
    <col min="13668" max="13669" width="15.875" style="1261" hidden="1"/>
    <col min="13670" max="13675" width="16.125" style="1261" hidden="1"/>
    <col min="13676" max="13676" width="6.125" style="1261" hidden="1"/>
    <col min="13677" max="13677" width="3" style="1261" hidden="1"/>
    <col min="13678" max="13917" width="8.625" style="1261" hidden="1"/>
    <col min="13918" max="13923" width="14.875" style="1261" hidden="1"/>
    <col min="13924" max="13925" width="15.875" style="1261" hidden="1"/>
    <col min="13926" max="13931" width="16.125" style="1261" hidden="1"/>
    <col min="13932" max="13932" width="6.125" style="1261" hidden="1"/>
    <col min="13933" max="13933" width="3" style="1261" hidden="1"/>
    <col min="13934" max="14173" width="8.625" style="1261" hidden="1"/>
    <col min="14174" max="14179" width="14.875" style="1261" hidden="1"/>
    <col min="14180" max="14181" width="15.875" style="1261" hidden="1"/>
    <col min="14182" max="14187" width="16.125" style="1261" hidden="1"/>
    <col min="14188" max="14188" width="6.125" style="1261" hidden="1"/>
    <col min="14189" max="14189" width="3" style="1261" hidden="1"/>
    <col min="14190" max="14429" width="8.625" style="1261" hidden="1"/>
    <col min="14430" max="14435" width="14.875" style="1261" hidden="1"/>
    <col min="14436" max="14437" width="15.875" style="1261" hidden="1"/>
    <col min="14438" max="14443" width="16.125" style="1261" hidden="1"/>
    <col min="14444" max="14444" width="6.125" style="1261" hidden="1"/>
    <col min="14445" max="14445" width="3" style="1261" hidden="1"/>
    <col min="14446" max="14685" width="8.625" style="1261" hidden="1"/>
    <col min="14686" max="14691" width="14.875" style="1261" hidden="1"/>
    <col min="14692" max="14693" width="15.875" style="1261" hidden="1"/>
    <col min="14694" max="14699" width="16.125" style="1261" hidden="1"/>
    <col min="14700" max="14700" width="6.125" style="1261" hidden="1"/>
    <col min="14701" max="14701" width="3" style="1261" hidden="1"/>
    <col min="14702" max="14941" width="8.625" style="1261" hidden="1"/>
    <col min="14942" max="14947" width="14.875" style="1261" hidden="1"/>
    <col min="14948" max="14949" width="15.875" style="1261" hidden="1"/>
    <col min="14950" max="14955" width="16.125" style="1261" hidden="1"/>
    <col min="14956" max="14956" width="6.125" style="1261" hidden="1"/>
    <col min="14957" max="14957" width="3" style="1261" hidden="1"/>
    <col min="14958" max="15197" width="8.625" style="1261" hidden="1"/>
    <col min="15198" max="15203" width="14.875" style="1261" hidden="1"/>
    <col min="15204" max="15205" width="15.875" style="1261" hidden="1"/>
    <col min="15206" max="15211" width="16.125" style="1261" hidden="1"/>
    <col min="15212" max="15212" width="6.125" style="1261" hidden="1"/>
    <col min="15213" max="15213" width="3" style="1261" hidden="1"/>
    <col min="15214" max="15453" width="8.625" style="1261" hidden="1"/>
    <col min="15454" max="15459" width="14.875" style="1261" hidden="1"/>
    <col min="15460" max="15461" width="15.875" style="1261" hidden="1"/>
    <col min="15462" max="15467" width="16.125" style="1261" hidden="1"/>
    <col min="15468" max="15468" width="6.125" style="1261" hidden="1"/>
    <col min="15469" max="15469" width="3" style="1261" hidden="1"/>
    <col min="15470" max="15709" width="8.625" style="1261" hidden="1"/>
    <col min="15710" max="15715" width="14.875" style="1261" hidden="1"/>
    <col min="15716" max="15717" width="15.875" style="1261" hidden="1"/>
    <col min="15718" max="15723" width="16.125" style="1261" hidden="1"/>
    <col min="15724" max="15724" width="6.125" style="1261" hidden="1"/>
    <col min="15725" max="15725" width="3" style="1261" hidden="1"/>
    <col min="15726" max="15965" width="8.625" style="1261" hidden="1"/>
    <col min="15966" max="15971" width="14.875" style="1261" hidden="1"/>
    <col min="15972" max="15973" width="15.875" style="1261" hidden="1"/>
    <col min="15974" max="15979" width="16.125" style="1261" hidden="1"/>
    <col min="15980" max="15980" width="6.125" style="1261" hidden="1"/>
    <col min="15981" max="15981" width="3" style="1261" hidden="1"/>
    <col min="15982" max="16221" width="8.625" style="1261" hidden="1"/>
    <col min="16222" max="16227" width="14.875" style="1261" hidden="1"/>
    <col min="16228" max="16229" width="15.875" style="1261" hidden="1"/>
    <col min="16230" max="16235" width="16.125" style="1261" hidden="1"/>
    <col min="16236" max="16236" width="6.125" style="1261" hidden="1"/>
    <col min="16237" max="16237" width="3" style="1261" hidden="1"/>
    <col min="16238" max="16384" width="8.625" style="1261" hidden="1"/>
  </cols>
  <sheetData>
    <row r="1" spans="1:143" ht="42.75" customHeight="1">
      <c r="A1" s="1321"/>
      <c r="B1" s="1320"/>
      <c r="DD1" s="1261"/>
      <c r="DE1" s="1261"/>
    </row>
    <row r="2" spans="1:143" ht="25.5" customHeight="1">
      <c r="A2" s="1319"/>
      <c r="C2" s="1319"/>
      <c r="O2" s="1319"/>
      <c r="P2" s="1319"/>
      <c r="Q2" s="1319"/>
      <c r="R2" s="1319"/>
      <c r="S2" s="1319"/>
      <c r="T2" s="1319"/>
      <c r="U2" s="1319"/>
      <c r="V2" s="1319"/>
      <c r="W2" s="1319"/>
      <c r="X2" s="1319"/>
      <c r="Y2" s="1319"/>
      <c r="Z2" s="1319"/>
      <c r="AA2" s="1319"/>
      <c r="AB2" s="1319"/>
      <c r="AC2" s="1319"/>
      <c r="AD2" s="1319"/>
      <c r="AE2" s="1319"/>
      <c r="AF2" s="1319"/>
      <c r="AG2" s="1319"/>
      <c r="AH2" s="1319"/>
      <c r="AI2" s="1319"/>
      <c r="AU2" s="1319"/>
      <c r="BG2" s="1319"/>
      <c r="BS2" s="1319"/>
      <c r="CE2" s="1319"/>
      <c r="CQ2" s="1319"/>
      <c r="DD2" s="1261"/>
      <c r="DE2" s="1261"/>
    </row>
    <row r="3" spans="1:143" ht="25.5" customHeight="1">
      <c r="A3" s="1319"/>
      <c r="C3" s="1319"/>
      <c r="O3" s="1319"/>
      <c r="P3" s="1319"/>
      <c r="Q3" s="1319"/>
      <c r="R3" s="1319"/>
      <c r="S3" s="1319"/>
      <c r="T3" s="1319"/>
      <c r="U3" s="1319"/>
      <c r="V3" s="1319"/>
      <c r="W3" s="1319"/>
      <c r="X3" s="1319"/>
      <c r="Y3" s="1319"/>
      <c r="Z3" s="1319"/>
      <c r="AA3" s="1319"/>
      <c r="AB3" s="1319"/>
      <c r="AC3" s="1319"/>
      <c r="AD3" s="1319"/>
      <c r="AE3" s="1319"/>
      <c r="AF3" s="1319"/>
      <c r="AG3" s="1319"/>
      <c r="AH3" s="1319"/>
      <c r="AI3" s="1319"/>
      <c r="AU3" s="1319"/>
      <c r="BG3" s="1319"/>
      <c r="BS3" s="1319"/>
      <c r="CE3" s="1319"/>
      <c r="CQ3" s="1319"/>
      <c r="DD3" s="1261"/>
      <c r="DE3" s="1261"/>
    </row>
    <row r="4" spans="1:143" s="290" customFormat="1" ht="13.5">
      <c r="A4" s="1319"/>
      <c r="B4" s="1319"/>
      <c r="C4" s="1319"/>
      <c r="D4" s="1319"/>
      <c r="E4" s="1319"/>
      <c r="F4" s="1319"/>
      <c r="G4" s="1319"/>
      <c r="H4" s="1319"/>
      <c r="I4" s="1319"/>
      <c r="J4" s="1319"/>
      <c r="K4" s="1319"/>
      <c r="L4" s="1319"/>
      <c r="M4" s="1319"/>
      <c r="N4" s="1319"/>
      <c r="O4" s="1319"/>
      <c r="P4" s="1319"/>
      <c r="Q4" s="1319"/>
      <c r="R4" s="1319"/>
      <c r="S4" s="1319"/>
      <c r="T4" s="1319"/>
      <c r="U4" s="1319"/>
      <c r="V4" s="1319"/>
      <c r="W4" s="1319"/>
      <c r="X4" s="1319"/>
      <c r="Y4" s="1319"/>
      <c r="Z4" s="1319"/>
      <c r="AA4" s="1319"/>
      <c r="AB4" s="1319"/>
      <c r="AC4" s="1319"/>
      <c r="AD4" s="1319"/>
      <c r="AE4" s="1319"/>
      <c r="AF4" s="1319"/>
      <c r="AG4" s="1319"/>
      <c r="AH4" s="1319"/>
      <c r="AI4" s="1319"/>
      <c r="AJ4" s="1319"/>
      <c r="AK4" s="1319"/>
      <c r="AL4" s="1319"/>
      <c r="AM4" s="1319"/>
      <c r="AN4" s="1319"/>
      <c r="AO4" s="1319"/>
      <c r="AP4" s="1319"/>
      <c r="AQ4" s="1319"/>
      <c r="AR4" s="1319"/>
      <c r="AS4" s="1319"/>
      <c r="AT4" s="1319"/>
      <c r="AU4" s="1319"/>
      <c r="AV4" s="1319"/>
      <c r="AW4" s="1319"/>
      <c r="AX4" s="1319"/>
      <c r="AY4" s="1319"/>
      <c r="AZ4" s="1319"/>
      <c r="BA4" s="1319"/>
      <c r="BB4" s="1319"/>
      <c r="BC4" s="1319"/>
      <c r="BD4" s="1319"/>
      <c r="BE4" s="1319"/>
      <c r="BF4" s="1319"/>
      <c r="BG4" s="1319"/>
      <c r="BH4" s="1319"/>
      <c r="BI4" s="1319"/>
      <c r="BJ4" s="1319"/>
      <c r="BK4" s="1319"/>
      <c r="BL4" s="1319"/>
      <c r="BM4" s="1319"/>
      <c r="BN4" s="1319"/>
      <c r="BO4" s="1319"/>
      <c r="BP4" s="1319"/>
      <c r="BQ4" s="1319"/>
      <c r="BR4" s="1319"/>
      <c r="BS4" s="1319"/>
      <c r="BT4" s="1319"/>
      <c r="BU4" s="1319"/>
      <c r="BV4" s="1319"/>
      <c r="BW4" s="1319"/>
      <c r="BX4" s="1319"/>
      <c r="BY4" s="1319"/>
      <c r="BZ4" s="1319"/>
      <c r="CA4" s="1319"/>
      <c r="CB4" s="1319"/>
      <c r="CC4" s="1319"/>
      <c r="CD4" s="1319"/>
      <c r="CE4" s="1319"/>
      <c r="CF4" s="1319"/>
      <c r="CG4" s="1319"/>
      <c r="CH4" s="1319"/>
      <c r="CI4" s="1319"/>
      <c r="CJ4" s="1319"/>
      <c r="CK4" s="1319"/>
      <c r="CL4" s="1319"/>
      <c r="CM4" s="1319"/>
      <c r="CN4" s="1319"/>
      <c r="CO4" s="1319"/>
      <c r="CP4" s="1319"/>
      <c r="CQ4" s="1319"/>
      <c r="CR4" s="1319"/>
      <c r="CS4" s="1319"/>
      <c r="CT4" s="1319"/>
      <c r="CU4" s="1319"/>
      <c r="CV4" s="1319"/>
      <c r="CW4" s="1319"/>
      <c r="CX4" s="1319"/>
      <c r="CY4" s="1319"/>
      <c r="CZ4" s="1319"/>
      <c r="DA4" s="1319"/>
      <c r="DB4" s="1319"/>
      <c r="DC4" s="1319"/>
      <c r="DD4" s="1319"/>
      <c r="DE4" s="1319"/>
      <c r="DF4" s="291"/>
      <c r="DG4" s="291"/>
      <c r="DH4" s="291"/>
      <c r="DI4" s="291"/>
      <c r="DJ4" s="291"/>
      <c r="DK4" s="291"/>
      <c r="DL4" s="291"/>
      <c r="DM4" s="291"/>
      <c r="DN4" s="291"/>
      <c r="DO4" s="291"/>
      <c r="DP4" s="291"/>
      <c r="DQ4" s="291"/>
      <c r="DR4" s="291"/>
      <c r="DS4" s="291"/>
      <c r="DT4" s="291"/>
      <c r="DU4" s="291"/>
      <c r="DV4" s="291"/>
      <c r="DW4" s="291"/>
    </row>
    <row r="5" spans="1:143" s="290" customFormat="1" ht="13.5">
      <c r="A5" s="1319"/>
      <c r="B5" s="1319"/>
      <c r="C5" s="1319"/>
      <c r="D5" s="1319"/>
      <c r="E5" s="1319"/>
      <c r="F5" s="1319"/>
      <c r="G5" s="1319"/>
      <c r="H5" s="1319"/>
      <c r="I5" s="1319"/>
      <c r="J5" s="1319"/>
      <c r="K5" s="1319"/>
      <c r="L5" s="1319"/>
      <c r="M5" s="1319"/>
      <c r="N5" s="1319"/>
      <c r="O5" s="1319"/>
      <c r="P5" s="1319"/>
      <c r="Q5" s="1319"/>
      <c r="R5" s="1319"/>
      <c r="S5" s="1319"/>
      <c r="T5" s="1319"/>
      <c r="U5" s="1319"/>
      <c r="V5" s="1319"/>
      <c r="W5" s="1319"/>
      <c r="X5" s="1319"/>
      <c r="Y5" s="1319"/>
      <c r="Z5" s="1319"/>
      <c r="AA5" s="1319"/>
      <c r="AB5" s="1319"/>
      <c r="AC5" s="1319"/>
      <c r="AD5" s="1319"/>
      <c r="AE5" s="1319"/>
      <c r="AF5" s="1319"/>
      <c r="AG5" s="1319"/>
      <c r="AH5" s="1319"/>
      <c r="AI5" s="1319"/>
      <c r="AJ5" s="1319"/>
      <c r="AK5" s="1319"/>
      <c r="AL5" s="1319"/>
      <c r="AM5" s="1319"/>
      <c r="AN5" s="1319"/>
      <c r="AO5" s="1319"/>
      <c r="AP5" s="1319"/>
      <c r="AQ5" s="1319"/>
      <c r="AR5" s="1319"/>
      <c r="AS5" s="1319"/>
      <c r="AT5" s="1319"/>
      <c r="AU5" s="1319"/>
      <c r="AV5" s="1319"/>
      <c r="AW5" s="1319"/>
      <c r="AX5" s="1319"/>
      <c r="AY5" s="1319"/>
      <c r="AZ5" s="1319"/>
      <c r="BA5" s="1319"/>
      <c r="BB5" s="1319"/>
      <c r="BC5" s="1319"/>
      <c r="BD5" s="1319"/>
      <c r="BE5" s="1319"/>
      <c r="BF5" s="1319"/>
      <c r="BG5" s="1319"/>
      <c r="BH5" s="1319"/>
      <c r="BI5" s="1319"/>
      <c r="BJ5" s="1319"/>
      <c r="BK5" s="1319"/>
      <c r="BL5" s="1319"/>
      <c r="BM5" s="1319"/>
      <c r="BN5" s="1319"/>
      <c r="BO5" s="1319"/>
      <c r="BP5" s="1319"/>
      <c r="BQ5" s="1319"/>
      <c r="BR5" s="1319"/>
      <c r="BS5" s="1319"/>
      <c r="BT5" s="1319"/>
      <c r="BU5" s="1319"/>
      <c r="BV5" s="1319"/>
      <c r="BW5" s="1319"/>
      <c r="BX5" s="1319"/>
      <c r="BY5" s="1319"/>
      <c r="BZ5" s="1319"/>
      <c r="CA5" s="1319"/>
      <c r="CB5" s="1319"/>
      <c r="CC5" s="1319"/>
      <c r="CD5" s="1319"/>
      <c r="CE5" s="1319"/>
      <c r="CF5" s="1319"/>
      <c r="CG5" s="1319"/>
      <c r="CH5" s="1319"/>
      <c r="CI5" s="1319"/>
      <c r="CJ5" s="1319"/>
      <c r="CK5" s="1319"/>
      <c r="CL5" s="1319"/>
      <c r="CM5" s="1319"/>
      <c r="CN5" s="1319"/>
      <c r="CO5" s="1319"/>
      <c r="CP5" s="1319"/>
      <c r="CQ5" s="1319"/>
      <c r="CR5" s="1319"/>
      <c r="CS5" s="1319"/>
      <c r="CT5" s="1319"/>
      <c r="CU5" s="1319"/>
      <c r="CV5" s="1319"/>
      <c r="CW5" s="1319"/>
      <c r="CX5" s="1319"/>
      <c r="CY5" s="1319"/>
      <c r="CZ5" s="1319"/>
      <c r="DA5" s="1319"/>
      <c r="DB5" s="1319"/>
      <c r="DC5" s="1319"/>
      <c r="DD5" s="1319"/>
      <c r="DE5" s="1319"/>
      <c r="DF5" s="291"/>
      <c r="DG5" s="291"/>
      <c r="DH5" s="291"/>
      <c r="DI5" s="291"/>
      <c r="DJ5" s="291"/>
      <c r="DK5" s="291"/>
      <c r="DL5" s="291"/>
      <c r="DM5" s="291"/>
      <c r="DN5" s="291"/>
      <c r="DO5" s="291"/>
      <c r="DP5" s="291"/>
      <c r="DQ5" s="291"/>
      <c r="DR5" s="291"/>
      <c r="DS5" s="291"/>
      <c r="DT5" s="291"/>
      <c r="DU5" s="291"/>
      <c r="DV5" s="291"/>
      <c r="DW5" s="291"/>
    </row>
    <row r="6" spans="1:143" s="290" customFormat="1" ht="13.5">
      <c r="A6" s="1319"/>
      <c r="B6" s="1319"/>
      <c r="C6" s="1319"/>
      <c r="D6" s="1319"/>
      <c r="E6" s="1319"/>
      <c r="F6" s="1319"/>
      <c r="G6" s="1319"/>
      <c r="H6" s="1319"/>
      <c r="I6" s="1319"/>
      <c r="J6" s="1319"/>
      <c r="K6" s="1319"/>
      <c r="L6" s="1319"/>
      <c r="M6" s="1319"/>
      <c r="N6" s="1319"/>
      <c r="O6" s="1319"/>
      <c r="P6" s="1319"/>
      <c r="Q6" s="1319"/>
      <c r="R6" s="1319"/>
      <c r="S6" s="1319"/>
      <c r="T6" s="1319"/>
      <c r="U6" s="1319"/>
      <c r="V6" s="1319"/>
      <c r="W6" s="1319"/>
      <c r="X6" s="1319"/>
      <c r="Y6" s="1319"/>
      <c r="Z6" s="1319"/>
      <c r="AA6" s="1319"/>
      <c r="AB6" s="1319"/>
      <c r="AC6" s="1319"/>
      <c r="AD6" s="1319"/>
      <c r="AE6" s="1319"/>
      <c r="AF6" s="1319"/>
      <c r="AG6" s="1319"/>
      <c r="AH6" s="1319"/>
      <c r="AI6" s="1319"/>
      <c r="AJ6" s="1319"/>
      <c r="AK6" s="1319"/>
      <c r="AL6" s="1319"/>
      <c r="AM6" s="1319"/>
      <c r="AN6" s="1319"/>
      <c r="AO6" s="1319"/>
      <c r="AP6" s="1319"/>
      <c r="AQ6" s="1319"/>
      <c r="AR6" s="1319"/>
      <c r="AS6" s="1319"/>
      <c r="AT6" s="1319"/>
      <c r="AU6" s="1319"/>
      <c r="AV6" s="1319"/>
      <c r="AW6" s="1319"/>
      <c r="AX6" s="1319"/>
      <c r="AY6" s="1319"/>
      <c r="AZ6" s="1319"/>
      <c r="BA6" s="1319"/>
      <c r="BB6" s="1319"/>
      <c r="BC6" s="1319"/>
      <c r="BD6" s="1319"/>
      <c r="BE6" s="1319"/>
      <c r="BF6" s="1319"/>
      <c r="BG6" s="1319"/>
      <c r="BH6" s="1319"/>
      <c r="BI6" s="1319"/>
      <c r="BJ6" s="1319"/>
      <c r="BK6" s="1319"/>
      <c r="BL6" s="1319"/>
      <c r="BM6" s="1319"/>
      <c r="BN6" s="1319"/>
      <c r="BO6" s="1319"/>
      <c r="BP6" s="1319"/>
      <c r="BQ6" s="1319"/>
      <c r="BR6" s="1319"/>
      <c r="BS6" s="1319"/>
      <c r="BT6" s="1319"/>
      <c r="BU6" s="1319"/>
      <c r="BV6" s="1319"/>
      <c r="BW6" s="1319"/>
      <c r="BX6" s="1319"/>
      <c r="BY6" s="1319"/>
      <c r="BZ6" s="1319"/>
      <c r="CA6" s="1319"/>
      <c r="CB6" s="1319"/>
      <c r="CC6" s="1319"/>
      <c r="CD6" s="1319"/>
      <c r="CE6" s="1319"/>
      <c r="CF6" s="1319"/>
      <c r="CG6" s="1319"/>
      <c r="CH6" s="1319"/>
      <c r="CI6" s="1319"/>
      <c r="CJ6" s="1319"/>
      <c r="CK6" s="1319"/>
      <c r="CL6" s="1319"/>
      <c r="CM6" s="1319"/>
      <c r="CN6" s="1319"/>
      <c r="CO6" s="1319"/>
      <c r="CP6" s="1319"/>
      <c r="CQ6" s="1319"/>
      <c r="CR6" s="1319"/>
      <c r="CS6" s="1319"/>
      <c r="CT6" s="1319"/>
      <c r="CU6" s="1319"/>
      <c r="CV6" s="1319"/>
      <c r="CW6" s="1319"/>
      <c r="CX6" s="1319"/>
      <c r="CY6" s="1319"/>
      <c r="CZ6" s="1319"/>
      <c r="DA6" s="1319"/>
      <c r="DB6" s="1319"/>
      <c r="DC6" s="1319"/>
      <c r="DD6" s="1319"/>
      <c r="DE6" s="1319"/>
      <c r="DF6" s="291"/>
      <c r="DG6" s="291"/>
      <c r="DH6" s="291"/>
      <c r="DI6" s="291"/>
      <c r="DJ6" s="291"/>
      <c r="DK6" s="291"/>
      <c r="DL6" s="291"/>
      <c r="DM6" s="291"/>
      <c r="DN6" s="291"/>
      <c r="DO6" s="291"/>
      <c r="DP6" s="291"/>
      <c r="DQ6" s="291"/>
      <c r="DR6" s="291"/>
      <c r="DS6" s="291"/>
      <c r="DT6" s="291"/>
      <c r="DU6" s="291"/>
      <c r="DV6" s="291"/>
      <c r="DW6" s="291"/>
    </row>
    <row r="7" spans="1:143" s="290" customFormat="1" ht="13.5">
      <c r="A7" s="1319"/>
      <c r="B7" s="1319"/>
      <c r="C7" s="1319"/>
      <c r="D7" s="1319"/>
      <c r="E7" s="1319"/>
      <c r="F7" s="1319"/>
      <c r="G7" s="1319"/>
      <c r="H7" s="1319"/>
      <c r="I7" s="1319"/>
      <c r="J7" s="1319"/>
      <c r="K7" s="1319"/>
      <c r="L7" s="1319"/>
      <c r="M7" s="1319"/>
      <c r="N7" s="1319"/>
      <c r="O7" s="1319"/>
      <c r="P7" s="1319"/>
      <c r="Q7" s="1319"/>
      <c r="R7" s="1319"/>
      <c r="S7" s="1319"/>
      <c r="T7" s="1319"/>
      <c r="U7" s="1319"/>
      <c r="V7" s="1319"/>
      <c r="W7" s="1319"/>
      <c r="X7" s="1319"/>
      <c r="Y7" s="1319"/>
      <c r="Z7" s="1319"/>
      <c r="AA7" s="1319"/>
      <c r="AB7" s="1319"/>
      <c r="AC7" s="1319"/>
      <c r="AD7" s="1319"/>
      <c r="AE7" s="1319"/>
      <c r="AF7" s="1319"/>
      <c r="AG7" s="1319"/>
      <c r="AH7" s="1319"/>
      <c r="AI7" s="1319"/>
      <c r="AJ7" s="1319"/>
      <c r="AK7" s="1319"/>
      <c r="AL7" s="1319"/>
      <c r="AM7" s="1319"/>
      <c r="AN7" s="1319"/>
      <c r="AO7" s="1319"/>
      <c r="AP7" s="1319"/>
      <c r="AQ7" s="1319"/>
      <c r="AR7" s="1319"/>
      <c r="AS7" s="1319"/>
      <c r="AT7" s="1319"/>
      <c r="AU7" s="1319"/>
      <c r="AV7" s="1319"/>
      <c r="AW7" s="1319"/>
      <c r="AX7" s="1319"/>
      <c r="AY7" s="1319"/>
      <c r="AZ7" s="1319"/>
      <c r="BA7" s="1319"/>
      <c r="BB7" s="1319"/>
      <c r="BC7" s="1319"/>
      <c r="BD7" s="1319"/>
      <c r="BE7" s="1319"/>
      <c r="BF7" s="1319"/>
      <c r="BG7" s="1319"/>
      <c r="BH7" s="1319"/>
      <c r="BI7" s="1319"/>
      <c r="BJ7" s="1319"/>
      <c r="BK7" s="1319"/>
      <c r="BL7" s="1319"/>
      <c r="BM7" s="1319"/>
      <c r="BN7" s="1319"/>
      <c r="BO7" s="1319"/>
      <c r="BP7" s="1319"/>
      <c r="BQ7" s="1319"/>
      <c r="BR7" s="1319"/>
      <c r="BS7" s="1319"/>
      <c r="BT7" s="1319"/>
      <c r="BU7" s="1319"/>
      <c r="BV7" s="1319"/>
      <c r="BW7" s="1319"/>
      <c r="BX7" s="1319"/>
      <c r="BY7" s="1319"/>
      <c r="BZ7" s="1319"/>
      <c r="CA7" s="1319"/>
      <c r="CB7" s="1319"/>
      <c r="CC7" s="1319"/>
      <c r="CD7" s="1319"/>
      <c r="CE7" s="1319"/>
      <c r="CF7" s="1319"/>
      <c r="CG7" s="1319"/>
      <c r="CH7" s="1319"/>
      <c r="CI7" s="1319"/>
      <c r="CJ7" s="1319"/>
      <c r="CK7" s="1319"/>
      <c r="CL7" s="1319"/>
      <c r="CM7" s="1319"/>
      <c r="CN7" s="1319"/>
      <c r="CO7" s="1319"/>
      <c r="CP7" s="1319"/>
      <c r="CQ7" s="1319"/>
      <c r="CR7" s="1319"/>
      <c r="CS7" s="1319"/>
      <c r="CT7" s="1319"/>
      <c r="CU7" s="1319"/>
      <c r="CV7" s="1319"/>
      <c r="CW7" s="1319"/>
      <c r="CX7" s="1319"/>
      <c r="CY7" s="1319"/>
      <c r="CZ7" s="1319"/>
      <c r="DA7" s="1319"/>
      <c r="DB7" s="1319"/>
      <c r="DC7" s="1319"/>
      <c r="DD7" s="1319"/>
      <c r="DE7" s="1319"/>
      <c r="DF7" s="291"/>
      <c r="DG7" s="291"/>
      <c r="DH7" s="291"/>
      <c r="DI7" s="291"/>
      <c r="DJ7" s="291"/>
      <c r="DK7" s="291"/>
      <c r="DL7" s="291"/>
      <c r="DM7" s="291"/>
      <c r="DN7" s="291"/>
      <c r="DO7" s="291"/>
      <c r="DP7" s="291"/>
      <c r="DQ7" s="291"/>
      <c r="DR7" s="291"/>
      <c r="DS7" s="291"/>
      <c r="DT7" s="291"/>
      <c r="DU7" s="291"/>
      <c r="DV7" s="291"/>
      <c r="DW7" s="291"/>
    </row>
    <row r="8" spans="1:143" s="290" customFormat="1" ht="13.5">
      <c r="A8" s="1319"/>
      <c r="B8" s="1319"/>
      <c r="C8" s="1319"/>
      <c r="D8" s="1319"/>
      <c r="E8" s="1319"/>
      <c r="F8" s="1319"/>
      <c r="G8" s="1319"/>
      <c r="H8" s="1319"/>
      <c r="I8" s="1319"/>
      <c r="J8" s="1319"/>
      <c r="K8" s="1319"/>
      <c r="L8" s="1319"/>
      <c r="M8" s="1319"/>
      <c r="N8" s="1319"/>
      <c r="O8" s="1319"/>
      <c r="P8" s="1319"/>
      <c r="Q8" s="1319"/>
      <c r="R8" s="1319"/>
      <c r="S8" s="1319"/>
      <c r="T8" s="1319"/>
      <c r="U8" s="1319"/>
      <c r="V8" s="1319"/>
      <c r="W8" s="1319"/>
      <c r="X8" s="1319"/>
      <c r="Y8" s="1319"/>
      <c r="Z8" s="1319"/>
      <c r="AA8" s="1319"/>
      <c r="AB8" s="1319"/>
      <c r="AC8" s="1319"/>
      <c r="AD8" s="1319"/>
      <c r="AE8" s="1319"/>
      <c r="AF8" s="1319"/>
      <c r="AG8" s="1319"/>
      <c r="AH8" s="1319"/>
      <c r="AI8" s="1319"/>
      <c r="AJ8" s="1319"/>
      <c r="AK8" s="1319"/>
      <c r="AL8" s="1319"/>
      <c r="AM8" s="1319"/>
      <c r="AN8" s="1319"/>
      <c r="AO8" s="1319"/>
      <c r="AP8" s="1319"/>
      <c r="AQ8" s="1319"/>
      <c r="AR8" s="1319"/>
      <c r="AS8" s="1319"/>
      <c r="AT8" s="1319"/>
      <c r="AU8" s="1319"/>
      <c r="AV8" s="1319"/>
      <c r="AW8" s="1319"/>
      <c r="AX8" s="1319"/>
      <c r="AY8" s="1319"/>
      <c r="AZ8" s="1319"/>
      <c r="BA8" s="1319"/>
      <c r="BB8" s="1319"/>
      <c r="BC8" s="1319"/>
      <c r="BD8" s="1319"/>
      <c r="BE8" s="1319"/>
      <c r="BF8" s="1319"/>
      <c r="BG8" s="1319"/>
      <c r="BH8" s="1319"/>
      <c r="BI8" s="1319"/>
      <c r="BJ8" s="1319"/>
      <c r="BK8" s="1319"/>
      <c r="BL8" s="1319"/>
      <c r="BM8" s="1319"/>
      <c r="BN8" s="1319"/>
      <c r="BO8" s="1319"/>
      <c r="BP8" s="1319"/>
      <c r="BQ8" s="1319"/>
      <c r="BR8" s="1319"/>
      <c r="BS8" s="1319"/>
      <c r="BT8" s="1319"/>
      <c r="BU8" s="1319"/>
      <c r="BV8" s="1319"/>
      <c r="BW8" s="1319"/>
      <c r="BX8" s="1319"/>
      <c r="BY8" s="1319"/>
      <c r="BZ8" s="1319"/>
      <c r="CA8" s="1319"/>
      <c r="CB8" s="1319"/>
      <c r="CC8" s="1319"/>
      <c r="CD8" s="1319"/>
      <c r="CE8" s="1319"/>
      <c r="CF8" s="1319"/>
      <c r="CG8" s="1319"/>
      <c r="CH8" s="1319"/>
      <c r="CI8" s="1319"/>
      <c r="CJ8" s="1319"/>
      <c r="CK8" s="1319"/>
      <c r="CL8" s="1319"/>
      <c r="CM8" s="1319"/>
      <c r="CN8" s="1319"/>
      <c r="CO8" s="1319"/>
      <c r="CP8" s="1319"/>
      <c r="CQ8" s="1319"/>
      <c r="CR8" s="1319"/>
      <c r="CS8" s="1319"/>
      <c r="CT8" s="1319"/>
      <c r="CU8" s="1319"/>
      <c r="CV8" s="1319"/>
      <c r="CW8" s="1319"/>
      <c r="CX8" s="1319"/>
      <c r="CY8" s="1319"/>
      <c r="CZ8" s="1319"/>
      <c r="DA8" s="1319"/>
      <c r="DB8" s="1319"/>
      <c r="DC8" s="1319"/>
      <c r="DD8" s="1319"/>
      <c r="DE8" s="1319"/>
      <c r="DF8" s="291"/>
      <c r="DG8" s="291"/>
      <c r="DH8" s="291"/>
      <c r="DI8" s="291"/>
      <c r="DJ8" s="291"/>
      <c r="DK8" s="291"/>
      <c r="DL8" s="291"/>
      <c r="DM8" s="291"/>
      <c r="DN8" s="291"/>
      <c r="DO8" s="291"/>
      <c r="DP8" s="291"/>
      <c r="DQ8" s="291"/>
      <c r="DR8" s="291"/>
      <c r="DS8" s="291"/>
      <c r="DT8" s="291"/>
      <c r="DU8" s="291"/>
      <c r="DV8" s="291"/>
      <c r="DW8" s="291"/>
    </row>
    <row r="9" spans="1:143" s="290" customFormat="1" ht="13.5">
      <c r="A9" s="1319"/>
      <c r="B9" s="1319"/>
      <c r="C9" s="1319"/>
      <c r="D9" s="1319"/>
      <c r="E9" s="1319"/>
      <c r="F9" s="1319"/>
      <c r="G9" s="1319"/>
      <c r="H9" s="1319"/>
      <c r="I9" s="1319"/>
      <c r="J9" s="1319"/>
      <c r="K9" s="1319"/>
      <c r="L9" s="1319"/>
      <c r="M9" s="1319"/>
      <c r="N9" s="1319"/>
      <c r="O9" s="1319"/>
      <c r="P9" s="1319"/>
      <c r="Q9" s="1319"/>
      <c r="R9" s="1319"/>
      <c r="S9" s="1319"/>
      <c r="T9" s="1319"/>
      <c r="U9" s="1319"/>
      <c r="V9" s="1319"/>
      <c r="W9" s="1319"/>
      <c r="X9" s="1319"/>
      <c r="Y9" s="1319"/>
      <c r="Z9" s="1319"/>
      <c r="AA9" s="1319"/>
      <c r="AB9" s="1319"/>
      <c r="AC9" s="1319"/>
      <c r="AD9" s="1319"/>
      <c r="AE9" s="1319"/>
      <c r="AF9" s="1319"/>
      <c r="AG9" s="1319"/>
      <c r="AH9" s="1319"/>
      <c r="AI9" s="1319"/>
      <c r="AJ9" s="1319"/>
      <c r="AK9" s="1319"/>
      <c r="AL9" s="1319"/>
      <c r="AM9" s="1319"/>
      <c r="AN9" s="1319"/>
      <c r="AO9" s="1319"/>
      <c r="AP9" s="1319"/>
      <c r="AQ9" s="1319"/>
      <c r="AR9" s="1319"/>
      <c r="AS9" s="1319"/>
      <c r="AT9" s="1319"/>
      <c r="AU9" s="1319"/>
      <c r="AV9" s="1319"/>
      <c r="AW9" s="1319"/>
      <c r="AX9" s="1319"/>
      <c r="AY9" s="1319"/>
      <c r="AZ9" s="1319"/>
      <c r="BA9" s="1319"/>
      <c r="BB9" s="1319"/>
      <c r="BC9" s="1319"/>
      <c r="BD9" s="1319"/>
      <c r="BE9" s="1319"/>
      <c r="BF9" s="1319"/>
      <c r="BG9" s="1319"/>
      <c r="BH9" s="1319"/>
      <c r="BI9" s="1319"/>
      <c r="BJ9" s="1319"/>
      <c r="BK9" s="1319"/>
      <c r="BL9" s="1319"/>
      <c r="BM9" s="1319"/>
      <c r="BN9" s="1319"/>
      <c r="BO9" s="1319"/>
      <c r="BP9" s="1319"/>
      <c r="BQ9" s="1319"/>
      <c r="BR9" s="1319"/>
      <c r="BS9" s="1319"/>
      <c r="BT9" s="1319"/>
      <c r="BU9" s="1319"/>
      <c r="BV9" s="1319"/>
      <c r="BW9" s="1319"/>
      <c r="BX9" s="1319"/>
      <c r="BY9" s="1319"/>
      <c r="BZ9" s="1319"/>
      <c r="CA9" s="1319"/>
      <c r="CB9" s="1319"/>
      <c r="CC9" s="1319"/>
      <c r="CD9" s="1319"/>
      <c r="CE9" s="1319"/>
      <c r="CF9" s="1319"/>
      <c r="CG9" s="1319"/>
      <c r="CH9" s="1319"/>
      <c r="CI9" s="1319"/>
      <c r="CJ9" s="1319"/>
      <c r="CK9" s="1319"/>
      <c r="CL9" s="1319"/>
      <c r="CM9" s="1319"/>
      <c r="CN9" s="1319"/>
      <c r="CO9" s="1319"/>
      <c r="CP9" s="1319"/>
      <c r="CQ9" s="1319"/>
      <c r="CR9" s="1319"/>
      <c r="CS9" s="1319"/>
      <c r="CT9" s="1319"/>
      <c r="CU9" s="1319"/>
      <c r="CV9" s="1319"/>
      <c r="CW9" s="1319"/>
      <c r="CX9" s="1319"/>
      <c r="CY9" s="1319"/>
      <c r="CZ9" s="1319"/>
      <c r="DA9" s="1319"/>
      <c r="DB9" s="1319"/>
      <c r="DC9" s="1319"/>
      <c r="DD9" s="1319"/>
      <c r="DE9" s="1319"/>
      <c r="DF9" s="291"/>
      <c r="DG9" s="291"/>
      <c r="DH9" s="291"/>
      <c r="DI9" s="291"/>
      <c r="DJ9" s="291"/>
      <c r="DK9" s="291"/>
      <c r="DL9" s="291"/>
      <c r="DM9" s="291"/>
      <c r="DN9" s="291"/>
      <c r="DO9" s="291"/>
      <c r="DP9" s="291"/>
      <c r="DQ9" s="291"/>
      <c r="DR9" s="291"/>
      <c r="DS9" s="291"/>
      <c r="DT9" s="291"/>
      <c r="DU9" s="291"/>
      <c r="DV9" s="291"/>
      <c r="DW9" s="291"/>
    </row>
    <row r="10" spans="1:143" s="290" customFormat="1" ht="13.5">
      <c r="A10" s="1319"/>
      <c r="B10" s="1319"/>
      <c r="C10" s="1319"/>
      <c r="D10" s="1319"/>
      <c r="E10" s="1319"/>
      <c r="F10" s="1319"/>
      <c r="G10" s="1319"/>
      <c r="H10" s="1319"/>
      <c r="I10" s="1319"/>
      <c r="J10" s="1319"/>
      <c r="K10" s="1319"/>
      <c r="L10" s="1319"/>
      <c r="M10" s="1319"/>
      <c r="N10" s="1319"/>
      <c r="O10" s="1319"/>
      <c r="P10" s="1319"/>
      <c r="Q10" s="1319"/>
      <c r="R10" s="1319"/>
      <c r="S10" s="1319"/>
      <c r="T10" s="1319"/>
      <c r="U10" s="1319"/>
      <c r="V10" s="1319"/>
      <c r="W10" s="1319"/>
      <c r="X10" s="1319"/>
      <c r="Y10" s="1319"/>
      <c r="Z10" s="1319"/>
      <c r="AA10" s="1319"/>
      <c r="AB10" s="1319"/>
      <c r="AC10" s="1319"/>
      <c r="AD10" s="1319"/>
      <c r="AE10" s="1319"/>
      <c r="AF10" s="1319"/>
      <c r="AG10" s="1319"/>
      <c r="AH10" s="1319"/>
      <c r="AI10" s="1319"/>
      <c r="AJ10" s="1319"/>
      <c r="AK10" s="1319"/>
      <c r="AL10" s="1319"/>
      <c r="AM10" s="1319"/>
      <c r="AN10" s="1319"/>
      <c r="AO10" s="1319"/>
      <c r="AP10" s="1319"/>
      <c r="AQ10" s="1319"/>
      <c r="AR10" s="1319"/>
      <c r="AS10" s="1319"/>
      <c r="AT10" s="1319"/>
      <c r="AU10" s="1319"/>
      <c r="AV10" s="1319"/>
      <c r="AW10" s="1319"/>
      <c r="AX10" s="1319"/>
      <c r="AY10" s="1319"/>
      <c r="AZ10" s="1319"/>
      <c r="BA10" s="1319"/>
      <c r="BB10" s="1319"/>
      <c r="BC10" s="1319"/>
      <c r="BD10" s="1319"/>
      <c r="BE10" s="1319"/>
      <c r="BF10" s="1319"/>
      <c r="BG10" s="1319"/>
      <c r="BH10" s="1319"/>
      <c r="BI10" s="1319"/>
      <c r="BJ10" s="1319"/>
      <c r="BK10" s="1319"/>
      <c r="BL10" s="1319"/>
      <c r="BM10" s="1319"/>
      <c r="BN10" s="1319"/>
      <c r="BO10" s="1319"/>
      <c r="BP10" s="1319"/>
      <c r="BQ10" s="1319"/>
      <c r="BR10" s="1319"/>
      <c r="BS10" s="1319"/>
      <c r="BT10" s="1319"/>
      <c r="BU10" s="1319"/>
      <c r="BV10" s="1319"/>
      <c r="BW10" s="1319"/>
      <c r="BX10" s="1319"/>
      <c r="BY10" s="1319"/>
      <c r="BZ10" s="1319"/>
      <c r="CA10" s="1319"/>
      <c r="CB10" s="1319"/>
      <c r="CC10" s="1319"/>
      <c r="CD10" s="1319"/>
      <c r="CE10" s="1319"/>
      <c r="CF10" s="1319"/>
      <c r="CG10" s="1319"/>
      <c r="CH10" s="1319"/>
      <c r="CI10" s="1319"/>
      <c r="CJ10" s="1319"/>
      <c r="CK10" s="1319"/>
      <c r="CL10" s="1319"/>
      <c r="CM10" s="1319"/>
      <c r="CN10" s="1319"/>
      <c r="CO10" s="1319"/>
      <c r="CP10" s="1319"/>
      <c r="CQ10" s="1319"/>
      <c r="CR10" s="1319"/>
      <c r="CS10" s="1319"/>
      <c r="CT10" s="1319"/>
      <c r="CU10" s="1319"/>
      <c r="CV10" s="1319"/>
      <c r="CW10" s="1319"/>
      <c r="CX10" s="1319"/>
      <c r="CY10" s="1319"/>
      <c r="CZ10" s="1319"/>
      <c r="DA10" s="1319"/>
      <c r="DB10" s="1319"/>
      <c r="DC10" s="1319"/>
      <c r="DD10" s="1319"/>
      <c r="DE10" s="1319"/>
      <c r="DF10" s="291"/>
      <c r="DG10" s="291"/>
      <c r="DH10" s="291"/>
      <c r="DI10" s="291"/>
      <c r="DJ10" s="291"/>
      <c r="DK10" s="291"/>
      <c r="DL10" s="291"/>
      <c r="DM10" s="291"/>
      <c r="DN10" s="291"/>
      <c r="DO10" s="291"/>
      <c r="DP10" s="291"/>
      <c r="DQ10" s="291"/>
      <c r="DR10" s="291"/>
      <c r="DS10" s="291"/>
      <c r="DT10" s="291"/>
      <c r="DU10" s="291"/>
      <c r="DV10" s="291"/>
      <c r="DW10" s="291"/>
      <c r="EM10" s="290" t="s">
        <v>649</v>
      </c>
    </row>
    <row r="11" spans="1:143" s="290" customFormat="1" ht="13.5">
      <c r="A11" s="1319"/>
      <c r="B11" s="1319"/>
      <c r="C11" s="1319"/>
      <c r="D11" s="1319"/>
      <c r="E11" s="1319"/>
      <c r="F11" s="1319"/>
      <c r="G11" s="1319"/>
      <c r="H11" s="1319"/>
      <c r="I11" s="1319"/>
      <c r="J11" s="1319"/>
      <c r="K11" s="1319"/>
      <c r="L11" s="1319"/>
      <c r="M11" s="1319"/>
      <c r="N11" s="1319"/>
      <c r="O11" s="1319"/>
      <c r="P11" s="1319"/>
      <c r="Q11" s="1319"/>
      <c r="R11" s="1319"/>
      <c r="S11" s="1319"/>
      <c r="T11" s="1319"/>
      <c r="U11" s="1319"/>
      <c r="V11" s="1319"/>
      <c r="W11" s="1319"/>
      <c r="X11" s="1319"/>
      <c r="Y11" s="1319"/>
      <c r="Z11" s="1319"/>
      <c r="AA11" s="1319"/>
      <c r="AB11" s="1319"/>
      <c r="AC11" s="1319"/>
      <c r="AD11" s="1319"/>
      <c r="AE11" s="1319"/>
      <c r="AF11" s="1319"/>
      <c r="AG11" s="1319"/>
      <c r="AH11" s="1319"/>
      <c r="AI11" s="1319"/>
      <c r="AJ11" s="1319"/>
      <c r="AK11" s="1319"/>
      <c r="AL11" s="1319"/>
      <c r="AM11" s="1319"/>
      <c r="AN11" s="1319"/>
      <c r="AO11" s="1319"/>
      <c r="AP11" s="1319"/>
      <c r="AQ11" s="1319"/>
      <c r="AR11" s="1319"/>
      <c r="AS11" s="1319"/>
      <c r="AT11" s="1319"/>
      <c r="AU11" s="1319"/>
      <c r="AV11" s="1319"/>
      <c r="AW11" s="1319"/>
      <c r="AX11" s="1319"/>
      <c r="AY11" s="1319"/>
      <c r="AZ11" s="1319"/>
      <c r="BA11" s="1319"/>
      <c r="BB11" s="1319"/>
      <c r="BC11" s="1319"/>
      <c r="BD11" s="1319"/>
      <c r="BE11" s="1319"/>
      <c r="BF11" s="1319"/>
      <c r="BG11" s="1319"/>
      <c r="BH11" s="1319"/>
      <c r="BI11" s="1319"/>
      <c r="BJ11" s="1319"/>
      <c r="BK11" s="1319"/>
      <c r="BL11" s="1319"/>
      <c r="BM11" s="1319"/>
      <c r="BN11" s="1319"/>
      <c r="BO11" s="1319"/>
      <c r="BP11" s="1319"/>
      <c r="BQ11" s="1319"/>
      <c r="BR11" s="1319"/>
      <c r="BS11" s="1319"/>
      <c r="BT11" s="1319"/>
      <c r="BU11" s="1319"/>
      <c r="BV11" s="1319"/>
      <c r="BW11" s="1319"/>
      <c r="BX11" s="1319"/>
      <c r="BY11" s="1319"/>
      <c r="BZ11" s="1319"/>
      <c r="CA11" s="1319"/>
      <c r="CB11" s="1319"/>
      <c r="CC11" s="1319"/>
      <c r="CD11" s="1319"/>
      <c r="CE11" s="1319"/>
      <c r="CF11" s="1319"/>
      <c r="CG11" s="1319"/>
      <c r="CH11" s="1319"/>
      <c r="CI11" s="1319"/>
      <c r="CJ11" s="1319"/>
      <c r="CK11" s="1319"/>
      <c r="CL11" s="1319"/>
      <c r="CM11" s="1319"/>
      <c r="CN11" s="1319"/>
      <c r="CO11" s="1319"/>
      <c r="CP11" s="1319"/>
      <c r="CQ11" s="1319"/>
      <c r="CR11" s="1319"/>
      <c r="CS11" s="1319"/>
      <c r="CT11" s="1319"/>
      <c r="CU11" s="1319"/>
      <c r="CV11" s="1319"/>
      <c r="CW11" s="1319"/>
      <c r="CX11" s="1319"/>
      <c r="CY11" s="1319"/>
      <c r="CZ11" s="1319"/>
      <c r="DA11" s="1319"/>
      <c r="DB11" s="1319"/>
      <c r="DC11" s="1319"/>
      <c r="DD11" s="1319"/>
      <c r="DE11" s="1319"/>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1319"/>
      <c r="B12" s="1319"/>
      <c r="C12" s="1319"/>
      <c r="D12" s="1319"/>
      <c r="E12" s="1319"/>
      <c r="F12" s="1319"/>
      <c r="G12" s="1319"/>
      <c r="H12" s="1319"/>
      <c r="I12" s="1319"/>
      <c r="J12" s="1319"/>
      <c r="K12" s="1319"/>
      <c r="L12" s="1319"/>
      <c r="M12" s="1319"/>
      <c r="N12" s="1319"/>
      <c r="O12" s="1319"/>
      <c r="P12" s="1319"/>
      <c r="Q12" s="1319"/>
      <c r="R12" s="1319"/>
      <c r="S12" s="1319"/>
      <c r="T12" s="1319"/>
      <c r="U12" s="1319"/>
      <c r="V12" s="1319"/>
      <c r="W12" s="1319"/>
      <c r="X12" s="1319"/>
      <c r="Y12" s="1319"/>
      <c r="Z12" s="1319"/>
      <c r="AA12" s="1319"/>
      <c r="AB12" s="1319"/>
      <c r="AC12" s="1319"/>
      <c r="AD12" s="1319"/>
      <c r="AE12" s="1319"/>
      <c r="AF12" s="1319"/>
      <c r="AG12" s="1319"/>
      <c r="AH12" s="1319"/>
      <c r="AI12" s="1319"/>
      <c r="AJ12" s="1319"/>
      <c r="AK12" s="1319"/>
      <c r="AL12" s="1319"/>
      <c r="AM12" s="1319"/>
      <c r="AN12" s="1319"/>
      <c r="AO12" s="1319"/>
      <c r="AP12" s="1319"/>
      <c r="AQ12" s="1319"/>
      <c r="AR12" s="1319"/>
      <c r="AS12" s="1319"/>
      <c r="AT12" s="1319"/>
      <c r="AU12" s="1319"/>
      <c r="AV12" s="1319"/>
      <c r="AW12" s="1319"/>
      <c r="AX12" s="1319"/>
      <c r="AY12" s="1319"/>
      <c r="AZ12" s="1319"/>
      <c r="BA12" s="1319"/>
      <c r="BB12" s="1319"/>
      <c r="BC12" s="1319"/>
      <c r="BD12" s="1319"/>
      <c r="BE12" s="1319"/>
      <c r="BF12" s="1319"/>
      <c r="BG12" s="1319"/>
      <c r="BH12" s="1319"/>
      <c r="BI12" s="1319"/>
      <c r="BJ12" s="1319"/>
      <c r="BK12" s="1319"/>
      <c r="BL12" s="1319"/>
      <c r="BM12" s="1319"/>
      <c r="BN12" s="1319"/>
      <c r="BO12" s="1319"/>
      <c r="BP12" s="1319"/>
      <c r="BQ12" s="1319"/>
      <c r="BR12" s="1319"/>
      <c r="BS12" s="1319"/>
      <c r="BT12" s="1319"/>
      <c r="BU12" s="1319"/>
      <c r="BV12" s="1319"/>
      <c r="BW12" s="1319"/>
      <c r="BX12" s="1319"/>
      <c r="BY12" s="1319"/>
      <c r="BZ12" s="1319"/>
      <c r="CA12" s="1319"/>
      <c r="CB12" s="1319"/>
      <c r="CC12" s="1319"/>
      <c r="CD12" s="1319"/>
      <c r="CE12" s="1319"/>
      <c r="CF12" s="1319"/>
      <c r="CG12" s="1319"/>
      <c r="CH12" s="1319"/>
      <c r="CI12" s="1319"/>
      <c r="CJ12" s="1319"/>
      <c r="CK12" s="1319"/>
      <c r="CL12" s="1319"/>
      <c r="CM12" s="1319"/>
      <c r="CN12" s="1319"/>
      <c r="CO12" s="1319"/>
      <c r="CP12" s="1319"/>
      <c r="CQ12" s="1319"/>
      <c r="CR12" s="1319"/>
      <c r="CS12" s="1319"/>
      <c r="CT12" s="1319"/>
      <c r="CU12" s="1319"/>
      <c r="CV12" s="1319"/>
      <c r="CW12" s="1319"/>
      <c r="CX12" s="1319"/>
      <c r="CY12" s="1319"/>
      <c r="CZ12" s="1319"/>
      <c r="DA12" s="1319"/>
      <c r="DB12" s="1319"/>
      <c r="DC12" s="1319"/>
      <c r="DD12" s="1319"/>
      <c r="DE12" s="1319"/>
      <c r="DF12" s="291"/>
      <c r="DG12" s="291"/>
      <c r="DH12" s="291"/>
      <c r="DI12" s="291"/>
      <c r="DJ12" s="291"/>
      <c r="DK12" s="291"/>
      <c r="DL12" s="291"/>
      <c r="DM12" s="291"/>
      <c r="DN12" s="291"/>
      <c r="DO12" s="291"/>
      <c r="DP12" s="291"/>
      <c r="DQ12" s="291"/>
      <c r="DR12" s="291"/>
      <c r="DS12" s="291"/>
      <c r="DT12" s="291"/>
      <c r="DU12" s="291"/>
      <c r="DV12" s="291"/>
      <c r="DW12" s="291"/>
      <c r="EM12" s="290" t="s">
        <v>649</v>
      </c>
    </row>
    <row r="13" spans="1:143" s="290" customFormat="1" ht="13.5">
      <c r="A13" s="1319"/>
      <c r="B13" s="1319"/>
      <c r="C13" s="1319"/>
      <c r="D13" s="1319"/>
      <c r="E13" s="1319"/>
      <c r="F13" s="1319"/>
      <c r="G13" s="1319"/>
      <c r="H13" s="1319"/>
      <c r="I13" s="1319"/>
      <c r="J13" s="1319"/>
      <c r="K13" s="1319"/>
      <c r="L13" s="1319"/>
      <c r="M13" s="1319"/>
      <c r="N13" s="1319"/>
      <c r="O13" s="1319"/>
      <c r="P13" s="1319"/>
      <c r="Q13" s="1319"/>
      <c r="R13" s="1319"/>
      <c r="S13" s="1319"/>
      <c r="T13" s="1319"/>
      <c r="U13" s="1319"/>
      <c r="V13" s="1319"/>
      <c r="W13" s="1319"/>
      <c r="X13" s="1319"/>
      <c r="Y13" s="1319"/>
      <c r="Z13" s="1319"/>
      <c r="AA13" s="1319"/>
      <c r="AB13" s="1319"/>
      <c r="AC13" s="1319"/>
      <c r="AD13" s="1319"/>
      <c r="AE13" s="1319"/>
      <c r="AF13" s="1319"/>
      <c r="AG13" s="1319"/>
      <c r="AH13" s="1319"/>
      <c r="AI13" s="1319"/>
      <c r="AJ13" s="1319"/>
      <c r="AK13" s="1319"/>
      <c r="AL13" s="1319"/>
      <c r="AM13" s="1319"/>
      <c r="AN13" s="1319"/>
      <c r="AO13" s="1319"/>
      <c r="AP13" s="1319"/>
      <c r="AQ13" s="1319"/>
      <c r="AR13" s="1319"/>
      <c r="AS13" s="1319"/>
      <c r="AT13" s="1319"/>
      <c r="AU13" s="1319"/>
      <c r="AV13" s="1319"/>
      <c r="AW13" s="1319"/>
      <c r="AX13" s="1319"/>
      <c r="AY13" s="1319"/>
      <c r="AZ13" s="1319"/>
      <c r="BA13" s="1319"/>
      <c r="BB13" s="1319"/>
      <c r="BC13" s="1319"/>
      <c r="BD13" s="1319"/>
      <c r="BE13" s="1319"/>
      <c r="BF13" s="1319"/>
      <c r="BG13" s="1319"/>
      <c r="BH13" s="1319"/>
      <c r="BI13" s="1319"/>
      <c r="BJ13" s="1319"/>
      <c r="BK13" s="1319"/>
      <c r="BL13" s="1319"/>
      <c r="BM13" s="1319"/>
      <c r="BN13" s="1319"/>
      <c r="BO13" s="1319"/>
      <c r="BP13" s="1319"/>
      <c r="BQ13" s="1319"/>
      <c r="BR13" s="1319"/>
      <c r="BS13" s="1319"/>
      <c r="BT13" s="1319"/>
      <c r="BU13" s="1319"/>
      <c r="BV13" s="1319"/>
      <c r="BW13" s="1319"/>
      <c r="BX13" s="1319"/>
      <c r="BY13" s="1319"/>
      <c r="BZ13" s="1319"/>
      <c r="CA13" s="1319"/>
      <c r="CB13" s="1319"/>
      <c r="CC13" s="1319"/>
      <c r="CD13" s="1319"/>
      <c r="CE13" s="1319"/>
      <c r="CF13" s="1319"/>
      <c r="CG13" s="1319"/>
      <c r="CH13" s="1319"/>
      <c r="CI13" s="1319"/>
      <c r="CJ13" s="1319"/>
      <c r="CK13" s="1319"/>
      <c r="CL13" s="1319"/>
      <c r="CM13" s="1319"/>
      <c r="CN13" s="1319"/>
      <c r="CO13" s="1319"/>
      <c r="CP13" s="1319"/>
      <c r="CQ13" s="1319"/>
      <c r="CR13" s="1319"/>
      <c r="CS13" s="1319"/>
      <c r="CT13" s="1319"/>
      <c r="CU13" s="1319"/>
      <c r="CV13" s="1319"/>
      <c r="CW13" s="1319"/>
      <c r="CX13" s="1319"/>
      <c r="CY13" s="1319"/>
      <c r="CZ13" s="1319"/>
      <c r="DA13" s="1319"/>
      <c r="DB13" s="1319"/>
      <c r="DC13" s="1319"/>
      <c r="DD13" s="1319"/>
      <c r="DE13" s="1319"/>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1319"/>
      <c r="B14" s="1319"/>
      <c r="C14" s="1319"/>
      <c r="D14" s="1319"/>
      <c r="E14" s="1319"/>
      <c r="F14" s="1319"/>
      <c r="G14" s="1319"/>
      <c r="H14" s="1319"/>
      <c r="I14" s="1319"/>
      <c r="J14" s="1319"/>
      <c r="K14" s="1319"/>
      <c r="L14" s="1319"/>
      <c r="M14" s="1319"/>
      <c r="N14" s="1319"/>
      <c r="O14" s="1319"/>
      <c r="P14" s="1319"/>
      <c r="Q14" s="1319"/>
      <c r="R14" s="1319"/>
      <c r="S14" s="1319"/>
      <c r="T14" s="1319"/>
      <c r="U14" s="1319"/>
      <c r="V14" s="1319"/>
      <c r="W14" s="1319"/>
      <c r="X14" s="1319"/>
      <c r="Y14" s="1319"/>
      <c r="Z14" s="1319"/>
      <c r="AA14" s="1319"/>
      <c r="AB14" s="1319"/>
      <c r="AC14" s="1319"/>
      <c r="AD14" s="1319"/>
      <c r="AE14" s="1319"/>
      <c r="AF14" s="1319"/>
      <c r="AG14" s="1319"/>
      <c r="AH14" s="1319"/>
      <c r="AI14" s="1319"/>
      <c r="AJ14" s="1319"/>
      <c r="AK14" s="1319"/>
      <c r="AL14" s="1319"/>
      <c r="AM14" s="1319"/>
      <c r="AN14" s="1319"/>
      <c r="AO14" s="1319"/>
      <c r="AP14" s="1319"/>
      <c r="AQ14" s="1319"/>
      <c r="AR14" s="1319"/>
      <c r="AS14" s="1319"/>
      <c r="AT14" s="1319"/>
      <c r="AU14" s="1319"/>
      <c r="AV14" s="1319"/>
      <c r="AW14" s="1319"/>
      <c r="AX14" s="1319"/>
      <c r="AY14" s="1319"/>
      <c r="AZ14" s="1319"/>
      <c r="BA14" s="1319"/>
      <c r="BB14" s="1319"/>
      <c r="BC14" s="1319"/>
      <c r="BD14" s="1319"/>
      <c r="BE14" s="1319"/>
      <c r="BF14" s="1319"/>
      <c r="BG14" s="1319"/>
      <c r="BH14" s="1319"/>
      <c r="BI14" s="1319"/>
      <c r="BJ14" s="1319"/>
      <c r="BK14" s="1319"/>
      <c r="BL14" s="1319"/>
      <c r="BM14" s="1319"/>
      <c r="BN14" s="1319"/>
      <c r="BO14" s="1319"/>
      <c r="BP14" s="1319"/>
      <c r="BQ14" s="1319"/>
      <c r="BR14" s="1319"/>
      <c r="BS14" s="1319"/>
      <c r="BT14" s="1319"/>
      <c r="BU14" s="1319"/>
      <c r="BV14" s="1319"/>
      <c r="BW14" s="1319"/>
      <c r="BX14" s="1319"/>
      <c r="BY14" s="1319"/>
      <c r="BZ14" s="1319"/>
      <c r="CA14" s="1319"/>
      <c r="CB14" s="1319"/>
      <c r="CC14" s="1319"/>
      <c r="CD14" s="1319"/>
      <c r="CE14" s="1319"/>
      <c r="CF14" s="1319"/>
      <c r="CG14" s="1319"/>
      <c r="CH14" s="1319"/>
      <c r="CI14" s="1319"/>
      <c r="CJ14" s="1319"/>
      <c r="CK14" s="1319"/>
      <c r="CL14" s="1319"/>
      <c r="CM14" s="1319"/>
      <c r="CN14" s="1319"/>
      <c r="CO14" s="1319"/>
      <c r="CP14" s="1319"/>
      <c r="CQ14" s="1319"/>
      <c r="CR14" s="1319"/>
      <c r="CS14" s="1319"/>
      <c r="CT14" s="1319"/>
      <c r="CU14" s="1319"/>
      <c r="CV14" s="1319"/>
      <c r="CW14" s="1319"/>
      <c r="CX14" s="1319"/>
      <c r="CY14" s="1319"/>
      <c r="CZ14" s="1319"/>
      <c r="DA14" s="1319"/>
      <c r="DB14" s="1319"/>
      <c r="DC14" s="1319"/>
      <c r="DD14" s="1319"/>
      <c r="DE14" s="1319"/>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1261"/>
      <c r="B15" s="1319"/>
      <c r="C15" s="1319"/>
      <c r="D15" s="1319"/>
      <c r="E15" s="1319"/>
      <c r="F15" s="1319"/>
      <c r="G15" s="1319"/>
      <c r="H15" s="1319"/>
      <c r="I15" s="1319"/>
      <c r="J15" s="1319"/>
      <c r="K15" s="1319"/>
      <c r="L15" s="1319"/>
      <c r="M15" s="1319"/>
      <c r="N15" s="1319"/>
      <c r="O15" s="1319"/>
      <c r="P15" s="1319"/>
      <c r="Q15" s="1319"/>
      <c r="R15" s="1319"/>
      <c r="S15" s="1319"/>
      <c r="T15" s="1319"/>
      <c r="U15" s="1319"/>
      <c r="V15" s="1319"/>
      <c r="W15" s="1319"/>
      <c r="X15" s="1319"/>
      <c r="Y15" s="1319"/>
      <c r="Z15" s="1319"/>
      <c r="AA15" s="1319"/>
      <c r="AB15" s="1319"/>
      <c r="AC15" s="1319"/>
      <c r="AD15" s="1319"/>
      <c r="AE15" s="1319"/>
      <c r="AF15" s="1319"/>
      <c r="AG15" s="1319"/>
      <c r="AH15" s="1319"/>
      <c r="AI15" s="1319"/>
      <c r="AJ15" s="1319"/>
      <c r="AK15" s="1319"/>
      <c r="AL15" s="1319"/>
      <c r="AM15" s="1319"/>
      <c r="AN15" s="1319"/>
      <c r="AO15" s="1319"/>
      <c r="AP15" s="1319"/>
      <c r="AQ15" s="1319"/>
      <c r="AR15" s="1319"/>
      <c r="AS15" s="1319"/>
      <c r="AT15" s="1319"/>
      <c r="AU15" s="1319"/>
      <c r="AV15" s="1319"/>
      <c r="AW15" s="1319"/>
      <c r="AX15" s="1319"/>
      <c r="AY15" s="1319"/>
      <c r="AZ15" s="1319"/>
      <c r="BA15" s="1319"/>
      <c r="BB15" s="1319"/>
      <c r="BC15" s="1319"/>
      <c r="BD15" s="1319"/>
      <c r="BE15" s="1319"/>
      <c r="BF15" s="1319"/>
      <c r="BG15" s="1319"/>
      <c r="BH15" s="1319"/>
      <c r="BI15" s="1319"/>
      <c r="BJ15" s="1319"/>
      <c r="BK15" s="1319"/>
      <c r="BL15" s="1319"/>
      <c r="BM15" s="1319"/>
      <c r="BN15" s="1319"/>
      <c r="BO15" s="1319"/>
      <c r="BP15" s="1319"/>
      <c r="BQ15" s="1319"/>
      <c r="BR15" s="1319"/>
      <c r="BS15" s="1319"/>
      <c r="BT15" s="1319"/>
      <c r="BU15" s="1319"/>
      <c r="BV15" s="1319"/>
      <c r="BW15" s="1319"/>
      <c r="BX15" s="1319"/>
      <c r="BY15" s="1319"/>
      <c r="BZ15" s="1319"/>
      <c r="CA15" s="1319"/>
      <c r="CB15" s="1319"/>
      <c r="CC15" s="1319"/>
      <c r="CD15" s="1319"/>
      <c r="CE15" s="1319"/>
      <c r="CF15" s="1319"/>
      <c r="CG15" s="1319"/>
      <c r="CH15" s="1319"/>
      <c r="CI15" s="1319"/>
      <c r="CJ15" s="1319"/>
      <c r="CK15" s="1319"/>
      <c r="CL15" s="1319"/>
      <c r="CM15" s="1319"/>
      <c r="CN15" s="1319"/>
      <c r="CO15" s="1319"/>
      <c r="CP15" s="1319"/>
      <c r="CQ15" s="1319"/>
      <c r="CR15" s="1319"/>
      <c r="CS15" s="1319"/>
      <c r="CT15" s="1319"/>
      <c r="CU15" s="1319"/>
      <c r="CV15" s="1319"/>
      <c r="CW15" s="1319"/>
      <c r="CX15" s="1319"/>
      <c r="CY15" s="1319"/>
      <c r="CZ15" s="1319"/>
      <c r="DA15" s="1319"/>
      <c r="DB15" s="1319"/>
      <c r="DC15" s="1319"/>
      <c r="DD15" s="1319"/>
      <c r="DE15" s="1319"/>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1261"/>
      <c r="B16" s="1319"/>
      <c r="C16" s="1319"/>
      <c r="D16" s="1319"/>
      <c r="E16" s="1319"/>
      <c r="F16" s="1319"/>
      <c r="G16" s="1319"/>
      <c r="H16" s="1319"/>
      <c r="I16" s="1319"/>
      <c r="J16" s="1319"/>
      <c r="K16" s="1319"/>
      <c r="L16" s="1319"/>
      <c r="M16" s="1319"/>
      <c r="N16" s="1319"/>
      <c r="O16" s="1319"/>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1319"/>
      <c r="AL16" s="1319"/>
      <c r="AM16" s="1319"/>
      <c r="AN16" s="1319"/>
      <c r="AO16" s="1319"/>
      <c r="AP16" s="1319"/>
      <c r="AQ16" s="1319"/>
      <c r="AR16" s="1319"/>
      <c r="AS16" s="1319"/>
      <c r="AT16" s="1319"/>
      <c r="AU16" s="1319"/>
      <c r="AV16" s="1319"/>
      <c r="AW16" s="1319"/>
      <c r="AX16" s="1319"/>
      <c r="AY16" s="1319"/>
      <c r="AZ16" s="1319"/>
      <c r="BA16" s="1319"/>
      <c r="BB16" s="1319"/>
      <c r="BC16" s="1319"/>
      <c r="BD16" s="1319"/>
      <c r="BE16" s="1319"/>
      <c r="BF16" s="1319"/>
      <c r="BG16" s="1319"/>
      <c r="BH16" s="1319"/>
      <c r="BI16" s="1319"/>
      <c r="BJ16" s="1319"/>
      <c r="BK16" s="1319"/>
      <c r="BL16" s="1319"/>
      <c r="BM16" s="1319"/>
      <c r="BN16" s="1319"/>
      <c r="BO16" s="1319"/>
      <c r="BP16" s="1319"/>
      <c r="BQ16" s="1319"/>
      <c r="BR16" s="1319"/>
      <c r="BS16" s="1319"/>
      <c r="BT16" s="1319"/>
      <c r="BU16" s="1319"/>
      <c r="BV16" s="1319"/>
      <c r="BW16" s="1319"/>
      <c r="BX16" s="1319"/>
      <c r="BY16" s="1319"/>
      <c r="BZ16" s="1319"/>
      <c r="CA16" s="1319"/>
      <c r="CB16" s="1319"/>
      <c r="CC16" s="1319"/>
      <c r="CD16" s="1319"/>
      <c r="CE16" s="1319"/>
      <c r="CF16" s="1319"/>
      <c r="CG16" s="1319"/>
      <c r="CH16" s="1319"/>
      <c r="CI16" s="1319"/>
      <c r="CJ16" s="1319"/>
      <c r="CK16" s="1319"/>
      <c r="CL16" s="1319"/>
      <c r="CM16" s="1319"/>
      <c r="CN16" s="1319"/>
      <c r="CO16" s="1319"/>
      <c r="CP16" s="1319"/>
      <c r="CQ16" s="1319"/>
      <c r="CR16" s="1319"/>
      <c r="CS16" s="1319"/>
      <c r="CT16" s="1319"/>
      <c r="CU16" s="1319"/>
      <c r="CV16" s="1319"/>
      <c r="CW16" s="1319"/>
      <c r="CX16" s="1319"/>
      <c r="CY16" s="1319"/>
      <c r="CZ16" s="1319"/>
      <c r="DA16" s="1319"/>
      <c r="DB16" s="1319"/>
      <c r="DC16" s="1319"/>
      <c r="DD16" s="1319"/>
      <c r="DE16" s="1319"/>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1261"/>
      <c r="B17" s="1319"/>
      <c r="C17" s="1319"/>
      <c r="D17" s="1319"/>
      <c r="E17" s="1319"/>
      <c r="F17" s="1319"/>
      <c r="G17" s="1319"/>
      <c r="H17" s="1319"/>
      <c r="I17" s="1319"/>
      <c r="J17" s="1319"/>
      <c r="K17" s="1319"/>
      <c r="L17" s="1319"/>
      <c r="M17" s="1319"/>
      <c r="N17" s="1319"/>
      <c r="O17" s="1319"/>
      <c r="P17" s="1319"/>
      <c r="Q17" s="1319"/>
      <c r="R17" s="1319"/>
      <c r="S17" s="1319"/>
      <c r="T17" s="1319"/>
      <c r="U17" s="1319"/>
      <c r="V17" s="1319"/>
      <c r="W17" s="1319"/>
      <c r="X17" s="1319"/>
      <c r="Y17" s="1319"/>
      <c r="Z17" s="1319"/>
      <c r="AA17" s="1319"/>
      <c r="AB17" s="1319"/>
      <c r="AC17" s="1319"/>
      <c r="AD17" s="1319"/>
      <c r="AE17" s="1319"/>
      <c r="AF17" s="1319"/>
      <c r="AG17" s="1319"/>
      <c r="AH17" s="1319"/>
      <c r="AI17" s="1319"/>
      <c r="AJ17" s="1319"/>
      <c r="AK17" s="1319"/>
      <c r="AL17" s="1319"/>
      <c r="AM17" s="1319"/>
      <c r="AN17" s="1319"/>
      <c r="AO17" s="1319"/>
      <c r="AP17" s="1319"/>
      <c r="AQ17" s="1319"/>
      <c r="AR17" s="1319"/>
      <c r="AS17" s="1319"/>
      <c r="AT17" s="1319"/>
      <c r="AU17" s="1319"/>
      <c r="AV17" s="1319"/>
      <c r="AW17" s="1319"/>
      <c r="AX17" s="1319"/>
      <c r="AY17" s="1319"/>
      <c r="AZ17" s="1319"/>
      <c r="BA17" s="1319"/>
      <c r="BB17" s="1319"/>
      <c r="BC17" s="1319"/>
      <c r="BD17" s="1319"/>
      <c r="BE17" s="1319"/>
      <c r="BF17" s="1319"/>
      <c r="BG17" s="1319"/>
      <c r="BH17" s="1319"/>
      <c r="BI17" s="1319"/>
      <c r="BJ17" s="1319"/>
      <c r="BK17" s="1319"/>
      <c r="BL17" s="1319"/>
      <c r="BM17" s="1319"/>
      <c r="BN17" s="1319"/>
      <c r="BO17" s="1319"/>
      <c r="BP17" s="1319"/>
      <c r="BQ17" s="1319"/>
      <c r="BR17" s="1319"/>
      <c r="BS17" s="1319"/>
      <c r="BT17" s="1319"/>
      <c r="BU17" s="1319"/>
      <c r="BV17" s="1319"/>
      <c r="BW17" s="1319"/>
      <c r="BX17" s="1319"/>
      <c r="BY17" s="1319"/>
      <c r="BZ17" s="1319"/>
      <c r="CA17" s="1319"/>
      <c r="CB17" s="1319"/>
      <c r="CC17" s="1319"/>
      <c r="CD17" s="1319"/>
      <c r="CE17" s="1319"/>
      <c r="CF17" s="1319"/>
      <c r="CG17" s="1319"/>
      <c r="CH17" s="1319"/>
      <c r="CI17" s="1319"/>
      <c r="CJ17" s="1319"/>
      <c r="CK17" s="1319"/>
      <c r="CL17" s="1319"/>
      <c r="CM17" s="1319"/>
      <c r="CN17" s="1319"/>
      <c r="CO17" s="1319"/>
      <c r="CP17" s="1319"/>
      <c r="CQ17" s="1319"/>
      <c r="CR17" s="1319"/>
      <c r="CS17" s="1319"/>
      <c r="CT17" s="1319"/>
      <c r="CU17" s="1319"/>
      <c r="CV17" s="1319"/>
      <c r="CW17" s="1319"/>
      <c r="CX17" s="1319"/>
      <c r="CY17" s="1319"/>
      <c r="CZ17" s="1319"/>
      <c r="DA17" s="1319"/>
      <c r="DB17" s="1319"/>
      <c r="DC17" s="1319"/>
      <c r="DD17" s="1319"/>
      <c r="DE17" s="1319"/>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1261"/>
      <c r="B18" s="1319"/>
      <c r="C18" s="1319"/>
      <c r="D18" s="1319"/>
      <c r="E18" s="1319"/>
      <c r="F18" s="1319"/>
      <c r="G18" s="1319"/>
      <c r="H18" s="1319"/>
      <c r="I18" s="1319"/>
      <c r="J18" s="1319"/>
      <c r="K18" s="1319"/>
      <c r="L18" s="1319"/>
      <c r="M18" s="1319"/>
      <c r="N18" s="1319"/>
      <c r="O18" s="1319"/>
      <c r="P18" s="1319"/>
      <c r="Q18" s="1319"/>
      <c r="R18" s="1319"/>
      <c r="S18" s="1319"/>
      <c r="T18" s="1319"/>
      <c r="U18" s="1319"/>
      <c r="V18" s="1319"/>
      <c r="W18" s="1319"/>
      <c r="X18" s="1319"/>
      <c r="Y18" s="1319"/>
      <c r="Z18" s="1319"/>
      <c r="AA18" s="1319"/>
      <c r="AB18" s="1319"/>
      <c r="AC18" s="1319"/>
      <c r="AD18" s="1319"/>
      <c r="AE18" s="1319"/>
      <c r="AF18" s="1319"/>
      <c r="AG18" s="1319"/>
      <c r="AH18" s="1319"/>
      <c r="AI18" s="1319"/>
      <c r="AJ18" s="1319"/>
      <c r="AK18" s="1319"/>
      <c r="AL18" s="1319"/>
      <c r="AM18" s="1319"/>
      <c r="AN18" s="1319"/>
      <c r="AO18" s="1319"/>
      <c r="AP18" s="1319"/>
      <c r="AQ18" s="1319"/>
      <c r="AR18" s="1319"/>
      <c r="AS18" s="1319"/>
      <c r="AT18" s="1319"/>
      <c r="AU18" s="1319"/>
      <c r="AV18" s="1319"/>
      <c r="AW18" s="1319"/>
      <c r="AX18" s="1319"/>
      <c r="AY18" s="1319"/>
      <c r="AZ18" s="1319"/>
      <c r="BA18" s="1319"/>
      <c r="BB18" s="1319"/>
      <c r="BC18" s="1319"/>
      <c r="BD18" s="1319"/>
      <c r="BE18" s="1319"/>
      <c r="BF18" s="1319"/>
      <c r="BG18" s="1319"/>
      <c r="BH18" s="1319"/>
      <c r="BI18" s="1319"/>
      <c r="BJ18" s="1319"/>
      <c r="BK18" s="1319"/>
      <c r="BL18" s="1319"/>
      <c r="BM18" s="1319"/>
      <c r="BN18" s="1319"/>
      <c r="BO18" s="1319"/>
      <c r="BP18" s="1319"/>
      <c r="BQ18" s="1319"/>
      <c r="BR18" s="1319"/>
      <c r="BS18" s="1319"/>
      <c r="BT18" s="1319"/>
      <c r="BU18" s="1319"/>
      <c r="BV18" s="1319"/>
      <c r="BW18" s="1319"/>
      <c r="BX18" s="1319"/>
      <c r="BY18" s="1319"/>
      <c r="BZ18" s="1319"/>
      <c r="CA18" s="1319"/>
      <c r="CB18" s="1319"/>
      <c r="CC18" s="1319"/>
      <c r="CD18" s="1319"/>
      <c r="CE18" s="1319"/>
      <c r="CF18" s="1319"/>
      <c r="CG18" s="1319"/>
      <c r="CH18" s="1319"/>
      <c r="CI18" s="1319"/>
      <c r="CJ18" s="1319"/>
      <c r="CK18" s="1319"/>
      <c r="CL18" s="1319"/>
      <c r="CM18" s="1319"/>
      <c r="CN18" s="1319"/>
      <c r="CO18" s="1319"/>
      <c r="CP18" s="1319"/>
      <c r="CQ18" s="1319"/>
      <c r="CR18" s="1319"/>
      <c r="CS18" s="1319"/>
      <c r="CT18" s="1319"/>
      <c r="CU18" s="1319"/>
      <c r="CV18" s="1319"/>
      <c r="CW18" s="1319"/>
      <c r="CX18" s="1319"/>
      <c r="CY18" s="1319"/>
      <c r="CZ18" s="1319"/>
      <c r="DA18" s="1319"/>
      <c r="DB18" s="1319"/>
      <c r="DC18" s="1319"/>
      <c r="DD18" s="1319"/>
      <c r="DE18" s="1319"/>
      <c r="DF18" s="291"/>
      <c r="DG18" s="291"/>
      <c r="DH18" s="291"/>
      <c r="DI18" s="291"/>
      <c r="DJ18" s="291"/>
      <c r="DK18" s="291"/>
      <c r="DL18" s="291"/>
      <c r="DM18" s="291"/>
      <c r="DN18" s="291"/>
      <c r="DO18" s="291"/>
      <c r="DP18" s="291"/>
      <c r="DQ18" s="291"/>
      <c r="DR18" s="291"/>
      <c r="DS18" s="291"/>
      <c r="DT18" s="291"/>
      <c r="DU18" s="291"/>
      <c r="DV18" s="291"/>
      <c r="DW18" s="291"/>
    </row>
    <row r="19" spans="1:351" ht="13.5">
      <c r="DD19" s="1261"/>
      <c r="DE19" s="1261"/>
    </row>
    <row r="20" spans="1:351" ht="13.5">
      <c r="DD20" s="1261"/>
      <c r="DE20" s="1261"/>
    </row>
    <row r="21" spans="1:351" ht="17.25">
      <c r="B21" s="1318"/>
      <c r="C21" s="1314"/>
      <c r="D21" s="1314"/>
      <c r="E21" s="1314"/>
      <c r="F21" s="1314"/>
      <c r="G21" s="1314"/>
      <c r="H21" s="1314"/>
      <c r="I21" s="1314"/>
      <c r="J21" s="1314"/>
      <c r="K21" s="1314"/>
      <c r="L21" s="1314"/>
      <c r="M21" s="1314"/>
      <c r="N21" s="1317"/>
      <c r="O21" s="1314"/>
      <c r="P21" s="1314"/>
      <c r="Q21" s="1314"/>
      <c r="R21" s="1314"/>
      <c r="S21" s="1314"/>
      <c r="T21" s="1314"/>
      <c r="U21" s="1314"/>
      <c r="V21" s="1314"/>
      <c r="W21" s="1314"/>
      <c r="X21" s="1314"/>
      <c r="Y21" s="1314"/>
      <c r="Z21" s="1314"/>
      <c r="AA21" s="1314"/>
      <c r="AB21" s="1314"/>
      <c r="AC21" s="1314"/>
      <c r="AD21" s="1314"/>
      <c r="AE21" s="1314"/>
      <c r="AF21" s="1314"/>
      <c r="AG21" s="1314"/>
      <c r="AH21" s="1314"/>
      <c r="AI21" s="1314"/>
      <c r="AJ21" s="1314"/>
      <c r="AK21" s="1314"/>
      <c r="AL21" s="1314"/>
      <c r="AM21" s="1314"/>
      <c r="AN21" s="1314"/>
      <c r="AO21" s="1314"/>
      <c r="AP21" s="1314"/>
      <c r="AQ21" s="1314"/>
      <c r="AR21" s="1314"/>
      <c r="AS21" s="1314"/>
      <c r="AT21" s="1317"/>
      <c r="AU21" s="1314"/>
      <c r="AV21" s="1314"/>
      <c r="AW21" s="1314"/>
      <c r="AX21" s="1314"/>
      <c r="AY21" s="1314"/>
      <c r="AZ21" s="1314"/>
      <c r="BA21" s="1314"/>
      <c r="BB21" s="1314"/>
      <c r="BC21" s="1314"/>
      <c r="BD21" s="1314"/>
      <c r="BE21" s="1314"/>
      <c r="BF21" s="1317"/>
      <c r="BG21" s="1314"/>
      <c r="BH21" s="1314"/>
      <c r="BI21" s="1314"/>
      <c r="BJ21" s="1314"/>
      <c r="BK21" s="1314"/>
      <c r="BL21" s="1314"/>
      <c r="BM21" s="1314"/>
      <c r="BN21" s="1314"/>
      <c r="BO21" s="1314"/>
      <c r="BP21" s="1314"/>
      <c r="BQ21" s="1314"/>
      <c r="BR21" s="1317"/>
      <c r="BS21" s="1314"/>
      <c r="BT21" s="1314"/>
      <c r="BU21" s="1314"/>
      <c r="BV21" s="1314"/>
      <c r="BW21" s="1314"/>
      <c r="BX21" s="1314"/>
      <c r="BY21" s="1314"/>
      <c r="BZ21" s="1314"/>
      <c r="CA21" s="1314"/>
      <c r="CB21" s="1314"/>
      <c r="CC21" s="1314"/>
      <c r="CD21" s="1317"/>
      <c r="CE21" s="1314"/>
      <c r="CF21" s="1314"/>
      <c r="CG21" s="1314"/>
      <c r="CH21" s="1314"/>
      <c r="CI21" s="1314"/>
      <c r="CJ21" s="1314"/>
      <c r="CK21" s="1314"/>
      <c r="CL21" s="1314"/>
      <c r="CM21" s="1314"/>
      <c r="CN21" s="1314"/>
      <c r="CO21" s="1314"/>
      <c r="CP21" s="1317"/>
      <c r="CQ21" s="1314"/>
      <c r="CR21" s="1314"/>
      <c r="CS21" s="1314"/>
      <c r="CT21" s="1314"/>
      <c r="CU21" s="1314"/>
      <c r="CV21" s="1314"/>
      <c r="CW21" s="1314"/>
      <c r="CX21" s="1314"/>
      <c r="CY21" s="1314"/>
      <c r="CZ21" s="1314"/>
      <c r="DA21" s="1314"/>
      <c r="DB21" s="1317"/>
      <c r="DC21" s="1314"/>
      <c r="DD21" s="1313"/>
      <c r="DE21" s="1261"/>
      <c r="MM21" s="1316"/>
    </row>
    <row r="22" spans="1:351" ht="17.25">
      <c r="B22" s="1262"/>
      <c r="MM22" s="1316"/>
    </row>
    <row r="23" spans="1:351" ht="13.5">
      <c r="B23" s="1262"/>
    </row>
    <row r="24" spans="1:351" ht="13.5">
      <c r="B24" s="1262"/>
    </row>
    <row r="25" spans="1:351" ht="13.5">
      <c r="B25" s="1262"/>
    </row>
    <row r="26" spans="1:351" ht="13.5">
      <c r="B26" s="1262"/>
    </row>
    <row r="27" spans="1:351" ht="13.5">
      <c r="B27" s="1262"/>
    </row>
    <row r="28" spans="1:351" ht="13.5">
      <c r="B28" s="1262"/>
    </row>
    <row r="29" spans="1:351" ht="13.5">
      <c r="B29" s="1262"/>
    </row>
    <row r="30" spans="1:351" ht="13.5">
      <c r="B30" s="1262"/>
    </row>
    <row r="31" spans="1:351" ht="13.5">
      <c r="B31" s="1262"/>
    </row>
    <row r="32" spans="1:351" ht="13.5">
      <c r="B32" s="1262"/>
    </row>
    <row r="33" spans="2:109" ht="13.5">
      <c r="B33" s="1262"/>
    </row>
    <row r="34" spans="2:109" ht="13.5">
      <c r="B34" s="1262"/>
    </row>
    <row r="35" spans="2:109" ht="13.5">
      <c r="B35" s="1262"/>
    </row>
    <row r="36" spans="2:109" ht="13.5">
      <c r="B36" s="1262"/>
    </row>
    <row r="37" spans="2:109" ht="13.5">
      <c r="B37" s="1262"/>
    </row>
    <row r="38" spans="2:109" ht="13.5">
      <c r="B38" s="1262"/>
    </row>
    <row r="39" spans="2:109" ht="13.5">
      <c r="B39" s="1267"/>
      <c r="C39" s="1266"/>
      <c r="D39" s="1266"/>
      <c r="E39" s="1266"/>
      <c r="F39" s="1266"/>
      <c r="G39" s="1266"/>
      <c r="H39" s="1266"/>
      <c r="I39" s="1266"/>
      <c r="J39" s="1266"/>
      <c r="K39" s="1266"/>
      <c r="L39" s="1266"/>
      <c r="M39" s="1266"/>
      <c r="N39" s="1266"/>
      <c r="O39" s="1266"/>
      <c r="P39" s="1266"/>
      <c r="Q39" s="1266"/>
      <c r="R39" s="1266"/>
      <c r="S39" s="1266"/>
      <c r="T39" s="1266"/>
      <c r="U39" s="1266"/>
      <c r="V39" s="1266"/>
      <c r="W39" s="1266"/>
      <c r="X39" s="1266"/>
      <c r="Y39" s="1266"/>
      <c r="Z39" s="1266"/>
      <c r="AA39" s="1266"/>
      <c r="AB39" s="1266"/>
      <c r="AC39" s="1266"/>
      <c r="AD39" s="1266"/>
      <c r="AE39" s="1266"/>
      <c r="AF39" s="1266"/>
      <c r="AG39" s="1266"/>
      <c r="AH39" s="1266"/>
      <c r="AI39" s="1266"/>
      <c r="AJ39" s="1266"/>
      <c r="AK39" s="1266"/>
      <c r="AL39" s="1266"/>
      <c r="AM39" s="1266"/>
      <c r="AN39" s="1266"/>
      <c r="AO39" s="1266"/>
      <c r="AP39" s="1266"/>
      <c r="AQ39" s="1266"/>
      <c r="AR39" s="1266"/>
      <c r="AS39" s="1266"/>
      <c r="AT39" s="1266"/>
      <c r="AU39" s="1266"/>
      <c r="AV39" s="1266"/>
      <c r="AW39" s="1266"/>
      <c r="AX39" s="1266"/>
      <c r="AY39" s="1266"/>
      <c r="AZ39" s="1266"/>
      <c r="BA39" s="1266"/>
      <c r="BB39" s="1266"/>
      <c r="BC39" s="1266"/>
      <c r="BD39" s="1266"/>
      <c r="BE39" s="1266"/>
      <c r="BF39" s="1266"/>
      <c r="BG39" s="1266"/>
      <c r="BH39" s="1266"/>
      <c r="BI39" s="1266"/>
      <c r="BJ39" s="1266"/>
      <c r="BK39" s="1266"/>
      <c r="BL39" s="1266"/>
      <c r="BM39" s="1266"/>
      <c r="BN39" s="1266"/>
      <c r="BO39" s="1266"/>
      <c r="BP39" s="1266"/>
      <c r="BQ39" s="1266"/>
      <c r="BR39" s="1266"/>
      <c r="BS39" s="1266"/>
      <c r="BT39" s="1266"/>
      <c r="BU39" s="1266"/>
      <c r="BV39" s="1266"/>
      <c r="BW39" s="1266"/>
      <c r="BX39" s="1266"/>
      <c r="BY39" s="1266"/>
      <c r="BZ39" s="1266"/>
      <c r="CA39" s="1266"/>
      <c r="CB39" s="1266"/>
      <c r="CC39" s="1266"/>
      <c r="CD39" s="1266"/>
      <c r="CE39" s="1266"/>
      <c r="CF39" s="1266"/>
      <c r="CG39" s="1266"/>
      <c r="CH39" s="1266"/>
      <c r="CI39" s="1266"/>
      <c r="CJ39" s="1266"/>
      <c r="CK39" s="1266"/>
      <c r="CL39" s="1266"/>
      <c r="CM39" s="1266"/>
      <c r="CN39" s="1266"/>
      <c r="CO39" s="1266"/>
      <c r="CP39" s="1266"/>
      <c r="CQ39" s="1266"/>
      <c r="CR39" s="1266"/>
      <c r="CS39" s="1266"/>
      <c r="CT39" s="1266"/>
      <c r="CU39" s="1266"/>
      <c r="CV39" s="1266"/>
      <c r="CW39" s="1266"/>
      <c r="CX39" s="1266"/>
      <c r="CY39" s="1266"/>
      <c r="CZ39" s="1266"/>
      <c r="DA39" s="1266"/>
      <c r="DB39" s="1266"/>
      <c r="DC39" s="1266"/>
      <c r="DD39" s="1265"/>
    </row>
    <row r="40" spans="2:109" ht="13.5">
      <c r="B40" s="1303"/>
      <c r="DD40" s="1303"/>
      <c r="DE40" s="1261"/>
    </row>
    <row r="41" spans="2:109" ht="17.25">
      <c r="B41" s="1315" t="s">
        <v>648</v>
      </c>
      <c r="C41" s="1314"/>
      <c r="D41" s="1314"/>
      <c r="E41" s="1314"/>
      <c r="F41" s="1314"/>
      <c r="G41" s="1314"/>
      <c r="H41" s="1314"/>
      <c r="I41" s="1314"/>
      <c r="J41" s="1314"/>
      <c r="K41" s="1314"/>
      <c r="L41" s="1314"/>
      <c r="M41" s="1314"/>
      <c r="N41" s="1314"/>
      <c r="O41" s="1314"/>
      <c r="P41" s="1314"/>
      <c r="Q41" s="1314"/>
      <c r="R41" s="1314"/>
      <c r="S41" s="1314"/>
      <c r="T41" s="1314"/>
      <c r="U41" s="1314"/>
      <c r="V41" s="1314"/>
      <c r="W41" s="1314"/>
      <c r="X41" s="1314"/>
      <c r="Y41" s="1314"/>
      <c r="Z41" s="1314"/>
      <c r="AA41" s="1314"/>
      <c r="AB41" s="1314"/>
      <c r="AC41" s="1314"/>
      <c r="AD41" s="1314"/>
      <c r="AE41" s="1314"/>
      <c r="AF41" s="1314"/>
      <c r="AG41" s="1314"/>
      <c r="AH41" s="1314"/>
      <c r="AI41" s="1314"/>
      <c r="AJ41" s="1314"/>
      <c r="AK41" s="1314"/>
      <c r="AL41" s="1314"/>
      <c r="AM41" s="1314"/>
      <c r="AN41" s="1314"/>
      <c r="AO41" s="1314"/>
      <c r="AP41" s="1314"/>
      <c r="AQ41" s="1314"/>
      <c r="AR41" s="1314"/>
      <c r="AS41" s="1314"/>
      <c r="AT41" s="1314"/>
      <c r="AU41" s="1314"/>
      <c r="AV41" s="1314"/>
      <c r="AW41" s="1314"/>
      <c r="AX41" s="1314"/>
      <c r="AY41" s="1314"/>
      <c r="AZ41" s="1314"/>
      <c r="BA41" s="1314"/>
      <c r="BB41" s="1314"/>
      <c r="BC41" s="1314"/>
      <c r="BD41" s="1314"/>
      <c r="BE41" s="1314"/>
      <c r="BF41" s="1314"/>
      <c r="BG41" s="1314"/>
      <c r="BH41" s="1314"/>
      <c r="BI41" s="1314"/>
      <c r="BJ41" s="1314"/>
      <c r="BK41" s="1314"/>
      <c r="BL41" s="1314"/>
      <c r="BM41" s="1314"/>
      <c r="BN41" s="1314"/>
      <c r="BO41" s="1314"/>
      <c r="BP41" s="1314"/>
      <c r="BQ41" s="1314"/>
      <c r="BR41" s="1314"/>
      <c r="BS41" s="1314"/>
      <c r="BT41" s="1314"/>
      <c r="BU41" s="1314"/>
      <c r="BV41" s="1314"/>
      <c r="BW41" s="1314"/>
      <c r="BX41" s="1314"/>
      <c r="BY41" s="1314"/>
      <c r="BZ41" s="1314"/>
      <c r="CA41" s="1314"/>
      <c r="CB41" s="1314"/>
      <c r="CC41" s="1314"/>
      <c r="CD41" s="1314"/>
      <c r="CE41" s="1314"/>
      <c r="CF41" s="1314"/>
      <c r="CG41" s="1314"/>
      <c r="CH41" s="1314"/>
      <c r="CI41" s="1314"/>
      <c r="CJ41" s="1314"/>
      <c r="CK41" s="1314"/>
      <c r="CL41" s="1314"/>
      <c r="CM41" s="1314"/>
      <c r="CN41" s="1314"/>
      <c r="CO41" s="1314"/>
      <c r="CP41" s="1314"/>
      <c r="CQ41" s="1314"/>
      <c r="CR41" s="1314"/>
      <c r="CS41" s="1314"/>
      <c r="CT41" s="1314"/>
      <c r="CU41" s="1314"/>
      <c r="CV41" s="1314"/>
      <c r="CW41" s="1314"/>
      <c r="CX41" s="1314"/>
      <c r="CY41" s="1314"/>
      <c r="CZ41" s="1314"/>
      <c r="DA41" s="1314"/>
      <c r="DB41" s="1314"/>
      <c r="DC41" s="1314"/>
      <c r="DD41" s="1313"/>
    </row>
    <row r="42" spans="2:109" ht="13.5">
      <c r="B42" s="1262"/>
      <c r="G42" s="1299"/>
      <c r="I42" s="1298"/>
      <c r="J42" s="1298"/>
      <c r="K42" s="1298"/>
      <c r="AM42" s="1299"/>
      <c r="AN42" s="1299" t="s">
        <v>643</v>
      </c>
      <c r="AP42" s="1298"/>
      <c r="AQ42" s="1298"/>
      <c r="AR42" s="1298"/>
      <c r="AY42" s="1299"/>
      <c r="BA42" s="1298"/>
      <c r="BB42" s="1298"/>
      <c r="BC42" s="1298"/>
      <c r="BK42" s="1299"/>
      <c r="BM42" s="1298"/>
      <c r="BN42" s="1298"/>
      <c r="BO42" s="1298"/>
      <c r="BW42" s="1299"/>
      <c r="BY42" s="1298"/>
      <c r="BZ42" s="1298"/>
      <c r="CA42" s="1298"/>
      <c r="CI42" s="1299"/>
      <c r="CK42" s="1298"/>
      <c r="CL42" s="1298"/>
      <c r="CM42" s="1298"/>
      <c r="CU42" s="1299"/>
      <c r="CW42" s="1298"/>
      <c r="CX42" s="1298"/>
      <c r="CY42" s="1298"/>
    </row>
    <row r="43" spans="2:109" ht="13.5" customHeight="1">
      <c r="B43" s="1262"/>
      <c r="AN43" s="1297" t="s">
        <v>647</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5"/>
    </row>
    <row r="44" spans="2:109" ht="13.5">
      <c r="B44" s="1262"/>
      <c r="AN44" s="1294"/>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2"/>
    </row>
    <row r="45" spans="2:109" ht="13.5">
      <c r="B45" s="1262"/>
      <c r="AN45" s="1294"/>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2"/>
    </row>
    <row r="46" spans="2:109" ht="13.5">
      <c r="B46" s="1262"/>
      <c r="AN46" s="1294"/>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2"/>
    </row>
    <row r="47" spans="2:109" ht="13.5">
      <c r="B47" s="1262"/>
      <c r="AN47" s="1291"/>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89"/>
    </row>
    <row r="48" spans="2:109" ht="13.5">
      <c r="B48" s="1262"/>
      <c r="H48" s="1276"/>
      <c r="I48" s="1276"/>
      <c r="J48" s="1276"/>
      <c r="AN48" s="1276"/>
      <c r="AO48" s="1276"/>
      <c r="AP48" s="1276"/>
      <c r="AZ48" s="1276"/>
      <c r="BA48" s="1276"/>
      <c r="BB48" s="1276"/>
      <c r="BL48" s="1276"/>
      <c r="BM48" s="1276"/>
      <c r="BN48" s="1276"/>
      <c r="BX48" s="1276"/>
      <c r="BY48" s="1276"/>
      <c r="BZ48" s="1276"/>
      <c r="CJ48" s="1276"/>
      <c r="CK48" s="1276"/>
      <c r="CL48" s="1276"/>
      <c r="CV48" s="1276"/>
      <c r="CW48" s="1276"/>
      <c r="CX48" s="1276"/>
    </row>
    <row r="49" spans="1:109" ht="13.5">
      <c r="B49" s="1262"/>
      <c r="AN49" s="1261" t="s">
        <v>641</v>
      </c>
    </row>
    <row r="50" spans="1:109" ht="13.5">
      <c r="B50" s="1262"/>
      <c r="G50" s="1274"/>
      <c r="H50" s="1274"/>
      <c r="I50" s="1274"/>
      <c r="J50" s="1274"/>
      <c r="K50" s="1283"/>
      <c r="L50" s="1283"/>
      <c r="M50" s="1282"/>
      <c r="N50" s="1282"/>
      <c r="AN50" s="1281"/>
      <c r="AO50" s="1280"/>
      <c r="AP50" s="1280"/>
      <c r="AQ50" s="1280"/>
      <c r="AR50" s="1280"/>
      <c r="AS50" s="1280"/>
      <c r="AT50" s="1280"/>
      <c r="AU50" s="1280"/>
      <c r="AV50" s="1280"/>
      <c r="AW50" s="1280"/>
      <c r="AX50" s="1280"/>
      <c r="AY50" s="1280"/>
      <c r="AZ50" s="1280"/>
      <c r="BA50" s="1280"/>
      <c r="BB50" s="1280"/>
      <c r="BC50" s="1280"/>
      <c r="BD50" s="1280"/>
      <c r="BE50" s="1280"/>
      <c r="BF50" s="1280"/>
      <c r="BG50" s="1280"/>
      <c r="BH50" s="1280"/>
      <c r="BI50" s="1280"/>
      <c r="BJ50" s="1280"/>
      <c r="BK50" s="1280"/>
      <c r="BL50" s="1280"/>
      <c r="BM50" s="1280"/>
      <c r="BN50" s="1280"/>
      <c r="BO50" s="1279"/>
      <c r="BP50" s="1271" t="s">
        <v>566</v>
      </c>
      <c r="BQ50" s="1271"/>
      <c r="BR50" s="1271"/>
      <c r="BS50" s="1271"/>
      <c r="BT50" s="1271"/>
      <c r="BU50" s="1271"/>
      <c r="BV50" s="1271"/>
      <c r="BW50" s="1271"/>
      <c r="BX50" s="1271" t="s">
        <v>567</v>
      </c>
      <c r="BY50" s="1271"/>
      <c r="BZ50" s="1271"/>
      <c r="CA50" s="1271"/>
      <c r="CB50" s="1271"/>
      <c r="CC50" s="1271"/>
      <c r="CD50" s="1271"/>
      <c r="CE50" s="1271"/>
      <c r="CF50" s="1271" t="s">
        <v>568</v>
      </c>
      <c r="CG50" s="1271"/>
      <c r="CH50" s="1271"/>
      <c r="CI50" s="1271"/>
      <c r="CJ50" s="1271"/>
      <c r="CK50" s="1271"/>
      <c r="CL50" s="1271"/>
      <c r="CM50" s="1271"/>
      <c r="CN50" s="1271" t="s">
        <v>569</v>
      </c>
      <c r="CO50" s="1271"/>
      <c r="CP50" s="1271"/>
      <c r="CQ50" s="1271"/>
      <c r="CR50" s="1271"/>
      <c r="CS50" s="1271"/>
      <c r="CT50" s="1271"/>
      <c r="CU50" s="1271"/>
      <c r="CV50" s="1271" t="s">
        <v>570</v>
      </c>
      <c r="CW50" s="1271"/>
      <c r="CX50" s="1271"/>
      <c r="CY50" s="1271"/>
      <c r="CZ50" s="1271"/>
      <c r="DA50" s="1271"/>
      <c r="DB50" s="1271"/>
      <c r="DC50" s="1271"/>
    </row>
    <row r="51" spans="1:109" ht="13.5" customHeight="1">
      <c r="B51" s="1262"/>
      <c r="G51" s="1278"/>
      <c r="H51" s="1278"/>
      <c r="I51" s="1312"/>
      <c r="J51" s="1312"/>
      <c r="K51" s="1277"/>
      <c r="L51" s="1277"/>
      <c r="M51" s="1277"/>
      <c r="N51" s="1277"/>
      <c r="AM51" s="1276"/>
      <c r="AN51" s="1270" t="s">
        <v>640</v>
      </c>
      <c r="AO51" s="1270"/>
      <c r="AP51" s="1270"/>
      <c r="AQ51" s="1270"/>
      <c r="AR51" s="1270"/>
      <c r="AS51" s="1270"/>
      <c r="AT51" s="1270"/>
      <c r="AU51" s="1270"/>
      <c r="AV51" s="1270"/>
      <c r="AW51" s="1270"/>
      <c r="AX51" s="1270"/>
      <c r="AY51" s="1270"/>
      <c r="AZ51" s="1270"/>
      <c r="BA51" s="1270"/>
      <c r="BB51" s="1270" t="s">
        <v>646</v>
      </c>
      <c r="BC51" s="1270"/>
      <c r="BD51" s="1270"/>
      <c r="BE51" s="1270"/>
      <c r="BF51" s="1270"/>
      <c r="BG51" s="1270"/>
      <c r="BH51" s="1270"/>
      <c r="BI51" s="1270"/>
      <c r="BJ51" s="1270"/>
      <c r="BK51" s="1270"/>
      <c r="BL51" s="1270"/>
      <c r="BM51" s="1270"/>
      <c r="BN51" s="1270"/>
      <c r="BO51" s="1270"/>
      <c r="BP51" s="1311"/>
      <c r="BQ51" s="1269"/>
      <c r="BR51" s="1269"/>
      <c r="BS51" s="1269"/>
      <c r="BT51" s="1269"/>
      <c r="BU51" s="1269"/>
      <c r="BV51" s="1269"/>
      <c r="BW51" s="1269"/>
      <c r="BX51" s="1269">
        <v>32.6</v>
      </c>
      <c r="BY51" s="1269"/>
      <c r="BZ51" s="1269"/>
      <c r="CA51" s="1269"/>
      <c r="CB51" s="1269"/>
      <c r="CC51" s="1269"/>
      <c r="CD51" s="1269"/>
      <c r="CE51" s="1269"/>
      <c r="CF51" s="1269">
        <v>28.9</v>
      </c>
      <c r="CG51" s="1269"/>
      <c r="CH51" s="1269"/>
      <c r="CI51" s="1269"/>
      <c r="CJ51" s="1269"/>
      <c r="CK51" s="1269"/>
      <c r="CL51" s="1269"/>
      <c r="CM51" s="1269"/>
      <c r="CN51" s="1269"/>
      <c r="CO51" s="1269"/>
      <c r="CP51" s="1269"/>
      <c r="CQ51" s="1269"/>
      <c r="CR51" s="1269"/>
      <c r="CS51" s="1269"/>
      <c r="CT51" s="1269"/>
      <c r="CU51" s="1269"/>
      <c r="CV51" s="1269">
        <v>2.8</v>
      </c>
      <c r="CW51" s="1269"/>
      <c r="CX51" s="1269"/>
      <c r="CY51" s="1269"/>
      <c r="CZ51" s="1269"/>
      <c r="DA51" s="1269"/>
      <c r="DB51" s="1269"/>
      <c r="DC51" s="1269"/>
    </row>
    <row r="52" spans="1:109" ht="13.5">
      <c r="B52" s="1262"/>
      <c r="G52" s="1278"/>
      <c r="H52" s="1278"/>
      <c r="I52" s="1312"/>
      <c r="J52" s="1312"/>
      <c r="K52" s="1277"/>
      <c r="L52" s="1277"/>
      <c r="M52" s="1277"/>
      <c r="N52" s="1277"/>
      <c r="AM52" s="1276"/>
      <c r="AN52" s="1270"/>
      <c r="AO52" s="1270"/>
      <c r="AP52" s="1270"/>
      <c r="AQ52" s="1270"/>
      <c r="AR52" s="1270"/>
      <c r="AS52" s="1270"/>
      <c r="AT52" s="1270"/>
      <c r="AU52" s="1270"/>
      <c r="AV52" s="1270"/>
      <c r="AW52" s="1270"/>
      <c r="AX52" s="1270"/>
      <c r="AY52" s="1270"/>
      <c r="AZ52" s="1270"/>
      <c r="BA52" s="1270"/>
      <c r="BB52" s="1270"/>
      <c r="BC52" s="1270"/>
      <c r="BD52" s="1270"/>
      <c r="BE52" s="1270"/>
      <c r="BF52" s="1270"/>
      <c r="BG52" s="1270"/>
      <c r="BH52" s="1270"/>
      <c r="BI52" s="1270"/>
      <c r="BJ52" s="1270"/>
      <c r="BK52" s="1270"/>
      <c r="BL52" s="1270"/>
      <c r="BM52" s="1270"/>
      <c r="BN52" s="1270"/>
      <c r="BO52" s="1270"/>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ht="13.5">
      <c r="A53" s="1298"/>
      <c r="B53" s="1262"/>
      <c r="G53" s="1278"/>
      <c r="H53" s="1278"/>
      <c r="I53" s="1274"/>
      <c r="J53" s="1274"/>
      <c r="K53" s="1277"/>
      <c r="L53" s="1277"/>
      <c r="M53" s="1277"/>
      <c r="N53" s="1277"/>
      <c r="AM53" s="1276"/>
      <c r="AN53" s="1270"/>
      <c r="AO53" s="1270"/>
      <c r="AP53" s="1270"/>
      <c r="AQ53" s="1270"/>
      <c r="AR53" s="1270"/>
      <c r="AS53" s="1270"/>
      <c r="AT53" s="1270"/>
      <c r="AU53" s="1270"/>
      <c r="AV53" s="1270"/>
      <c r="AW53" s="1270"/>
      <c r="AX53" s="1270"/>
      <c r="AY53" s="1270"/>
      <c r="AZ53" s="1270"/>
      <c r="BA53" s="1270"/>
      <c r="BB53" s="1270" t="s">
        <v>645</v>
      </c>
      <c r="BC53" s="1270"/>
      <c r="BD53" s="1270"/>
      <c r="BE53" s="1270"/>
      <c r="BF53" s="1270"/>
      <c r="BG53" s="1270"/>
      <c r="BH53" s="1270"/>
      <c r="BI53" s="1270"/>
      <c r="BJ53" s="1270"/>
      <c r="BK53" s="1270"/>
      <c r="BL53" s="1270"/>
      <c r="BM53" s="1270"/>
      <c r="BN53" s="1270"/>
      <c r="BO53" s="1270"/>
      <c r="BP53" s="1311"/>
      <c r="BQ53" s="1269"/>
      <c r="BR53" s="1269"/>
      <c r="BS53" s="1269"/>
      <c r="BT53" s="1269"/>
      <c r="BU53" s="1269"/>
      <c r="BV53" s="1269"/>
      <c r="BW53" s="1269"/>
      <c r="BX53" s="1269">
        <v>59.6</v>
      </c>
      <c r="BY53" s="1269"/>
      <c r="BZ53" s="1269"/>
      <c r="CA53" s="1269"/>
      <c r="CB53" s="1269"/>
      <c r="CC53" s="1269"/>
      <c r="CD53" s="1269"/>
      <c r="CE53" s="1269"/>
      <c r="CF53" s="1269">
        <v>61.1</v>
      </c>
      <c r="CG53" s="1269"/>
      <c r="CH53" s="1269"/>
      <c r="CI53" s="1269"/>
      <c r="CJ53" s="1269"/>
      <c r="CK53" s="1269"/>
      <c r="CL53" s="1269"/>
      <c r="CM53" s="1269"/>
      <c r="CN53" s="1269">
        <v>62.8</v>
      </c>
      <c r="CO53" s="1269"/>
      <c r="CP53" s="1269"/>
      <c r="CQ53" s="1269"/>
      <c r="CR53" s="1269"/>
      <c r="CS53" s="1269"/>
      <c r="CT53" s="1269"/>
      <c r="CU53" s="1269"/>
      <c r="CV53" s="1269">
        <v>63.9</v>
      </c>
      <c r="CW53" s="1269"/>
      <c r="CX53" s="1269"/>
      <c r="CY53" s="1269"/>
      <c r="CZ53" s="1269"/>
      <c r="DA53" s="1269"/>
      <c r="DB53" s="1269"/>
      <c r="DC53" s="1269"/>
    </row>
    <row r="54" spans="1:109" ht="13.5">
      <c r="A54" s="1298"/>
      <c r="B54" s="1262"/>
      <c r="G54" s="1278"/>
      <c r="H54" s="1278"/>
      <c r="I54" s="1274"/>
      <c r="J54" s="1274"/>
      <c r="K54" s="1277"/>
      <c r="L54" s="1277"/>
      <c r="M54" s="1277"/>
      <c r="N54" s="1277"/>
      <c r="AM54" s="1276"/>
      <c r="AN54" s="1270"/>
      <c r="AO54" s="1270"/>
      <c r="AP54" s="1270"/>
      <c r="AQ54" s="1270"/>
      <c r="AR54" s="1270"/>
      <c r="AS54" s="1270"/>
      <c r="AT54" s="1270"/>
      <c r="AU54" s="1270"/>
      <c r="AV54" s="1270"/>
      <c r="AW54" s="1270"/>
      <c r="AX54" s="1270"/>
      <c r="AY54" s="1270"/>
      <c r="AZ54" s="1270"/>
      <c r="BA54" s="1270"/>
      <c r="BB54" s="1270"/>
      <c r="BC54" s="1270"/>
      <c r="BD54" s="1270"/>
      <c r="BE54" s="1270"/>
      <c r="BF54" s="1270"/>
      <c r="BG54" s="1270"/>
      <c r="BH54" s="1270"/>
      <c r="BI54" s="1270"/>
      <c r="BJ54" s="1270"/>
      <c r="BK54" s="1270"/>
      <c r="BL54" s="1270"/>
      <c r="BM54" s="1270"/>
      <c r="BN54" s="1270"/>
      <c r="BO54" s="1270"/>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ht="13.5">
      <c r="A55" s="1298"/>
      <c r="B55" s="1262"/>
      <c r="G55" s="1274"/>
      <c r="H55" s="1274"/>
      <c r="I55" s="1274"/>
      <c r="J55" s="1274"/>
      <c r="K55" s="1277"/>
      <c r="L55" s="1277"/>
      <c r="M55" s="1277"/>
      <c r="N55" s="1277"/>
      <c r="AN55" s="1271" t="s">
        <v>639</v>
      </c>
      <c r="AO55" s="1271"/>
      <c r="AP55" s="1271"/>
      <c r="AQ55" s="1271"/>
      <c r="AR55" s="1271"/>
      <c r="AS55" s="1271"/>
      <c r="AT55" s="1271"/>
      <c r="AU55" s="1271"/>
      <c r="AV55" s="1271"/>
      <c r="AW55" s="1271"/>
      <c r="AX55" s="1271"/>
      <c r="AY55" s="1271"/>
      <c r="AZ55" s="1271"/>
      <c r="BA55" s="1271"/>
      <c r="BB55" s="1270" t="s">
        <v>646</v>
      </c>
      <c r="BC55" s="1270"/>
      <c r="BD55" s="1270"/>
      <c r="BE55" s="1270"/>
      <c r="BF55" s="1270"/>
      <c r="BG55" s="1270"/>
      <c r="BH55" s="1270"/>
      <c r="BI55" s="1270"/>
      <c r="BJ55" s="1270"/>
      <c r="BK55" s="1270"/>
      <c r="BL55" s="1270"/>
      <c r="BM55" s="1270"/>
      <c r="BN55" s="1270"/>
      <c r="BO55" s="1270"/>
      <c r="BP55" s="1311"/>
      <c r="BQ55" s="1269"/>
      <c r="BR55" s="1269"/>
      <c r="BS55" s="1269"/>
      <c r="BT55" s="1269"/>
      <c r="BU55" s="1269"/>
      <c r="BV55" s="1269"/>
      <c r="BW55" s="1269"/>
      <c r="BX55" s="1269">
        <v>13.1</v>
      </c>
      <c r="BY55" s="1269"/>
      <c r="BZ55" s="1269"/>
      <c r="CA55" s="1269"/>
      <c r="CB55" s="1269"/>
      <c r="CC55" s="1269"/>
      <c r="CD55" s="1269"/>
      <c r="CE55" s="1269"/>
      <c r="CF55" s="1269">
        <v>0</v>
      </c>
      <c r="CG55" s="1269"/>
      <c r="CH55" s="1269"/>
      <c r="CI55" s="1269"/>
      <c r="CJ55" s="1269"/>
      <c r="CK55" s="1269"/>
      <c r="CL55" s="1269"/>
      <c r="CM55" s="1269"/>
      <c r="CN55" s="1269">
        <v>0</v>
      </c>
      <c r="CO55" s="1269"/>
      <c r="CP55" s="1269"/>
      <c r="CQ55" s="1269"/>
      <c r="CR55" s="1269"/>
      <c r="CS55" s="1269"/>
      <c r="CT55" s="1269"/>
      <c r="CU55" s="1269"/>
      <c r="CV55" s="1269">
        <v>0</v>
      </c>
      <c r="CW55" s="1269"/>
      <c r="CX55" s="1269"/>
      <c r="CY55" s="1269"/>
      <c r="CZ55" s="1269"/>
      <c r="DA55" s="1269"/>
      <c r="DB55" s="1269"/>
      <c r="DC55" s="1269"/>
    </row>
    <row r="56" spans="1:109" ht="13.5">
      <c r="A56" s="1298"/>
      <c r="B56" s="1262"/>
      <c r="G56" s="1274"/>
      <c r="H56" s="1274"/>
      <c r="I56" s="1274"/>
      <c r="J56" s="1274"/>
      <c r="K56" s="1277"/>
      <c r="L56" s="1277"/>
      <c r="M56" s="1277"/>
      <c r="N56" s="1277"/>
      <c r="AN56" s="1271"/>
      <c r="AO56" s="1271"/>
      <c r="AP56" s="1271"/>
      <c r="AQ56" s="1271"/>
      <c r="AR56" s="1271"/>
      <c r="AS56" s="1271"/>
      <c r="AT56" s="1271"/>
      <c r="AU56" s="1271"/>
      <c r="AV56" s="1271"/>
      <c r="AW56" s="1271"/>
      <c r="AX56" s="1271"/>
      <c r="AY56" s="1271"/>
      <c r="AZ56" s="1271"/>
      <c r="BA56" s="1271"/>
      <c r="BB56" s="1270"/>
      <c r="BC56" s="1270"/>
      <c r="BD56" s="1270"/>
      <c r="BE56" s="1270"/>
      <c r="BF56" s="1270"/>
      <c r="BG56" s="1270"/>
      <c r="BH56" s="1270"/>
      <c r="BI56" s="1270"/>
      <c r="BJ56" s="1270"/>
      <c r="BK56" s="1270"/>
      <c r="BL56" s="1270"/>
      <c r="BM56" s="1270"/>
      <c r="BN56" s="1270"/>
      <c r="BO56" s="1270"/>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1298" customFormat="1" ht="13.5">
      <c r="B57" s="1304"/>
      <c r="G57" s="1274"/>
      <c r="H57" s="1274"/>
      <c r="I57" s="1273"/>
      <c r="J57" s="1273"/>
      <c r="K57" s="1277"/>
      <c r="L57" s="1277"/>
      <c r="M57" s="1277"/>
      <c r="N57" s="1277"/>
      <c r="AM57" s="1261"/>
      <c r="AN57" s="1271"/>
      <c r="AO57" s="1271"/>
      <c r="AP57" s="1271"/>
      <c r="AQ57" s="1271"/>
      <c r="AR57" s="1271"/>
      <c r="AS57" s="1271"/>
      <c r="AT57" s="1271"/>
      <c r="AU57" s="1271"/>
      <c r="AV57" s="1271"/>
      <c r="AW57" s="1271"/>
      <c r="AX57" s="1271"/>
      <c r="AY57" s="1271"/>
      <c r="AZ57" s="1271"/>
      <c r="BA57" s="1271"/>
      <c r="BB57" s="1270" t="s">
        <v>645</v>
      </c>
      <c r="BC57" s="1270"/>
      <c r="BD57" s="1270"/>
      <c r="BE57" s="1270"/>
      <c r="BF57" s="1270"/>
      <c r="BG57" s="1270"/>
      <c r="BH57" s="1270"/>
      <c r="BI57" s="1270"/>
      <c r="BJ57" s="1270"/>
      <c r="BK57" s="1270"/>
      <c r="BL57" s="1270"/>
      <c r="BM57" s="1270"/>
      <c r="BN57" s="1270"/>
      <c r="BO57" s="1270"/>
      <c r="BP57" s="1311"/>
      <c r="BQ57" s="1269"/>
      <c r="BR57" s="1269"/>
      <c r="BS57" s="1269"/>
      <c r="BT57" s="1269"/>
      <c r="BU57" s="1269"/>
      <c r="BV57" s="1269"/>
      <c r="BW57" s="1269"/>
      <c r="BX57" s="1269">
        <v>53.4</v>
      </c>
      <c r="BY57" s="1269"/>
      <c r="BZ57" s="1269"/>
      <c r="CA57" s="1269"/>
      <c r="CB57" s="1269"/>
      <c r="CC57" s="1269"/>
      <c r="CD57" s="1269"/>
      <c r="CE57" s="1269"/>
      <c r="CF57" s="1269">
        <v>52.1</v>
      </c>
      <c r="CG57" s="1269"/>
      <c r="CH57" s="1269"/>
      <c r="CI57" s="1269"/>
      <c r="CJ57" s="1269"/>
      <c r="CK57" s="1269"/>
      <c r="CL57" s="1269"/>
      <c r="CM57" s="1269"/>
      <c r="CN57" s="1269">
        <v>59.1</v>
      </c>
      <c r="CO57" s="1269"/>
      <c r="CP57" s="1269"/>
      <c r="CQ57" s="1269"/>
      <c r="CR57" s="1269"/>
      <c r="CS57" s="1269"/>
      <c r="CT57" s="1269"/>
      <c r="CU57" s="1269"/>
      <c r="CV57" s="1269">
        <v>58.6</v>
      </c>
      <c r="CW57" s="1269"/>
      <c r="CX57" s="1269"/>
      <c r="CY57" s="1269"/>
      <c r="CZ57" s="1269"/>
      <c r="DA57" s="1269"/>
      <c r="DB57" s="1269"/>
      <c r="DC57" s="1269"/>
      <c r="DD57" s="1309"/>
      <c r="DE57" s="1304"/>
    </row>
    <row r="58" spans="1:109" s="1298" customFormat="1" ht="13.5">
      <c r="A58" s="1261"/>
      <c r="B58" s="1304"/>
      <c r="G58" s="1274"/>
      <c r="H58" s="1274"/>
      <c r="I58" s="1273"/>
      <c r="J58" s="1273"/>
      <c r="K58" s="1277"/>
      <c r="L58" s="1277"/>
      <c r="M58" s="1277"/>
      <c r="N58" s="1277"/>
      <c r="AM58" s="1261"/>
      <c r="AN58" s="1271"/>
      <c r="AO58" s="1271"/>
      <c r="AP58" s="1271"/>
      <c r="AQ58" s="1271"/>
      <c r="AR58" s="1271"/>
      <c r="AS58" s="1271"/>
      <c r="AT58" s="1271"/>
      <c r="AU58" s="1271"/>
      <c r="AV58" s="1271"/>
      <c r="AW58" s="1271"/>
      <c r="AX58" s="1271"/>
      <c r="AY58" s="1271"/>
      <c r="AZ58" s="1271"/>
      <c r="BA58" s="1271"/>
      <c r="BB58" s="1270"/>
      <c r="BC58" s="1270"/>
      <c r="BD58" s="1270"/>
      <c r="BE58" s="1270"/>
      <c r="BF58" s="1270"/>
      <c r="BG58" s="1270"/>
      <c r="BH58" s="1270"/>
      <c r="BI58" s="1270"/>
      <c r="BJ58" s="1270"/>
      <c r="BK58" s="1270"/>
      <c r="BL58" s="1270"/>
      <c r="BM58" s="1270"/>
      <c r="BN58" s="1270"/>
      <c r="BO58" s="1270"/>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1309"/>
      <c r="DE58" s="1304"/>
    </row>
    <row r="59" spans="1:109" s="1298" customFormat="1" ht="13.5">
      <c r="A59" s="1261"/>
      <c r="B59" s="1304"/>
      <c r="K59" s="1310"/>
      <c r="L59" s="1310"/>
      <c r="M59" s="1310"/>
      <c r="N59" s="1310"/>
      <c r="AQ59" s="1310"/>
      <c r="AR59" s="1310"/>
      <c r="AS59" s="1310"/>
      <c r="AT59" s="1310"/>
      <c r="BC59" s="1310"/>
      <c r="BD59" s="1310"/>
      <c r="BE59" s="1310"/>
      <c r="BF59" s="1310"/>
      <c r="BO59" s="1310"/>
      <c r="BP59" s="1310"/>
      <c r="BQ59" s="1310"/>
      <c r="BR59" s="1310"/>
      <c r="CA59" s="1310"/>
      <c r="CB59" s="1310"/>
      <c r="CC59" s="1310"/>
      <c r="CD59" s="1310"/>
      <c r="CM59" s="1310"/>
      <c r="CN59" s="1310"/>
      <c r="CO59" s="1310"/>
      <c r="CP59" s="1310"/>
      <c r="CY59" s="1310"/>
      <c r="CZ59" s="1310"/>
      <c r="DA59" s="1310"/>
      <c r="DB59" s="1310"/>
      <c r="DC59" s="1310"/>
      <c r="DD59" s="1309"/>
      <c r="DE59" s="1304"/>
    </row>
    <row r="60" spans="1:109" s="1298" customFormat="1" ht="13.5">
      <c r="A60" s="1261"/>
      <c r="B60" s="1304"/>
      <c r="K60" s="1310"/>
      <c r="L60" s="1310"/>
      <c r="M60" s="1310"/>
      <c r="N60" s="1310"/>
      <c r="AQ60" s="1310"/>
      <c r="AR60" s="1310"/>
      <c r="AS60" s="1310"/>
      <c r="AT60" s="1310"/>
      <c r="BC60" s="1310"/>
      <c r="BD60" s="1310"/>
      <c r="BE60" s="1310"/>
      <c r="BF60" s="1310"/>
      <c r="BO60" s="1310"/>
      <c r="BP60" s="1310"/>
      <c r="BQ60" s="1310"/>
      <c r="BR60" s="1310"/>
      <c r="CA60" s="1310"/>
      <c r="CB60" s="1310"/>
      <c r="CC60" s="1310"/>
      <c r="CD60" s="1310"/>
      <c r="CM60" s="1310"/>
      <c r="CN60" s="1310"/>
      <c r="CO60" s="1310"/>
      <c r="CP60" s="1310"/>
      <c r="CY60" s="1310"/>
      <c r="CZ60" s="1310"/>
      <c r="DA60" s="1310"/>
      <c r="DB60" s="1310"/>
      <c r="DC60" s="1310"/>
      <c r="DD60" s="1309"/>
      <c r="DE60" s="1304"/>
    </row>
    <row r="61" spans="1:109" s="1298" customFormat="1" ht="13.5">
      <c r="A61" s="1261"/>
      <c r="B61" s="1308"/>
      <c r="C61" s="1307"/>
      <c r="D61" s="1307"/>
      <c r="E61" s="1307"/>
      <c r="F61" s="1307"/>
      <c r="G61" s="1307"/>
      <c r="H61" s="1307"/>
      <c r="I61" s="1307"/>
      <c r="J61" s="1307"/>
      <c r="K61" s="1307"/>
      <c r="L61" s="1307"/>
      <c r="M61" s="1306"/>
      <c r="N61" s="1306"/>
      <c r="O61" s="1307"/>
      <c r="P61" s="1307"/>
      <c r="Q61" s="1307"/>
      <c r="R61" s="1307"/>
      <c r="S61" s="1307"/>
      <c r="T61" s="1307"/>
      <c r="U61" s="1307"/>
      <c r="V61" s="1307"/>
      <c r="W61" s="1307"/>
      <c r="X61" s="1307"/>
      <c r="Y61" s="1307"/>
      <c r="Z61" s="1307"/>
      <c r="AA61" s="1307"/>
      <c r="AB61" s="1307"/>
      <c r="AC61" s="1307"/>
      <c r="AD61" s="1307"/>
      <c r="AE61" s="1307"/>
      <c r="AF61" s="1307"/>
      <c r="AG61" s="1307"/>
      <c r="AH61" s="1307"/>
      <c r="AI61" s="1307"/>
      <c r="AJ61" s="1307"/>
      <c r="AK61" s="1307"/>
      <c r="AL61" s="1307"/>
      <c r="AM61" s="1307"/>
      <c r="AN61" s="1307"/>
      <c r="AO61" s="1307"/>
      <c r="AP61" s="1307"/>
      <c r="AQ61" s="1307"/>
      <c r="AR61" s="1307"/>
      <c r="AS61" s="1306"/>
      <c r="AT61" s="1306"/>
      <c r="AU61" s="1307"/>
      <c r="AV61" s="1307"/>
      <c r="AW61" s="1307"/>
      <c r="AX61" s="1307"/>
      <c r="AY61" s="1307"/>
      <c r="AZ61" s="1307"/>
      <c r="BA61" s="1307"/>
      <c r="BB61" s="1307"/>
      <c r="BC61" s="1307"/>
      <c r="BD61" s="1307"/>
      <c r="BE61" s="1306"/>
      <c r="BF61" s="1306"/>
      <c r="BG61" s="1307"/>
      <c r="BH61" s="1307"/>
      <c r="BI61" s="1307"/>
      <c r="BJ61" s="1307"/>
      <c r="BK61" s="1307"/>
      <c r="BL61" s="1307"/>
      <c r="BM61" s="1307"/>
      <c r="BN61" s="1307"/>
      <c r="BO61" s="1307"/>
      <c r="BP61" s="1307"/>
      <c r="BQ61" s="1306"/>
      <c r="BR61" s="1306"/>
      <c r="BS61" s="1307"/>
      <c r="BT61" s="1307"/>
      <c r="BU61" s="1307"/>
      <c r="BV61" s="1307"/>
      <c r="BW61" s="1307"/>
      <c r="BX61" s="1307"/>
      <c r="BY61" s="1307"/>
      <c r="BZ61" s="1307"/>
      <c r="CA61" s="1307"/>
      <c r="CB61" s="1307"/>
      <c r="CC61" s="1306"/>
      <c r="CD61" s="1306"/>
      <c r="CE61" s="1307"/>
      <c r="CF61" s="1307"/>
      <c r="CG61" s="1307"/>
      <c r="CH61" s="1307"/>
      <c r="CI61" s="1307"/>
      <c r="CJ61" s="1307"/>
      <c r="CK61" s="1307"/>
      <c r="CL61" s="1307"/>
      <c r="CM61" s="1307"/>
      <c r="CN61" s="1307"/>
      <c r="CO61" s="1306"/>
      <c r="CP61" s="1306"/>
      <c r="CQ61" s="1307"/>
      <c r="CR61" s="1307"/>
      <c r="CS61" s="1307"/>
      <c r="CT61" s="1307"/>
      <c r="CU61" s="1307"/>
      <c r="CV61" s="1307"/>
      <c r="CW61" s="1307"/>
      <c r="CX61" s="1307"/>
      <c r="CY61" s="1307"/>
      <c r="CZ61" s="1307"/>
      <c r="DA61" s="1306"/>
      <c r="DB61" s="1306"/>
      <c r="DC61" s="1306"/>
      <c r="DD61" s="1305"/>
      <c r="DE61" s="1304"/>
    </row>
    <row r="62" spans="1:109" ht="13.5">
      <c r="B62" s="1303"/>
      <c r="C62" s="1303"/>
      <c r="D62" s="1303"/>
      <c r="E62" s="1303"/>
      <c r="F62" s="1303"/>
      <c r="G62" s="1303"/>
      <c r="H62" s="1303"/>
      <c r="I62" s="1303"/>
      <c r="J62" s="1303"/>
      <c r="K62" s="1303"/>
      <c r="L62" s="1303"/>
      <c r="M62" s="1303"/>
      <c r="N62" s="1303"/>
      <c r="O62" s="1303"/>
      <c r="P62" s="1303"/>
      <c r="Q62" s="1303"/>
      <c r="R62" s="1303"/>
      <c r="S62" s="1303"/>
      <c r="T62" s="1303"/>
      <c r="U62" s="1303"/>
      <c r="V62" s="1303"/>
      <c r="W62" s="1303"/>
      <c r="X62" s="1303"/>
      <c r="Y62" s="1303"/>
      <c r="Z62" s="1303"/>
      <c r="AA62" s="1303"/>
      <c r="AB62" s="1303"/>
      <c r="AC62" s="1303"/>
      <c r="AD62" s="1303"/>
      <c r="AE62" s="1303"/>
      <c r="AF62" s="1303"/>
      <c r="AG62" s="1303"/>
      <c r="AH62" s="1303"/>
      <c r="AI62" s="1303"/>
      <c r="AJ62" s="1303"/>
      <c r="AK62" s="1303"/>
      <c r="AL62" s="1303"/>
      <c r="AM62" s="1303"/>
      <c r="AN62" s="1303"/>
      <c r="AO62" s="1303"/>
      <c r="AP62" s="1303"/>
      <c r="AQ62" s="1303"/>
      <c r="AR62" s="1303"/>
      <c r="AS62" s="1303"/>
      <c r="AT62" s="1303"/>
      <c r="AU62" s="1303"/>
      <c r="AV62" s="1303"/>
      <c r="AW62" s="1303"/>
      <c r="AX62" s="1303"/>
      <c r="AY62" s="1303"/>
      <c r="AZ62" s="1303"/>
      <c r="BA62" s="1303"/>
      <c r="BB62" s="1303"/>
      <c r="BC62" s="1303"/>
      <c r="BD62" s="1303"/>
      <c r="BE62" s="1303"/>
      <c r="BF62" s="1303"/>
      <c r="BG62" s="1303"/>
      <c r="BH62" s="1303"/>
      <c r="BI62" s="1303"/>
      <c r="BJ62" s="1303"/>
      <c r="BK62" s="1303"/>
      <c r="BL62" s="1303"/>
      <c r="BM62" s="1303"/>
      <c r="BN62" s="1303"/>
      <c r="BO62" s="1303"/>
      <c r="BP62" s="1303"/>
      <c r="BQ62" s="1303"/>
      <c r="BR62" s="1303"/>
      <c r="BS62" s="1303"/>
      <c r="BT62" s="1303"/>
      <c r="BU62" s="1303"/>
      <c r="BV62" s="1303"/>
      <c r="BW62" s="1303"/>
      <c r="BX62" s="1303"/>
      <c r="BY62" s="1303"/>
      <c r="BZ62" s="1303"/>
      <c r="CA62" s="1303"/>
      <c r="CB62" s="1303"/>
      <c r="CC62" s="1303"/>
      <c r="CD62" s="1303"/>
      <c r="CE62" s="1303"/>
      <c r="CF62" s="1303"/>
      <c r="CG62" s="1303"/>
      <c r="CH62" s="1303"/>
      <c r="CI62" s="1303"/>
      <c r="CJ62" s="1303"/>
      <c r="CK62" s="1303"/>
      <c r="CL62" s="1303"/>
      <c r="CM62" s="1303"/>
      <c r="CN62" s="1303"/>
      <c r="CO62" s="1303"/>
      <c r="CP62" s="1303"/>
      <c r="CQ62" s="1303"/>
      <c r="CR62" s="1303"/>
      <c r="CS62" s="1303"/>
      <c r="CT62" s="1303"/>
      <c r="CU62" s="1303"/>
      <c r="CV62" s="1303"/>
      <c r="CW62" s="1303"/>
      <c r="CX62" s="1303"/>
      <c r="CY62" s="1303"/>
      <c r="CZ62" s="1303"/>
      <c r="DA62" s="1303"/>
      <c r="DB62" s="1303"/>
      <c r="DC62" s="1303"/>
      <c r="DD62" s="1303"/>
      <c r="DE62" s="1261"/>
    </row>
    <row r="63" spans="1:109" ht="17.25">
      <c r="B63" s="1302" t="s">
        <v>644</v>
      </c>
    </row>
    <row r="64" spans="1:109" ht="13.5">
      <c r="B64" s="1262"/>
      <c r="G64" s="1299"/>
      <c r="I64" s="1301"/>
      <c r="J64" s="1301"/>
      <c r="K64" s="1301"/>
      <c r="L64" s="1301"/>
      <c r="M64" s="1301"/>
      <c r="N64" s="1300"/>
      <c r="AM64" s="1299"/>
      <c r="AN64" s="1299" t="s">
        <v>643</v>
      </c>
      <c r="AP64" s="1298"/>
      <c r="AQ64" s="1298"/>
      <c r="AR64" s="1298"/>
      <c r="AY64" s="1299"/>
      <c r="BA64" s="1298"/>
      <c r="BB64" s="1298"/>
      <c r="BC64" s="1298"/>
      <c r="BK64" s="1299"/>
      <c r="BM64" s="1298"/>
      <c r="BN64" s="1298"/>
      <c r="BO64" s="1298"/>
      <c r="BW64" s="1299"/>
      <c r="BY64" s="1298"/>
      <c r="BZ64" s="1298"/>
      <c r="CA64" s="1298"/>
      <c r="CI64" s="1299"/>
      <c r="CK64" s="1298"/>
      <c r="CL64" s="1298"/>
      <c r="CM64" s="1298"/>
      <c r="CU64" s="1299"/>
      <c r="CW64" s="1298"/>
      <c r="CX64" s="1298"/>
      <c r="CY64" s="1298"/>
    </row>
    <row r="65" spans="2:107" ht="13.5">
      <c r="B65" s="1262"/>
      <c r="AN65" s="1297" t="s">
        <v>642</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5"/>
    </row>
    <row r="66" spans="2:107" ht="13.5">
      <c r="B66" s="1262"/>
      <c r="AN66" s="1294"/>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2"/>
    </row>
    <row r="67" spans="2:107" ht="13.5">
      <c r="B67" s="1262"/>
      <c r="AN67" s="1294"/>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2"/>
    </row>
    <row r="68" spans="2:107" ht="13.5">
      <c r="B68" s="1262"/>
      <c r="AN68" s="1294"/>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2"/>
    </row>
    <row r="69" spans="2:107" ht="13.5">
      <c r="B69" s="1262"/>
      <c r="AN69" s="1291"/>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89"/>
    </row>
    <row r="70" spans="2:107" ht="13.5">
      <c r="B70" s="1262"/>
      <c r="H70" s="1288"/>
      <c r="I70" s="1288"/>
      <c r="J70" s="1286"/>
      <c r="K70" s="1286"/>
      <c r="L70" s="1285"/>
      <c r="M70" s="1286"/>
      <c r="N70" s="1285"/>
      <c r="AN70" s="1276"/>
      <c r="AO70" s="1276"/>
      <c r="AP70" s="1276"/>
      <c r="AZ70" s="1276"/>
      <c r="BA70" s="1276"/>
      <c r="BB70" s="1276"/>
      <c r="BL70" s="1276"/>
      <c r="BM70" s="1276"/>
      <c r="BN70" s="1276"/>
      <c r="BX70" s="1276"/>
      <c r="BY70" s="1276"/>
      <c r="BZ70" s="1276"/>
      <c r="CJ70" s="1276"/>
      <c r="CK70" s="1276"/>
      <c r="CL70" s="1276"/>
      <c r="CV70" s="1276"/>
      <c r="CW70" s="1276"/>
      <c r="CX70" s="1276"/>
    </row>
    <row r="71" spans="2:107" ht="13.5">
      <c r="B71" s="1262"/>
      <c r="G71" s="1284"/>
      <c r="I71" s="1287"/>
      <c r="J71" s="1286"/>
      <c r="K71" s="1286"/>
      <c r="L71" s="1285"/>
      <c r="M71" s="1286"/>
      <c r="N71" s="1285"/>
      <c r="AM71" s="1284"/>
      <c r="AN71" s="1261" t="s">
        <v>641</v>
      </c>
    </row>
    <row r="72" spans="2:107" ht="13.5">
      <c r="B72" s="1262"/>
      <c r="G72" s="1274"/>
      <c r="H72" s="1274"/>
      <c r="I72" s="1274"/>
      <c r="J72" s="1274"/>
      <c r="K72" s="1283"/>
      <c r="L72" s="1283"/>
      <c r="M72" s="1282"/>
      <c r="N72" s="1282"/>
      <c r="AN72" s="1281"/>
      <c r="AO72" s="1280"/>
      <c r="AP72" s="1280"/>
      <c r="AQ72" s="1280"/>
      <c r="AR72" s="1280"/>
      <c r="AS72" s="1280"/>
      <c r="AT72" s="1280"/>
      <c r="AU72" s="1280"/>
      <c r="AV72" s="1280"/>
      <c r="AW72" s="1280"/>
      <c r="AX72" s="1280"/>
      <c r="AY72" s="1280"/>
      <c r="AZ72" s="1280"/>
      <c r="BA72" s="1280"/>
      <c r="BB72" s="1280"/>
      <c r="BC72" s="1280"/>
      <c r="BD72" s="1280"/>
      <c r="BE72" s="1280"/>
      <c r="BF72" s="1280"/>
      <c r="BG72" s="1280"/>
      <c r="BH72" s="1280"/>
      <c r="BI72" s="1280"/>
      <c r="BJ72" s="1280"/>
      <c r="BK72" s="1280"/>
      <c r="BL72" s="1280"/>
      <c r="BM72" s="1280"/>
      <c r="BN72" s="1280"/>
      <c r="BO72" s="1279"/>
      <c r="BP72" s="1271" t="s">
        <v>566</v>
      </c>
      <c r="BQ72" s="1271"/>
      <c r="BR72" s="1271"/>
      <c r="BS72" s="1271"/>
      <c r="BT72" s="1271"/>
      <c r="BU72" s="1271"/>
      <c r="BV72" s="1271"/>
      <c r="BW72" s="1271"/>
      <c r="BX72" s="1271" t="s">
        <v>567</v>
      </c>
      <c r="BY72" s="1271"/>
      <c r="BZ72" s="1271"/>
      <c r="CA72" s="1271"/>
      <c r="CB72" s="1271"/>
      <c r="CC72" s="1271"/>
      <c r="CD72" s="1271"/>
      <c r="CE72" s="1271"/>
      <c r="CF72" s="1271" t="s">
        <v>568</v>
      </c>
      <c r="CG72" s="1271"/>
      <c r="CH72" s="1271"/>
      <c r="CI72" s="1271"/>
      <c r="CJ72" s="1271"/>
      <c r="CK72" s="1271"/>
      <c r="CL72" s="1271"/>
      <c r="CM72" s="1271"/>
      <c r="CN72" s="1271" t="s">
        <v>569</v>
      </c>
      <c r="CO72" s="1271"/>
      <c r="CP72" s="1271"/>
      <c r="CQ72" s="1271"/>
      <c r="CR72" s="1271"/>
      <c r="CS72" s="1271"/>
      <c r="CT72" s="1271"/>
      <c r="CU72" s="1271"/>
      <c r="CV72" s="1271" t="s">
        <v>570</v>
      </c>
      <c r="CW72" s="1271"/>
      <c r="CX72" s="1271"/>
      <c r="CY72" s="1271"/>
      <c r="CZ72" s="1271"/>
      <c r="DA72" s="1271"/>
      <c r="DB72" s="1271"/>
      <c r="DC72" s="1271"/>
    </row>
    <row r="73" spans="2:107" ht="13.5">
      <c r="B73" s="1262"/>
      <c r="G73" s="1278"/>
      <c r="H73" s="1278"/>
      <c r="I73" s="1278"/>
      <c r="J73" s="1278"/>
      <c r="K73" s="1275"/>
      <c r="L73" s="1275"/>
      <c r="M73" s="1275"/>
      <c r="N73" s="1275"/>
      <c r="AM73" s="1276"/>
      <c r="AN73" s="1270" t="s">
        <v>640</v>
      </c>
      <c r="AO73" s="1270"/>
      <c r="AP73" s="1270"/>
      <c r="AQ73" s="1270"/>
      <c r="AR73" s="1270"/>
      <c r="AS73" s="1270"/>
      <c r="AT73" s="1270"/>
      <c r="AU73" s="1270"/>
      <c r="AV73" s="1270"/>
      <c r="AW73" s="1270"/>
      <c r="AX73" s="1270"/>
      <c r="AY73" s="1270"/>
      <c r="AZ73" s="1270"/>
      <c r="BA73" s="1270"/>
      <c r="BB73" s="1270" t="s">
        <v>638</v>
      </c>
      <c r="BC73" s="1270"/>
      <c r="BD73" s="1270"/>
      <c r="BE73" s="1270"/>
      <c r="BF73" s="1270"/>
      <c r="BG73" s="1270"/>
      <c r="BH73" s="1270"/>
      <c r="BI73" s="1270"/>
      <c r="BJ73" s="1270"/>
      <c r="BK73" s="1270"/>
      <c r="BL73" s="1270"/>
      <c r="BM73" s="1270"/>
      <c r="BN73" s="1270"/>
      <c r="BO73" s="1270"/>
      <c r="BP73" s="1269">
        <v>36.299999999999997</v>
      </c>
      <c r="BQ73" s="1269"/>
      <c r="BR73" s="1269"/>
      <c r="BS73" s="1269"/>
      <c r="BT73" s="1269"/>
      <c r="BU73" s="1269"/>
      <c r="BV73" s="1269"/>
      <c r="BW73" s="1269"/>
      <c r="BX73" s="1269">
        <v>32.6</v>
      </c>
      <c r="BY73" s="1269"/>
      <c r="BZ73" s="1269"/>
      <c r="CA73" s="1269"/>
      <c r="CB73" s="1269"/>
      <c r="CC73" s="1269"/>
      <c r="CD73" s="1269"/>
      <c r="CE73" s="1269"/>
      <c r="CF73" s="1269">
        <v>28.9</v>
      </c>
      <c r="CG73" s="1269"/>
      <c r="CH73" s="1269"/>
      <c r="CI73" s="1269"/>
      <c r="CJ73" s="1269"/>
      <c r="CK73" s="1269"/>
      <c r="CL73" s="1269"/>
      <c r="CM73" s="1269"/>
      <c r="CN73" s="1269"/>
      <c r="CO73" s="1269"/>
      <c r="CP73" s="1269"/>
      <c r="CQ73" s="1269"/>
      <c r="CR73" s="1269"/>
      <c r="CS73" s="1269"/>
      <c r="CT73" s="1269"/>
      <c r="CU73" s="1269"/>
      <c r="CV73" s="1269">
        <v>2.8</v>
      </c>
      <c r="CW73" s="1269"/>
      <c r="CX73" s="1269"/>
      <c r="CY73" s="1269"/>
      <c r="CZ73" s="1269"/>
      <c r="DA73" s="1269"/>
      <c r="DB73" s="1269"/>
      <c r="DC73" s="1269"/>
    </row>
    <row r="74" spans="2:107" ht="13.5">
      <c r="B74" s="1262"/>
      <c r="G74" s="1278"/>
      <c r="H74" s="1278"/>
      <c r="I74" s="1278"/>
      <c r="J74" s="1278"/>
      <c r="K74" s="1275"/>
      <c r="L74" s="1275"/>
      <c r="M74" s="1275"/>
      <c r="N74" s="1275"/>
      <c r="AM74" s="1276"/>
      <c r="AN74" s="1270"/>
      <c r="AO74" s="1270"/>
      <c r="AP74" s="1270"/>
      <c r="AQ74" s="1270"/>
      <c r="AR74" s="1270"/>
      <c r="AS74" s="1270"/>
      <c r="AT74" s="1270"/>
      <c r="AU74" s="1270"/>
      <c r="AV74" s="1270"/>
      <c r="AW74" s="1270"/>
      <c r="AX74" s="1270"/>
      <c r="AY74" s="1270"/>
      <c r="AZ74" s="1270"/>
      <c r="BA74" s="1270"/>
      <c r="BB74" s="1270"/>
      <c r="BC74" s="1270"/>
      <c r="BD74" s="1270"/>
      <c r="BE74" s="1270"/>
      <c r="BF74" s="1270"/>
      <c r="BG74" s="1270"/>
      <c r="BH74" s="1270"/>
      <c r="BI74" s="1270"/>
      <c r="BJ74" s="1270"/>
      <c r="BK74" s="1270"/>
      <c r="BL74" s="1270"/>
      <c r="BM74" s="1270"/>
      <c r="BN74" s="1270"/>
      <c r="BO74" s="1270"/>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ht="13.5">
      <c r="B75" s="1262"/>
      <c r="G75" s="1278"/>
      <c r="H75" s="1278"/>
      <c r="I75" s="1274"/>
      <c r="J75" s="1274"/>
      <c r="K75" s="1277"/>
      <c r="L75" s="1277"/>
      <c r="M75" s="1277"/>
      <c r="N75" s="1277"/>
      <c r="AM75" s="1276"/>
      <c r="AN75" s="1270"/>
      <c r="AO75" s="1270"/>
      <c r="AP75" s="1270"/>
      <c r="AQ75" s="1270"/>
      <c r="AR75" s="1270"/>
      <c r="AS75" s="1270"/>
      <c r="AT75" s="1270"/>
      <c r="AU75" s="1270"/>
      <c r="AV75" s="1270"/>
      <c r="AW75" s="1270"/>
      <c r="AX75" s="1270"/>
      <c r="AY75" s="1270"/>
      <c r="AZ75" s="1270"/>
      <c r="BA75" s="1270"/>
      <c r="BB75" s="1270" t="s">
        <v>637</v>
      </c>
      <c r="BC75" s="1270"/>
      <c r="BD75" s="1270"/>
      <c r="BE75" s="1270"/>
      <c r="BF75" s="1270"/>
      <c r="BG75" s="1270"/>
      <c r="BH75" s="1270"/>
      <c r="BI75" s="1270"/>
      <c r="BJ75" s="1270"/>
      <c r="BK75" s="1270"/>
      <c r="BL75" s="1270"/>
      <c r="BM75" s="1270"/>
      <c r="BN75" s="1270"/>
      <c r="BO75" s="1270"/>
      <c r="BP75" s="1269">
        <v>12.3</v>
      </c>
      <c r="BQ75" s="1269"/>
      <c r="BR75" s="1269"/>
      <c r="BS75" s="1269"/>
      <c r="BT75" s="1269"/>
      <c r="BU75" s="1269"/>
      <c r="BV75" s="1269"/>
      <c r="BW75" s="1269"/>
      <c r="BX75" s="1269">
        <v>10.6</v>
      </c>
      <c r="BY75" s="1269"/>
      <c r="BZ75" s="1269"/>
      <c r="CA75" s="1269"/>
      <c r="CB75" s="1269"/>
      <c r="CC75" s="1269"/>
      <c r="CD75" s="1269"/>
      <c r="CE75" s="1269"/>
      <c r="CF75" s="1269">
        <v>8.6</v>
      </c>
      <c r="CG75" s="1269"/>
      <c r="CH75" s="1269"/>
      <c r="CI75" s="1269"/>
      <c r="CJ75" s="1269"/>
      <c r="CK75" s="1269"/>
      <c r="CL75" s="1269"/>
      <c r="CM75" s="1269"/>
      <c r="CN75" s="1269">
        <v>7</v>
      </c>
      <c r="CO75" s="1269"/>
      <c r="CP75" s="1269"/>
      <c r="CQ75" s="1269"/>
      <c r="CR75" s="1269"/>
      <c r="CS75" s="1269"/>
      <c r="CT75" s="1269"/>
      <c r="CU75" s="1269"/>
      <c r="CV75" s="1269">
        <v>6.1</v>
      </c>
      <c r="CW75" s="1269"/>
      <c r="CX75" s="1269"/>
      <c r="CY75" s="1269"/>
      <c r="CZ75" s="1269"/>
      <c r="DA75" s="1269"/>
      <c r="DB75" s="1269"/>
      <c r="DC75" s="1269"/>
    </row>
    <row r="76" spans="2:107" ht="13.5">
      <c r="B76" s="1262"/>
      <c r="G76" s="1278"/>
      <c r="H76" s="1278"/>
      <c r="I76" s="1274"/>
      <c r="J76" s="1274"/>
      <c r="K76" s="1277"/>
      <c r="L76" s="1277"/>
      <c r="M76" s="1277"/>
      <c r="N76" s="1277"/>
      <c r="AM76" s="1276"/>
      <c r="AN76" s="1270"/>
      <c r="AO76" s="1270"/>
      <c r="AP76" s="1270"/>
      <c r="AQ76" s="1270"/>
      <c r="AR76" s="1270"/>
      <c r="AS76" s="1270"/>
      <c r="AT76" s="1270"/>
      <c r="AU76" s="1270"/>
      <c r="AV76" s="1270"/>
      <c r="AW76" s="1270"/>
      <c r="AX76" s="1270"/>
      <c r="AY76" s="1270"/>
      <c r="AZ76" s="1270"/>
      <c r="BA76" s="1270"/>
      <c r="BB76" s="1270"/>
      <c r="BC76" s="1270"/>
      <c r="BD76" s="1270"/>
      <c r="BE76" s="1270"/>
      <c r="BF76" s="1270"/>
      <c r="BG76" s="1270"/>
      <c r="BH76" s="1270"/>
      <c r="BI76" s="1270"/>
      <c r="BJ76" s="1270"/>
      <c r="BK76" s="1270"/>
      <c r="BL76" s="1270"/>
      <c r="BM76" s="1270"/>
      <c r="BN76" s="1270"/>
      <c r="BO76" s="1270"/>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ht="13.5">
      <c r="B77" s="1262"/>
      <c r="G77" s="1274"/>
      <c r="H77" s="1274"/>
      <c r="I77" s="1274"/>
      <c r="J77" s="1274"/>
      <c r="K77" s="1275"/>
      <c r="L77" s="1275"/>
      <c r="M77" s="1275"/>
      <c r="N77" s="1275"/>
      <c r="AN77" s="1271" t="s">
        <v>639</v>
      </c>
      <c r="AO77" s="1271"/>
      <c r="AP77" s="1271"/>
      <c r="AQ77" s="1271"/>
      <c r="AR77" s="1271"/>
      <c r="AS77" s="1271"/>
      <c r="AT77" s="1271"/>
      <c r="AU77" s="1271"/>
      <c r="AV77" s="1271"/>
      <c r="AW77" s="1271"/>
      <c r="AX77" s="1271"/>
      <c r="AY77" s="1271"/>
      <c r="AZ77" s="1271"/>
      <c r="BA77" s="1271"/>
      <c r="BB77" s="1270" t="s">
        <v>638</v>
      </c>
      <c r="BC77" s="1270"/>
      <c r="BD77" s="1270"/>
      <c r="BE77" s="1270"/>
      <c r="BF77" s="1270"/>
      <c r="BG77" s="1270"/>
      <c r="BH77" s="1270"/>
      <c r="BI77" s="1270"/>
      <c r="BJ77" s="1270"/>
      <c r="BK77" s="1270"/>
      <c r="BL77" s="1270"/>
      <c r="BM77" s="1270"/>
      <c r="BN77" s="1270"/>
      <c r="BO77" s="1270"/>
      <c r="BP77" s="1269">
        <v>10.199999999999999</v>
      </c>
      <c r="BQ77" s="1269"/>
      <c r="BR77" s="1269"/>
      <c r="BS77" s="1269"/>
      <c r="BT77" s="1269"/>
      <c r="BU77" s="1269"/>
      <c r="BV77" s="1269"/>
      <c r="BW77" s="1269"/>
      <c r="BX77" s="1269">
        <v>13.1</v>
      </c>
      <c r="BY77" s="1269"/>
      <c r="BZ77" s="1269"/>
      <c r="CA77" s="1269"/>
      <c r="CB77" s="1269"/>
      <c r="CC77" s="1269"/>
      <c r="CD77" s="1269"/>
      <c r="CE77" s="1269"/>
      <c r="CF77" s="1269">
        <v>0</v>
      </c>
      <c r="CG77" s="1269"/>
      <c r="CH77" s="1269"/>
      <c r="CI77" s="1269"/>
      <c r="CJ77" s="1269"/>
      <c r="CK77" s="1269"/>
      <c r="CL77" s="1269"/>
      <c r="CM77" s="1269"/>
      <c r="CN77" s="1269">
        <v>0</v>
      </c>
      <c r="CO77" s="1269"/>
      <c r="CP77" s="1269"/>
      <c r="CQ77" s="1269"/>
      <c r="CR77" s="1269"/>
      <c r="CS77" s="1269"/>
      <c r="CT77" s="1269"/>
      <c r="CU77" s="1269"/>
      <c r="CV77" s="1269">
        <v>0</v>
      </c>
      <c r="CW77" s="1269"/>
      <c r="CX77" s="1269"/>
      <c r="CY77" s="1269"/>
      <c r="CZ77" s="1269"/>
      <c r="DA77" s="1269"/>
      <c r="DB77" s="1269"/>
      <c r="DC77" s="1269"/>
    </row>
    <row r="78" spans="2:107" ht="13.5">
      <c r="B78" s="1262"/>
      <c r="G78" s="1274"/>
      <c r="H78" s="1274"/>
      <c r="I78" s="1274"/>
      <c r="J78" s="1274"/>
      <c r="K78" s="1275"/>
      <c r="L78" s="1275"/>
      <c r="M78" s="1275"/>
      <c r="N78" s="1275"/>
      <c r="AN78" s="1271"/>
      <c r="AO78" s="1271"/>
      <c r="AP78" s="1271"/>
      <c r="AQ78" s="1271"/>
      <c r="AR78" s="1271"/>
      <c r="AS78" s="1271"/>
      <c r="AT78" s="1271"/>
      <c r="AU78" s="1271"/>
      <c r="AV78" s="1271"/>
      <c r="AW78" s="1271"/>
      <c r="AX78" s="1271"/>
      <c r="AY78" s="1271"/>
      <c r="AZ78" s="1271"/>
      <c r="BA78" s="1271"/>
      <c r="BB78" s="1270"/>
      <c r="BC78" s="1270"/>
      <c r="BD78" s="1270"/>
      <c r="BE78" s="1270"/>
      <c r="BF78" s="1270"/>
      <c r="BG78" s="1270"/>
      <c r="BH78" s="1270"/>
      <c r="BI78" s="1270"/>
      <c r="BJ78" s="1270"/>
      <c r="BK78" s="1270"/>
      <c r="BL78" s="1270"/>
      <c r="BM78" s="1270"/>
      <c r="BN78" s="1270"/>
      <c r="BO78" s="1270"/>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ht="13.5">
      <c r="B79" s="1262"/>
      <c r="G79" s="1274"/>
      <c r="H79" s="1274"/>
      <c r="I79" s="1273"/>
      <c r="J79" s="1273"/>
      <c r="K79" s="1272"/>
      <c r="L79" s="1272"/>
      <c r="M79" s="1272"/>
      <c r="N79" s="1272"/>
      <c r="AN79" s="1271"/>
      <c r="AO79" s="1271"/>
      <c r="AP79" s="1271"/>
      <c r="AQ79" s="1271"/>
      <c r="AR79" s="1271"/>
      <c r="AS79" s="1271"/>
      <c r="AT79" s="1271"/>
      <c r="AU79" s="1271"/>
      <c r="AV79" s="1271"/>
      <c r="AW79" s="1271"/>
      <c r="AX79" s="1271"/>
      <c r="AY79" s="1271"/>
      <c r="AZ79" s="1271"/>
      <c r="BA79" s="1271"/>
      <c r="BB79" s="1270" t="s">
        <v>637</v>
      </c>
      <c r="BC79" s="1270"/>
      <c r="BD79" s="1270"/>
      <c r="BE79" s="1270"/>
      <c r="BF79" s="1270"/>
      <c r="BG79" s="1270"/>
      <c r="BH79" s="1270"/>
      <c r="BI79" s="1270"/>
      <c r="BJ79" s="1270"/>
      <c r="BK79" s="1270"/>
      <c r="BL79" s="1270"/>
      <c r="BM79" s="1270"/>
      <c r="BN79" s="1270"/>
      <c r="BO79" s="1270"/>
      <c r="BP79" s="1269">
        <v>9.1</v>
      </c>
      <c r="BQ79" s="1269"/>
      <c r="BR79" s="1269"/>
      <c r="BS79" s="1269"/>
      <c r="BT79" s="1269"/>
      <c r="BU79" s="1269"/>
      <c r="BV79" s="1269"/>
      <c r="BW79" s="1269"/>
      <c r="BX79" s="1269">
        <v>8.9</v>
      </c>
      <c r="BY79" s="1269"/>
      <c r="BZ79" s="1269"/>
      <c r="CA79" s="1269"/>
      <c r="CB79" s="1269"/>
      <c r="CC79" s="1269"/>
      <c r="CD79" s="1269"/>
      <c r="CE79" s="1269"/>
      <c r="CF79" s="1269">
        <v>7.9</v>
      </c>
      <c r="CG79" s="1269"/>
      <c r="CH79" s="1269"/>
      <c r="CI79" s="1269"/>
      <c r="CJ79" s="1269"/>
      <c r="CK79" s="1269"/>
      <c r="CL79" s="1269"/>
      <c r="CM79" s="1269"/>
      <c r="CN79" s="1269">
        <v>7.9</v>
      </c>
      <c r="CO79" s="1269"/>
      <c r="CP79" s="1269"/>
      <c r="CQ79" s="1269"/>
      <c r="CR79" s="1269"/>
      <c r="CS79" s="1269"/>
      <c r="CT79" s="1269"/>
      <c r="CU79" s="1269"/>
      <c r="CV79" s="1269">
        <v>7.8</v>
      </c>
      <c r="CW79" s="1269"/>
      <c r="CX79" s="1269"/>
      <c r="CY79" s="1269"/>
      <c r="CZ79" s="1269"/>
      <c r="DA79" s="1269"/>
      <c r="DB79" s="1269"/>
      <c r="DC79" s="1269"/>
    </row>
    <row r="80" spans="2:107" ht="13.5">
      <c r="B80" s="1262"/>
      <c r="G80" s="1274"/>
      <c r="H80" s="1274"/>
      <c r="I80" s="1273"/>
      <c r="J80" s="1273"/>
      <c r="K80" s="1272"/>
      <c r="L80" s="1272"/>
      <c r="M80" s="1272"/>
      <c r="N80" s="1272"/>
      <c r="AN80" s="1271"/>
      <c r="AO80" s="1271"/>
      <c r="AP80" s="1271"/>
      <c r="AQ80" s="1271"/>
      <c r="AR80" s="1271"/>
      <c r="AS80" s="1271"/>
      <c r="AT80" s="1271"/>
      <c r="AU80" s="1271"/>
      <c r="AV80" s="1271"/>
      <c r="AW80" s="1271"/>
      <c r="AX80" s="1271"/>
      <c r="AY80" s="1271"/>
      <c r="AZ80" s="1271"/>
      <c r="BA80" s="1271"/>
      <c r="BB80" s="1270"/>
      <c r="BC80" s="1270"/>
      <c r="BD80" s="1270"/>
      <c r="BE80" s="1270"/>
      <c r="BF80" s="1270"/>
      <c r="BG80" s="1270"/>
      <c r="BH80" s="1270"/>
      <c r="BI80" s="1270"/>
      <c r="BJ80" s="1270"/>
      <c r="BK80" s="1270"/>
      <c r="BL80" s="1270"/>
      <c r="BM80" s="1270"/>
      <c r="BN80" s="1270"/>
      <c r="BO80" s="1270"/>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ht="13.5">
      <c r="B81" s="1262"/>
    </row>
    <row r="82" spans="2:109" ht="17.25">
      <c r="B82" s="1262"/>
      <c r="K82" s="1268"/>
      <c r="L82" s="1268"/>
      <c r="M82" s="1268"/>
      <c r="N82" s="1268"/>
      <c r="AQ82" s="1268"/>
      <c r="AR82" s="1268"/>
      <c r="AS82" s="1268"/>
      <c r="AT82" s="1268"/>
      <c r="BC82" s="1268"/>
      <c r="BD82" s="1268"/>
      <c r="BE82" s="1268"/>
      <c r="BF82" s="1268"/>
      <c r="BO82" s="1268"/>
      <c r="BP82" s="1268"/>
      <c r="BQ82" s="1268"/>
      <c r="BR82" s="1268"/>
      <c r="CA82" s="1268"/>
      <c r="CB82" s="1268"/>
      <c r="CC82" s="1268"/>
      <c r="CD82" s="1268"/>
      <c r="CM82" s="1268"/>
      <c r="CN82" s="1268"/>
      <c r="CO82" s="1268"/>
      <c r="CP82" s="1268"/>
      <c r="CY82" s="1268"/>
      <c r="CZ82" s="1268"/>
      <c r="DA82" s="1268"/>
      <c r="DB82" s="1268"/>
      <c r="DC82" s="1268"/>
    </row>
    <row r="83" spans="2:109" ht="13.5">
      <c r="B83" s="1267"/>
      <c r="C83" s="1266"/>
      <c r="D83" s="1266"/>
      <c r="E83" s="1266"/>
      <c r="F83" s="1266"/>
      <c r="G83" s="1266"/>
      <c r="H83" s="1266"/>
      <c r="I83" s="1266"/>
      <c r="J83" s="1266"/>
      <c r="K83" s="1266"/>
      <c r="L83" s="1266"/>
      <c r="M83" s="1266"/>
      <c r="N83" s="1266"/>
      <c r="O83" s="1266"/>
      <c r="P83" s="1266"/>
      <c r="Q83" s="1266"/>
      <c r="R83" s="1266"/>
      <c r="S83" s="1266"/>
      <c r="T83" s="1266"/>
      <c r="U83" s="1266"/>
      <c r="V83" s="1266"/>
      <c r="W83" s="1266"/>
      <c r="X83" s="1266"/>
      <c r="Y83" s="1266"/>
      <c r="Z83" s="1266"/>
      <c r="AA83" s="1266"/>
      <c r="AB83" s="1266"/>
      <c r="AC83" s="1266"/>
      <c r="AD83" s="1266"/>
      <c r="AE83" s="1266"/>
      <c r="AF83" s="1266"/>
      <c r="AG83" s="1266"/>
      <c r="AH83" s="1266"/>
      <c r="AI83" s="1266"/>
      <c r="AJ83" s="1266"/>
      <c r="AK83" s="1266"/>
      <c r="AL83" s="1266"/>
      <c r="AM83" s="1266"/>
      <c r="AN83" s="1266"/>
      <c r="AO83" s="1266"/>
      <c r="AP83" s="1266"/>
      <c r="AQ83" s="1266"/>
      <c r="AR83" s="1266"/>
      <c r="AS83" s="1266"/>
      <c r="AT83" s="1266"/>
      <c r="AU83" s="1266"/>
      <c r="AV83" s="1266"/>
      <c r="AW83" s="1266"/>
      <c r="AX83" s="1266"/>
      <c r="AY83" s="1266"/>
      <c r="AZ83" s="1266"/>
      <c r="BA83" s="1266"/>
      <c r="BB83" s="1266"/>
      <c r="BC83" s="1266"/>
      <c r="BD83" s="1266"/>
      <c r="BE83" s="1266"/>
      <c r="BF83" s="1266"/>
      <c r="BG83" s="1266"/>
      <c r="BH83" s="1266"/>
      <c r="BI83" s="1266"/>
      <c r="BJ83" s="1266"/>
      <c r="BK83" s="1266"/>
      <c r="BL83" s="1266"/>
      <c r="BM83" s="1266"/>
      <c r="BN83" s="1266"/>
      <c r="BO83" s="1266"/>
      <c r="BP83" s="1266"/>
      <c r="BQ83" s="1266"/>
      <c r="BR83" s="1266"/>
      <c r="BS83" s="1266"/>
      <c r="BT83" s="1266"/>
      <c r="BU83" s="1266"/>
      <c r="BV83" s="1266"/>
      <c r="BW83" s="1266"/>
      <c r="BX83" s="1266"/>
      <c r="BY83" s="1266"/>
      <c r="BZ83" s="1266"/>
      <c r="CA83" s="1266"/>
      <c r="CB83" s="1266"/>
      <c r="CC83" s="1266"/>
      <c r="CD83" s="1266"/>
      <c r="CE83" s="1266"/>
      <c r="CF83" s="1266"/>
      <c r="CG83" s="1266"/>
      <c r="CH83" s="1266"/>
      <c r="CI83" s="1266"/>
      <c r="CJ83" s="1266"/>
      <c r="CK83" s="1266"/>
      <c r="CL83" s="1266"/>
      <c r="CM83" s="1266"/>
      <c r="CN83" s="1266"/>
      <c r="CO83" s="1266"/>
      <c r="CP83" s="1266"/>
      <c r="CQ83" s="1266"/>
      <c r="CR83" s="1266"/>
      <c r="CS83" s="1266"/>
      <c r="CT83" s="1266"/>
      <c r="CU83" s="1266"/>
      <c r="CV83" s="1266"/>
      <c r="CW83" s="1266"/>
      <c r="CX83" s="1266"/>
      <c r="CY83" s="1266"/>
      <c r="CZ83" s="1266"/>
      <c r="DA83" s="1266"/>
      <c r="DB83" s="1266"/>
      <c r="DC83" s="1266"/>
      <c r="DD83" s="1265"/>
    </row>
    <row r="84" spans="2:109" ht="13.5">
      <c r="DD84" s="1261"/>
      <c r="DE84" s="1261"/>
    </row>
    <row r="85" spans="2:109" ht="13.5">
      <c r="DD85" s="1261"/>
      <c r="DE85" s="1261"/>
    </row>
    <row r="86" spans="2:109" ht="13.5" hidden="1">
      <c r="DD86" s="1261"/>
      <c r="DE86" s="1261"/>
    </row>
    <row r="87" spans="2:109" ht="13.5" hidden="1">
      <c r="K87" s="1264"/>
      <c r="AQ87" s="1264"/>
      <c r="BC87" s="1264"/>
      <c r="BO87" s="1264"/>
      <c r="CA87" s="1264"/>
      <c r="CM87" s="1264"/>
      <c r="CY87" s="1264"/>
      <c r="DD87" s="1261"/>
      <c r="DE87" s="1261"/>
    </row>
    <row r="88" spans="2:109" ht="13.5" hidden="1">
      <c r="DD88" s="1261"/>
      <c r="DE88" s="1261"/>
    </row>
    <row r="89" spans="2:109" ht="13.5" hidden="1">
      <c r="DD89" s="1261"/>
      <c r="DE89" s="1261"/>
    </row>
    <row r="90" spans="2:109" ht="13.5" hidden="1">
      <c r="DD90" s="1261"/>
      <c r="DE90" s="1261"/>
    </row>
    <row r="91" spans="2:109" ht="13.5" hidden="1">
      <c r="DD91" s="1261"/>
      <c r="DE91" s="1261"/>
    </row>
    <row r="92" spans="2:109" ht="13.5" hidden="1" customHeight="1">
      <c r="DD92" s="1261"/>
      <c r="DE92" s="1261"/>
    </row>
    <row r="93" spans="2:109" ht="13.5" hidden="1" customHeight="1">
      <c r="DD93" s="1261"/>
      <c r="DE93" s="1261"/>
    </row>
    <row r="94" spans="2:109" ht="13.5" hidden="1" customHeight="1">
      <c r="DD94" s="1261"/>
      <c r="DE94" s="1261"/>
    </row>
    <row r="95" spans="2:109" ht="13.5" hidden="1" customHeight="1">
      <c r="DD95" s="1261"/>
      <c r="DE95" s="1261"/>
    </row>
    <row r="96" spans="2:109" ht="13.5" hidden="1" customHeight="1">
      <c r="DD96" s="1261"/>
      <c r="DE96" s="1261"/>
    </row>
    <row r="97" spans="108:109" ht="13.5" hidden="1" customHeight="1">
      <c r="DD97" s="1261"/>
      <c r="DE97" s="1261"/>
    </row>
    <row r="98" spans="108:109" ht="13.5" hidden="1" customHeight="1">
      <c r="DD98" s="1261"/>
      <c r="DE98" s="1261"/>
    </row>
    <row r="99" spans="108:109" ht="13.5" hidden="1" customHeight="1">
      <c r="DD99" s="1261"/>
      <c r="DE99" s="1261"/>
    </row>
    <row r="100" spans="108:109" ht="13.5" hidden="1" customHeight="1">
      <c r="DD100" s="1261"/>
      <c r="DE100" s="1261"/>
    </row>
    <row r="101" spans="108:109" ht="13.5" hidden="1" customHeight="1">
      <c r="DD101" s="1261"/>
      <c r="DE101" s="1261"/>
    </row>
    <row r="102" spans="108:109" ht="13.5" hidden="1" customHeight="1">
      <c r="DD102" s="1261"/>
      <c r="DE102" s="1261"/>
    </row>
    <row r="103" spans="108:109" ht="13.5" hidden="1" customHeight="1">
      <c r="DD103" s="1261"/>
      <c r="DE103" s="1261"/>
    </row>
    <row r="104" spans="108:109" ht="13.5" hidden="1" customHeight="1">
      <c r="DD104" s="1261"/>
      <c r="DE104" s="1261"/>
    </row>
    <row r="105" spans="108:109" ht="13.5" hidden="1" customHeight="1">
      <c r="DD105" s="1261"/>
      <c r="DE105" s="1261"/>
    </row>
    <row r="106" spans="108:109" ht="13.5" hidden="1" customHeight="1">
      <c r="DD106" s="1261"/>
      <c r="DE106" s="1261"/>
    </row>
    <row r="107" spans="108:109" ht="13.5" hidden="1" customHeight="1">
      <c r="DD107" s="1261"/>
      <c r="DE107" s="1261"/>
    </row>
    <row r="108" spans="108:109" ht="13.5" hidden="1" customHeight="1">
      <c r="DD108" s="1261"/>
      <c r="DE108" s="1261"/>
    </row>
    <row r="109" spans="108:109" ht="13.5" hidden="1" customHeight="1">
      <c r="DD109" s="1261"/>
      <c r="DE109" s="1261"/>
    </row>
    <row r="110" spans="108:109" ht="13.5" hidden="1" customHeight="1">
      <c r="DD110" s="1261"/>
      <c r="DE110" s="1261"/>
    </row>
    <row r="111" spans="108:109" ht="13.5" hidden="1" customHeight="1">
      <c r="DD111" s="1261"/>
      <c r="DE111" s="1261"/>
    </row>
    <row r="112" spans="108:109" ht="13.5" hidden="1" customHeight="1">
      <c r="DD112" s="1261"/>
      <c r="DE112" s="1261"/>
    </row>
    <row r="113" spans="108:109" ht="13.5" hidden="1" customHeight="1">
      <c r="DD113" s="1261"/>
      <c r="DE113" s="1261"/>
    </row>
    <row r="114" spans="108:109" ht="13.5" hidden="1" customHeight="1">
      <c r="DD114" s="1261"/>
      <c r="DE114" s="1261"/>
    </row>
    <row r="115" spans="108:109" ht="13.5" hidden="1" customHeight="1">
      <c r="DD115" s="1261"/>
      <c r="DE115" s="1261"/>
    </row>
    <row r="116" spans="108:109" ht="13.5" hidden="1" customHeight="1">
      <c r="DD116" s="1261"/>
      <c r="DE116" s="1261"/>
    </row>
    <row r="117" spans="108:109" ht="13.5" hidden="1" customHeight="1">
      <c r="DD117" s="1261"/>
      <c r="DE117" s="1261"/>
    </row>
    <row r="118" spans="108:109" ht="13.5" hidden="1" customHeight="1">
      <c r="DD118" s="1261"/>
      <c r="DE118" s="1261"/>
    </row>
    <row r="119" spans="108:109" ht="13.5" hidden="1" customHeight="1">
      <c r="DD119" s="1261"/>
      <c r="DE119" s="1261"/>
    </row>
    <row r="120" spans="108:109" ht="13.5" hidden="1" customHeight="1">
      <c r="DD120" s="1261"/>
      <c r="DE120" s="1261"/>
    </row>
    <row r="121" spans="108:109" ht="13.5" hidden="1" customHeight="1">
      <c r="DD121" s="1261"/>
      <c r="DE121" s="1261"/>
    </row>
    <row r="122" spans="108:109" ht="13.5" hidden="1" customHeight="1">
      <c r="DD122" s="1261"/>
      <c r="DE122" s="1261"/>
    </row>
    <row r="123" spans="108:109" ht="13.5" hidden="1" customHeight="1">
      <c r="DD123" s="1261"/>
      <c r="DE123" s="1261"/>
    </row>
    <row r="124" spans="108:109" ht="13.5" hidden="1" customHeight="1">
      <c r="DD124" s="1261"/>
      <c r="DE124" s="1261"/>
    </row>
    <row r="125" spans="108:109" ht="13.5" hidden="1" customHeight="1">
      <c r="DD125" s="1261"/>
      <c r="DE125" s="1261"/>
    </row>
    <row r="126" spans="108:109" ht="13.5" hidden="1" customHeight="1">
      <c r="DD126" s="1261"/>
      <c r="DE126" s="1261"/>
    </row>
    <row r="127" spans="108:109" ht="13.5" hidden="1" customHeight="1">
      <c r="DD127" s="1261"/>
      <c r="DE127" s="1261"/>
    </row>
    <row r="128" spans="108:109" ht="13.5" hidden="1" customHeight="1">
      <c r="DD128" s="1261"/>
      <c r="DE128" s="1261"/>
    </row>
    <row r="129" spans="108:109" ht="13.5" hidden="1" customHeight="1">
      <c r="DD129" s="1261"/>
      <c r="DE129" s="1261"/>
    </row>
    <row r="130" spans="108:109" ht="13.5" hidden="1" customHeight="1">
      <c r="DD130" s="1261"/>
      <c r="DE130" s="1261"/>
    </row>
    <row r="131" spans="108:109" ht="13.5" hidden="1" customHeight="1">
      <c r="DD131" s="1261"/>
      <c r="DE131" s="1261"/>
    </row>
    <row r="132" spans="108:109" ht="13.5" hidden="1" customHeight="1">
      <c r="DD132" s="1261"/>
      <c r="DE132" s="1261"/>
    </row>
    <row r="133" spans="108:109" ht="13.5" hidden="1" customHeight="1">
      <c r="DD133" s="1261"/>
      <c r="DE133" s="1261"/>
    </row>
    <row r="134" spans="108:109" ht="13.5" hidden="1" customHeight="1">
      <c r="DD134" s="1261"/>
      <c r="DE134" s="1261"/>
    </row>
    <row r="135" spans="108:109" ht="13.5" hidden="1" customHeight="1">
      <c r="DD135" s="1261"/>
      <c r="DE135" s="1261"/>
    </row>
    <row r="136" spans="108:109" ht="13.5" hidden="1" customHeight="1">
      <c r="DD136" s="1261"/>
      <c r="DE136" s="1261"/>
    </row>
    <row r="137" spans="108:109" ht="13.5" hidden="1" customHeight="1">
      <c r="DD137" s="1261"/>
      <c r="DE137" s="1261"/>
    </row>
    <row r="138" spans="108:109" ht="13.5" hidden="1" customHeight="1">
      <c r="DD138" s="1261"/>
      <c r="DE138" s="1261"/>
    </row>
    <row r="139" spans="108:109" ht="13.5" hidden="1" customHeight="1">
      <c r="DD139" s="1261"/>
      <c r="DE139" s="1261"/>
    </row>
    <row r="140" spans="108:109" ht="13.5" hidden="1" customHeight="1">
      <c r="DD140" s="1261"/>
      <c r="DE140" s="1261"/>
    </row>
    <row r="141" spans="108:109" ht="13.5" hidden="1" customHeight="1">
      <c r="DD141" s="1261"/>
      <c r="DE141" s="1261"/>
    </row>
    <row r="142" spans="108:109" ht="13.5" hidden="1" customHeight="1">
      <c r="DD142" s="1261"/>
      <c r="DE142" s="1261"/>
    </row>
    <row r="143" spans="108:109" ht="13.5" hidden="1" customHeight="1">
      <c r="DD143" s="1261"/>
      <c r="DE143" s="1261"/>
    </row>
    <row r="144" spans="108:109" ht="13.5" hidden="1" customHeight="1">
      <c r="DD144" s="1261"/>
      <c r="DE144" s="1261"/>
    </row>
    <row r="145" spans="108:109" ht="13.5" hidden="1" customHeight="1">
      <c r="DD145" s="1261"/>
      <c r="DE145" s="1261"/>
    </row>
    <row r="146" spans="108:109" ht="13.5" hidden="1" customHeight="1">
      <c r="DD146" s="1261"/>
      <c r="DE146" s="1261"/>
    </row>
    <row r="147" spans="108:109" ht="13.5" hidden="1" customHeight="1">
      <c r="DD147" s="1261"/>
      <c r="DE147" s="1261"/>
    </row>
    <row r="148" spans="108:109" ht="13.5" hidden="1" customHeight="1">
      <c r="DD148" s="1261"/>
      <c r="DE148" s="1261"/>
    </row>
    <row r="149" spans="108:109" ht="13.5" hidden="1" customHeight="1">
      <c r="DD149" s="1261"/>
      <c r="DE149" s="1261"/>
    </row>
    <row r="150" spans="108:109" ht="13.5" hidden="1" customHeight="1">
      <c r="DD150" s="1261"/>
      <c r="DE150" s="1261"/>
    </row>
    <row r="151" spans="108:109" ht="13.5" hidden="1" customHeight="1">
      <c r="DD151" s="1261"/>
      <c r="DE151" s="1261"/>
    </row>
    <row r="152" spans="108:109" ht="13.5" hidden="1" customHeight="1">
      <c r="DD152" s="1261"/>
      <c r="DE152" s="1261"/>
    </row>
    <row r="153" spans="108:109" ht="13.5" hidden="1" customHeight="1">
      <c r="DD153" s="1261"/>
      <c r="DE153" s="1261"/>
    </row>
    <row r="154" spans="108:109" ht="13.5" hidden="1" customHeight="1">
      <c r="DD154" s="1261"/>
      <c r="DE154" s="1261"/>
    </row>
    <row r="155" spans="108:109" ht="13.5" hidden="1" customHeight="1">
      <c r="DD155" s="1261"/>
      <c r="DE155" s="1261"/>
    </row>
    <row r="156" spans="108:109" ht="13.5" hidden="1" customHeight="1">
      <c r="DD156" s="1261"/>
      <c r="DE156" s="1261"/>
    </row>
    <row r="157" spans="108:109" ht="13.5" hidden="1" customHeight="1">
      <c r="DD157" s="1261"/>
      <c r="DE157" s="1261"/>
    </row>
    <row r="158" spans="108:109" ht="13.5" hidden="1" customHeight="1">
      <c r="DD158" s="1261"/>
      <c r="DE158" s="1261"/>
    </row>
    <row r="159" spans="108:109" ht="13.5" hidden="1" customHeight="1">
      <c r="DD159" s="1261"/>
      <c r="DE159" s="1261"/>
    </row>
    <row r="160" spans="108:109" ht="13.5" hidden="1" customHeight="1">
      <c r="DD160" s="1261"/>
      <c r="DE160" s="1261"/>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NwLz4k4GaVgBx6+3Sc4V0bV30TCZgAAssaqkE2fziuJn9G7sVm6T/bcG6wgse4s5m7SMPsJ3Lce0OuhnHy1Lg==" saltValue="6SkyJf60HmnUV0rJgcHQ5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79" zoomScale="90" zoomScaleNormal="90" zoomScaleSheetLayoutView="70" workbookViewId="0">
      <selection activeCell="AN73" sqref="AN73:BA76"/>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650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5pTP4Ps9FoVN2QNPq0hO9PDbtQtEEdHK1wMQioFn6PYzgVgI6NDXSQ64Ea19fLJu29FUBsOo/TUkkBZgpieGg==" saltValue="6X8eJOLPV2yVIhzdmpOs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G51" zoomScale="80" zoomScaleNormal="80" zoomScaleSheetLayoutView="55" workbookViewId="0">
      <selection activeCell="AN73" sqref="AN73:BA76"/>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ipNS06YXyH76hMM9m3D4epb4pGFPbCQwsIfGHSyyledlUaaCfkyEzuS1sDpH2RCE5rCmfZzZBS6FL51/hpwtg==" saltValue="+Td0L7/taR+9tG8fA8Da+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563</v>
      </c>
      <c r="G2" s="156"/>
      <c r="H2" s="157"/>
    </row>
    <row r="3" spans="1:8">
      <c r="A3" s="153" t="s">
        <v>556</v>
      </c>
      <c r="B3" s="158"/>
      <c r="C3" s="159"/>
      <c r="D3" s="160">
        <v>121985</v>
      </c>
      <c r="E3" s="161"/>
      <c r="F3" s="162">
        <v>91837</v>
      </c>
      <c r="G3" s="163"/>
      <c r="H3" s="164"/>
    </row>
    <row r="4" spans="1:8">
      <c r="A4" s="165"/>
      <c r="B4" s="166"/>
      <c r="C4" s="167"/>
      <c r="D4" s="168">
        <v>71610</v>
      </c>
      <c r="E4" s="169"/>
      <c r="F4" s="170">
        <v>54439</v>
      </c>
      <c r="G4" s="171"/>
      <c r="H4" s="172"/>
    </row>
    <row r="5" spans="1:8">
      <c r="A5" s="153" t="s">
        <v>558</v>
      </c>
      <c r="B5" s="158"/>
      <c r="C5" s="159"/>
      <c r="D5" s="160">
        <v>103457</v>
      </c>
      <c r="E5" s="161"/>
      <c r="F5" s="162">
        <v>75972</v>
      </c>
      <c r="G5" s="163"/>
      <c r="H5" s="164"/>
    </row>
    <row r="6" spans="1:8">
      <c r="A6" s="165"/>
      <c r="B6" s="166"/>
      <c r="C6" s="167"/>
      <c r="D6" s="168">
        <v>87666</v>
      </c>
      <c r="E6" s="169"/>
      <c r="F6" s="170">
        <v>40712</v>
      </c>
      <c r="G6" s="171"/>
      <c r="H6" s="172"/>
    </row>
    <row r="7" spans="1:8">
      <c r="A7" s="153" t="s">
        <v>559</v>
      </c>
      <c r="B7" s="158"/>
      <c r="C7" s="159"/>
      <c r="D7" s="160">
        <v>69203</v>
      </c>
      <c r="E7" s="161"/>
      <c r="F7" s="162">
        <v>79466</v>
      </c>
      <c r="G7" s="163"/>
      <c r="H7" s="164"/>
    </row>
    <row r="8" spans="1:8">
      <c r="A8" s="165"/>
      <c r="B8" s="166"/>
      <c r="C8" s="167"/>
      <c r="D8" s="168">
        <v>52996</v>
      </c>
      <c r="E8" s="169"/>
      <c r="F8" s="170">
        <v>44645</v>
      </c>
      <c r="G8" s="171"/>
      <c r="H8" s="172"/>
    </row>
    <row r="9" spans="1:8">
      <c r="A9" s="153" t="s">
        <v>560</v>
      </c>
      <c r="B9" s="158"/>
      <c r="C9" s="159"/>
      <c r="D9" s="160">
        <v>62223</v>
      </c>
      <c r="E9" s="161"/>
      <c r="F9" s="162">
        <v>90072</v>
      </c>
      <c r="G9" s="163"/>
      <c r="H9" s="164"/>
    </row>
    <row r="10" spans="1:8">
      <c r="A10" s="165"/>
      <c r="B10" s="166"/>
      <c r="C10" s="167"/>
      <c r="D10" s="168">
        <v>49155</v>
      </c>
      <c r="E10" s="169"/>
      <c r="F10" s="170">
        <v>46083</v>
      </c>
      <c r="G10" s="171"/>
      <c r="H10" s="172"/>
    </row>
    <row r="11" spans="1:8">
      <c r="A11" s="153" t="s">
        <v>561</v>
      </c>
      <c r="B11" s="158"/>
      <c r="C11" s="159"/>
      <c r="D11" s="160">
        <v>87522</v>
      </c>
      <c r="E11" s="161"/>
      <c r="F11" s="162">
        <v>88328</v>
      </c>
      <c r="G11" s="163"/>
      <c r="H11" s="164"/>
    </row>
    <row r="12" spans="1:8">
      <c r="A12" s="165"/>
      <c r="B12" s="166"/>
      <c r="C12" s="173"/>
      <c r="D12" s="168">
        <v>69440</v>
      </c>
      <c r="E12" s="169"/>
      <c r="F12" s="170">
        <v>49013</v>
      </c>
      <c r="G12" s="171"/>
      <c r="H12" s="172"/>
    </row>
    <row r="13" spans="1:8">
      <c r="A13" s="153"/>
      <c r="B13" s="158"/>
      <c r="C13" s="174"/>
      <c r="D13" s="175">
        <v>88878</v>
      </c>
      <c r="E13" s="176"/>
      <c r="F13" s="177">
        <v>85135</v>
      </c>
      <c r="G13" s="178"/>
      <c r="H13" s="164"/>
    </row>
    <row r="14" spans="1:8">
      <c r="A14" s="165"/>
      <c r="B14" s="166"/>
      <c r="C14" s="167"/>
      <c r="D14" s="168">
        <v>66173</v>
      </c>
      <c r="E14" s="169"/>
      <c r="F14" s="170">
        <v>46978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4.5999999999999996</v>
      </c>
      <c r="C19" s="179">
        <f>ROUND(VALUE(SUBSTITUTE(実質収支比率等に係る経年分析!G$48,"▲","-")),2)</f>
        <v>7.83</v>
      </c>
      <c r="D19" s="179">
        <f>ROUND(VALUE(SUBSTITUTE(実質収支比率等に係る経年分析!H$48,"▲","-")),2)</f>
        <v>8.4499999999999993</v>
      </c>
      <c r="E19" s="179">
        <f>ROUND(VALUE(SUBSTITUTE(実質収支比率等に係る経年分析!I$48,"▲","-")),2)</f>
        <v>5.37</v>
      </c>
      <c r="F19" s="179">
        <f>ROUND(VALUE(SUBSTITUTE(実質収支比率等に係る経年分析!J$48,"▲","-")),2)</f>
        <v>3.64</v>
      </c>
    </row>
    <row r="20" spans="1:11">
      <c r="A20" s="179" t="s">
        <v>55</v>
      </c>
      <c r="B20" s="179">
        <f>ROUND(VALUE(SUBSTITUTE(実質収支比率等に係る経年分析!F$47,"▲","-")),2)</f>
        <v>28.51</v>
      </c>
      <c r="C20" s="179">
        <f>ROUND(VALUE(SUBSTITUTE(実質収支比率等に係る経年分析!G$47,"▲","-")),2)</f>
        <v>35.17</v>
      </c>
      <c r="D20" s="179">
        <f>ROUND(VALUE(SUBSTITUTE(実質収支比率等に係る経年分析!H$47,"▲","-")),2)</f>
        <v>42.75</v>
      </c>
      <c r="E20" s="179">
        <f>ROUND(VALUE(SUBSTITUTE(実質収支比率等に係る経年分析!I$47,"▲","-")),2)</f>
        <v>43.36</v>
      </c>
      <c r="F20" s="179">
        <f>ROUND(VALUE(SUBSTITUTE(実質収支比率等に係る経年分析!J$47,"▲","-")),2)</f>
        <v>44.16</v>
      </c>
    </row>
    <row r="21" spans="1:11">
      <c r="A21" s="179" t="s">
        <v>56</v>
      </c>
      <c r="B21" s="179">
        <f>IF(ISNUMBER(VALUE(SUBSTITUTE(実質収支比率等に係る経年分析!F$49,"▲","-"))),ROUND(VALUE(SUBSTITUTE(実質収支比率等に係る経年分析!F$49,"▲","-")),2),NA())</f>
        <v>3.89</v>
      </c>
      <c r="C21" s="179">
        <f>IF(ISNUMBER(VALUE(SUBSTITUTE(実質収支比率等に係る経年分析!G$49,"▲","-"))),ROUND(VALUE(SUBSTITUTE(実質収支比率等に係る経年分析!G$49,"▲","-")),2),NA())</f>
        <v>7.43</v>
      </c>
      <c r="D21" s="179">
        <f>IF(ISNUMBER(VALUE(SUBSTITUTE(実質収支比率等に係る経年分析!H$49,"▲","-"))),ROUND(VALUE(SUBSTITUTE(実質収支比率等に係る経年分析!H$49,"▲","-")),2),NA())</f>
        <v>2.5299999999999998</v>
      </c>
      <c r="E21" s="179">
        <f>IF(ISNUMBER(VALUE(SUBSTITUTE(実質収支比率等に係る経年分析!I$49,"▲","-"))),ROUND(VALUE(SUBSTITUTE(実質収支比率等に係る経年分析!I$49,"▲","-")),2),NA())</f>
        <v>-7.8</v>
      </c>
      <c r="F21" s="179">
        <f>IF(ISNUMBER(VALUE(SUBSTITUTE(実質収支比率等に係る経年分析!J$49,"▲","-"))),ROUND(VALUE(SUBSTITUTE(実質収支比率等に係る経年分析!J$49,"▲","-")),2),NA())</f>
        <v>-4.8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2.4900000000000002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2.88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0.71</v>
      </c>
    </row>
    <row r="32" spans="1:11">
      <c r="A32" s="180" t="str">
        <f>IF(連結実質赤字比率に係る赤字・黒字の構成分析!C$38="",NA(),連結実質赤字比率に係る赤字・黒字の構成分析!C$38)</f>
        <v>ニュータウン鬼北の里特別会計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0.76</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1.81</v>
      </c>
    </row>
    <row r="34" spans="1:16">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3.64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3.16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2.2000000000000002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4.6900000000000004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2.87</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5.0999999999999996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4.67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4.49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860</v>
      </c>
      <c r="E42" s="181"/>
      <c r="F42" s="181"/>
      <c r="G42" s="181">
        <f>'実質公債費比率（分子）の構造'!L$52</f>
        <v>820</v>
      </c>
      <c r="H42" s="181"/>
      <c r="I42" s="181"/>
      <c r="J42" s="181">
        <f>'実質公債費比率（分子）の構造'!M$52</f>
        <v>764</v>
      </c>
      <c r="K42" s="181"/>
      <c r="L42" s="181"/>
      <c r="M42" s="181">
        <f>'実質公債費比率（分子）の構造'!N$52</f>
        <v>738</v>
      </c>
      <c r="N42" s="181"/>
      <c r="O42" s="181"/>
      <c r="P42" s="181">
        <f>'実質公債費比率（分子）の構造'!O$52</f>
        <v>742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27</v>
      </c>
      <c r="C44" s="181"/>
      <c r="D44" s="181"/>
      <c r="E44" s="181">
        <f>'実質公債費比率（分子）の構造'!L$50</f>
        <v>27</v>
      </c>
      <c r="F44" s="181"/>
      <c r="G44" s="181"/>
      <c r="H44" s="181">
        <f>'実質公債費比率（分子）の構造'!M$50</f>
        <v>27</v>
      </c>
      <c r="I44" s="181"/>
      <c r="J44" s="181"/>
      <c r="K44" s="181">
        <f>'実質公債費比率（分子）の構造'!N$50</f>
        <v>24</v>
      </c>
      <c r="L44" s="181"/>
      <c r="M44" s="181"/>
      <c r="N44" s="181">
        <f>'実質公債費比率（分子）の構造'!O$50</f>
        <v>23</v>
      </c>
      <c r="O44" s="181"/>
      <c r="P44" s="181"/>
    </row>
    <row r="45" spans="1:16">
      <c r="A45" s="181" t="s">
        <v>66</v>
      </c>
      <c r="B45" s="181">
        <f>'実質公債費比率（分子）の構造'!K$49</f>
        <v>81</v>
      </c>
      <c r="C45" s="181"/>
      <c r="D45" s="181"/>
      <c r="E45" s="181">
        <f>'実質公債費比率（分子）の構造'!L$49</f>
        <v>74</v>
      </c>
      <c r="F45" s="181"/>
      <c r="G45" s="181"/>
      <c r="H45" s="181">
        <f>'実質公債費比率（分子）の構造'!M$49</f>
        <v>34</v>
      </c>
      <c r="I45" s="181"/>
      <c r="J45" s="181"/>
      <c r="K45" s="181">
        <f>'実質公債費比率（分子）の構造'!N$49</f>
        <v>22</v>
      </c>
      <c r="L45" s="181"/>
      <c r="M45" s="181"/>
      <c r="N45" s="181">
        <f>'実質公債費比率（分子）の構造'!O$49</f>
        <v>21</v>
      </c>
      <c r="O45" s="181"/>
      <c r="P45" s="181"/>
    </row>
    <row r="46" spans="1:16">
      <c r="A46" s="181" t="s">
        <v>67</v>
      </c>
      <c r="B46" s="181">
        <f>'実質公債費比率（分子）の構造'!K$48</f>
        <v>214</v>
      </c>
      <c r="C46" s="181"/>
      <c r="D46" s="181"/>
      <c r="E46" s="181">
        <f>'実質公債費比率（分子）の構造'!L$48</f>
        <v>190</v>
      </c>
      <c r="F46" s="181"/>
      <c r="G46" s="181"/>
      <c r="H46" s="181">
        <f>'実質公債費比率（分子）の構造'!M$48</f>
        <v>176</v>
      </c>
      <c r="I46" s="181"/>
      <c r="J46" s="181"/>
      <c r="K46" s="181">
        <f>'実質公債費比率（分子）の構造'!N$48</f>
        <v>152</v>
      </c>
      <c r="L46" s="181"/>
      <c r="M46" s="181"/>
      <c r="N46" s="181">
        <f>'実質公債費比率（分子）の構造'!O$48</f>
        <v>148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961</v>
      </c>
      <c r="C49" s="181"/>
      <c r="D49" s="181"/>
      <c r="E49" s="181">
        <f>'実質公債費比率（分子）の構造'!L$45</f>
        <v>871</v>
      </c>
      <c r="F49" s="181"/>
      <c r="G49" s="181"/>
      <c r="H49" s="181">
        <f>'実質公債費比率（分子）の構造'!M$45</f>
        <v>793</v>
      </c>
      <c r="I49" s="181"/>
      <c r="J49" s="181"/>
      <c r="K49" s="181">
        <f>'実質公債費比率（分子）の構造'!N$45</f>
        <v>770</v>
      </c>
      <c r="L49" s="181"/>
      <c r="M49" s="181"/>
      <c r="N49" s="181">
        <f>'実質公債費比率（分子）の構造'!O$45</f>
        <v>765</v>
      </c>
      <c r="O49" s="181"/>
      <c r="P49" s="181"/>
    </row>
    <row r="50" spans="1:16">
      <c r="A50" s="181" t="s">
        <v>71</v>
      </c>
      <c r="B50" s="181" t="e">
        <f>NA()</f>
        <v>#N/A</v>
      </c>
      <c r="C50" s="181">
        <f>IF(ISNUMBER('実質公債費比率（分子）の構造'!K$53),'実質公債費比率（分子）の構造'!K$53,NA())</f>
        <v>423</v>
      </c>
      <c r="D50" s="181" t="e">
        <f>NA()</f>
        <v>#N/A</v>
      </c>
      <c r="E50" s="181" t="e">
        <f>NA()</f>
        <v>#N/A</v>
      </c>
      <c r="F50" s="181">
        <f>IF(ISNUMBER('実質公債費比率（分子）の構造'!L$53),'実質公債費比率（分子）の構造'!L$53,NA())</f>
        <v>342</v>
      </c>
      <c r="G50" s="181" t="e">
        <f>NA()</f>
        <v>#N/A</v>
      </c>
      <c r="H50" s="181" t="e">
        <f>NA()</f>
        <v>#N/A</v>
      </c>
      <c r="I50" s="181">
        <f>IF(ISNUMBER('実質公債費比率（分子）の構造'!M$53),'実質公債費比率（分子）の構造'!M$53,NA())</f>
        <v>266</v>
      </c>
      <c r="J50" s="181" t="e">
        <f>NA()</f>
        <v>#N/A</v>
      </c>
      <c r="K50" s="181" t="e">
        <f>NA()</f>
        <v>#N/A</v>
      </c>
      <c r="L50" s="181">
        <f>IF(ISNUMBER('実質公債費比率（分子）の構造'!N$53),'実質公債費比率（分子）の構造'!N$53,NA())</f>
        <v>230</v>
      </c>
      <c r="M50" s="181" t="e">
        <f>NA()</f>
        <v>#N/A</v>
      </c>
      <c r="N50" s="181" t="e">
        <f>NA()</f>
        <v>#N/A</v>
      </c>
      <c r="O50" s="181">
        <f>IF(ISNUMBER('実質公債費比率（分子）の構造'!O$53),'実質公債費比率（分子）の構造'!O$53,NA())</f>
        <v>215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6686</v>
      </c>
      <c r="E56" s="180"/>
      <c r="F56" s="180"/>
      <c r="G56" s="180">
        <f>'将来負担比率（分子）の構造'!J$52</f>
        <v>6652</v>
      </c>
      <c r="H56" s="180"/>
      <c r="I56" s="180"/>
      <c r="J56" s="180">
        <f>'将来負担比率（分子）の構造'!K$52</f>
        <v>6657</v>
      </c>
      <c r="K56" s="180"/>
      <c r="L56" s="180"/>
      <c r="M56" s="180">
        <f>'将来負担比率（分子）の構造'!L$52</f>
        <v>6993</v>
      </c>
      <c r="N56" s="180"/>
      <c r="O56" s="180"/>
      <c r="P56" s="180">
        <f>'将来負担比率（分子）の構造'!M$52</f>
        <v>6801</v>
      </c>
    </row>
    <row r="57" spans="1:16">
      <c r="A57" s="180" t="s">
        <v>42</v>
      </c>
      <c r="B57" s="180"/>
      <c r="C57" s="180"/>
      <c r="D57" s="180">
        <f>'将来負担比率（分子）の構造'!I$51</f>
        <v>265</v>
      </c>
      <c r="E57" s="180"/>
      <c r="F57" s="180"/>
      <c r="G57" s="180">
        <f>'将来負担比率（分子）の構造'!J$51</f>
        <v>242</v>
      </c>
      <c r="H57" s="180"/>
      <c r="I57" s="180"/>
      <c r="J57" s="180">
        <f>'将来負担比率（分子）の構造'!K$51</f>
        <v>209</v>
      </c>
      <c r="K57" s="180"/>
      <c r="L57" s="180"/>
      <c r="M57" s="180">
        <f>'将来負担比率（分子）の構造'!L$51</f>
        <v>181</v>
      </c>
      <c r="N57" s="180"/>
      <c r="O57" s="180"/>
      <c r="P57" s="180">
        <f>'将来負担比率（分子）の構造'!M$51</f>
        <v>157</v>
      </c>
    </row>
    <row r="58" spans="1:16">
      <c r="A58" s="180" t="s">
        <v>41</v>
      </c>
      <c r="B58" s="180"/>
      <c r="C58" s="180"/>
      <c r="D58" s="180">
        <f>'将来負担比率（分子）の構造'!I$50</f>
        <v>3037</v>
      </c>
      <c r="E58" s="180"/>
      <c r="F58" s="180"/>
      <c r="G58" s="180">
        <f>'将来負担比率（分子）の構造'!J$50</f>
        <v>2891</v>
      </c>
      <c r="H58" s="180"/>
      <c r="I58" s="180"/>
      <c r="J58" s="180">
        <f>'将来負担比率（分子）の構造'!K$50</f>
        <v>3213</v>
      </c>
      <c r="K58" s="180"/>
      <c r="L58" s="180"/>
      <c r="M58" s="180">
        <f>'将来負担比率（分子）の構造'!L$50</f>
        <v>3604</v>
      </c>
      <c r="N58" s="180"/>
      <c r="O58" s="180"/>
      <c r="P58" s="180">
        <f>'将来負担比率（分子）の構造'!M$50</f>
        <v>3670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1728</v>
      </c>
      <c r="C62" s="180"/>
      <c r="D62" s="180"/>
      <c r="E62" s="180">
        <f>'将来負担比率（分子）の構造'!J$45</f>
        <v>1656</v>
      </c>
      <c r="F62" s="180"/>
      <c r="G62" s="180"/>
      <c r="H62" s="180">
        <f>'将来負担比率（分子）の構造'!K$45</f>
        <v>1549</v>
      </c>
      <c r="I62" s="180"/>
      <c r="J62" s="180"/>
      <c r="K62" s="180">
        <f>'将来負担比率（分子）の構造'!L$45</f>
        <v>1484</v>
      </c>
      <c r="L62" s="180"/>
      <c r="M62" s="180"/>
      <c r="N62" s="180">
        <f>'将来負担比率（分子）の構造'!M$45</f>
        <v>1352</v>
      </c>
      <c r="O62" s="180"/>
      <c r="P62" s="180"/>
    </row>
    <row r="63" spans="1:16">
      <c r="A63" s="180" t="s">
        <v>34</v>
      </c>
      <c r="B63" s="180">
        <f>'将来負担比率（分子）の構造'!I$44</f>
        <v>270</v>
      </c>
      <c r="C63" s="180"/>
      <c r="D63" s="180"/>
      <c r="E63" s="180">
        <f>'将来負担比率（分子）の構造'!J$44</f>
        <v>194</v>
      </c>
      <c r="F63" s="180"/>
      <c r="G63" s="180"/>
      <c r="H63" s="180">
        <f>'将来負担比率（分子）の構造'!K$44</f>
        <v>193</v>
      </c>
      <c r="I63" s="180"/>
      <c r="J63" s="180"/>
      <c r="K63" s="180">
        <f>'将来負担比率（分子）の構造'!L$44</f>
        <v>154</v>
      </c>
      <c r="L63" s="180"/>
      <c r="M63" s="180"/>
      <c r="N63" s="180">
        <f>'将来負担比率（分子）の構造'!M$44</f>
        <v>124</v>
      </c>
      <c r="O63" s="180"/>
      <c r="P63" s="180"/>
    </row>
    <row r="64" spans="1:16">
      <c r="A64" s="180" t="s">
        <v>33</v>
      </c>
      <c r="B64" s="180">
        <f>'将来負担比率（分子）の構造'!I$43</f>
        <v>2113</v>
      </c>
      <c r="C64" s="180"/>
      <c r="D64" s="180"/>
      <c r="E64" s="180">
        <f>'将来負担比率（分子）の構造'!J$43</f>
        <v>1867</v>
      </c>
      <c r="F64" s="180"/>
      <c r="G64" s="180"/>
      <c r="H64" s="180">
        <f>'将来負担比率（分子）の構造'!K$43</f>
        <v>1599</v>
      </c>
      <c r="I64" s="180"/>
      <c r="J64" s="180"/>
      <c r="K64" s="180">
        <f>'将来負担比率（分子）の構造'!L$43</f>
        <v>1375</v>
      </c>
      <c r="L64" s="180"/>
      <c r="M64" s="180"/>
      <c r="N64" s="180">
        <f>'将来負担比率（分子）の構造'!M$43</f>
        <v>1264</v>
      </c>
      <c r="O64" s="180"/>
      <c r="P64" s="180"/>
    </row>
    <row r="65" spans="1:16">
      <c r="A65" s="180" t="s">
        <v>32</v>
      </c>
      <c r="B65" s="180">
        <f>'将来負担比率（分子）の構造'!I$42</f>
        <v>179</v>
      </c>
      <c r="C65" s="180"/>
      <c r="D65" s="180"/>
      <c r="E65" s="180">
        <f>'将来負担比率（分子）の構造'!J$42</f>
        <v>150</v>
      </c>
      <c r="F65" s="180"/>
      <c r="G65" s="180"/>
      <c r="H65" s="180">
        <f>'将来負担比率（分子）の構造'!K$42</f>
        <v>122</v>
      </c>
      <c r="I65" s="180"/>
      <c r="J65" s="180"/>
      <c r="K65" s="180">
        <f>'将来負担比率（分子）の構造'!L$42</f>
        <v>98</v>
      </c>
      <c r="L65" s="180"/>
      <c r="M65" s="180"/>
      <c r="N65" s="180">
        <f>'将来負担比率（分子）の構造'!M$42</f>
        <v>73</v>
      </c>
      <c r="O65" s="180"/>
      <c r="P65" s="180"/>
    </row>
    <row r="66" spans="1:16">
      <c r="A66" s="180" t="s">
        <v>31</v>
      </c>
      <c r="B66" s="180">
        <f>'将来負担比率（分子）の構造'!I$41</f>
        <v>7145</v>
      </c>
      <c r="C66" s="180"/>
      <c r="D66" s="180"/>
      <c r="E66" s="180">
        <f>'将来負担比率（分子）の構造'!J$41</f>
        <v>7234</v>
      </c>
      <c r="F66" s="180"/>
      <c r="G66" s="180"/>
      <c r="H66" s="180">
        <f>'将来負担比率（分子）の構造'!K$41</f>
        <v>7747</v>
      </c>
      <c r="I66" s="180"/>
      <c r="J66" s="180"/>
      <c r="K66" s="180">
        <f>'将来負担比率（分子）の構造'!L$41</f>
        <v>7666</v>
      </c>
      <c r="L66" s="180"/>
      <c r="M66" s="180"/>
      <c r="N66" s="180">
        <f>'将来負担比率（分子）の構造'!M$41</f>
        <v>7923</v>
      </c>
      <c r="O66" s="180"/>
      <c r="P66" s="180"/>
    </row>
    <row r="67" spans="1:16">
      <c r="A67" s="180" t="s">
        <v>75</v>
      </c>
      <c r="B67" s="180" t="e">
        <f>NA()</f>
        <v>#N/A</v>
      </c>
      <c r="C67" s="180">
        <f>IF(ISNUMBER('将来負担比率（分子）の構造'!I$53), IF('将来負担比率（分子）の構造'!I$53 &lt; 0, 0, '将来負担比率（分子）の構造'!I$53), NA())</f>
        <v>1448</v>
      </c>
      <c r="D67" s="180" t="e">
        <f>NA()</f>
        <v>#N/A</v>
      </c>
      <c r="E67" s="180" t="e">
        <f>NA()</f>
        <v>#N/A</v>
      </c>
      <c r="F67" s="180">
        <f>IF(ISNUMBER('将来負担比率（分子）の構造'!J$53), IF('将来負担比率（分子）の構造'!J$53 &lt; 0, 0, '将来負担比率（分子）の構造'!J$53), NA())</f>
        <v>1317</v>
      </c>
      <c r="G67" s="180" t="e">
        <f>NA()</f>
        <v>#N/A</v>
      </c>
      <c r="H67" s="180" t="e">
        <f>NA()</f>
        <v>#N/A</v>
      </c>
      <c r="I67" s="180">
        <f>IF(ISNUMBER('将来負担比率（分子）の構造'!K$53), IF('将来負担比率（分子）の構造'!K$53 &lt; 0, 0, '将来負担比率（分子）の構造'!K$53), NA())</f>
        <v>1131</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108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1982</v>
      </c>
      <c r="C72" s="184">
        <f>基金残高に係る経年分析!G55</f>
        <v>1974</v>
      </c>
      <c r="D72" s="184">
        <f>基金残高に係る経年分析!H55</f>
        <v>1976</v>
      </c>
    </row>
    <row r="73" spans="1:16">
      <c r="A73" s="183" t="s">
        <v>78</v>
      </c>
      <c r="B73" s="184">
        <f>基金残高に係る経年分析!F56</f>
        <v>0</v>
      </c>
      <c r="C73" s="184">
        <f>基金残高に係る経年分析!G56</f>
        <v>0</v>
      </c>
      <c r="D73" s="184">
        <f>基金残高に係る経年分析!H56</f>
        <v>0</v>
      </c>
    </row>
    <row r="74" spans="1:16">
      <c r="A74" s="183" t="s">
        <v>79</v>
      </c>
      <c r="B74" s="184">
        <f>基金残高に係る経年分析!F57</f>
        <v>2211</v>
      </c>
      <c r="C74" s="184">
        <f>基金残高に係る経年分析!G57</f>
        <v>2546</v>
      </c>
      <c r="D74" s="184">
        <f>基金残高に係る経年分析!H57</f>
        <v>2498</v>
      </c>
    </row>
  </sheetData>
  <sheetProtection algorithmName="SHA-512" hashValue="3F+0cWayKCJZlwnoNCakMpldOyL+tPECX3oGDCpQVvbktsbxyBrQyI17/jW6gt+fSNdpqe1Fw99g2gsiPfK3cw==" saltValue="Esc2dEiPK22PMl4w9bea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228</v>
      </c>
      <c r="C5" s="628"/>
      <c r="D5" s="628"/>
      <c r="E5" s="628"/>
      <c r="F5" s="628"/>
      <c r="G5" s="628"/>
      <c r="H5" s="628"/>
      <c r="I5" s="628"/>
      <c r="J5" s="628"/>
      <c r="K5" s="628"/>
      <c r="L5" s="628"/>
      <c r="M5" s="628"/>
      <c r="N5" s="628"/>
      <c r="O5" s="628"/>
      <c r="P5" s="628"/>
      <c r="Q5" s="629"/>
      <c r="R5" s="630">
        <v>897511</v>
      </c>
      <c r="S5" s="631"/>
      <c r="T5" s="631"/>
      <c r="U5" s="631"/>
      <c r="V5" s="631"/>
      <c r="W5" s="631"/>
      <c r="X5" s="631"/>
      <c r="Y5" s="632"/>
      <c r="Z5" s="633">
        <v>12.3</v>
      </c>
      <c r="AA5" s="633"/>
      <c r="AB5" s="633"/>
      <c r="AC5" s="633"/>
      <c r="AD5" s="634">
        <v>897511</v>
      </c>
      <c r="AE5" s="634"/>
      <c r="AF5" s="634"/>
      <c r="AG5" s="634"/>
      <c r="AH5" s="634"/>
      <c r="AI5" s="634"/>
      <c r="AJ5" s="634"/>
      <c r="AK5" s="634"/>
      <c r="AL5" s="635">
        <v>20.8</v>
      </c>
      <c r="AM5" s="636"/>
      <c r="AN5" s="636"/>
      <c r="AO5" s="637"/>
      <c r="AP5" s="627" t="s">
        <v>229</v>
      </c>
      <c r="AQ5" s="628"/>
      <c r="AR5" s="628"/>
      <c r="AS5" s="628"/>
      <c r="AT5" s="628"/>
      <c r="AU5" s="628"/>
      <c r="AV5" s="628"/>
      <c r="AW5" s="628"/>
      <c r="AX5" s="628"/>
      <c r="AY5" s="628"/>
      <c r="AZ5" s="628"/>
      <c r="BA5" s="628"/>
      <c r="BB5" s="628"/>
      <c r="BC5" s="628"/>
      <c r="BD5" s="628"/>
      <c r="BE5" s="628"/>
      <c r="BF5" s="629"/>
      <c r="BG5" s="641">
        <v>897511</v>
      </c>
      <c r="BH5" s="642"/>
      <c r="BI5" s="642"/>
      <c r="BJ5" s="642"/>
      <c r="BK5" s="642"/>
      <c r="BL5" s="642"/>
      <c r="BM5" s="642"/>
      <c r="BN5" s="643"/>
      <c r="BO5" s="644">
        <v>100</v>
      </c>
      <c r="BP5" s="644"/>
      <c r="BQ5" s="644"/>
      <c r="BR5" s="644"/>
      <c r="BS5" s="645" t="s">
        <v>175</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c r="B6" s="638" t="s">
        <v>233</v>
      </c>
      <c r="C6" s="639"/>
      <c r="D6" s="639"/>
      <c r="E6" s="639"/>
      <c r="F6" s="639"/>
      <c r="G6" s="639"/>
      <c r="H6" s="639"/>
      <c r="I6" s="639"/>
      <c r="J6" s="639"/>
      <c r="K6" s="639"/>
      <c r="L6" s="639"/>
      <c r="M6" s="639"/>
      <c r="N6" s="639"/>
      <c r="O6" s="639"/>
      <c r="P6" s="639"/>
      <c r="Q6" s="640"/>
      <c r="R6" s="641">
        <v>65505</v>
      </c>
      <c r="S6" s="642"/>
      <c r="T6" s="642"/>
      <c r="U6" s="642"/>
      <c r="V6" s="642"/>
      <c r="W6" s="642"/>
      <c r="X6" s="642"/>
      <c r="Y6" s="643"/>
      <c r="Z6" s="644">
        <v>0.9</v>
      </c>
      <c r="AA6" s="644"/>
      <c r="AB6" s="644"/>
      <c r="AC6" s="644"/>
      <c r="AD6" s="645">
        <v>65505</v>
      </c>
      <c r="AE6" s="645"/>
      <c r="AF6" s="645"/>
      <c r="AG6" s="645"/>
      <c r="AH6" s="645"/>
      <c r="AI6" s="645"/>
      <c r="AJ6" s="645"/>
      <c r="AK6" s="645"/>
      <c r="AL6" s="646">
        <v>1.5</v>
      </c>
      <c r="AM6" s="647"/>
      <c r="AN6" s="647"/>
      <c r="AO6" s="648"/>
      <c r="AP6" s="638" t="s">
        <v>234</v>
      </c>
      <c r="AQ6" s="639"/>
      <c r="AR6" s="639"/>
      <c r="AS6" s="639"/>
      <c r="AT6" s="639"/>
      <c r="AU6" s="639"/>
      <c r="AV6" s="639"/>
      <c r="AW6" s="639"/>
      <c r="AX6" s="639"/>
      <c r="AY6" s="639"/>
      <c r="AZ6" s="639"/>
      <c r="BA6" s="639"/>
      <c r="BB6" s="639"/>
      <c r="BC6" s="639"/>
      <c r="BD6" s="639"/>
      <c r="BE6" s="639"/>
      <c r="BF6" s="640"/>
      <c r="BG6" s="641">
        <v>897511</v>
      </c>
      <c r="BH6" s="642"/>
      <c r="BI6" s="642"/>
      <c r="BJ6" s="642"/>
      <c r="BK6" s="642"/>
      <c r="BL6" s="642"/>
      <c r="BM6" s="642"/>
      <c r="BN6" s="643"/>
      <c r="BO6" s="644">
        <v>100</v>
      </c>
      <c r="BP6" s="644"/>
      <c r="BQ6" s="644"/>
      <c r="BR6" s="644"/>
      <c r="BS6" s="645" t="s">
        <v>127</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64026</v>
      </c>
      <c r="CS6" s="642"/>
      <c r="CT6" s="642"/>
      <c r="CU6" s="642"/>
      <c r="CV6" s="642"/>
      <c r="CW6" s="642"/>
      <c r="CX6" s="642"/>
      <c r="CY6" s="643"/>
      <c r="CZ6" s="635">
        <v>0.9</v>
      </c>
      <c r="DA6" s="636"/>
      <c r="DB6" s="636"/>
      <c r="DC6" s="655"/>
      <c r="DD6" s="650" t="s">
        <v>175</v>
      </c>
      <c r="DE6" s="642"/>
      <c r="DF6" s="642"/>
      <c r="DG6" s="642"/>
      <c r="DH6" s="642"/>
      <c r="DI6" s="642"/>
      <c r="DJ6" s="642"/>
      <c r="DK6" s="642"/>
      <c r="DL6" s="642"/>
      <c r="DM6" s="642"/>
      <c r="DN6" s="642"/>
      <c r="DO6" s="642"/>
      <c r="DP6" s="643"/>
      <c r="DQ6" s="650">
        <v>64026</v>
      </c>
      <c r="DR6" s="642"/>
      <c r="DS6" s="642"/>
      <c r="DT6" s="642"/>
      <c r="DU6" s="642"/>
      <c r="DV6" s="642"/>
      <c r="DW6" s="642"/>
      <c r="DX6" s="642"/>
      <c r="DY6" s="642"/>
      <c r="DZ6" s="642"/>
      <c r="EA6" s="642"/>
      <c r="EB6" s="642"/>
      <c r="EC6" s="651"/>
    </row>
    <row r="7" spans="2:143" ht="11.25" customHeight="1">
      <c r="B7" s="638" t="s">
        <v>236</v>
      </c>
      <c r="C7" s="639"/>
      <c r="D7" s="639"/>
      <c r="E7" s="639"/>
      <c r="F7" s="639"/>
      <c r="G7" s="639"/>
      <c r="H7" s="639"/>
      <c r="I7" s="639"/>
      <c r="J7" s="639"/>
      <c r="K7" s="639"/>
      <c r="L7" s="639"/>
      <c r="M7" s="639"/>
      <c r="N7" s="639"/>
      <c r="O7" s="639"/>
      <c r="P7" s="639"/>
      <c r="Q7" s="640"/>
      <c r="R7" s="641">
        <v>1939</v>
      </c>
      <c r="S7" s="642"/>
      <c r="T7" s="642"/>
      <c r="U7" s="642"/>
      <c r="V7" s="642"/>
      <c r="W7" s="642"/>
      <c r="X7" s="642"/>
      <c r="Y7" s="643"/>
      <c r="Z7" s="644">
        <v>0</v>
      </c>
      <c r="AA7" s="644"/>
      <c r="AB7" s="644"/>
      <c r="AC7" s="644"/>
      <c r="AD7" s="645">
        <v>1939</v>
      </c>
      <c r="AE7" s="645"/>
      <c r="AF7" s="645"/>
      <c r="AG7" s="645"/>
      <c r="AH7" s="645"/>
      <c r="AI7" s="645"/>
      <c r="AJ7" s="645"/>
      <c r="AK7" s="645"/>
      <c r="AL7" s="646">
        <v>0</v>
      </c>
      <c r="AM7" s="647"/>
      <c r="AN7" s="647"/>
      <c r="AO7" s="648"/>
      <c r="AP7" s="638" t="s">
        <v>237</v>
      </c>
      <c r="AQ7" s="639"/>
      <c r="AR7" s="639"/>
      <c r="AS7" s="639"/>
      <c r="AT7" s="639"/>
      <c r="AU7" s="639"/>
      <c r="AV7" s="639"/>
      <c r="AW7" s="639"/>
      <c r="AX7" s="639"/>
      <c r="AY7" s="639"/>
      <c r="AZ7" s="639"/>
      <c r="BA7" s="639"/>
      <c r="BB7" s="639"/>
      <c r="BC7" s="639"/>
      <c r="BD7" s="639"/>
      <c r="BE7" s="639"/>
      <c r="BF7" s="640"/>
      <c r="BG7" s="641">
        <v>359534</v>
      </c>
      <c r="BH7" s="642"/>
      <c r="BI7" s="642"/>
      <c r="BJ7" s="642"/>
      <c r="BK7" s="642"/>
      <c r="BL7" s="642"/>
      <c r="BM7" s="642"/>
      <c r="BN7" s="643"/>
      <c r="BO7" s="644">
        <v>40.1</v>
      </c>
      <c r="BP7" s="644"/>
      <c r="BQ7" s="644"/>
      <c r="BR7" s="644"/>
      <c r="BS7" s="645" t="s">
        <v>175</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1105147</v>
      </c>
      <c r="CS7" s="642"/>
      <c r="CT7" s="642"/>
      <c r="CU7" s="642"/>
      <c r="CV7" s="642"/>
      <c r="CW7" s="642"/>
      <c r="CX7" s="642"/>
      <c r="CY7" s="643"/>
      <c r="CZ7" s="644">
        <v>15.7</v>
      </c>
      <c r="DA7" s="644"/>
      <c r="DB7" s="644"/>
      <c r="DC7" s="644"/>
      <c r="DD7" s="650">
        <v>41609</v>
      </c>
      <c r="DE7" s="642"/>
      <c r="DF7" s="642"/>
      <c r="DG7" s="642"/>
      <c r="DH7" s="642"/>
      <c r="DI7" s="642"/>
      <c r="DJ7" s="642"/>
      <c r="DK7" s="642"/>
      <c r="DL7" s="642"/>
      <c r="DM7" s="642"/>
      <c r="DN7" s="642"/>
      <c r="DO7" s="642"/>
      <c r="DP7" s="643"/>
      <c r="DQ7" s="650">
        <v>912087</v>
      </c>
      <c r="DR7" s="642"/>
      <c r="DS7" s="642"/>
      <c r="DT7" s="642"/>
      <c r="DU7" s="642"/>
      <c r="DV7" s="642"/>
      <c r="DW7" s="642"/>
      <c r="DX7" s="642"/>
      <c r="DY7" s="642"/>
      <c r="DZ7" s="642"/>
      <c r="EA7" s="642"/>
      <c r="EB7" s="642"/>
      <c r="EC7" s="651"/>
    </row>
    <row r="8" spans="2:143" ht="11.25" customHeight="1">
      <c r="B8" s="638" t="s">
        <v>239</v>
      </c>
      <c r="C8" s="639"/>
      <c r="D8" s="639"/>
      <c r="E8" s="639"/>
      <c r="F8" s="639"/>
      <c r="G8" s="639"/>
      <c r="H8" s="639"/>
      <c r="I8" s="639"/>
      <c r="J8" s="639"/>
      <c r="K8" s="639"/>
      <c r="L8" s="639"/>
      <c r="M8" s="639"/>
      <c r="N8" s="639"/>
      <c r="O8" s="639"/>
      <c r="P8" s="639"/>
      <c r="Q8" s="640"/>
      <c r="R8" s="641">
        <v>3184</v>
      </c>
      <c r="S8" s="642"/>
      <c r="T8" s="642"/>
      <c r="U8" s="642"/>
      <c r="V8" s="642"/>
      <c r="W8" s="642"/>
      <c r="X8" s="642"/>
      <c r="Y8" s="643"/>
      <c r="Z8" s="644">
        <v>0</v>
      </c>
      <c r="AA8" s="644"/>
      <c r="AB8" s="644"/>
      <c r="AC8" s="644"/>
      <c r="AD8" s="645">
        <v>3184</v>
      </c>
      <c r="AE8" s="645"/>
      <c r="AF8" s="645"/>
      <c r="AG8" s="645"/>
      <c r="AH8" s="645"/>
      <c r="AI8" s="645"/>
      <c r="AJ8" s="645"/>
      <c r="AK8" s="645"/>
      <c r="AL8" s="646">
        <v>0.1</v>
      </c>
      <c r="AM8" s="647"/>
      <c r="AN8" s="647"/>
      <c r="AO8" s="648"/>
      <c r="AP8" s="638" t="s">
        <v>240</v>
      </c>
      <c r="AQ8" s="639"/>
      <c r="AR8" s="639"/>
      <c r="AS8" s="639"/>
      <c r="AT8" s="639"/>
      <c r="AU8" s="639"/>
      <c r="AV8" s="639"/>
      <c r="AW8" s="639"/>
      <c r="AX8" s="639"/>
      <c r="AY8" s="639"/>
      <c r="AZ8" s="639"/>
      <c r="BA8" s="639"/>
      <c r="BB8" s="639"/>
      <c r="BC8" s="639"/>
      <c r="BD8" s="639"/>
      <c r="BE8" s="639"/>
      <c r="BF8" s="640"/>
      <c r="BG8" s="641">
        <v>15266</v>
      </c>
      <c r="BH8" s="642"/>
      <c r="BI8" s="642"/>
      <c r="BJ8" s="642"/>
      <c r="BK8" s="642"/>
      <c r="BL8" s="642"/>
      <c r="BM8" s="642"/>
      <c r="BN8" s="643"/>
      <c r="BO8" s="644">
        <v>1.7</v>
      </c>
      <c r="BP8" s="644"/>
      <c r="BQ8" s="644"/>
      <c r="BR8" s="644"/>
      <c r="BS8" s="650" t="s">
        <v>175</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2035433</v>
      </c>
      <c r="CS8" s="642"/>
      <c r="CT8" s="642"/>
      <c r="CU8" s="642"/>
      <c r="CV8" s="642"/>
      <c r="CW8" s="642"/>
      <c r="CX8" s="642"/>
      <c r="CY8" s="643"/>
      <c r="CZ8" s="644">
        <v>28.9</v>
      </c>
      <c r="DA8" s="644"/>
      <c r="DB8" s="644"/>
      <c r="DC8" s="644"/>
      <c r="DD8" s="650">
        <v>81424</v>
      </c>
      <c r="DE8" s="642"/>
      <c r="DF8" s="642"/>
      <c r="DG8" s="642"/>
      <c r="DH8" s="642"/>
      <c r="DI8" s="642"/>
      <c r="DJ8" s="642"/>
      <c r="DK8" s="642"/>
      <c r="DL8" s="642"/>
      <c r="DM8" s="642"/>
      <c r="DN8" s="642"/>
      <c r="DO8" s="642"/>
      <c r="DP8" s="643"/>
      <c r="DQ8" s="650">
        <v>1154459</v>
      </c>
      <c r="DR8" s="642"/>
      <c r="DS8" s="642"/>
      <c r="DT8" s="642"/>
      <c r="DU8" s="642"/>
      <c r="DV8" s="642"/>
      <c r="DW8" s="642"/>
      <c r="DX8" s="642"/>
      <c r="DY8" s="642"/>
      <c r="DZ8" s="642"/>
      <c r="EA8" s="642"/>
      <c r="EB8" s="642"/>
      <c r="EC8" s="651"/>
    </row>
    <row r="9" spans="2:143" ht="11.25" customHeight="1">
      <c r="B9" s="638" t="s">
        <v>242</v>
      </c>
      <c r="C9" s="639"/>
      <c r="D9" s="639"/>
      <c r="E9" s="639"/>
      <c r="F9" s="639"/>
      <c r="G9" s="639"/>
      <c r="H9" s="639"/>
      <c r="I9" s="639"/>
      <c r="J9" s="639"/>
      <c r="K9" s="639"/>
      <c r="L9" s="639"/>
      <c r="M9" s="639"/>
      <c r="N9" s="639"/>
      <c r="O9" s="639"/>
      <c r="P9" s="639"/>
      <c r="Q9" s="640"/>
      <c r="R9" s="641">
        <v>2682</v>
      </c>
      <c r="S9" s="642"/>
      <c r="T9" s="642"/>
      <c r="U9" s="642"/>
      <c r="V9" s="642"/>
      <c r="W9" s="642"/>
      <c r="X9" s="642"/>
      <c r="Y9" s="643"/>
      <c r="Z9" s="644">
        <v>0</v>
      </c>
      <c r="AA9" s="644"/>
      <c r="AB9" s="644"/>
      <c r="AC9" s="644"/>
      <c r="AD9" s="645">
        <v>2682</v>
      </c>
      <c r="AE9" s="645"/>
      <c r="AF9" s="645"/>
      <c r="AG9" s="645"/>
      <c r="AH9" s="645"/>
      <c r="AI9" s="645"/>
      <c r="AJ9" s="645"/>
      <c r="AK9" s="645"/>
      <c r="AL9" s="646">
        <v>0.1</v>
      </c>
      <c r="AM9" s="647"/>
      <c r="AN9" s="647"/>
      <c r="AO9" s="648"/>
      <c r="AP9" s="638" t="s">
        <v>243</v>
      </c>
      <c r="AQ9" s="639"/>
      <c r="AR9" s="639"/>
      <c r="AS9" s="639"/>
      <c r="AT9" s="639"/>
      <c r="AU9" s="639"/>
      <c r="AV9" s="639"/>
      <c r="AW9" s="639"/>
      <c r="AX9" s="639"/>
      <c r="AY9" s="639"/>
      <c r="AZ9" s="639"/>
      <c r="BA9" s="639"/>
      <c r="BB9" s="639"/>
      <c r="BC9" s="639"/>
      <c r="BD9" s="639"/>
      <c r="BE9" s="639"/>
      <c r="BF9" s="640"/>
      <c r="BG9" s="641">
        <v>296345</v>
      </c>
      <c r="BH9" s="642"/>
      <c r="BI9" s="642"/>
      <c r="BJ9" s="642"/>
      <c r="BK9" s="642"/>
      <c r="BL9" s="642"/>
      <c r="BM9" s="642"/>
      <c r="BN9" s="643"/>
      <c r="BO9" s="644">
        <v>33</v>
      </c>
      <c r="BP9" s="644"/>
      <c r="BQ9" s="644"/>
      <c r="BR9" s="644"/>
      <c r="BS9" s="650" t="s">
        <v>175</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879468</v>
      </c>
      <c r="CS9" s="642"/>
      <c r="CT9" s="642"/>
      <c r="CU9" s="642"/>
      <c r="CV9" s="642"/>
      <c r="CW9" s="642"/>
      <c r="CX9" s="642"/>
      <c r="CY9" s="643"/>
      <c r="CZ9" s="644">
        <v>12.5</v>
      </c>
      <c r="DA9" s="644"/>
      <c r="DB9" s="644"/>
      <c r="DC9" s="644"/>
      <c r="DD9" s="650">
        <v>35832</v>
      </c>
      <c r="DE9" s="642"/>
      <c r="DF9" s="642"/>
      <c r="DG9" s="642"/>
      <c r="DH9" s="642"/>
      <c r="DI9" s="642"/>
      <c r="DJ9" s="642"/>
      <c r="DK9" s="642"/>
      <c r="DL9" s="642"/>
      <c r="DM9" s="642"/>
      <c r="DN9" s="642"/>
      <c r="DO9" s="642"/>
      <c r="DP9" s="643"/>
      <c r="DQ9" s="650">
        <v>645008</v>
      </c>
      <c r="DR9" s="642"/>
      <c r="DS9" s="642"/>
      <c r="DT9" s="642"/>
      <c r="DU9" s="642"/>
      <c r="DV9" s="642"/>
      <c r="DW9" s="642"/>
      <c r="DX9" s="642"/>
      <c r="DY9" s="642"/>
      <c r="DZ9" s="642"/>
      <c r="EA9" s="642"/>
      <c r="EB9" s="642"/>
      <c r="EC9" s="651"/>
    </row>
    <row r="10" spans="2:143" ht="11.25" customHeight="1">
      <c r="B10" s="638" t="s">
        <v>245</v>
      </c>
      <c r="C10" s="639"/>
      <c r="D10" s="639"/>
      <c r="E10" s="639"/>
      <c r="F10" s="639"/>
      <c r="G10" s="639"/>
      <c r="H10" s="639"/>
      <c r="I10" s="639"/>
      <c r="J10" s="639"/>
      <c r="K10" s="639"/>
      <c r="L10" s="639"/>
      <c r="M10" s="639"/>
      <c r="N10" s="639"/>
      <c r="O10" s="639"/>
      <c r="P10" s="639"/>
      <c r="Q10" s="640"/>
      <c r="R10" s="641" t="s">
        <v>175</v>
      </c>
      <c r="S10" s="642"/>
      <c r="T10" s="642"/>
      <c r="U10" s="642"/>
      <c r="V10" s="642"/>
      <c r="W10" s="642"/>
      <c r="X10" s="642"/>
      <c r="Y10" s="643"/>
      <c r="Z10" s="644" t="s">
        <v>175</v>
      </c>
      <c r="AA10" s="644"/>
      <c r="AB10" s="644"/>
      <c r="AC10" s="644"/>
      <c r="AD10" s="645" t="s">
        <v>175</v>
      </c>
      <c r="AE10" s="645"/>
      <c r="AF10" s="645"/>
      <c r="AG10" s="645"/>
      <c r="AH10" s="645"/>
      <c r="AI10" s="645"/>
      <c r="AJ10" s="645"/>
      <c r="AK10" s="645"/>
      <c r="AL10" s="646" t="s">
        <v>127</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26352</v>
      </c>
      <c r="BH10" s="642"/>
      <c r="BI10" s="642"/>
      <c r="BJ10" s="642"/>
      <c r="BK10" s="642"/>
      <c r="BL10" s="642"/>
      <c r="BM10" s="642"/>
      <c r="BN10" s="643"/>
      <c r="BO10" s="644">
        <v>2.9</v>
      </c>
      <c r="BP10" s="644"/>
      <c r="BQ10" s="644"/>
      <c r="BR10" s="644"/>
      <c r="BS10" s="650" t="s">
        <v>175</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t="s">
        <v>175</v>
      </c>
      <c r="CS10" s="642"/>
      <c r="CT10" s="642"/>
      <c r="CU10" s="642"/>
      <c r="CV10" s="642"/>
      <c r="CW10" s="642"/>
      <c r="CX10" s="642"/>
      <c r="CY10" s="643"/>
      <c r="CZ10" s="644" t="s">
        <v>175</v>
      </c>
      <c r="DA10" s="644"/>
      <c r="DB10" s="644"/>
      <c r="DC10" s="644"/>
      <c r="DD10" s="650" t="s">
        <v>175</v>
      </c>
      <c r="DE10" s="642"/>
      <c r="DF10" s="642"/>
      <c r="DG10" s="642"/>
      <c r="DH10" s="642"/>
      <c r="DI10" s="642"/>
      <c r="DJ10" s="642"/>
      <c r="DK10" s="642"/>
      <c r="DL10" s="642"/>
      <c r="DM10" s="642"/>
      <c r="DN10" s="642"/>
      <c r="DO10" s="642"/>
      <c r="DP10" s="643"/>
      <c r="DQ10" s="650" t="s">
        <v>127</v>
      </c>
      <c r="DR10" s="642"/>
      <c r="DS10" s="642"/>
      <c r="DT10" s="642"/>
      <c r="DU10" s="642"/>
      <c r="DV10" s="642"/>
      <c r="DW10" s="642"/>
      <c r="DX10" s="642"/>
      <c r="DY10" s="642"/>
      <c r="DZ10" s="642"/>
      <c r="EA10" s="642"/>
      <c r="EB10" s="642"/>
      <c r="EC10" s="651"/>
    </row>
    <row r="11" spans="2:143" ht="11.25" customHeight="1">
      <c r="B11" s="638" t="s">
        <v>248</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127</v>
      </c>
      <c r="AA11" s="644"/>
      <c r="AB11" s="644"/>
      <c r="AC11" s="644"/>
      <c r="AD11" s="645" t="s">
        <v>127</v>
      </c>
      <c r="AE11" s="645"/>
      <c r="AF11" s="645"/>
      <c r="AG11" s="645"/>
      <c r="AH11" s="645"/>
      <c r="AI11" s="645"/>
      <c r="AJ11" s="645"/>
      <c r="AK11" s="645"/>
      <c r="AL11" s="646" t="s">
        <v>175</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21571</v>
      </c>
      <c r="BH11" s="642"/>
      <c r="BI11" s="642"/>
      <c r="BJ11" s="642"/>
      <c r="BK11" s="642"/>
      <c r="BL11" s="642"/>
      <c r="BM11" s="642"/>
      <c r="BN11" s="643"/>
      <c r="BO11" s="644">
        <v>2.4</v>
      </c>
      <c r="BP11" s="644"/>
      <c r="BQ11" s="644"/>
      <c r="BR11" s="644"/>
      <c r="BS11" s="650" t="s">
        <v>175</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491123</v>
      </c>
      <c r="CS11" s="642"/>
      <c r="CT11" s="642"/>
      <c r="CU11" s="642"/>
      <c r="CV11" s="642"/>
      <c r="CW11" s="642"/>
      <c r="CX11" s="642"/>
      <c r="CY11" s="643"/>
      <c r="CZ11" s="644">
        <v>7</v>
      </c>
      <c r="DA11" s="644"/>
      <c r="DB11" s="644"/>
      <c r="DC11" s="644"/>
      <c r="DD11" s="650">
        <v>134221</v>
      </c>
      <c r="DE11" s="642"/>
      <c r="DF11" s="642"/>
      <c r="DG11" s="642"/>
      <c r="DH11" s="642"/>
      <c r="DI11" s="642"/>
      <c r="DJ11" s="642"/>
      <c r="DK11" s="642"/>
      <c r="DL11" s="642"/>
      <c r="DM11" s="642"/>
      <c r="DN11" s="642"/>
      <c r="DO11" s="642"/>
      <c r="DP11" s="643"/>
      <c r="DQ11" s="650">
        <v>305011</v>
      </c>
      <c r="DR11" s="642"/>
      <c r="DS11" s="642"/>
      <c r="DT11" s="642"/>
      <c r="DU11" s="642"/>
      <c r="DV11" s="642"/>
      <c r="DW11" s="642"/>
      <c r="DX11" s="642"/>
      <c r="DY11" s="642"/>
      <c r="DZ11" s="642"/>
      <c r="EA11" s="642"/>
      <c r="EB11" s="642"/>
      <c r="EC11" s="651"/>
    </row>
    <row r="12" spans="2:143" ht="11.25" customHeight="1">
      <c r="B12" s="638" t="s">
        <v>251</v>
      </c>
      <c r="C12" s="639"/>
      <c r="D12" s="639"/>
      <c r="E12" s="639"/>
      <c r="F12" s="639"/>
      <c r="G12" s="639"/>
      <c r="H12" s="639"/>
      <c r="I12" s="639"/>
      <c r="J12" s="639"/>
      <c r="K12" s="639"/>
      <c r="L12" s="639"/>
      <c r="M12" s="639"/>
      <c r="N12" s="639"/>
      <c r="O12" s="639"/>
      <c r="P12" s="639"/>
      <c r="Q12" s="640"/>
      <c r="R12" s="641">
        <v>186862</v>
      </c>
      <c r="S12" s="642"/>
      <c r="T12" s="642"/>
      <c r="U12" s="642"/>
      <c r="V12" s="642"/>
      <c r="W12" s="642"/>
      <c r="X12" s="642"/>
      <c r="Y12" s="643"/>
      <c r="Z12" s="644">
        <v>2.6</v>
      </c>
      <c r="AA12" s="644"/>
      <c r="AB12" s="644"/>
      <c r="AC12" s="644"/>
      <c r="AD12" s="645">
        <v>186862</v>
      </c>
      <c r="AE12" s="645"/>
      <c r="AF12" s="645"/>
      <c r="AG12" s="645"/>
      <c r="AH12" s="645"/>
      <c r="AI12" s="645"/>
      <c r="AJ12" s="645"/>
      <c r="AK12" s="645"/>
      <c r="AL12" s="646">
        <v>4.3</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439928</v>
      </c>
      <c r="BH12" s="642"/>
      <c r="BI12" s="642"/>
      <c r="BJ12" s="642"/>
      <c r="BK12" s="642"/>
      <c r="BL12" s="642"/>
      <c r="BM12" s="642"/>
      <c r="BN12" s="643"/>
      <c r="BO12" s="644">
        <v>49</v>
      </c>
      <c r="BP12" s="644"/>
      <c r="BQ12" s="644"/>
      <c r="BR12" s="644"/>
      <c r="BS12" s="650" t="s">
        <v>175</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82868</v>
      </c>
      <c r="CS12" s="642"/>
      <c r="CT12" s="642"/>
      <c r="CU12" s="642"/>
      <c r="CV12" s="642"/>
      <c r="CW12" s="642"/>
      <c r="CX12" s="642"/>
      <c r="CY12" s="643"/>
      <c r="CZ12" s="644">
        <v>1.2</v>
      </c>
      <c r="DA12" s="644"/>
      <c r="DB12" s="644"/>
      <c r="DC12" s="644"/>
      <c r="DD12" s="650">
        <v>19134</v>
      </c>
      <c r="DE12" s="642"/>
      <c r="DF12" s="642"/>
      <c r="DG12" s="642"/>
      <c r="DH12" s="642"/>
      <c r="DI12" s="642"/>
      <c r="DJ12" s="642"/>
      <c r="DK12" s="642"/>
      <c r="DL12" s="642"/>
      <c r="DM12" s="642"/>
      <c r="DN12" s="642"/>
      <c r="DO12" s="642"/>
      <c r="DP12" s="643"/>
      <c r="DQ12" s="650">
        <v>56503</v>
      </c>
      <c r="DR12" s="642"/>
      <c r="DS12" s="642"/>
      <c r="DT12" s="642"/>
      <c r="DU12" s="642"/>
      <c r="DV12" s="642"/>
      <c r="DW12" s="642"/>
      <c r="DX12" s="642"/>
      <c r="DY12" s="642"/>
      <c r="DZ12" s="642"/>
      <c r="EA12" s="642"/>
      <c r="EB12" s="642"/>
      <c r="EC12" s="651"/>
    </row>
    <row r="13" spans="2:143" ht="11.25" customHeight="1">
      <c r="B13" s="638" t="s">
        <v>254</v>
      </c>
      <c r="C13" s="639"/>
      <c r="D13" s="639"/>
      <c r="E13" s="639"/>
      <c r="F13" s="639"/>
      <c r="G13" s="639"/>
      <c r="H13" s="639"/>
      <c r="I13" s="639"/>
      <c r="J13" s="639"/>
      <c r="K13" s="639"/>
      <c r="L13" s="639"/>
      <c r="M13" s="639"/>
      <c r="N13" s="639"/>
      <c r="O13" s="639"/>
      <c r="P13" s="639"/>
      <c r="Q13" s="640"/>
      <c r="R13" s="641" t="s">
        <v>175</v>
      </c>
      <c r="S13" s="642"/>
      <c r="T13" s="642"/>
      <c r="U13" s="642"/>
      <c r="V13" s="642"/>
      <c r="W13" s="642"/>
      <c r="X13" s="642"/>
      <c r="Y13" s="643"/>
      <c r="Z13" s="644" t="s">
        <v>175</v>
      </c>
      <c r="AA13" s="644"/>
      <c r="AB13" s="644"/>
      <c r="AC13" s="644"/>
      <c r="AD13" s="645" t="s">
        <v>175</v>
      </c>
      <c r="AE13" s="645"/>
      <c r="AF13" s="645"/>
      <c r="AG13" s="645"/>
      <c r="AH13" s="645"/>
      <c r="AI13" s="645"/>
      <c r="AJ13" s="645"/>
      <c r="AK13" s="645"/>
      <c r="AL13" s="646" t="s">
        <v>175</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437873</v>
      </c>
      <c r="BH13" s="642"/>
      <c r="BI13" s="642"/>
      <c r="BJ13" s="642"/>
      <c r="BK13" s="642"/>
      <c r="BL13" s="642"/>
      <c r="BM13" s="642"/>
      <c r="BN13" s="643"/>
      <c r="BO13" s="644">
        <v>48.8</v>
      </c>
      <c r="BP13" s="644"/>
      <c r="BQ13" s="644"/>
      <c r="BR13" s="644"/>
      <c r="BS13" s="650" t="s">
        <v>175</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406335</v>
      </c>
      <c r="CS13" s="642"/>
      <c r="CT13" s="642"/>
      <c r="CU13" s="642"/>
      <c r="CV13" s="642"/>
      <c r="CW13" s="642"/>
      <c r="CX13" s="642"/>
      <c r="CY13" s="643"/>
      <c r="CZ13" s="644">
        <v>5.8</v>
      </c>
      <c r="DA13" s="644"/>
      <c r="DB13" s="644"/>
      <c r="DC13" s="644"/>
      <c r="DD13" s="650">
        <v>293036</v>
      </c>
      <c r="DE13" s="642"/>
      <c r="DF13" s="642"/>
      <c r="DG13" s="642"/>
      <c r="DH13" s="642"/>
      <c r="DI13" s="642"/>
      <c r="DJ13" s="642"/>
      <c r="DK13" s="642"/>
      <c r="DL13" s="642"/>
      <c r="DM13" s="642"/>
      <c r="DN13" s="642"/>
      <c r="DO13" s="642"/>
      <c r="DP13" s="643"/>
      <c r="DQ13" s="650">
        <v>203722</v>
      </c>
      <c r="DR13" s="642"/>
      <c r="DS13" s="642"/>
      <c r="DT13" s="642"/>
      <c r="DU13" s="642"/>
      <c r="DV13" s="642"/>
      <c r="DW13" s="642"/>
      <c r="DX13" s="642"/>
      <c r="DY13" s="642"/>
      <c r="DZ13" s="642"/>
      <c r="EA13" s="642"/>
      <c r="EB13" s="642"/>
      <c r="EC13" s="651"/>
    </row>
    <row r="14" spans="2:143" ht="11.25" customHeight="1">
      <c r="B14" s="638" t="s">
        <v>257</v>
      </c>
      <c r="C14" s="639"/>
      <c r="D14" s="639"/>
      <c r="E14" s="639"/>
      <c r="F14" s="639"/>
      <c r="G14" s="639"/>
      <c r="H14" s="639"/>
      <c r="I14" s="639"/>
      <c r="J14" s="639"/>
      <c r="K14" s="639"/>
      <c r="L14" s="639"/>
      <c r="M14" s="639"/>
      <c r="N14" s="639"/>
      <c r="O14" s="639"/>
      <c r="P14" s="639"/>
      <c r="Q14" s="640"/>
      <c r="R14" s="641" t="s">
        <v>175</v>
      </c>
      <c r="S14" s="642"/>
      <c r="T14" s="642"/>
      <c r="U14" s="642"/>
      <c r="V14" s="642"/>
      <c r="W14" s="642"/>
      <c r="X14" s="642"/>
      <c r="Y14" s="643"/>
      <c r="Z14" s="644" t="s">
        <v>175</v>
      </c>
      <c r="AA14" s="644"/>
      <c r="AB14" s="644"/>
      <c r="AC14" s="644"/>
      <c r="AD14" s="645" t="s">
        <v>127</v>
      </c>
      <c r="AE14" s="645"/>
      <c r="AF14" s="645"/>
      <c r="AG14" s="645"/>
      <c r="AH14" s="645"/>
      <c r="AI14" s="645"/>
      <c r="AJ14" s="645"/>
      <c r="AK14" s="645"/>
      <c r="AL14" s="646" t="s">
        <v>127</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41593</v>
      </c>
      <c r="BH14" s="642"/>
      <c r="BI14" s="642"/>
      <c r="BJ14" s="642"/>
      <c r="BK14" s="642"/>
      <c r="BL14" s="642"/>
      <c r="BM14" s="642"/>
      <c r="BN14" s="643"/>
      <c r="BO14" s="644">
        <v>4.5999999999999996</v>
      </c>
      <c r="BP14" s="644"/>
      <c r="BQ14" s="644"/>
      <c r="BR14" s="644"/>
      <c r="BS14" s="650" t="s">
        <v>175</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237229</v>
      </c>
      <c r="CS14" s="642"/>
      <c r="CT14" s="642"/>
      <c r="CU14" s="642"/>
      <c r="CV14" s="642"/>
      <c r="CW14" s="642"/>
      <c r="CX14" s="642"/>
      <c r="CY14" s="643"/>
      <c r="CZ14" s="644">
        <v>3.4</v>
      </c>
      <c r="DA14" s="644"/>
      <c r="DB14" s="644"/>
      <c r="DC14" s="644"/>
      <c r="DD14" s="650">
        <v>25772</v>
      </c>
      <c r="DE14" s="642"/>
      <c r="DF14" s="642"/>
      <c r="DG14" s="642"/>
      <c r="DH14" s="642"/>
      <c r="DI14" s="642"/>
      <c r="DJ14" s="642"/>
      <c r="DK14" s="642"/>
      <c r="DL14" s="642"/>
      <c r="DM14" s="642"/>
      <c r="DN14" s="642"/>
      <c r="DO14" s="642"/>
      <c r="DP14" s="643"/>
      <c r="DQ14" s="650">
        <v>218706</v>
      </c>
      <c r="DR14" s="642"/>
      <c r="DS14" s="642"/>
      <c r="DT14" s="642"/>
      <c r="DU14" s="642"/>
      <c r="DV14" s="642"/>
      <c r="DW14" s="642"/>
      <c r="DX14" s="642"/>
      <c r="DY14" s="642"/>
      <c r="DZ14" s="642"/>
      <c r="EA14" s="642"/>
      <c r="EB14" s="642"/>
      <c r="EC14" s="651"/>
    </row>
    <row r="15" spans="2:143" ht="11.25" customHeight="1">
      <c r="B15" s="638" t="s">
        <v>260</v>
      </c>
      <c r="C15" s="639"/>
      <c r="D15" s="639"/>
      <c r="E15" s="639"/>
      <c r="F15" s="639"/>
      <c r="G15" s="639"/>
      <c r="H15" s="639"/>
      <c r="I15" s="639"/>
      <c r="J15" s="639"/>
      <c r="K15" s="639"/>
      <c r="L15" s="639"/>
      <c r="M15" s="639"/>
      <c r="N15" s="639"/>
      <c r="O15" s="639"/>
      <c r="P15" s="639"/>
      <c r="Q15" s="640"/>
      <c r="R15" s="641">
        <v>17036</v>
      </c>
      <c r="S15" s="642"/>
      <c r="T15" s="642"/>
      <c r="U15" s="642"/>
      <c r="V15" s="642"/>
      <c r="W15" s="642"/>
      <c r="X15" s="642"/>
      <c r="Y15" s="643"/>
      <c r="Z15" s="644">
        <v>0.2</v>
      </c>
      <c r="AA15" s="644"/>
      <c r="AB15" s="644"/>
      <c r="AC15" s="644"/>
      <c r="AD15" s="645">
        <v>17036</v>
      </c>
      <c r="AE15" s="645"/>
      <c r="AF15" s="645"/>
      <c r="AG15" s="645"/>
      <c r="AH15" s="645"/>
      <c r="AI15" s="645"/>
      <c r="AJ15" s="645"/>
      <c r="AK15" s="645"/>
      <c r="AL15" s="646">
        <v>0.4</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56456</v>
      </c>
      <c r="BH15" s="642"/>
      <c r="BI15" s="642"/>
      <c r="BJ15" s="642"/>
      <c r="BK15" s="642"/>
      <c r="BL15" s="642"/>
      <c r="BM15" s="642"/>
      <c r="BN15" s="643"/>
      <c r="BO15" s="644">
        <v>6.3</v>
      </c>
      <c r="BP15" s="644"/>
      <c r="BQ15" s="644"/>
      <c r="BR15" s="644"/>
      <c r="BS15" s="650" t="s">
        <v>127</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737711</v>
      </c>
      <c r="CS15" s="642"/>
      <c r="CT15" s="642"/>
      <c r="CU15" s="642"/>
      <c r="CV15" s="642"/>
      <c r="CW15" s="642"/>
      <c r="CX15" s="642"/>
      <c r="CY15" s="643"/>
      <c r="CZ15" s="644">
        <v>10.5</v>
      </c>
      <c r="DA15" s="644"/>
      <c r="DB15" s="644"/>
      <c r="DC15" s="644"/>
      <c r="DD15" s="650">
        <v>275440</v>
      </c>
      <c r="DE15" s="642"/>
      <c r="DF15" s="642"/>
      <c r="DG15" s="642"/>
      <c r="DH15" s="642"/>
      <c r="DI15" s="642"/>
      <c r="DJ15" s="642"/>
      <c r="DK15" s="642"/>
      <c r="DL15" s="642"/>
      <c r="DM15" s="642"/>
      <c r="DN15" s="642"/>
      <c r="DO15" s="642"/>
      <c r="DP15" s="643"/>
      <c r="DQ15" s="650">
        <v>471216</v>
      </c>
      <c r="DR15" s="642"/>
      <c r="DS15" s="642"/>
      <c r="DT15" s="642"/>
      <c r="DU15" s="642"/>
      <c r="DV15" s="642"/>
      <c r="DW15" s="642"/>
      <c r="DX15" s="642"/>
      <c r="DY15" s="642"/>
      <c r="DZ15" s="642"/>
      <c r="EA15" s="642"/>
      <c r="EB15" s="642"/>
      <c r="EC15" s="651"/>
    </row>
    <row r="16" spans="2:143" ht="11.25" customHeight="1">
      <c r="B16" s="638" t="s">
        <v>263</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175</v>
      </c>
      <c r="AA16" s="644"/>
      <c r="AB16" s="644"/>
      <c r="AC16" s="644"/>
      <c r="AD16" s="645" t="s">
        <v>175</v>
      </c>
      <c r="AE16" s="645"/>
      <c r="AF16" s="645"/>
      <c r="AG16" s="645"/>
      <c r="AH16" s="645"/>
      <c r="AI16" s="645"/>
      <c r="AJ16" s="645"/>
      <c r="AK16" s="645"/>
      <c r="AL16" s="646" t="s">
        <v>127</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127</v>
      </c>
      <c r="BH16" s="642"/>
      <c r="BI16" s="642"/>
      <c r="BJ16" s="642"/>
      <c r="BK16" s="642"/>
      <c r="BL16" s="642"/>
      <c r="BM16" s="642"/>
      <c r="BN16" s="643"/>
      <c r="BO16" s="644" t="s">
        <v>175</v>
      </c>
      <c r="BP16" s="644"/>
      <c r="BQ16" s="644"/>
      <c r="BR16" s="644"/>
      <c r="BS16" s="650" t="s">
        <v>175</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244611</v>
      </c>
      <c r="CS16" s="642"/>
      <c r="CT16" s="642"/>
      <c r="CU16" s="642"/>
      <c r="CV16" s="642"/>
      <c r="CW16" s="642"/>
      <c r="CX16" s="642"/>
      <c r="CY16" s="643"/>
      <c r="CZ16" s="644">
        <v>3.5</v>
      </c>
      <c r="DA16" s="644"/>
      <c r="DB16" s="644"/>
      <c r="DC16" s="644"/>
      <c r="DD16" s="650" t="s">
        <v>175</v>
      </c>
      <c r="DE16" s="642"/>
      <c r="DF16" s="642"/>
      <c r="DG16" s="642"/>
      <c r="DH16" s="642"/>
      <c r="DI16" s="642"/>
      <c r="DJ16" s="642"/>
      <c r="DK16" s="642"/>
      <c r="DL16" s="642"/>
      <c r="DM16" s="642"/>
      <c r="DN16" s="642"/>
      <c r="DO16" s="642"/>
      <c r="DP16" s="643"/>
      <c r="DQ16" s="650">
        <v>130319</v>
      </c>
      <c r="DR16" s="642"/>
      <c r="DS16" s="642"/>
      <c r="DT16" s="642"/>
      <c r="DU16" s="642"/>
      <c r="DV16" s="642"/>
      <c r="DW16" s="642"/>
      <c r="DX16" s="642"/>
      <c r="DY16" s="642"/>
      <c r="DZ16" s="642"/>
      <c r="EA16" s="642"/>
      <c r="EB16" s="642"/>
      <c r="EC16" s="651"/>
    </row>
    <row r="17" spans="2:133" ht="11.25" customHeight="1">
      <c r="B17" s="638" t="s">
        <v>266</v>
      </c>
      <c r="C17" s="639"/>
      <c r="D17" s="639"/>
      <c r="E17" s="639"/>
      <c r="F17" s="639"/>
      <c r="G17" s="639"/>
      <c r="H17" s="639"/>
      <c r="I17" s="639"/>
      <c r="J17" s="639"/>
      <c r="K17" s="639"/>
      <c r="L17" s="639"/>
      <c r="M17" s="639"/>
      <c r="N17" s="639"/>
      <c r="O17" s="639"/>
      <c r="P17" s="639"/>
      <c r="Q17" s="640"/>
      <c r="R17" s="641">
        <v>3809</v>
      </c>
      <c r="S17" s="642"/>
      <c r="T17" s="642"/>
      <c r="U17" s="642"/>
      <c r="V17" s="642"/>
      <c r="W17" s="642"/>
      <c r="X17" s="642"/>
      <c r="Y17" s="643"/>
      <c r="Z17" s="644">
        <v>0.1</v>
      </c>
      <c r="AA17" s="644"/>
      <c r="AB17" s="644"/>
      <c r="AC17" s="644"/>
      <c r="AD17" s="645">
        <v>3809</v>
      </c>
      <c r="AE17" s="645"/>
      <c r="AF17" s="645"/>
      <c r="AG17" s="645"/>
      <c r="AH17" s="645"/>
      <c r="AI17" s="645"/>
      <c r="AJ17" s="645"/>
      <c r="AK17" s="645"/>
      <c r="AL17" s="646">
        <v>0.1</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175</v>
      </c>
      <c r="BH17" s="642"/>
      <c r="BI17" s="642"/>
      <c r="BJ17" s="642"/>
      <c r="BK17" s="642"/>
      <c r="BL17" s="642"/>
      <c r="BM17" s="642"/>
      <c r="BN17" s="643"/>
      <c r="BO17" s="644" t="s">
        <v>175</v>
      </c>
      <c r="BP17" s="644"/>
      <c r="BQ17" s="644"/>
      <c r="BR17" s="644"/>
      <c r="BS17" s="650" t="s">
        <v>175</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764634</v>
      </c>
      <c r="CS17" s="642"/>
      <c r="CT17" s="642"/>
      <c r="CU17" s="642"/>
      <c r="CV17" s="642"/>
      <c r="CW17" s="642"/>
      <c r="CX17" s="642"/>
      <c r="CY17" s="643"/>
      <c r="CZ17" s="644">
        <v>10.8</v>
      </c>
      <c r="DA17" s="644"/>
      <c r="DB17" s="644"/>
      <c r="DC17" s="644"/>
      <c r="DD17" s="650" t="s">
        <v>127</v>
      </c>
      <c r="DE17" s="642"/>
      <c r="DF17" s="642"/>
      <c r="DG17" s="642"/>
      <c r="DH17" s="642"/>
      <c r="DI17" s="642"/>
      <c r="DJ17" s="642"/>
      <c r="DK17" s="642"/>
      <c r="DL17" s="642"/>
      <c r="DM17" s="642"/>
      <c r="DN17" s="642"/>
      <c r="DO17" s="642"/>
      <c r="DP17" s="643"/>
      <c r="DQ17" s="650">
        <v>722465</v>
      </c>
      <c r="DR17" s="642"/>
      <c r="DS17" s="642"/>
      <c r="DT17" s="642"/>
      <c r="DU17" s="642"/>
      <c r="DV17" s="642"/>
      <c r="DW17" s="642"/>
      <c r="DX17" s="642"/>
      <c r="DY17" s="642"/>
      <c r="DZ17" s="642"/>
      <c r="EA17" s="642"/>
      <c r="EB17" s="642"/>
      <c r="EC17" s="651"/>
    </row>
    <row r="18" spans="2:133" ht="11.25" customHeight="1">
      <c r="B18" s="638" t="s">
        <v>269</v>
      </c>
      <c r="C18" s="639"/>
      <c r="D18" s="639"/>
      <c r="E18" s="639"/>
      <c r="F18" s="639"/>
      <c r="G18" s="639"/>
      <c r="H18" s="639"/>
      <c r="I18" s="639"/>
      <c r="J18" s="639"/>
      <c r="K18" s="639"/>
      <c r="L18" s="639"/>
      <c r="M18" s="639"/>
      <c r="N18" s="639"/>
      <c r="O18" s="639"/>
      <c r="P18" s="639"/>
      <c r="Q18" s="640"/>
      <c r="R18" s="641">
        <v>3463081</v>
      </c>
      <c r="S18" s="642"/>
      <c r="T18" s="642"/>
      <c r="U18" s="642"/>
      <c r="V18" s="642"/>
      <c r="W18" s="642"/>
      <c r="X18" s="642"/>
      <c r="Y18" s="643"/>
      <c r="Z18" s="644">
        <v>47.5</v>
      </c>
      <c r="AA18" s="644"/>
      <c r="AB18" s="644"/>
      <c r="AC18" s="644"/>
      <c r="AD18" s="645">
        <v>3134959</v>
      </c>
      <c r="AE18" s="645"/>
      <c r="AF18" s="645"/>
      <c r="AG18" s="645"/>
      <c r="AH18" s="645"/>
      <c r="AI18" s="645"/>
      <c r="AJ18" s="645"/>
      <c r="AK18" s="645"/>
      <c r="AL18" s="646">
        <v>72.5</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175</v>
      </c>
      <c r="BH18" s="642"/>
      <c r="BI18" s="642"/>
      <c r="BJ18" s="642"/>
      <c r="BK18" s="642"/>
      <c r="BL18" s="642"/>
      <c r="BM18" s="642"/>
      <c r="BN18" s="643"/>
      <c r="BO18" s="644" t="s">
        <v>175</v>
      </c>
      <c r="BP18" s="644"/>
      <c r="BQ18" s="644"/>
      <c r="BR18" s="644"/>
      <c r="BS18" s="650" t="s">
        <v>175</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175</v>
      </c>
      <c r="CS18" s="642"/>
      <c r="CT18" s="642"/>
      <c r="CU18" s="642"/>
      <c r="CV18" s="642"/>
      <c r="CW18" s="642"/>
      <c r="CX18" s="642"/>
      <c r="CY18" s="643"/>
      <c r="CZ18" s="644" t="s">
        <v>175</v>
      </c>
      <c r="DA18" s="644"/>
      <c r="DB18" s="644"/>
      <c r="DC18" s="644"/>
      <c r="DD18" s="650" t="s">
        <v>127</v>
      </c>
      <c r="DE18" s="642"/>
      <c r="DF18" s="642"/>
      <c r="DG18" s="642"/>
      <c r="DH18" s="642"/>
      <c r="DI18" s="642"/>
      <c r="DJ18" s="642"/>
      <c r="DK18" s="642"/>
      <c r="DL18" s="642"/>
      <c r="DM18" s="642"/>
      <c r="DN18" s="642"/>
      <c r="DO18" s="642"/>
      <c r="DP18" s="643"/>
      <c r="DQ18" s="650" t="s">
        <v>127</v>
      </c>
      <c r="DR18" s="642"/>
      <c r="DS18" s="642"/>
      <c r="DT18" s="642"/>
      <c r="DU18" s="642"/>
      <c r="DV18" s="642"/>
      <c r="DW18" s="642"/>
      <c r="DX18" s="642"/>
      <c r="DY18" s="642"/>
      <c r="DZ18" s="642"/>
      <c r="EA18" s="642"/>
      <c r="EB18" s="642"/>
      <c r="EC18" s="651"/>
    </row>
    <row r="19" spans="2:133" ht="11.25" customHeight="1">
      <c r="B19" s="638" t="s">
        <v>272</v>
      </c>
      <c r="C19" s="639"/>
      <c r="D19" s="639"/>
      <c r="E19" s="639"/>
      <c r="F19" s="639"/>
      <c r="G19" s="639"/>
      <c r="H19" s="639"/>
      <c r="I19" s="639"/>
      <c r="J19" s="639"/>
      <c r="K19" s="639"/>
      <c r="L19" s="639"/>
      <c r="M19" s="639"/>
      <c r="N19" s="639"/>
      <c r="O19" s="639"/>
      <c r="P19" s="639"/>
      <c r="Q19" s="640"/>
      <c r="R19" s="641">
        <v>3134959</v>
      </c>
      <c r="S19" s="642"/>
      <c r="T19" s="642"/>
      <c r="U19" s="642"/>
      <c r="V19" s="642"/>
      <c r="W19" s="642"/>
      <c r="X19" s="642"/>
      <c r="Y19" s="643"/>
      <c r="Z19" s="644">
        <v>43</v>
      </c>
      <c r="AA19" s="644"/>
      <c r="AB19" s="644"/>
      <c r="AC19" s="644"/>
      <c r="AD19" s="645">
        <v>3134959</v>
      </c>
      <c r="AE19" s="645"/>
      <c r="AF19" s="645"/>
      <c r="AG19" s="645"/>
      <c r="AH19" s="645"/>
      <c r="AI19" s="645"/>
      <c r="AJ19" s="645"/>
      <c r="AK19" s="645"/>
      <c r="AL19" s="646">
        <v>72.5</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t="s">
        <v>127</v>
      </c>
      <c r="BH19" s="642"/>
      <c r="BI19" s="642"/>
      <c r="BJ19" s="642"/>
      <c r="BK19" s="642"/>
      <c r="BL19" s="642"/>
      <c r="BM19" s="642"/>
      <c r="BN19" s="643"/>
      <c r="BO19" s="644" t="s">
        <v>175</v>
      </c>
      <c r="BP19" s="644"/>
      <c r="BQ19" s="644"/>
      <c r="BR19" s="644"/>
      <c r="BS19" s="650" t="s">
        <v>127</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175</v>
      </c>
      <c r="CS19" s="642"/>
      <c r="CT19" s="642"/>
      <c r="CU19" s="642"/>
      <c r="CV19" s="642"/>
      <c r="CW19" s="642"/>
      <c r="CX19" s="642"/>
      <c r="CY19" s="643"/>
      <c r="CZ19" s="644" t="s">
        <v>127</v>
      </c>
      <c r="DA19" s="644"/>
      <c r="DB19" s="644"/>
      <c r="DC19" s="644"/>
      <c r="DD19" s="650" t="s">
        <v>175</v>
      </c>
      <c r="DE19" s="642"/>
      <c r="DF19" s="642"/>
      <c r="DG19" s="642"/>
      <c r="DH19" s="642"/>
      <c r="DI19" s="642"/>
      <c r="DJ19" s="642"/>
      <c r="DK19" s="642"/>
      <c r="DL19" s="642"/>
      <c r="DM19" s="642"/>
      <c r="DN19" s="642"/>
      <c r="DO19" s="642"/>
      <c r="DP19" s="643"/>
      <c r="DQ19" s="650" t="s">
        <v>175</v>
      </c>
      <c r="DR19" s="642"/>
      <c r="DS19" s="642"/>
      <c r="DT19" s="642"/>
      <c r="DU19" s="642"/>
      <c r="DV19" s="642"/>
      <c r="DW19" s="642"/>
      <c r="DX19" s="642"/>
      <c r="DY19" s="642"/>
      <c r="DZ19" s="642"/>
      <c r="EA19" s="642"/>
      <c r="EB19" s="642"/>
      <c r="EC19" s="651"/>
    </row>
    <row r="20" spans="2:133" ht="11.25" customHeight="1">
      <c r="B20" s="638" t="s">
        <v>275</v>
      </c>
      <c r="C20" s="639"/>
      <c r="D20" s="639"/>
      <c r="E20" s="639"/>
      <c r="F20" s="639"/>
      <c r="G20" s="639"/>
      <c r="H20" s="639"/>
      <c r="I20" s="639"/>
      <c r="J20" s="639"/>
      <c r="K20" s="639"/>
      <c r="L20" s="639"/>
      <c r="M20" s="639"/>
      <c r="N20" s="639"/>
      <c r="O20" s="639"/>
      <c r="P20" s="639"/>
      <c r="Q20" s="640"/>
      <c r="R20" s="641">
        <v>328122</v>
      </c>
      <c r="S20" s="642"/>
      <c r="T20" s="642"/>
      <c r="U20" s="642"/>
      <c r="V20" s="642"/>
      <c r="W20" s="642"/>
      <c r="X20" s="642"/>
      <c r="Y20" s="643"/>
      <c r="Z20" s="644">
        <v>4.5</v>
      </c>
      <c r="AA20" s="644"/>
      <c r="AB20" s="644"/>
      <c r="AC20" s="644"/>
      <c r="AD20" s="645" t="s">
        <v>175</v>
      </c>
      <c r="AE20" s="645"/>
      <c r="AF20" s="645"/>
      <c r="AG20" s="645"/>
      <c r="AH20" s="645"/>
      <c r="AI20" s="645"/>
      <c r="AJ20" s="645"/>
      <c r="AK20" s="645"/>
      <c r="AL20" s="646" t="s">
        <v>175</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t="s">
        <v>175</v>
      </c>
      <c r="BH20" s="642"/>
      <c r="BI20" s="642"/>
      <c r="BJ20" s="642"/>
      <c r="BK20" s="642"/>
      <c r="BL20" s="642"/>
      <c r="BM20" s="642"/>
      <c r="BN20" s="643"/>
      <c r="BO20" s="644" t="s">
        <v>127</v>
      </c>
      <c r="BP20" s="644"/>
      <c r="BQ20" s="644"/>
      <c r="BR20" s="644"/>
      <c r="BS20" s="650" t="s">
        <v>127</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7048585</v>
      </c>
      <c r="CS20" s="642"/>
      <c r="CT20" s="642"/>
      <c r="CU20" s="642"/>
      <c r="CV20" s="642"/>
      <c r="CW20" s="642"/>
      <c r="CX20" s="642"/>
      <c r="CY20" s="643"/>
      <c r="CZ20" s="644">
        <v>100</v>
      </c>
      <c r="DA20" s="644"/>
      <c r="DB20" s="644"/>
      <c r="DC20" s="644"/>
      <c r="DD20" s="650">
        <v>906468</v>
      </c>
      <c r="DE20" s="642"/>
      <c r="DF20" s="642"/>
      <c r="DG20" s="642"/>
      <c r="DH20" s="642"/>
      <c r="DI20" s="642"/>
      <c r="DJ20" s="642"/>
      <c r="DK20" s="642"/>
      <c r="DL20" s="642"/>
      <c r="DM20" s="642"/>
      <c r="DN20" s="642"/>
      <c r="DO20" s="642"/>
      <c r="DP20" s="643"/>
      <c r="DQ20" s="650">
        <v>4883522</v>
      </c>
      <c r="DR20" s="642"/>
      <c r="DS20" s="642"/>
      <c r="DT20" s="642"/>
      <c r="DU20" s="642"/>
      <c r="DV20" s="642"/>
      <c r="DW20" s="642"/>
      <c r="DX20" s="642"/>
      <c r="DY20" s="642"/>
      <c r="DZ20" s="642"/>
      <c r="EA20" s="642"/>
      <c r="EB20" s="642"/>
      <c r="EC20" s="651"/>
    </row>
    <row r="21" spans="2:133" ht="11.25" customHeight="1">
      <c r="B21" s="638" t="s">
        <v>278</v>
      </c>
      <c r="C21" s="639"/>
      <c r="D21" s="639"/>
      <c r="E21" s="639"/>
      <c r="F21" s="639"/>
      <c r="G21" s="639"/>
      <c r="H21" s="639"/>
      <c r="I21" s="639"/>
      <c r="J21" s="639"/>
      <c r="K21" s="639"/>
      <c r="L21" s="639"/>
      <c r="M21" s="639"/>
      <c r="N21" s="639"/>
      <c r="O21" s="639"/>
      <c r="P21" s="639"/>
      <c r="Q21" s="640"/>
      <c r="R21" s="641" t="s">
        <v>127</v>
      </c>
      <c r="S21" s="642"/>
      <c r="T21" s="642"/>
      <c r="U21" s="642"/>
      <c r="V21" s="642"/>
      <c r="W21" s="642"/>
      <c r="X21" s="642"/>
      <c r="Y21" s="643"/>
      <c r="Z21" s="644" t="s">
        <v>127</v>
      </c>
      <c r="AA21" s="644"/>
      <c r="AB21" s="644"/>
      <c r="AC21" s="644"/>
      <c r="AD21" s="645" t="s">
        <v>175</v>
      </c>
      <c r="AE21" s="645"/>
      <c r="AF21" s="645"/>
      <c r="AG21" s="645"/>
      <c r="AH21" s="645"/>
      <c r="AI21" s="645"/>
      <c r="AJ21" s="645"/>
      <c r="AK21" s="645"/>
      <c r="AL21" s="646" t="s">
        <v>175</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t="s">
        <v>127</v>
      </c>
      <c r="BH21" s="642"/>
      <c r="BI21" s="642"/>
      <c r="BJ21" s="642"/>
      <c r="BK21" s="642"/>
      <c r="BL21" s="642"/>
      <c r="BM21" s="642"/>
      <c r="BN21" s="643"/>
      <c r="BO21" s="644" t="s">
        <v>175</v>
      </c>
      <c r="BP21" s="644"/>
      <c r="BQ21" s="644"/>
      <c r="BR21" s="644"/>
      <c r="BS21" s="650" t="s">
        <v>175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280</v>
      </c>
      <c r="C22" s="639"/>
      <c r="D22" s="639"/>
      <c r="E22" s="639"/>
      <c r="F22" s="639"/>
      <c r="G22" s="639"/>
      <c r="H22" s="639"/>
      <c r="I22" s="639"/>
      <c r="J22" s="639"/>
      <c r="K22" s="639"/>
      <c r="L22" s="639"/>
      <c r="M22" s="639"/>
      <c r="N22" s="639"/>
      <c r="O22" s="639"/>
      <c r="P22" s="639"/>
      <c r="Q22" s="640"/>
      <c r="R22" s="641">
        <v>4641609</v>
      </c>
      <c r="S22" s="642"/>
      <c r="T22" s="642"/>
      <c r="U22" s="642"/>
      <c r="V22" s="642"/>
      <c r="W22" s="642"/>
      <c r="X22" s="642"/>
      <c r="Y22" s="643"/>
      <c r="Z22" s="644">
        <v>63.6</v>
      </c>
      <c r="AA22" s="644"/>
      <c r="AB22" s="644"/>
      <c r="AC22" s="644"/>
      <c r="AD22" s="645">
        <v>4313487</v>
      </c>
      <c r="AE22" s="645"/>
      <c r="AF22" s="645"/>
      <c r="AG22" s="645"/>
      <c r="AH22" s="645"/>
      <c r="AI22" s="645"/>
      <c r="AJ22" s="645"/>
      <c r="AK22" s="645"/>
      <c r="AL22" s="646">
        <v>99.8</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175</v>
      </c>
      <c r="BH22" s="642"/>
      <c r="BI22" s="642"/>
      <c r="BJ22" s="642"/>
      <c r="BK22" s="642"/>
      <c r="BL22" s="642"/>
      <c r="BM22" s="642"/>
      <c r="BN22" s="643"/>
      <c r="BO22" s="644" t="s">
        <v>127</v>
      </c>
      <c r="BP22" s="644"/>
      <c r="BQ22" s="644"/>
      <c r="BR22" s="644"/>
      <c r="BS22" s="650" t="s">
        <v>127</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283</v>
      </c>
      <c r="C23" s="639"/>
      <c r="D23" s="639"/>
      <c r="E23" s="639"/>
      <c r="F23" s="639"/>
      <c r="G23" s="639"/>
      <c r="H23" s="639"/>
      <c r="I23" s="639"/>
      <c r="J23" s="639"/>
      <c r="K23" s="639"/>
      <c r="L23" s="639"/>
      <c r="M23" s="639"/>
      <c r="N23" s="639"/>
      <c r="O23" s="639"/>
      <c r="P23" s="639"/>
      <c r="Q23" s="640"/>
      <c r="R23" s="641">
        <v>1141</v>
      </c>
      <c r="S23" s="642"/>
      <c r="T23" s="642"/>
      <c r="U23" s="642"/>
      <c r="V23" s="642"/>
      <c r="W23" s="642"/>
      <c r="X23" s="642"/>
      <c r="Y23" s="643"/>
      <c r="Z23" s="644">
        <v>0</v>
      </c>
      <c r="AA23" s="644"/>
      <c r="AB23" s="644"/>
      <c r="AC23" s="644"/>
      <c r="AD23" s="645">
        <v>1141</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175</v>
      </c>
      <c r="BH23" s="642"/>
      <c r="BI23" s="642"/>
      <c r="BJ23" s="642"/>
      <c r="BK23" s="642"/>
      <c r="BL23" s="642"/>
      <c r="BM23" s="642"/>
      <c r="BN23" s="643"/>
      <c r="BO23" s="644" t="s">
        <v>127</v>
      </c>
      <c r="BP23" s="644"/>
      <c r="BQ23" s="644"/>
      <c r="BR23" s="644"/>
      <c r="BS23" s="650" t="s">
        <v>175</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c r="B24" s="638" t="s">
        <v>290</v>
      </c>
      <c r="C24" s="639"/>
      <c r="D24" s="639"/>
      <c r="E24" s="639"/>
      <c r="F24" s="639"/>
      <c r="G24" s="639"/>
      <c r="H24" s="639"/>
      <c r="I24" s="639"/>
      <c r="J24" s="639"/>
      <c r="K24" s="639"/>
      <c r="L24" s="639"/>
      <c r="M24" s="639"/>
      <c r="N24" s="639"/>
      <c r="O24" s="639"/>
      <c r="P24" s="639"/>
      <c r="Q24" s="640"/>
      <c r="R24" s="641">
        <v>37874</v>
      </c>
      <c r="S24" s="642"/>
      <c r="T24" s="642"/>
      <c r="U24" s="642"/>
      <c r="V24" s="642"/>
      <c r="W24" s="642"/>
      <c r="X24" s="642"/>
      <c r="Y24" s="643"/>
      <c r="Z24" s="644">
        <v>0.5</v>
      </c>
      <c r="AA24" s="644"/>
      <c r="AB24" s="644"/>
      <c r="AC24" s="644"/>
      <c r="AD24" s="645" t="s">
        <v>175</v>
      </c>
      <c r="AE24" s="645"/>
      <c r="AF24" s="645"/>
      <c r="AG24" s="645"/>
      <c r="AH24" s="645"/>
      <c r="AI24" s="645"/>
      <c r="AJ24" s="645"/>
      <c r="AK24" s="645"/>
      <c r="AL24" s="646" t="s">
        <v>127</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175</v>
      </c>
      <c r="BH24" s="642"/>
      <c r="BI24" s="642"/>
      <c r="BJ24" s="642"/>
      <c r="BK24" s="642"/>
      <c r="BL24" s="642"/>
      <c r="BM24" s="642"/>
      <c r="BN24" s="643"/>
      <c r="BO24" s="644" t="s">
        <v>175</v>
      </c>
      <c r="BP24" s="644"/>
      <c r="BQ24" s="644"/>
      <c r="BR24" s="644"/>
      <c r="BS24" s="650" t="s">
        <v>127</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2678675</v>
      </c>
      <c r="CS24" s="631"/>
      <c r="CT24" s="631"/>
      <c r="CU24" s="631"/>
      <c r="CV24" s="631"/>
      <c r="CW24" s="631"/>
      <c r="CX24" s="631"/>
      <c r="CY24" s="632"/>
      <c r="CZ24" s="635">
        <v>38</v>
      </c>
      <c r="DA24" s="636"/>
      <c r="DB24" s="636"/>
      <c r="DC24" s="655"/>
      <c r="DD24" s="674">
        <v>2201450</v>
      </c>
      <c r="DE24" s="631"/>
      <c r="DF24" s="631"/>
      <c r="DG24" s="631"/>
      <c r="DH24" s="631"/>
      <c r="DI24" s="631"/>
      <c r="DJ24" s="631"/>
      <c r="DK24" s="632"/>
      <c r="DL24" s="674">
        <v>2190645</v>
      </c>
      <c r="DM24" s="631"/>
      <c r="DN24" s="631"/>
      <c r="DO24" s="631"/>
      <c r="DP24" s="631"/>
      <c r="DQ24" s="631"/>
      <c r="DR24" s="631"/>
      <c r="DS24" s="631"/>
      <c r="DT24" s="631"/>
      <c r="DU24" s="631"/>
      <c r="DV24" s="632"/>
      <c r="DW24" s="635">
        <v>48.7</v>
      </c>
      <c r="DX24" s="636"/>
      <c r="DY24" s="636"/>
      <c r="DZ24" s="636"/>
      <c r="EA24" s="636"/>
      <c r="EB24" s="636"/>
      <c r="EC24" s="637"/>
    </row>
    <row r="25" spans="2:133" ht="11.25" customHeight="1">
      <c r="B25" s="638" t="s">
        <v>293</v>
      </c>
      <c r="C25" s="639"/>
      <c r="D25" s="639"/>
      <c r="E25" s="639"/>
      <c r="F25" s="639"/>
      <c r="G25" s="639"/>
      <c r="H25" s="639"/>
      <c r="I25" s="639"/>
      <c r="J25" s="639"/>
      <c r="K25" s="639"/>
      <c r="L25" s="639"/>
      <c r="M25" s="639"/>
      <c r="N25" s="639"/>
      <c r="O25" s="639"/>
      <c r="P25" s="639"/>
      <c r="Q25" s="640"/>
      <c r="R25" s="641">
        <v>94758</v>
      </c>
      <c r="S25" s="642"/>
      <c r="T25" s="642"/>
      <c r="U25" s="642"/>
      <c r="V25" s="642"/>
      <c r="W25" s="642"/>
      <c r="X25" s="642"/>
      <c r="Y25" s="643"/>
      <c r="Z25" s="644">
        <v>1.3</v>
      </c>
      <c r="AA25" s="644"/>
      <c r="AB25" s="644"/>
      <c r="AC25" s="644"/>
      <c r="AD25" s="645">
        <v>951</v>
      </c>
      <c r="AE25" s="645"/>
      <c r="AF25" s="645"/>
      <c r="AG25" s="645"/>
      <c r="AH25" s="645"/>
      <c r="AI25" s="645"/>
      <c r="AJ25" s="645"/>
      <c r="AK25" s="645"/>
      <c r="AL25" s="646">
        <v>0</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127</v>
      </c>
      <c r="BH25" s="642"/>
      <c r="BI25" s="642"/>
      <c r="BJ25" s="642"/>
      <c r="BK25" s="642"/>
      <c r="BL25" s="642"/>
      <c r="BM25" s="642"/>
      <c r="BN25" s="643"/>
      <c r="BO25" s="644" t="s">
        <v>175</v>
      </c>
      <c r="BP25" s="644"/>
      <c r="BQ25" s="644"/>
      <c r="BR25" s="644"/>
      <c r="BS25" s="650" t="s">
        <v>175</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1274696</v>
      </c>
      <c r="CS25" s="677"/>
      <c r="CT25" s="677"/>
      <c r="CU25" s="677"/>
      <c r="CV25" s="677"/>
      <c r="CW25" s="677"/>
      <c r="CX25" s="677"/>
      <c r="CY25" s="678"/>
      <c r="CZ25" s="646">
        <v>18.100000000000001</v>
      </c>
      <c r="DA25" s="675"/>
      <c r="DB25" s="675"/>
      <c r="DC25" s="679"/>
      <c r="DD25" s="650">
        <v>1218131</v>
      </c>
      <c r="DE25" s="677"/>
      <c r="DF25" s="677"/>
      <c r="DG25" s="677"/>
      <c r="DH25" s="677"/>
      <c r="DI25" s="677"/>
      <c r="DJ25" s="677"/>
      <c r="DK25" s="678"/>
      <c r="DL25" s="650">
        <v>1207482</v>
      </c>
      <c r="DM25" s="677"/>
      <c r="DN25" s="677"/>
      <c r="DO25" s="677"/>
      <c r="DP25" s="677"/>
      <c r="DQ25" s="677"/>
      <c r="DR25" s="677"/>
      <c r="DS25" s="677"/>
      <c r="DT25" s="677"/>
      <c r="DU25" s="677"/>
      <c r="DV25" s="678"/>
      <c r="DW25" s="646">
        <v>26.8</v>
      </c>
      <c r="DX25" s="675"/>
      <c r="DY25" s="675"/>
      <c r="DZ25" s="675"/>
      <c r="EA25" s="675"/>
      <c r="EB25" s="675"/>
      <c r="EC25" s="676"/>
    </row>
    <row r="26" spans="2:133" ht="11.25" customHeight="1">
      <c r="B26" s="638" t="s">
        <v>296</v>
      </c>
      <c r="C26" s="639"/>
      <c r="D26" s="639"/>
      <c r="E26" s="639"/>
      <c r="F26" s="639"/>
      <c r="G26" s="639"/>
      <c r="H26" s="639"/>
      <c r="I26" s="639"/>
      <c r="J26" s="639"/>
      <c r="K26" s="639"/>
      <c r="L26" s="639"/>
      <c r="M26" s="639"/>
      <c r="N26" s="639"/>
      <c r="O26" s="639"/>
      <c r="P26" s="639"/>
      <c r="Q26" s="640"/>
      <c r="R26" s="641">
        <v>88340</v>
      </c>
      <c r="S26" s="642"/>
      <c r="T26" s="642"/>
      <c r="U26" s="642"/>
      <c r="V26" s="642"/>
      <c r="W26" s="642"/>
      <c r="X26" s="642"/>
      <c r="Y26" s="643"/>
      <c r="Z26" s="644">
        <v>1.2</v>
      </c>
      <c r="AA26" s="644"/>
      <c r="AB26" s="644"/>
      <c r="AC26" s="644"/>
      <c r="AD26" s="645" t="s">
        <v>175</v>
      </c>
      <c r="AE26" s="645"/>
      <c r="AF26" s="645"/>
      <c r="AG26" s="645"/>
      <c r="AH26" s="645"/>
      <c r="AI26" s="645"/>
      <c r="AJ26" s="645"/>
      <c r="AK26" s="645"/>
      <c r="AL26" s="646" t="s">
        <v>175</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175</v>
      </c>
      <c r="BH26" s="642"/>
      <c r="BI26" s="642"/>
      <c r="BJ26" s="642"/>
      <c r="BK26" s="642"/>
      <c r="BL26" s="642"/>
      <c r="BM26" s="642"/>
      <c r="BN26" s="643"/>
      <c r="BO26" s="644" t="s">
        <v>127</v>
      </c>
      <c r="BP26" s="644"/>
      <c r="BQ26" s="644"/>
      <c r="BR26" s="644"/>
      <c r="BS26" s="650" t="s">
        <v>175</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759575</v>
      </c>
      <c r="CS26" s="642"/>
      <c r="CT26" s="642"/>
      <c r="CU26" s="642"/>
      <c r="CV26" s="642"/>
      <c r="CW26" s="642"/>
      <c r="CX26" s="642"/>
      <c r="CY26" s="643"/>
      <c r="CZ26" s="646">
        <v>10.8</v>
      </c>
      <c r="DA26" s="675"/>
      <c r="DB26" s="675"/>
      <c r="DC26" s="679"/>
      <c r="DD26" s="650">
        <v>725521</v>
      </c>
      <c r="DE26" s="642"/>
      <c r="DF26" s="642"/>
      <c r="DG26" s="642"/>
      <c r="DH26" s="642"/>
      <c r="DI26" s="642"/>
      <c r="DJ26" s="642"/>
      <c r="DK26" s="643"/>
      <c r="DL26" s="650" t="s">
        <v>175</v>
      </c>
      <c r="DM26" s="642"/>
      <c r="DN26" s="642"/>
      <c r="DO26" s="642"/>
      <c r="DP26" s="642"/>
      <c r="DQ26" s="642"/>
      <c r="DR26" s="642"/>
      <c r="DS26" s="642"/>
      <c r="DT26" s="642"/>
      <c r="DU26" s="642"/>
      <c r="DV26" s="643"/>
      <c r="DW26" s="646" t="s">
        <v>127</v>
      </c>
      <c r="DX26" s="675"/>
      <c r="DY26" s="675"/>
      <c r="DZ26" s="675"/>
      <c r="EA26" s="675"/>
      <c r="EB26" s="675"/>
      <c r="EC26" s="676"/>
    </row>
    <row r="27" spans="2:133" ht="11.25" customHeight="1">
      <c r="B27" s="638" t="s">
        <v>299</v>
      </c>
      <c r="C27" s="639"/>
      <c r="D27" s="639"/>
      <c r="E27" s="639"/>
      <c r="F27" s="639"/>
      <c r="G27" s="639"/>
      <c r="H27" s="639"/>
      <c r="I27" s="639"/>
      <c r="J27" s="639"/>
      <c r="K27" s="639"/>
      <c r="L27" s="639"/>
      <c r="M27" s="639"/>
      <c r="N27" s="639"/>
      <c r="O27" s="639"/>
      <c r="P27" s="639"/>
      <c r="Q27" s="640"/>
      <c r="R27" s="641">
        <v>371604</v>
      </c>
      <c r="S27" s="642"/>
      <c r="T27" s="642"/>
      <c r="U27" s="642"/>
      <c r="V27" s="642"/>
      <c r="W27" s="642"/>
      <c r="X27" s="642"/>
      <c r="Y27" s="643"/>
      <c r="Z27" s="644">
        <v>5.0999999999999996</v>
      </c>
      <c r="AA27" s="644"/>
      <c r="AB27" s="644"/>
      <c r="AC27" s="644"/>
      <c r="AD27" s="645" t="s">
        <v>127</v>
      </c>
      <c r="AE27" s="645"/>
      <c r="AF27" s="645"/>
      <c r="AG27" s="645"/>
      <c r="AH27" s="645"/>
      <c r="AI27" s="645"/>
      <c r="AJ27" s="645"/>
      <c r="AK27" s="645"/>
      <c r="AL27" s="646" t="s">
        <v>175</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897511</v>
      </c>
      <c r="BH27" s="642"/>
      <c r="BI27" s="642"/>
      <c r="BJ27" s="642"/>
      <c r="BK27" s="642"/>
      <c r="BL27" s="642"/>
      <c r="BM27" s="642"/>
      <c r="BN27" s="643"/>
      <c r="BO27" s="644">
        <v>100</v>
      </c>
      <c r="BP27" s="644"/>
      <c r="BQ27" s="644"/>
      <c r="BR27" s="644"/>
      <c r="BS27" s="650" t="s">
        <v>127</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639345</v>
      </c>
      <c r="CS27" s="677"/>
      <c r="CT27" s="677"/>
      <c r="CU27" s="677"/>
      <c r="CV27" s="677"/>
      <c r="CW27" s="677"/>
      <c r="CX27" s="677"/>
      <c r="CY27" s="678"/>
      <c r="CZ27" s="646">
        <v>9.1</v>
      </c>
      <c r="DA27" s="675"/>
      <c r="DB27" s="675"/>
      <c r="DC27" s="679"/>
      <c r="DD27" s="650">
        <v>260854</v>
      </c>
      <c r="DE27" s="677"/>
      <c r="DF27" s="677"/>
      <c r="DG27" s="677"/>
      <c r="DH27" s="677"/>
      <c r="DI27" s="677"/>
      <c r="DJ27" s="677"/>
      <c r="DK27" s="678"/>
      <c r="DL27" s="650">
        <v>260698</v>
      </c>
      <c r="DM27" s="677"/>
      <c r="DN27" s="677"/>
      <c r="DO27" s="677"/>
      <c r="DP27" s="677"/>
      <c r="DQ27" s="677"/>
      <c r="DR27" s="677"/>
      <c r="DS27" s="677"/>
      <c r="DT27" s="677"/>
      <c r="DU27" s="677"/>
      <c r="DV27" s="678"/>
      <c r="DW27" s="646">
        <v>5.8</v>
      </c>
      <c r="DX27" s="675"/>
      <c r="DY27" s="675"/>
      <c r="DZ27" s="675"/>
      <c r="EA27" s="675"/>
      <c r="EB27" s="675"/>
      <c r="EC27" s="676"/>
    </row>
    <row r="28" spans="2:133" ht="11.25" customHeight="1">
      <c r="B28" s="683" t="s">
        <v>302</v>
      </c>
      <c r="C28" s="684"/>
      <c r="D28" s="684"/>
      <c r="E28" s="684"/>
      <c r="F28" s="684"/>
      <c r="G28" s="684"/>
      <c r="H28" s="684"/>
      <c r="I28" s="684"/>
      <c r="J28" s="684"/>
      <c r="K28" s="684"/>
      <c r="L28" s="684"/>
      <c r="M28" s="684"/>
      <c r="N28" s="684"/>
      <c r="O28" s="684"/>
      <c r="P28" s="684"/>
      <c r="Q28" s="685"/>
      <c r="R28" s="641" t="s">
        <v>127</v>
      </c>
      <c r="S28" s="642"/>
      <c r="T28" s="642"/>
      <c r="U28" s="642"/>
      <c r="V28" s="642"/>
      <c r="W28" s="642"/>
      <c r="X28" s="642"/>
      <c r="Y28" s="643"/>
      <c r="Z28" s="644" t="s">
        <v>127</v>
      </c>
      <c r="AA28" s="644"/>
      <c r="AB28" s="644"/>
      <c r="AC28" s="644"/>
      <c r="AD28" s="645" t="s">
        <v>127</v>
      </c>
      <c r="AE28" s="645"/>
      <c r="AF28" s="645"/>
      <c r="AG28" s="645"/>
      <c r="AH28" s="645"/>
      <c r="AI28" s="645"/>
      <c r="AJ28" s="645"/>
      <c r="AK28" s="645"/>
      <c r="AL28" s="646" t="s">
        <v>175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764634</v>
      </c>
      <c r="CS28" s="642"/>
      <c r="CT28" s="642"/>
      <c r="CU28" s="642"/>
      <c r="CV28" s="642"/>
      <c r="CW28" s="642"/>
      <c r="CX28" s="642"/>
      <c r="CY28" s="643"/>
      <c r="CZ28" s="646">
        <v>10.8</v>
      </c>
      <c r="DA28" s="675"/>
      <c r="DB28" s="675"/>
      <c r="DC28" s="679"/>
      <c r="DD28" s="650">
        <v>722465</v>
      </c>
      <c r="DE28" s="642"/>
      <c r="DF28" s="642"/>
      <c r="DG28" s="642"/>
      <c r="DH28" s="642"/>
      <c r="DI28" s="642"/>
      <c r="DJ28" s="642"/>
      <c r="DK28" s="643"/>
      <c r="DL28" s="650">
        <v>722465</v>
      </c>
      <c r="DM28" s="642"/>
      <c r="DN28" s="642"/>
      <c r="DO28" s="642"/>
      <c r="DP28" s="642"/>
      <c r="DQ28" s="642"/>
      <c r="DR28" s="642"/>
      <c r="DS28" s="642"/>
      <c r="DT28" s="642"/>
      <c r="DU28" s="642"/>
      <c r="DV28" s="643"/>
      <c r="DW28" s="646">
        <v>16.100000000000001</v>
      </c>
      <c r="DX28" s="675"/>
      <c r="DY28" s="675"/>
      <c r="DZ28" s="675"/>
      <c r="EA28" s="675"/>
      <c r="EB28" s="675"/>
      <c r="EC28" s="676"/>
    </row>
    <row r="29" spans="2:133" ht="11.25" customHeight="1">
      <c r="B29" s="638" t="s">
        <v>304</v>
      </c>
      <c r="C29" s="639"/>
      <c r="D29" s="639"/>
      <c r="E29" s="639"/>
      <c r="F29" s="639"/>
      <c r="G29" s="639"/>
      <c r="H29" s="639"/>
      <c r="I29" s="639"/>
      <c r="J29" s="639"/>
      <c r="K29" s="639"/>
      <c r="L29" s="639"/>
      <c r="M29" s="639"/>
      <c r="N29" s="639"/>
      <c r="O29" s="639"/>
      <c r="P29" s="639"/>
      <c r="Q29" s="640"/>
      <c r="R29" s="641">
        <v>457157</v>
      </c>
      <c r="S29" s="642"/>
      <c r="T29" s="642"/>
      <c r="U29" s="642"/>
      <c r="V29" s="642"/>
      <c r="W29" s="642"/>
      <c r="X29" s="642"/>
      <c r="Y29" s="643"/>
      <c r="Z29" s="644">
        <v>6.3</v>
      </c>
      <c r="AA29" s="644"/>
      <c r="AB29" s="644"/>
      <c r="AC29" s="644"/>
      <c r="AD29" s="645" t="s">
        <v>175</v>
      </c>
      <c r="AE29" s="645"/>
      <c r="AF29" s="645"/>
      <c r="AG29" s="645"/>
      <c r="AH29" s="645"/>
      <c r="AI29" s="645"/>
      <c r="AJ29" s="645"/>
      <c r="AK29" s="645"/>
      <c r="AL29" s="646" t="s">
        <v>175</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764507</v>
      </c>
      <c r="CS29" s="677"/>
      <c r="CT29" s="677"/>
      <c r="CU29" s="677"/>
      <c r="CV29" s="677"/>
      <c r="CW29" s="677"/>
      <c r="CX29" s="677"/>
      <c r="CY29" s="678"/>
      <c r="CZ29" s="646">
        <v>10.8</v>
      </c>
      <c r="DA29" s="675"/>
      <c r="DB29" s="675"/>
      <c r="DC29" s="679"/>
      <c r="DD29" s="650">
        <v>722338</v>
      </c>
      <c r="DE29" s="677"/>
      <c r="DF29" s="677"/>
      <c r="DG29" s="677"/>
      <c r="DH29" s="677"/>
      <c r="DI29" s="677"/>
      <c r="DJ29" s="677"/>
      <c r="DK29" s="678"/>
      <c r="DL29" s="650">
        <v>722338</v>
      </c>
      <c r="DM29" s="677"/>
      <c r="DN29" s="677"/>
      <c r="DO29" s="677"/>
      <c r="DP29" s="677"/>
      <c r="DQ29" s="677"/>
      <c r="DR29" s="677"/>
      <c r="DS29" s="677"/>
      <c r="DT29" s="677"/>
      <c r="DU29" s="677"/>
      <c r="DV29" s="678"/>
      <c r="DW29" s="646">
        <v>16.100000000000001</v>
      </c>
      <c r="DX29" s="675"/>
      <c r="DY29" s="675"/>
      <c r="DZ29" s="675"/>
      <c r="EA29" s="675"/>
      <c r="EB29" s="675"/>
      <c r="EC29" s="676"/>
    </row>
    <row r="30" spans="2:133" ht="11.25" customHeight="1">
      <c r="B30" s="638" t="s">
        <v>309</v>
      </c>
      <c r="C30" s="639"/>
      <c r="D30" s="639"/>
      <c r="E30" s="639"/>
      <c r="F30" s="639"/>
      <c r="G30" s="639"/>
      <c r="H30" s="639"/>
      <c r="I30" s="639"/>
      <c r="J30" s="639"/>
      <c r="K30" s="639"/>
      <c r="L30" s="639"/>
      <c r="M30" s="639"/>
      <c r="N30" s="639"/>
      <c r="O30" s="639"/>
      <c r="P30" s="639"/>
      <c r="Q30" s="640"/>
      <c r="R30" s="641">
        <v>39680</v>
      </c>
      <c r="S30" s="642"/>
      <c r="T30" s="642"/>
      <c r="U30" s="642"/>
      <c r="V30" s="642"/>
      <c r="W30" s="642"/>
      <c r="X30" s="642"/>
      <c r="Y30" s="643"/>
      <c r="Z30" s="644">
        <v>0.5</v>
      </c>
      <c r="AA30" s="644"/>
      <c r="AB30" s="644"/>
      <c r="AC30" s="644"/>
      <c r="AD30" s="645">
        <v>3089</v>
      </c>
      <c r="AE30" s="645"/>
      <c r="AF30" s="645"/>
      <c r="AG30" s="645"/>
      <c r="AH30" s="645"/>
      <c r="AI30" s="645"/>
      <c r="AJ30" s="645"/>
      <c r="AK30" s="645"/>
      <c r="AL30" s="646">
        <v>0.1</v>
      </c>
      <c r="AM30" s="647"/>
      <c r="AN30" s="647"/>
      <c r="AO30" s="648"/>
      <c r="AP30" s="689" t="s">
        <v>310</v>
      </c>
      <c r="AQ30" s="690"/>
      <c r="AR30" s="690"/>
      <c r="AS30" s="690"/>
      <c r="AT30" s="695" t="s">
        <v>311</v>
      </c>
      <c r="AU30" s="230"/>
      <c r="AV30" s="230"/>
      <c r="AW30" s="230"/>
      <c r="AX30" s="627" t="s">
        <v>188</v>
      </c>
      <c r="AY30" s="628"/>
      <c r="AZ30" s="628"/>
      <c r="BA30" s="628"/>
      <c r="BB30" s="628"/>
      <c r="BC30" s="628"/>
      <c r="BD30" s="628"/>
      <c r="BE30" s="628"/>
      <c r="BF30" s="629"/>
      <c r="BG30" s="701">
        <v>99.4</v>
      </c>
      <c r="BH30" s="702"/>
      <c r="BI30" s="702"/>
      <c r="BJ30" s="702"/>
      <c r="BK30" s="702"/>
      <c r="BL30" s="702"/>
      <c r="BM30" s="636">
        <v>98.3</v>
      </c>
      <c r="BN30" s="702"/>
      <c r="BO30" s="702"/>
      <c r="BP30" s="702"/>
      <c r="BQ30" s="703"/>
      <c r="BR30" s="701">
        <v>99.4</v>
      </c>
      <c r="BS30" s="702"/>
      <c r="BT30" s="702"/>
      <c r="BU30" s="702"/>
      <c r="BV30" s="702"/>
      <c r="BW30" s="702"/>
      <c r="BX30" s="636">
        <v>98.2</v>
      </c>
      <c r="BY30" s="702"/>
      <c r="BZ30" s="702"/>
      <c r="CA30" s="702"/>
      <c r="CB30" s="703"/>
      <c r="CD30" s="706"/>
      <c r="CE30" s="707"/>
      <c r="CF30" s="656" t="s">
        <v>312</v>
      </c>
      <c r="CG30" s="657"/>
      <c r="CH30" s="657"/>
      <c r="CI30" s="657"/>
      <c r="CJ30" s="657"/>
      <c r="CK30" s="657"/>
      <c r="CL30" s="657"/>
      <c r="CM30" s="657"/>
      <c r="CN30" s="657"/>
      <c r="CO30" s="657"/>
      <c r="CP30" s="657"/>
      <c r="CQ30" s="658"/>
      <c r="CR30" s="641">
        <v>729838</v>
      </c>
      <c r="CS30" s="642"/>
      <c r="CT30" s="642"/>
      <c r="CU30" s="642"/>
      <c r="CV30" s="642"/>
      <c r="CW30" s="642"/>
      <c r="CX30" s="642"/>
      <c r="CY30" s="643"/>
      <c r="CZ30" s="646">
        <v>10.4</v>
      </c>
      <c r="DA30" s="675"/>
      <c r="DB30" s="675"/>
      <c r="DC30" s="679"/>
      <c r="DD30" s="650">
        <v>691357</v>
      </c>
      <c r="DE30" s="642"/>
      <c r="DF30" s="642"/>
      <c r="DG30" s="642"/>
      <c r="DH30" s="642"/>
      <c r="DI30" s="642"/>
      <c r="DJ30" s="642"/>
      <c r="DK30" s="643"/>
      <c r="DL30" s="650">
        <v>691357</v>
      </c>
      <c r="DM30" s="642"/>
      <c r="DN30" s="642"/>
      <c r="DO30" s="642"/>
      <c r="DP30" s="642"/>
      <c r="DQ30" s="642"/>
      <c r="DR30" s="642"/>
      <c r="DS30" s="642"/>
      <c r="DT30" s="642"/>
      <c r="DU30" s="642"/>
      <c r="DV30" s="643"/>
      <c r="DW30" s="646">
        <v>15.4</v>
      </c>
      <c r="DX30" s="675"/>
      <c r="DY30" s="675"/>
      <c r="DZ30" s="675"/>
      <c r="EA30" s="675"/>
      <c r="EB30" s="675"/>
      <c r="EC30" s="676"/>
    </row>
    <row r="31" spans="2:133" ht="11.25" customHeight="1">
      <c r="B31" s="638" t="s">
        <v>313</v>
      </c>
      <c r="C31" s="639"/>
      <c r="D31" s="639"/>
      <c r="E31" s="639"/>
      <c r="F31" s="639"/>
      <c r="G31" s="639"/>
      <c r="H31" s="639"/>
      <c r="I31" s="639"/>
      <c r="J31" s="639"/>
      <c r="K31" s="639"/>
      <c r="L31" s="639"/>
      <c r="M31" s="639"/>
      <c r="N31" s="639"/>
      <c r="O31" s="639"/>
      <c r="P31" s="639"/>
      <c r="Q31" s="640"/>
      <c r="R31" s="641">
        <v>76167</v>
      </c>
      <c r="S31" s="642"/>
      <c r="T31" s="642"/>
      <c r="U31" s="642"/>
      <c r="V31" s="642"/>
      <c r="W31" s="642"/>
      <c r="X31" s="642"/>
      <c r="Y31" s="643"/>
      <c r="Z31" s="644">
        <v>1</v>
      </c>
      <c r="AA31" s="644"/>
      <c r="AB31" s="644"/>
      <c r="AC31" s="644"/>
      <c r="AD31" s="645" t="s">
        <v>127</v>
      </c>
      <c r="AE31" s="645"/>
      <c r="AF31" s="645"/>
      <c r="AG31" s="645"/>
      <c r="AH31" s="645"/>
      <c r="AI31" s="645"/>
      <c r="AJ31" s="645"/>
      <c r="AK31" s="645"/>
      <c r="AL31" s="646" t="s">
        <v>175</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99.5</v>
      </c>
      <c r="BH31" s="677"/>
      <c r="BI31" s="677"/>
      <c r="BJ31" s="677"/>
      <c r="BK31" s="677"/>
      <c r="BL31" s="677"/>
      <c r="BM31" s="647">
        <v>98.5</v>
      </c>
      <c r="BN31" s="699"/>
      <c r="BO31" s="699"/>
      <c r="BP31" s="699"/>
      <c r="BQ31" s="700"/>
      <c r="BR31" s="698">
        <v>99.5</v>
      </c>
      <c r="BS31" s="677"/>
      <c r="BT31" s="677"/>
      <c r="BU31" s="677"/>
      <c r="BV31" s="677"/>
      <c r="BW31" s="677"/>
      <c r="BX31" s="647">
        <v>98.4</v>
      </c>
      <c r="BY31" s="699"/>
      <c r="BZ31" s="699"/>
      <c r="CA31" s="699"/>
      <c r="CB31" s="700"/>
      <c r="CD31" s="706"/>
      <c r="CE31" s="707"/>
      <c r="CF31" s="656" t="s">
        <v>316</v>
      </c>
      <c r="CG31" s="657"/>
      <c r="CH31" s="657"/>
      <c r="CI31" s="657"/>
      <c r="CJ31" s="657"/>
      <c r="CK31" s="657"/>
      <c r="CL31" s="657"/>
      <c r="CM31" s="657"/>
      <c r="CN31" s="657"/>
      <c r="CO31" s="657"/>
      <c r="CP31" s="657"/>
      <c r="CQ31" s="658"/>
      <c r="CR31" s="641">
        <v>34669</v>
      </c>
      <c r="CS31" s="677"/>
      <c r="CT31" s="677"/>
      <c r="CU31" s="677"/>
      <c r="CV31" s="677"/>
      <c r="CW31" s="677"/>
      <c r="CX31" s="677"/>
      <c r="CY31" s="678"/>
      <c r="CZ31" s="646">
        <v>0.5</v>
      </c>
      <c r="DA31" s="675"/>
      <c r="DB31" s="675"/>
      <c r="DC31" s="679"/>
      <c r="DD31" s="650">
        <v>30981</v>
      </c>
      <c r="DE31" s="677"/>
      <c r="DF31" s="677"/>
      <c r="DG31" s="677"/>
      <c r="DH31" s="677"/>
      <c r="DI31" s="677"/>
      <c r="DJ31" s="677"/>
      <c r="DK31" s="678"/>
      <c r="DL31" s="650">
        <v>30981</v>
      </c>
      <c r="DM31" s="677"/>
      <c r="DN31" s="677"/>
      <c r="DO31" s="677"/>
      <c r="DP31" s="677"/>
      <c r="DQ31" s="677"/>
      <c r="DR31" s="677"/>
      <c r="DS31" s="677"/>
      <c r="DT31" s="677"/>
      <c r="DU31" s="677"/>
      <c r="DV31" s="678"/>
      <c r="DW31" s="646">
        <v>0.7</v>
      </c>
      <c r="DX31" s="675"/>
      <c r="DY31" s="675"/>
      <c r="DZ31" s="675"/>
      <c r="EA31" s="675"/>
      <c r="EB31" s="675"/>
      <c r="EC31" s="676"/>
    </row>
    <row r="32" spans="2:133" ht="11.25" customHeight="1">
      <c r="B32" s="638" t="s">
        <v>317</v>
      </c>
      <c r="C32" s="639"/>
      <c r="D32" s="639"/>
      <c r="E32" s="639"/>
      <c r="F32" s="639"/>
      <c r="G32" s="639"/>
      <c r="H32" s="639"/>
      <c r="I32" s="639"/>
      <c r="J32" s="639"/>
      <c r="K32" s="639"/>
      <c r="L32" s="639"/>
      <c r="M32" s="639"/>
      <c r="N32" s="639"/>
      <c r="O32" s="639"/>
      <c r="P32" s="639"/>
      <c r="Q32" s="640"/>
      <c r="R32" s="641">
        <v>294789</v>
      </c>
      <c r="S32" s="642"/>
      <c r="T32" s="642"/>
      <c r="U32" s="642"/>
      <c r="V32" s="642"/>
      <c r="W32" s="642"/>
      <c r="X32" s="642"/>
      <c r="Y32" s="643"/>
      <c r="Z32" s="644">
        <v>4</v>
      </c>
      <c r="AA32" s="644"/>
      <c r="AB32" s="644"/>
      <c r="AC32" s="644"/>
      <c r="AD32" s="645" t="s">
        <v>175</v>
      </c>
      <c r="AE32" s="645"/>
      <c r="AF32" s="645"/>
      <c r="AG32" s="645"/>
      <c r="AH32" s="645"/>
      <c r="AI32" s="645"/>
      <c r="AJ32" s="645"/>
      <c r="AK32" s="645"/>
      <c r="AL32" s="646" t="s">
        <v>127</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99.3</v>
      </c>
      <c r="BH32" s="711"/>
      <c r="BI32" s="711"/>
      <c r="BJ32" s="711"/>
      <c r="BK32" s="711"/>
      <c r="BL32" s="711"/>
      <c r="BM32" s="712">
        <v>98</v>
      </c>
      <c r="BN32" s="711"/>
      <c r="BO32" s="711"/>
      <c r="BP32" s="711"/>
      <c r="BQ32" s="713"/>
      <c r="BR32" s="710">
        <v>99.3</v>
      </c>
      <c r="BS32" s="711"/>
      <c r="BT32" s="711"/>
      <c r="BU32" s="711"/>
      <c r="BV32" s="711"/>
      <c r="BW32" s="711"/>
      <c r="BX32" s="712">
        <v>98</v>
      </c>
      <c r="BY32" s="711"/>
      <c r="BZ32" s="711"/>
      <c r="CA32" s="711"/>
      <c r="CB32" s="713"/>
      <c r="CD32" s="708"/>
      <c r="CE32" s="709"/>
      <c r="CF32" s="656" t="s">
        <v>319</v>
      </c>
      <c r="CG32" s="657"/>
      <c r="CH32" s="657"/>
      <c r="CI32" s="657"/>
      <c r="CJ32" s="657"/>
      <c r="CK32" s="657"/>
      <c r="CL32" s="657"/>
      <c r="CM32" s="657"/>
      <c r="CN32" s="657"/>
      <c r="CO32" s="657"/>
      <c r="CP32" s="657"/>
      <c r="CQ32" s="658"/>
      <c r="CR32" s="641">
        <v>127</v>
      </c>
      <c r="CS32" s="642"/>
      <c r="CT32" s="642"/>
      <c r="CU32" s="642"/>
      <c r="CV32" s="642"/>
      <c r="CW32" s="642"/>
      <c r="CX32" s="642"/>
      <c r="CY32" s="643"/>
      <c r="CZ32" s="646">
        <v>0</v>
      </c>
      <c r="DA32" s="675"/>
      <c r="DB32" s="675"/>
      <c r="DC32" s="679"/>
      <c r="DD32" s="650">
        <v>127</v>
      </c>
      <c r="DE32" s="642"/>
      <c r="DF32" s="642"/>
      <c r="DG32" s="642"/>
      <c r="DH32" s="642"/>
      <c r="DI32" s="642"/>
      <c r="DJ32" s="642"/>
      <c r="DK32" s="643"/>
      <c r="DL32" s="650">
        <v>127</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320</v>
      </c>
      <c r="C33" s="639"/>
      <c r="D33" s="639"/>
      <c r="E33" s="639"/>
      <c r="F33" s="639"/>
      <c r="G33" s="639"/>
      <c r="H33" s="639"/>
      <c r="I33" s="639"/>
      <c r="J33" s="639"/>
      <c r="K33" s="639"/>
      <c r="L33" s="639"/>
      <c r="M33" s="639"/>
      <c r="N33" s="639"/>
      <c r="O33" s="639"/>
      <c r="P33" s="639"/>
      <c r="Q33" s="640"/>
      <c r="R33" s="641">
        <v>124332</v>
      </c>
      <c r="S33" s="642"/>
      <c r="T33" s="642"/>
      <c r="U33" s="642"/>
      <c r="V33" s="642"/>
      <c r="W33" s="642"/>
      <c r="X33" s="642"/>
      <c r="Y33" s="643"/>
      <c r="Z33" s="644">
        <v>1.7</v>
      </c>
      <c r="AA33" s="644"/>
      <c r="AB33" s="644"/>
      <c r="AC33" s="644"/>
      <c r="AD33" s="645" t="s">
        <v>175</v>
      </c>
      <c r="AE33" s="645"/>
      <c r="AF33" s="645"/>
      <c r="AG33" s="645"/>
      <c r="AH33" s="645"/>
      <c r="AI33" s="645"/>
      <c r="AJ33" s="645"/>
      <c r="AK33" s="645"/>
      <c r="AL33" s="646" t="s">
        <v>175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3218831</v>
      </c>
      <c r="CS33" s="677"/>
      <c r="CT33" s="677"/>
      <c r="CU33" s="677"/>
      <c r="CV33" s="677"/>
      <c r="CW33" s="677"/>
      <c r="CX33" s="677"/>
      <c r="CY33" s="678"/>
      <c r="CZ33" s="646">
        <v>45.7</v>
      </c>
      <c r="DA33" s="675"/>
      <c r="DB33" s="675"/>
      <c r="DC33" s="679"/>
      <c r="DD33" s="650">
        <v>2290953</v>
      </c>
      <c r="DE33" s="677"/>
      <c r="DF33" s="677"/>
      <c r="DG33" s="677"/>
      <c r="DH33" s="677"/>
      <c r="DI33" s="677"/>
      <c r="DJ33" s="677"/>
      <c r="DK33" s="678"/>
      <c r="DL33" s="650">
        <v>1767707</v>
      </c>
      <c r="DM33" s="677"/>
      <c r="DN33" s="677"/>
      <c r="DO33" s="677"/>
      <c r="DP33" s="677"/>
      <c r="DQ33" s="677"/>
      <c r="DR33" s="677"/>
      <c r="DS33" s="677"/>
      <c r="DT33" s="677"/>
      <c r="DU33" s="677"/>
      <c r="DV33" s="678"/>
      <c r="DW33" s="646">
        <v>39.299999999999997</v>
      </c>
      <c r="DX33" s="675"/>
      <c r="DY33" s="675"/>
      <c r="DZ33" s="675"/>
      <c r="EA33" s="675"/>
      <c r="EB33" s="675"/>
      <c r="EC33" s="676"/>
    </row>
    <row r="34" spans="2:133" ht="11.25" customHeight="1">
      <c r="B34" s="638" t="s">
        <v>322</v>
      </c>
      <c r="C34" s="639"/>
      <c r="D34" s="639"/>
      <c r="E34" s="639"/>
      <c r="F34" s="639"/>
      <c r="G34" s="639"/>
      <c r="H34" s="639"/>
      <c r="I34" s="639"/>
      <c r="J34" s="639"/>
      <c r="K34" s="639"/>
      <c r="L34" s="639"/>
      <c r="M34" s="639"/>
      <c r="N34" s="639"/>
      <c r="O34" s="639"/>
      <c r="P34" s="639"/>
      <c r="Q34" s="640"/>
      <c r="R34" s="641">
        <v>82229</v>
      </c>
      <c r="S34" s="642"/>
      <c r="T34" s="642"/>
      <c r="U34" s="642"/>
      <c r="V34" s="642"/>
      <c r="W34" s="642"/>
      <c r="X34" s="642"/>
      <c r="Y34" s="643"/>
      <c r="Z34" s="644">
        <v>1.1000000000000001</v>
      </c>
      <c r="AA34" s="644"/>
      <c r="AB34" s="644"/>
      <c r="AC34" s="644"/>
      <c r="AD34" s="645">
        <v>2444</v>
      </c>
      <c r="AE34" s="645"/>
      <c r="AF34" s="645"/>
      <c r="AG34" s="645"/>
      <c r="AH34" s="645"/>
      <c r="AI34" s="645"/>
      <c r="AJ34" s="645"/>
      <c r="AK34" s="645"/>
      <c r="AL34" s="646">
        <v>0.1</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973162</v>
      </c>
      <c r="CS34" s="642"/>
      <c r="CT34" s="642"/>
      <c r="CU34" s="642"/>
      <c r="CV34" s="642"/>
      <c r="CW34" s="642"/>
      <c r="CX34" s="642"/>
      <c r="CY34" s="643"/>
      <c r="CZ34" s="646">
        <v>13.8</v>
      </c>
      <c r="DA34" s="675"/>
      <c r="DB34" s="675"/>
      <c r="DC34" s="679"/>
      <c r="DD34" s="650">
        <v>712691</v>
      </c>
      <c r="DE34" s="642"/>
      <c r="DF34" s="642"/>
      <c r="DG34" s="642"/>
      <c r="DH34" s="642"/>
      <c r="DI34" s="642"/>
      <c r="DJ34" s="642"/>
      <c r="DK34" s="643"/>
      <c r="DL34" s="650">
        <v>594812</v>
      </c>
      <c r="DM34" s="642"/>
      <c r="DN34" s="642"/>
      <c r="DO34" s="642"/>
      <c r="DP34" s="642"/>
      <c r="DQ34" s="642"/>
      <c r="DR34" s="642"/>
      <c r="DS34" s="642"/>
      <c r="DT34" s="642"/>
      <c r="DU34" s="642"/>
      <c r="DV34" s="643"/>
      <c r="DW34" s="646">
        <v>13.2</v>
      </c>
      <c r="DX34" s="675"/>
      <c r="DY34" s="675"/>
      <c r="DZ34" s="675"/>
      <c r="EA34" s="675"/>
      <c r="EB34" s="675"/>
      <c r="EC34" s="676"/>
    </row>
    <row r="35" spans="2:133" ht="11.25" customHeight="1">
      <c r="B35" s="638" t="s">
        <v>326</v>
      </c>
      <c r="C35" s="639"/>
      <c r="D35" s="639"/>
      <c r="E35" s="639"/>
      <c r="F35" s="639"/>
      <c r="G35" s="639"/>
      <c r="H35" s="639"/>
      <c r="I35" s="639"/>
      <c r="J35" s="639"/>
      <c r="K35" s="639"/>
      <c r="L35" s="639"/>
      <c r="M35" s="639"/>
      <c r="N35" s="639"/>
      <c r="O35" s="639"/>
      <c r="P35" s="639"/>
      <c r="Q35" s="640"/>
      <c r="R35" s="641">
        <v>986209</v>
      </c>
      <c r="S35" s="642"/>
      <c r="T35" s="642"/>
      <c r="U35" s="642"/>
      <c r="V35" s="642"/>
      <c r="W35" s="642"/>
      <c r="X35" s="642"/>
      <c r="Y35" s="643"/>
      <c r="Z35" s="644">
        <v>13.5</v>
      </c>
      <c r="AA35" s="644"/>
      <c r="AB35" s="644"/>
      <c r="AC35" s="644"/>
      <c r="AD35" s="645" t="s">
        <v>175</v>
      </c>
      <c r="AE35" s="645"/>
      <c r="AF35" s="645"/>
      <c r="AG35" s="645"/>
      <c r="AH35" s="645"/>
      <c r="AI35" s="645"/>
      <c r="AJ35" s="645"/>
      <c r="AK35" s="645"/>
      <c r="AL35" s="646" t="s">
        <v>127</v>
      </c>
      <c r="AM35" s="647"/>
      <c r="AN35" s="647"/>
      <c r="AO35" s="648"/>
      <c r="AP35" s="234"/>
      <c r="AQ35" s="714" t="s">
        <v>327</v>
      </c>
      <c r="AR35" s="715"/>
      <c r="AS35" s="715"/>
      <c r="AT35" s="715"/>
      <c r="AU35" s="715"/>
      <c r="AV35" s="715"/>
      <c r="AW35" s="715"/>
      <c r="AX35" s="715"/>
      <c r="AY35" s="716"/>
      <c r="AZ35" s="630">
        <v>974588</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31792</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8591</v>
      </c>
      <c r="CS35" s="677"/>
      <c r="CT35" s="677"/>
      <c r="CU35" s="677"/>
      <c r="CV35" s="677"/>
      <c r="CW35" s="677"/>
      <c r="CX35" s="677"/>
      <c r="CY35" s="678"/>
      <c r="CZ35" s="646">
        <v>0.1</v>
      </c>
      <c r="DA35" s="675"/>
      <c r="DB35" s="675"/>
      <c r="DC35" s="679"/>
      <c r="DD35" s="650">
        <v>4649</v>
      </c>
      <c r="DE35" s="677"/>
      <c r="DF35" s="677"/>
      <c r="DG35" s="677"/>
      <c r="DH35" s="677"/>
      <c r="DI35" s="677"/>
      <c r="DJ35" s="677"/>
      <c r="DK35" s="678"/>
      <c r="DL35" s="650">
        <v>4082</v>
      </c>
      <c r="DM35" s="677"/>
      <c r="DN35" s="677"/>
      <c r="DO35" s="677"/>
      <c r="DP35" s="677"/>
      <c r="DQ35" s="677"/>
      <c r="DR35" s="677"/>
      <c r="DS35" s="677"/>
      <c r="DT35" s="677"/>
      <c r="DU35" s="677"/>
      <c r="DV35" s="678"/>
      <c r="DW35" s="646">
        <v>0.1</v>
      </c>
      <c r="DX35" s="675"/>
      <c r="DY35" s="675"/>
      <c r="DZ35" s="675"/>
      <c r="EA35" s="675"/>
      <c r="EB35" s="675"/>
      <c r="EC35" s="676"/>
    </row>
    <row r="36" spans="2:133" ht="11.25" customHeight="1">
      <c r="B36" s="638" t="s">
        <v>330</v>
      </c>
      <c r="C36" s="639"/>
      <c r="D36" s="639"/>
      <c r="E36" s="639"/>
      <c r="F36" s="639"/>
      <c r="G36" s="639"/>
      <c r="H36" s="639"/>
      <c r="I36" s="639"/>
      <c r="J36" s="639"/>
      <c r="K36" s="639"/>
      <c r="L36" s="639"/>
      <c r="M36" s="639"/>
      <c r="N36" s="639"/>
      <c r="O36" s="639"/>
      <c r="P36" s="639"/>
      <c r="Q36" s="640"/>
      <c r="R36" s="641" t="s">
        <v>175</v>
      </c>
      <c r="S36" s="642"/>
      <c r="T36" s="642"/>
      <c r="U36" s="642"/>
      <c r="V36" s="642"/>
      <c r="W36" s="642"/>
      <c r="X36" s="642"/>
      <c r="Y36" s="643"/>
      <c r="Z36" s="644" t="s">
        <v>127</v>
      </c>
      <c r="AA36" s="644"/>
      <c r="AB36" s="644"/>
      <c r="AC36" s="644"/>
      <c r="AD36" s="645" t="s">
        <v>175</v>
      </c>
      <c r="AE36" s="645"/>
      <c r="AF36" s="645"/>
      <c r="AG36" s="645"/>
      <c r="AH36" s="645"/>
      <c r="AI36" s="645"/>
      <c r="AJ36" s="645"/>
      <c r="AK36" s="645"/>
      <c r="AL36" s="646" t="s">
        <v>175</v>
      </c>
      <c r="AM36" s="647"/>
      <c r="AN36" s="647"/>
      <c r="AO36" s="648"/>
      <c r="AQ36" s="718" t="s">
        <v>331</v>
      </c>
      <c r="AR36" s="719"/>
      <c r="AS36" s="719"/>
      <c r="AT36" s="719"/>
      <c r="AU36" s="719"/>
      <c r="AV36" s="719"/>
      <c r="AW36" s="719"/>
      <c r="AX36" s="719"/>
      <c r="AY36" s="720"/>
      <c r="AZ36" s="641">
        <v>173498</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8856</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1437295</v>
      </c>
      <c r="CS36" s="642"/>
      <c r="CT36" s="642"/>
      <c r="CU36" s="642"/>
      <c r="CV36" s="642"/>
      <c r="CW36" s="642"/>
      <c r="CX36" s="642"/>
      <c r="CY36" s="643"/>
      <c r="CZ36" s="646">
        <v>20.399999999999999</v>
      </c>
      <c r="DA36" s="675"/>
      <c r="DB36" s="675"/>
      <c r="DC36" s="679"/>
      <c r="DD36" s="650">
        <v>967821</v>
      </c>
      <c r="DE36" s="642"/>
      <c r="DF36" s="642"/>
      <c r="DG36" s="642"/>
      <c r="DH36" s="642"/>
      <c r="DI36" s="642"/>
      <c r="DJ36" s="642"/>
      <c r="DK36" s="643"/>
      <c r="DL36" s="650">
        <v>666616</v>
      </c>
      <c r="DM36" s="642"/>
      <c r="DN36" s="642"/>
      <c r="DO36" s="642"/>
      <c r="DP36" s="642"/>
      <c r="DQ36" s="642"/>
      <c r="DR36" s="642"/>
      <c r="DS36" s="642"/>
      <c r="DT36" s="642"/>
      <c r="DU36" s="642"/>
      <c r="DV36" s="643"/>
      <c r="DW36" s="646">
        <v>14.8</v>
      </c>
      <c r="DX36" s="675"/>
      <c r="DY36" s="675"/>
      <c r="DZ36" s="675"/>
      <c r="EA36" s="675"/>
      <c r="EB36" s="675"/>
      <c r="EC36" s="676"/>
    </row>
    <row r="37" spans="2:133" ht="11.25" customHeight="1">
      <c r="B37" s="638" t="s">
        <v>334</v>
      </c>
      <c r="C37" s="639"/>
      <c r="D37" s="639"/>
      <c r="E37" s="639"/>
      <c r="F37" s="639"/>
      <c r="G37" s="639"/>
      <c r="H37" s="639"/>
      <c r="I37" s="639"/>
      <c r="J37" s="639"/>
      <c r="K37" s="639"/>
      <c r="L37" s="639"/>
      <c r="M37" s="639"/>
      <c r="N37" s="639"/>
      <c r="O37" s="639"/>
      <c r="P37" s="639"/>
      <c r="Q37" s="640"/>
      <c r="R37" s="641">
        <v>178409</v>
      </c>
      <c r="S37" s="642"/>
      <c r="T37" s="642"/>
      <c r="U37" s="642"/>
      <c r="V37" s="642"/>
      <c r="W37" s="642"/>
      <c r="X37" s="642"/>
      <c r="Y37" s="643"/>
      <c r="Z37" s="644">
        <v>2.4</v>
      </c>
      <c r="AA37" s="644"/>
      <c r="AB37" s="644"/>
      <c r="AC37" s="644"/>
      <c r="AD37" s="645" t="s">
        <v>175</v>
      </c>
      <c r="AE37" s="645"/>
      <c r="AF37" s="645"/>
      <c r="AG37" s="645"/>
      <c r="AH37" s="645"/>
      <c r="AI37" s="645"/>
      <c r="AJ37" s="645"/>
      <c r="AK37" s="645"/>
      <c r="AL37" s="646" t="s">
        <v>175</v>
      </c>
      <c r="AM37" s="647"/>
      <c r="AN37" s="647"/>
      <c r="AO37" s="648"/>
      <c r="AQ37" s="718" t="s">
        <v>335</v>
      </c>
      <c r="AR37" s="719"/>
      <c r="AS37" s="719"/>
      <c r="AT37" s="719"/>
      <c r="AU37" s="719"/>
      <c r="AV37" s="719"/>
      <c r="AW37" s="719"/>
      <c r="AX37" s="719"/>
      <c r="AY37" s="720"/>
      <c r="AZ37" s="641">
        <v>100000</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1792</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761135</v>
      </c>
      <c r="CS37" s="677"/>
      <c r="CT37" s="677"/>
      <c r="CU37" s="677"/>
      <c r="CV37" s="677"/>
      <c r="CW37" s="677"/>
      <c r="CX37" s="677"/>
      <c r="CY37" s="678"/>
      <c r="CZ37" s="646">
        <v>10.8</v>
      </c>
      <c r="DA37" s="675"/>
      <c r="DB37" s="675"/>
      <c r="DC37" s="679"/>
      <c r="DD37" s="650">
        <v>448419</v>
      </c>
      <c r="DE37" s="677"/>
      <c r="DF37" s="677"/>
      <c r="DG37" s="677"/>
      <c r="DH37" s="677"/>
      <c r="DI37" s="677"/>
      <c r="DJ37" s="677"/>
      <c r="DK37" s="678"/>
      <c r="DL37" s="650">
        <v>364055</v>
      </c>
      <c r="DM37" s="677"/>
      <c r="DN37" s="677"/>
      <c r="DO37" s="677"/>
      <c r="DP37" s="677"/>
      <c r="DQ37" s="677"/>
      <c r="DR37" s="677"/>
      <c r="DS37" s="677"/>
      <c r="DT37" s="677"/>
      <c r="DU37" s="677"/>
      <c r="DV37" s="678"/>
      <c r="DW37" s="646">
        <v>8.1</v>
      </c>
      <c r="DX37" s="675"/>
      <c r="DY37" s="675"/>
      <c r="DZ37" s="675"/>
      <c r="EA37" s="675"/>
      <c r="EB37" s="675"/>
      <c r="EC37" s="676"/>
    </row>
    <row r="38" spans="2:133" ht="11.25" customHeight="1">
      <c r="B38" s="686" t="s">
        <v>338</v>
      </c>
      <c r="C38" s="687"/>
      <c r="D38" s="687"/>
      <c r="E38" s="687"/>
      <c r="F38" s="687"/>
      <c r="G38" s="687"/>
      <c r="H38" s="687"/>
      <c r="I38" s="687"/>
      <c r="J38" s="687"/>
      <c r="K38" s="687"/>
      <c r="L38" s="687"/>
      <c r="M38" s="687"/>
      <c r="N38" s="687"/>
      <c r="O38" s="687"/>
      <c r="P38" s="687"/>
      <c r="Q38" s="688"/>
      <c r="R38" s="721">
        <v>7295889</v>
      </c>
      <c r="S38" s="722"/>
      <c r="T38" s="722"/>
      <c r="U38" s="722"/>
      <c r="V38" s="722"/>
      <c r="W38" s="722"/>
      <c r="X38" s="722"/>
      <c r="Y38" s="723"/>
      <c r="Z38" s="724">
        <v>100</v>
      </c>
      <c r="AA38" s="724"/>
      <c r="AB38" s="724"/>
      <c r="AC38" s="724"/>
      <c r="AD38" s="725">
        <v>4321112</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65870</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2749</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701090</v>
      </c>
      <c r="CS38" s="642"/>
      <c r="CT38" s="642"/>
      <c r="CU38" s="642"/>
      <c r="CV38" s="642"/>
      <c r="CW38" s="642"/>
      <c r="CX38" s="642"/>
      <c r="CY38" s="643"/>
      <c r="CZ38" s="646">
        <v>9.9</v>
      </c>
      <c r="DA38" s="675"/>
      <c r="DB38" s="675"/>
      <c r="DC38" s="679"/>
      <c r="DD38" s="650">
        <v>585988</v>
      </c>
      <c r="DE38" s="642"/>
      <c r="DF38" s="642"/>
      <c r="DG38" s="642"/>
      <c r="DH38" s="642"/>
      <c r="DI38" s="642"/>
      <c r="DJ38" s="642"/>
      <c r="DK38" s="643"/>
      <c r="DL38" s="650">
        <v>502197</v>
      </c>
      <c r="DM38" s="642"/>
      <c r="DN38" s="642"/>
      <c r="DO38" s="642"/>
      <c r="DP38" s="642"/>
      <c r="DQ38" s="642"/>
      <c r="DR38" s="642"/>
      <c r="DS38" s="642"/>
      <c r="DT38" s="642"/>
      <c r="DU38" s="642"/>
      <c r="DV38" s="643"/>
      <c r="DW38" s="646">
        <v>11.2</v>
      </c>
      <c r="DX38" s="675"/>
      <c r="DY38" s="675"/>
      <c r="DZ38" s="675"/>
      <c r="EA38" s="675"/>
      <c r="EB38" s="675"/>
      <c r="EC38" s="676"/>
    </row>
    <row r="39" spans="2:133" ht="11.25" customHeight="1">
      <c r="AQ39" s="718" t="s">
        <v>342</v>
      </c>
      <c r="AR39" s="719"/>
      <c r="AS39" s="719"/>
      <c r="AT39" s="719"/>
      <c r="AU39" s="719"/>
      <c r="AV39" s="719"/>
      <c r="AW39" s="719"/>
      <c r="AX39" s="719"/>
      <c r="AY39" s="720"/>
      <c r="AZ39" s="641">
        <v>13908</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85</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96693</v>
      </c>
      <c r="CS39" s="677"/>
      <c r="CT39" s="677"/>
      <c r="CU39" s="677"/>
      <c r="CV39" s="677"/>
      <c r="CW39" s="677"/>
      <c r="CX39" s="677"/>
      <c r="CY39" s="678"/>
      <c r="CZ39" s="646">
        <v>1.4</v>
      </c>
      <c r="DA39" s="675"/>
      <c r="DB39" s="675"/>
      <c r="DC39" s="679"/>
      <c r="DD39" s="650">
        <v>19804</v>
      </c>
      <c r="DE39" s="677"/>
      <c r="DF39" s="677"/>
      <c r="DG39" s="677"/>
      <c r="DH39" s="677"/>
      <c r="DI39" s="677"/>
      <c r="DJ39" s="677"/>
      <c r="DK39" s="678"/>
      <c r="DL39" s="650" t="s">
        <v>127</v>
      </c>
      <c r="DM39" s="677"/>
      <c r="DN39" s="677"/>
      <c r="DO39" s="677"/>
      <c r="DP39" s="677"/>
      <c r="DQ39" s="677"/>
      <c r="DR39" s="677"/>
      <c r="DS39" s="677"/>
      <c r="DT39" s="677"/>
      <c r="DU39" s="677"/>
      <c r="DV39" s="678"/>
      <c r="DW39" s="646" t="s">
        <v>346</v>
      </c>
      <c r="DX39" s="675"/>
      <c r="DY39" s="675"/>
      <c r="DZ39" s="675"/>
      <c r="EA39" s="675"/>
      <c r="EB39" s="675"/>
      <c r="EC39" s="676"/>
    </row>
    <row r="40" spans="2:133" ht="11.25" customHeight="1">
      <c r="AQ40" s="718" t="s">
        <v>347</v>
      </c>
      <c r="AR40" s="719"/>
      <c r="AS40" s="719"/>
      <c r="AT40" s="719"/>
      <c r="AU40" s="719"/>
      <c r="AV40" s="719"/>
      <c r="AW40" s="719"/>
      <c r="AX40" s="719"/>
      <c r="AY40" s="720"/>
      <c r="AZ40" s="641">
        <v>172418</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127</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2000</v>
      </c>
      <c r="CS40" s="642"/>
      <c r="CT40" s="642"/>
      <c r="CU40" s="642"/>
      <c r="CV40" s="642"/>
      <c r="CW40" s="642"/>
      <c r="CX40" s="642"/>
      <c r="CY40" s="643"/>
      <c r="CZ40" s="646">
        <v>0</v>
      </c>
      <c r="DA40" s="675"/>
      <c r="DB40" s="675"/>
      <c r="DC40" s="679"/>
      <c r="DD40" s="650" t="s">
        <v>127</v>
      </c>
      <c r="DE40" s="642"/>
      <c r="DF40" s="642"/>
      <c r="DG40" s="642"/>
      <c r="DH40" s="642"/>
      <c r="DI40" s="642"/>
      <c r="DJ40" s="642"/>
      <c r="DK40" s="643"/>
      <c r="DL40" s="650" t="s">
        <v>127</v>
      </c>
      <c r="DM40" s="642"/>
      <c r="DN40" s="642"/>
      <c r="DO40" s="642"/>
      <c r="DP40" s="642"/>
      <c r="DQ40" s="642"/>
      <c r="DR40" s="642"/>
      <c r="DS40" s="642"/>
      <c r="DT40" s="642"/>
      <c r="DU40" s="642"/>
      <c r="DV40" s="643"/>
      <c r="DW40" s="646" t="s">
        <v>127</v>
      </c>
      <c r="DX40" s="675"/>
      <c r="DY40" s="675"/>
      <c r="DZ40" s="675"/>
      <c r="EA40" s="675"/>
      <c r="EB40" s="675"/>
      <c r="EC40" s="676"/>
    </row>
    <row r="41" spans="2:133" ht="11.25" customHeight="1">
      <c r="AQ41" s="728" t="s">
        <v>350</v>
      </c>
      <c r="AR41" s="729"/>
      <c r="AS41" s="729"/>
      <c r="AT41" s="729"/>
      <c r="AU41" s="729"/>
      <c r="AV41" s="729"/>
      <c r="AW41" s="729"/>
      <c r="AX41" s="729"/>
      <c r="AY41" s="730"/>
      <c r="AZ41" s="721">
        <v>448894</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350</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346</v>
      </c>
      <c r="CS41" s="677"/>
      <c r="CT41" s="677"/>
      <c r="CU41" s="677"/>
      <c r="CV41" s="677"/>
      <c r="CW41" s="677"/>
      <c r="CX41" s="677"/>
      <c r="CY41" s="678"/>
      <c r="CZ41" s="646" t="s">
        <v>127</v>
      </c>
      <c r="DA41" s="675"/>
      <c r="DB41" s="675"/>
      <c r="DC41" s="679"/>
      <c r="DD41" s="650" t="s">
        <v>346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1151079</v>
      </c>
      <c r="CS42" s="642"/>
      <c r="CT42" s="642"/>
      <c r="CU42" s="642"/>
      <c r="CV42" s="642"/>
      <c r="CW42" s="642"/>
      <c r="CX42" s="642"/>
      <c r="CY42" s="643"/>
      <c r="CZ42" s="646">
        <v>16.3</v>
      </c>
      <c r="DA42" s="647"/>
      <c r="DB42" s="647"/>
      <c r="DC42" s="742"/>
      <c r="DD42" s="650">
        <v>391119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46023</v>
      </c>
      <c r="CS43" s="677"/>
      <c r="CT43" s="677"/>
      <c r="CU43" s="677"/>
      <c r="CV43" s="677"/>
      <c r="CW43" s="677"/>
      <c r="CX43" s="677"/>
      <c r="CY43" s="678"/>
      <c r="CZ43" s="646">
        <v>0.7</v>
      </c>
      <c r="DA43" s="675"/>
      <c r="DB43" s="675"/>
      <c r="DC43" s="679"/>
      <c r="DD43" s="650">
        <v>46023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357</v>
      </c>
      <c r="CD44" s="753" t="s">
        <v>307</v>
      </c>
      <c r="CE44" s="754"/>
      <c r="CF44" s="638" t="s">
        <v>358</v>
      </c>
      <c r="CG44" s="639"/>
      <c r="CH44" s="639"/>
      <c r="CI44" s="639"/>
      <c r="CJ44" s="639"/>
      <c r="CK44" s="639"/>
      <c r="CL44" s="639"/>
      <c r="CM44" s="639"/>
      <c r="CN44" s="639"/>
      <c r="CO44" s="639"/>
      <c r="CP44" s="639"/>
      <c r="CQ44" s="640"/>
      <c r="CR44" s="641">
        <v>906468</v>
      </c>
      <c r="CS44" s="642"/>
      <c r="CT44" s="642"/>
      <c r="CU44" s="642"/>
      <c r="CV44" s="642"/>
      <c r="CW44" s="642"/>
      <c r="CX44" s="642"/>
      <c r="CY44" s="643"/>
      <c r="CZ44" s="646">
        <v>12.9</v>
      </c>
      <c r="DA44" s="647"/>
      <c r="DB44" s="647"/>
      <c r="DC44" s="742"/>
      <c r="DD44" s="650">
        <v>260800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359</v>
      </c>
      <c r="CG45" s="639"/>
      <c r="CH45" s="639"/>
      <c r="CI45" s="639"/>
      <c r="CJ45" s="639"/>
      <c r="CK45" s="639"/>
      <c r="CL45" s="639"/>
      <c r="CM45" s="639"/>
      <c r="CN45" s="639"/>
      <c r="CO45" s="639"/>
      <c r="CP45" s="639"/>
      <c r="CQ45" s="640"/>
      <c r="CR45" s="641">
        <v>165082</v>
      </c>
      <c r="CS45" s="677"/>
      <c r="CT45" s="677"/>
      <c r="CU45" s="677"/>
      <c r="CV45" s="677"/>
      <c r="CW45" s="677"/>
      <c r="CX45" s="677"/>
      <c r="CY45" s="678"/>
      <c r="CZ45" s="646">
        <v>2.2999999999999998</v>
      </c>
      <c r="DA45" s="675"/>
      <c r="DB45" s="675"/>
      <c r="DC45" s="679"/>
      <c r="DD45" s="650">
        <v>24227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360</v>
      </c>
      <c r="CG46" s="639"/>
      <c r="CH46" s="639"/>
      <c r="CI46" s="639"/>
      <c r="CJ46" s="639"/>
      <c r="CK46" s="639"/>
      <c r="CL46" s="639"/>
      <c r="CM46" s="639"/>
      <c r="CN46" s="639"/>
      <c r="CO46" s="639"/>
      <c r="CP46" s="639"/>
      <c r="CQ46" s="640"/>
      <c r="CR46" s="641">
        <v>719188</v>
      </c>
      <c r="CS46" s="642"/>
      <c r="CT46" s="642"/>
      <c r="CU46" s="642"/>
      <c r="CV46" s="642"/>
      <c r="CW46" s="642"/>
      <c r="CX46" s="642"/>
      <c r="CY46" s="643"/>
      <c r="CZ46" s="646">
        <v>10.199999999999999</v>
      </c>
      <c r="DA46" s="647"/>
      <c r="DB46" s="647"/>
      <c r="DC46" s="742"/>
      <c r="DD46" s="650">
        <v>233457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361</v>
      </c>
      <c r="CG47" s="639"/>
      <c r="CH47" s="639"/>
      <c r="CI47" s="639"/>
      <c r="CJ47" s="639"/>
      <c r="CK47" s="639"/>
      <c r="CL47" s="639"/>
      <c r="CM47" s="639"/>
      <c r="CN47" s="639"/>
      <c r="CO47" s="639"/>
      <c r="CP47" s="639"/>
      <c r="CQ47" s="640"/>
      <c r="CR47" s="641">
        <v>244611</v>
      </c>
      <c r="CS47" s="677"/>
      <c r="CT47" s="677"/>
      <c r="CU47" s="677"/>
      <c r="CV47" s="677"/>
      <c r="CW47" s="677"/>
      <c r="CX47" s="677"/>
      <c r="CY47" s="678"/>
      <c r="CZ47" s="646">
        <v>3.5</v>
      </c>
      <c r="DA47" s="675"/>
      <c r="DB47" s="675"/>
      <c r="DC47" s="679"/>
      <c r="DD47" s="650">
        <v>130319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362</v>
      </c>
      <c r="CG48" s="639"/>
      <c r="CH48" s="639"/>
      <c r="CI48" s="639"/>
      <c r="CJ48" s="639"/>
      <c r="CK48" s="639"/>
      <c r="CL48" s="639"/>
      <c r="CM48" s="639"/>
      <c r="CN48" s="639"/>
      <c r="CO48" s="639"/>
      <c r="CP48" s="639"/>
      <c r="CQ48" s="640"/>
      <c r="CR48" s="641" t="s">
        <v>127</v>
      </c>
      <c r="CS48" s="642"/>
      <c r="CT48" s="642"/>
      <c r="CU48" s="642"/>
      <c r="CV48" s="642"/>
      <c r="CW48" s="642"/>
      <c r="CX48" s="642"/>
      <c r="CY48" s="643"/>
      <c r="CZ48" s="646" t="s">
        <v>346</v>
      </c>
      <c r="DA48" s="647"/>
      <c r="DB48" s="647"/>
      <c r="DC48" s="742"/>
      <c r="DD48" s="650" t="s">
        <v>127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363</v>
      </c>
      <c r="CE49" s="687"/>
      <c r="CF49" s="687"/>
      <c r="CG49" s="687"/>
      <c r="CH49" s="687"/>
      <c r="CI49" s="687"/>
      <c r="CJ49" s="687"/>
      <c r="CK49" s="687"/>
      <c r="CL49" s="687"/>
      <c r="CM49" s="687"/>
      <c r="CN49" s="687"/>
      <c r="CO49" s="687"/>
      <c r="CP49" s="687"/>
      <c r="CQ49" s="688"/>
      <c r="CR49" s="721">
        <v>7048585</v>
      </c>
      <c r="CS49" s="711"/>
      <c r="CT49" s="711"/>
      <c r="CU49" s="711"/>
      <c r="CV49" s="711"/>
      <c r="CW49" s="711"/>
      <c r="CX49" s="711"/>
      <c r="CY49" s="743"/>
      <c r="CZ49" s="726">
        <v>100</v>
      </c>
      <c r="DA49" s="744"/>
      <c r="DB49" s="744"/>
      <c r="DC49" s="745"/>
      <c r="DD49" s="746">
        <v>4883522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4k5vGyaPiS5k9VSj/ekY7yjjlsWGBV0TXDLZ5On5CHI9MtKdhYUFyw1hY6Iq6gGA4Smhi6IUubJbDy0ZGWPxTQ==" saltValue="utCSTcWENIh2B0jSAhOlz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orizontalDpi="4294967294"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386</v>
      </c>
      <c r="C7" s="774"/>
      <c r="D7" s="774"/>
      <c r="E7" s="774"/>
      <c r="F7" s="774"/>
      <c r="G7" s="774"/>
      <c r="H7" s="774"/>
      <c r="I7" s="774"/>
      <c r="J7" s="774"/>
      <c r="K7" s="774"/>
      <c r="L7" s="774"/>
      <c r="M7" s="774"/>
      <c r="N7" s="774"/>
      <c r="O7" s="774"/>
      <c r="P7" s="775"/>
      <c r="Q7" s="776">
        <v>7262</v>
      </c>
      <c r="R7" s="777"/>
      <c r="S7" s="777"/>
      <c r="T7" s="777"/>
      <c r="U7" s="777"/>
      <c r="V7" s="777">
        <v>7049</v>
      </c>
      <c r="W7" s="777"/>
      <c r="X7" s="777"/>
      <c r="Y7" s="777"/>
      <c r="Z7" s="777"/>
      <c r="AA7" s="777">
        <v>213</v>
      </c>
      <c r="AB7" s="777"/>
      <c r="AC7" s="777"/>
      <c r="AD7" s="777"/>
      <c r="AE7" s="778"/>
      <c r="AF7" s="779">
        <v>129</v>
      </c>
      <c r="AG7" s="780"/>
      <c r="AH7" s="780"/>
      <c r="AI7" s="780"/>
      <c r="AJ7" s="781"/>
      <c r="AK7" s="816">
        <v>286</v>
      </c>
      <c r="AL7" s="817"/>
      <c r="AM7" s="817"/>
      <c r="AN7" s="817"/>
      <c r="AO7" s="817"/>
      <c r="AP7" s="817">
        <v>7888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611</v>
      </c>
      <c r="BT7" s="821"/>
      <c r="BU7" s="821"/>
      <c r="BV7" s="821"/>
      <c r="BW7" s="821"/>
      <c r="BX7" s="821"/>
      <c r="BY7" s="821"/>
      <c r="BZ7" s="821"/>
      <c r="CA7" s="821"/>
      <c r="CB7" s="821"/>
      <c r="CC7" s="821"/>
      <c r="CD7" s="821"/>
      <c r="CE7" s="821"/>
      <c r="CF7" s="821"/>
      <c r="CG7" s="822"/>
      <c r="CH7" s="813">
        <v>4</v>
      </c>
      <c r="CI7" s="814"/>
      <c r="CJ7" s="814"/>
      <c r="CK7" s="814"/>
      <c r="CL7" s="815"/>
      <c r="CM7" s="813">
        <v>67</v>
      </c>
      <c r="CN7" s="814"/>
      <c r="CO7" s="814"/>
      <c r="CP7" s="814"/>
      <c r="CQ7" s="815"/>
      <c r="CR7" s="813">
        <v>100</v>
      </c>
      <c r="CS7" s="814"/>
      <c r="CT7" s="814"/>
      <c r="CU7" s="814"/>
      <c r="CV7" s="815"/>
      <c r="CW7" s="813">
        <v>40</v>
      </c>
      <c r="CX7" s="814"/>
      <c r="CY7" s="814"/>
      <c r="CZ7" s="814"/>
      <c r="DA7" s="815"/>
      <c r="DB7" s="813" t="s">
        <v>619</v>
      </c>
      <c r="DC7" s="814"/>
      <c r="DD7" s="814"/>
      <c r="DE7" s="814"/>
      <c r="DF7" s="815"/>
      <c r="DG7" s="813" t="s">
        <v>623</v>
      </c>
      <c r="DH7" s="814"/>
      <c r="DI7" s="814"/>
      <c r="DJ7" s="814"/>
      <c r="DK7" s="815"/>
      <c r="DL7" s="813" t="s">
        <v>619</v>
      </c>
      <c r="DM7" s="814"/>
      <c r="DN7" s="814"/>
      <c r="DO7" s="814"/>
      <c r="DP7" s="815"/>
      <c r="DQ7" s="813" t="s">
        <v>624</v>
      </c>
      <c r="DR7" s="814"/>
      <c r="DS7" s="814"/>
      <c r="DT7" s="814"/>
      <c r="DU7" s="815"/>
      <c r="DV7" s="794"/>
      <c r="DW7" s="795"/>
      <c r="DX7" s="795"/>
      <c r="DY7" s="795"/>
      <c r="DZ7" s="796"/>
      <c r="EA7" s="254"/>
    </row>
    <row r="8" spans="1:131" s="255" customFormat="1" ht="26.25" customHeight="1">
      <c r="A8" s="261">
        <v>2</v>
      </c>
      <c r="B8" s="797" t="s">
        <v>387</v>
      </c>
      <c r="C8" s="798"/>
      <c r="D8" s="798"/>
      <c r="E8" s="798"/>
      <c r="F8" s="798"/>
      <c r="G8" s="798"/>
      <c r="H8" s="798"/>
      <c r="I8" s="798"/>
      <c r="J8" s="798"/>
      <c r="K8" s="798"/>
      <c r="L8" s="798"/>
      <c r="M8" s="798"/>
      <c r="N8" s="798"/>
      <c r="O8" s="798"/>
      <c r="P8" s="799"/>
      <c r="Q8" s="800">
        <v>14</v>
      </c>
      <c r="R8" s="801"/>
      <c r="S8" s="801"/>
      <c r="T8" s="801"/>
      <c r="U8" s="801"/>
      <c r="V8" s="801">
        <v>14</v>
      </c>
      <c r="W8" s="801"/>
      <c r="X8" s="801"/>
      <c r="Y8" s="801"/>
      <c r="Z8" s="801"/>
      <c r="AA8" s="801" t="s">
        <v>588</v>
      </c>
      <c r="AB8" s="801"/>
      <c r="AC8" s="801"/>
      <c r="AD8" s="801"/>
      <c r="AE8" s="802"/>
      <c r="AF8" s="803" t="s">
        <v>388</v>
      </c>
      <c r="AG8" s="804"/>
      <c r="AH8" s="804"/>
      <c r="AI8" s="804"/>
      <c r="AJ8" s="805"/>
      <c r="AK8" s="806" t="s">
        <v>589</v>
      </c>
      <c r="AL8" s="807"/>
      <c r="AM8" s="807"/>
      <c r="AN8" s="807"/>
      <c r="AO8" s="807"/>
      <c r="AP8" s="807" t="s">
        <v>588</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612</v>
      </c>
      <c r="BT8" s="811"/>
      <c r="BU8" s="811"/>
      <c r="BV8" s="811"/>
      <c r="BW8" s="811"/>
      <c r="BX8" s="811"/>
      <c r="BY8" s="811"/>
      <c r="BZ8" s="811"/>
      <c r="CA8" s="811"/>
      <c r="CB8" s="811"/>
      <c r="CC8" s="811"/>
      <c r="CD8" s="811"/>
      <c r="CE8" s="811"/>
      <c r="CF8" s="811"/>
      <c r="CG8" s="812"/>
      <c r="CH8" s="823">
        <v>0</v>
      </c>
      <c r="CI8" s="824"/>
      <c r="CJ8" s="824"/>
      <c r="CK8" s="824"/>
      <c r="CL8" s="825"/>
      <c r="CM8" s="823">
        <v>36</v>
      </c>
      <c r="CN8" s="824"/>
      <c r="CO8" s="824"/>
      <c r="CP8" s="824"/>
      <c r="CQ8" s="825"/>
      <c r="CR8" s="823">
        <v>35</v>
      </c>
      <c r="CS8" s="824"/>
      <c r="CT8" s="824"/>
      <c r="CU8" s="824"/>
      <c r="CV8" s="825"/>
      <c r="CW8" s="823">
        <v>1</v>
      </c>
      <c r="CX8" s="824"/>
      <c r="CY8" s="824"/>
      <c r="CZ8" s="824"/>
      <c r="DA8" s="825"/>
      <c r="DB8" s="823" t="s">
        <v>621</v>
      </c>
      <c r="DC8" s="824"/>
      <c r="DD8" s="824"/>
      <c r="DE8" s="824"/>
      <c r="DF8" s="825"/>
      <c r="DG8" s="823" t="s">
        <v>619</v>
      </c>
      <c r="DH8" s="824"/>
      <c r="DI8" s="824"/>
      <c r="DJ8" s="824"/>
      <c r="DK8" s="825"/>
      <c r="DL8" s="823" t="s">
        <v>624</v>
      </c>
      <c r="DM8" s="824"/>
      <c r="DN8" s="824"/>
      <c r="DO8" s="824"/>
      <c r="DP8" s="825"/>
      <c r="DQ8" s="823" t="s">
        <v>624</v>
      </c>
      <c r="DR8" s="824"/>
      <c r="DS8" s="824"/>
      <c r="DT8" s="824"/>
      <c r="DU8" s="825"/>
      <c r="DV8" s="826"/>
      <c r="DW8" s="827"/>
      <c r="DX8" s="827"/>
      <c r="DY8" s="827"/>
      <c r="DZ8" s="828"/>
      <c r="EA8" s="254"/>
    </row>
    <row r="9" spans="1:131" s="255" customFormat="1" ht="26.25" customHeight="1">
      <c r="A9" s="261">
        <v>3</v>
      </c>
      <c r="B9" s="797" t="s">
        <v>389</v>
      </c>
      <c r="C9" s="798"/>
      <c r="D9" s="798"/>
      <c r="E9" s="798"/>
      <c r="F9" s="798"/>
      <c r="G9" s="798"/>
      <c r="H9" s="798"/>
      <c r="I9" s="798"/>
      <c r="J9" s="798"/>
      <c r="K9" s="798"/>
      <c r="L9" s="798"/>
      <c r="M9" s="798"/>
      <c r="N9" s="798"/>
      <c r="O9" s="798"/>
      <c r="P9" s="799"/>
      <c r="Q9" s="800">
        <v>2</v>
      </c>
      <c r="R9" s="801"/>
      <c r="S9" s="801"/>
      <c r="T9" s="801"/>
      <c r="U9" s="801"/>
      <c r="V9" s="801">
        <v>2</v>
      </c>
      <c r="W9" s="801"/>
      <c r="X9" s="801"/>
      <c r="Y9" s="801"/>
      <c r="Z9" s="801"/>
      <c r="AA9" s="801">
        <v>0</v>
      </c>
      <c r="AB9" s="801"/>
      <c r="AC9" s="801"/>
      <c r="AD9" s="801"/>
      <c r="AE9" s="802"/>
      <c r="AF9" s="803">
        <v>0</v>
      </c>
      <c r="AG9" s="804"/>
      <c r="AH9" s="804"/>
      <c r="AI9" s="804"/>
      <c r="AJ9" s="805"/>
      <c r="AK9" s="806" t="s">
        <v>590</v>
      </c>
      <c r="AL9" s="807"/>
      <c r="AM9" s="807"/>
      <c r="AN9" s="807"/>
      <c r="AO9" s="807"/>
      <c r="AP9" s="807">
        <v>2</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613</v>
      </c>
      <c r="BT9" s="811"/>
      <c r="BU9" s="811"/>
      <c r="BV9" s="811"/>
      <c r="BW9" s="811"/>
      <c r="BX9" s="811"/>
      <c r="BY9" s="811"/>
      <c r="BZ9" s="811"/>
      <c r="CA9" s="811"/>
      <c r="CB9" s="811"/>
      <c r="CC9" s="811"/>
      <c r="CD9" s="811"/>
      <c r="CE9" s="811"/>
      <c r="CF9" s="811"/>
      <c r="CG9" s="812"/>
      <c r="CH9" s="823">
        <v>38</v>
      </c>
      <c r="CI9" s="824"/>
      <c r="CJ9" s="824"/>
      <c r="CK9" s="824"/>
      <c r="CL9" s="825"/>
      <c r="CM9" s="823">
        <v>237</v>
      </c>
      <c r="CN9" s="824"/>
      <c r="CO9" s="824"/>
      <c r="CP9" s="824"/>
      <c r="CQ9" s="825"/>
      <c r="CR9" s="823">
        <v>22</v>
      </c>
      <c r="CS9" s="824"/>
      <c r="CT9" s="824"/>
      <c r="CU9" s="824"/>
      <c r="CV9" s="825"/>
      <c r="CW9" s="823" t="s">
        <v>619</v>
      </c>
      <c r="CX9" s="824"/>
      <c r="CY9" s="824"/>
      <c r="CZ9" s="824"/>
      <c r="DA9" s="825"/>
      <c r="DB9" s="823" t="s">
        <v>619</v>
      </c>
      <c r="DC9" s="824"/>
      <c r="DD9" s="824"/>
      <c r="DE9" s="824"/>
      <c r="DF9" s="825"/>
      <c r="DG9" s="823" t="s">
        <v>623</v>
      </c>
      <c r="DH9" s="824"/>
      <c r="DI9" s="824"/>
      <c r="DJ9" s="824"/>
      <c r="DK9" s="825"/>
      <c r="DL9" s="823" t="s">
        <v>619</v>
      </c>
      <c r="DM9" s="824"/>
      <c r="DN9" s="824"/>
      <c r="DO9" s="824"/>
      <c r="DP9" s="825"/>
      <c r="DQ9" s="823" t="s">
        <v>626</v>
      </c>
      <c r="DR9" s="824"/>
      <c r="DS9" s="824"/>
      <c r="DT9" s="824"/>
      <c r="DU9" s="825"/>
      <c r="DV9" s="826"/>
      <c r="DW9" s="827"/>
      <c r="DX9" s="827"/>
      <c r="DY9" s="827"/>
      <c r="DZ9" s="828"/>
      <c r="EA9" s="254"/>
    </row>
    <row r="10" spans="1:131" s="255" customFormat="1" ht="26.25" customHeight="1">
      <c r="A10" s="261">
        <v>4</v>
      </c>
      <c r="B10" s="797" t="s">
        <v>390</v>
      </c>
      <c r="C10" s="798"/>
      <c r="D10" s="798"/>
      <c r="E10" s="798"/>
      <c r="F10" s="798"/>
      <c r="G10" s="798"/>
      <c r="H10" s="798"/>
      <c r="I10" s="798"/>
      <c r="J10" s="798"/>
      <c r="K10" s="798"/>
      <c r="L10" s="798"/>
      <c r="M10" s="798"/>
      <c r="N10" s="798"/>
      <c r="O10" s="798"/>
      <c r="P10" s="799"/>
      <c r="Q10" s="800">
        <v>45</v>
      </c>
      <c r="R10" s="801"/>
      <c r="S10" s="801"/>
      <c r="T10" s="801"/>
      <c r="U10" s="801"/>
      <c r="V10" s="801">
        <v>11</v>
      </c>
      <c r="W10" s="801"/>
      <c r="X10" s="801"/>
      <c r="Y10" s="801"/>
      <c r="Z10" s="801"/>
      <c r="AA10" s="801">
        <v>34</v>
      </c>
      <c r="AB10" s="801"/>
      <c r="AC10" s="801"/>
      <c r="AD10" s="801"/>
      <c r="AE10" s="802"/>
      <c r="AF10" s="803">
        <v>34</v>
      </c>
      <c r="AG10" s="804"/>
      <c r="AH10" s="804"/>
      <c r="AI10" s="804"/>
      <c r="AJ10" s="805"/>
      <c r="AK10" s="806" t="s">
        <v>588</v>
      </c>
      <c r="AL10" s="807"/>
      <c r="AM10" s="807"/>
      <c r="AN10" s="807"/>
      <c r="AO10" s="807"/>
      <c r="AP10" s="807">
        <v>33</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614</v>
      </c>
      <c r="BT10" s="811"/>
      <c r="BU10" s="811"/>
      <c r="BV10" s="811"/>
      <c r="BW10" s="811"/>
      <c r="BX10" s="811"/>
      <c r="BY10" s="811"/>
      <c r="BZ10" s="811"/>
      <c r="CA10" s="811"/>
      <c r="CB10" s="811"/>
      <c r="CC10" s="811"/>
      <c r="CD10" s="811"/>
      <c r="CE10" s="811"/>
      <c r="CF10" s="811"/>
      <c r="CG10" s="812"/>
      <c r="CH10" s="823">
        <v>4</v>
      </c>
      <c r="CI10" s="824"/>
      <c r="CJ10" s="824"/>
      <c r="CK10" s="824"/>
      <c r="CL10" s="825"/>
      <c r="CM10" s="823">
        <v>161</v>
      </c>
      <c r="CN10" s="824"/>
      <c r="CO10" s="824"/>
      <c r="CP10" s="824"/>
      <c r="CQ10" s="825"/>
      <c r="CR10" s="823">
        <v>150</v>
      </c>
      <c r="CS10" s="824"/>
      <c r="CT10" s="824"/>
      <c r="CU10" s="824"/>
      <c r="CV10" s="825"/>
      <c r="CW10" s="823">
        <v>24</v>
      </c>
      <c r="CX10" s="824"/>
      <c r="CY10" s="824"/>
      <c r="CZ10" s="824"/>
      <c r="DA10" s="825"/>
      <c r="DB10" s="823" t="s">
        <v>619</v>
      </c>
      <c r="DC10" s="824"/>
      <c r="DD10" s="824"/>
      <c r="DE10" s="824"/>
      <c r="DF10" s="825"/>
      <c r="DG10" s="823" t="s">
        <v>624</v>
      </c>
      <c r="DH10" s="824"/>
      <c r="DI10" s="824"/>
      <c r="DJ10" s="824"/>
      <c r="DK10" s="825"/>
      <c r="DL10" s="823" t="s">
        <v>619</v>
      </c>
      <c r="DM10" s="824"/>
      <c r="DN10" s="824"/>
      <c r="DO10" s="824"/>
      <c r="DP10" s="825"/>
      <c r="DQ10" s="823" t="s">
        <v>619</v>
      </c>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615</v>
      </c>
      <c r="BT11" s="811"/>
      <c r="BU11" s="811"/>
      <c r="BV11" s="811"/>
      <c r="BW11" s="811"/>
      <c r="BX11" s="811"/>
      <c r="BY11" s="811"/>
      <c r="BZ11" s="811"/>
      <c r="CA11" s="811"/>
      <c r="CB11" s="811"/>
      <c r="CC11" s="811"/>
      <c r="CD11" s="811"/>
      <c r="CE11" s="811"/>
      <c r="CF11" s="811"/>
      <c r="CG11" s="812"/>
      <c r="CH11" s="823">
        <v>5</v>
      </c>
      <c r="CI11" s="824"/>
      <c r="CJ11" s="824"/>
      <c r="CK11" s="824"/>
      <c r="CL11" s="825"/>
      <c r="CM11" s="823">
        <v>43</v>
      </c>
      <c r="CN11" s="824"/>
      <c r="CO11" s="824"/>
      <c r="CP11" s="824"/>
      <c r="CQ11" s="825"/>
      <c r="CR11" s="823">
        <v>20</v>
      </c>
      <c r="CS11" s="824"/>
      <c r="CT11" s="824"/>
      <c r="CU11" s="824"/>
      <c r="CV11" s="825"/>
      <c r="CW11" s="823">
        <v>1</v>
      </c>
      <c r="CX11" s="824"/>
      <c r="CY11" s="824"/>
      <c r="CZ11" s="824"/>
      <c r="DA11" s="825"/>
      <c r="DB11" s="823" t="s">
        <v>622</v>
      </c>
      <c r="DC11" s="824"/>
      <c r="DD11" s="824"/>
      <c r="DE11" s="824"/>
      <c r="DF11" s="825"/>
      <c r="DG11" s="823" t="s">
        <v>624</v>
      </c>
      <c r="DH11" s="824"/>
      <c r="DI11" s="824"/>
      <c r="DJ11" s="824"/>
      <c r="DK11" s="825"/>
      <c r="DL11" s="823" t="s">
        <v>619</v>
      </c>
      <c r="DM11" s="824"/>
      <c r="DN11" s="824"/>
      <c r="DO11" s="824"/>
      <c r="DP11" s="825"/>
      <c r="DQ11" s="823" t="s">
        <v>624</v>
      </c>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616</v>
      </c>
      <c r="BT12" s="811"/>
      <c r="BU12" s="811"/>
      <c r="BV12" s="811"/>
      <c r="BW12" s="811"/>
      <c r="BX12" s="811"/>
      <c r="BY12" s="811"/>
      <c r="BZ12" s="811"/>
      <c r="CA12" s="811"/>
      <c r="CB12" s="811"/>
      <c r="CC12" s="811"/>
      <c r="CD12" s="811"/>
      <c r="CE12" s="811"/>
      <c r="CF12" s="811"/>
      <c r="CG12" s="812"/>
      <c r="CH12" s="823" t="s">
        <v>618</v>
      </c>
      <c r="CI12" s="824"/>
      <c r="CJ12" s="824"/>
      <c r="CK12" s="824"/>
      <c r="CL12" s="825"/>
      <c r="CM12" s="823">
        <v>5</v>
      </c>
      <c r="CN12" s="824"/>
      <c r="CO12" s="824"/>
      <c r="CP12" s="824"/>
      <c r="CQ12" s="825"/>
      <c r="CR12" s="823">
        <v>4</v>
      </c>
      <c r="CS12" s="824"/>
      <c r="CT12" s="824"/>
      <c r="CU12" s="824"/>
      <c r="CV12" s="825"/>
      <c r="CW12" s="823">
        <v>0</v>
      </c>
      <c r="CX12" s="824"/>
      <c r="CY12" s="824"/>
      <c r="CZ12" s="824"/>
      <c r="DA12" s="825"/>
      <c r="DB12" s="823" t="s">
        <v>619</v>
      </c>
      <c r="DC12" s="824"/>
      <c r="DD12" s="824"/>
      <c r="DE12" s="824"/>
      <c r="DF12" s="825"/>
      <c r="DG12" s="823" t="s">
        <v>625</v>
      </c>
      <c r="DH12" s="824"/>
      <c r="DI12" s="824"/>
      <c r="DJ12" s="824"/>
      <c r="DK12" s="825"/>
      <c r="DL12" s="823" t="s">
        <v>623</v>
      </c>
      <c r="DM12" s="824"/>
      <c r="DN12" s="824"/>
      <c r="DO12" s="824"/>
      <c r="DP12" s="825"/>
      <c r="DQ12" s="823" t="s">
        <v>624</v>
      </c>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617</v>
      </c>
      <c r="BT13" s="811"/>
      <c r="BU13" s="811"/>
      <c r="BV13" s="811"/>
      <c r="BW13" s="811"/>
      <c r="BX13" s="811"/>
      <c r="BY13" s="811"/>
      <c r="BZ13" s="811"/>
      <c r="CA13" s="811"/>
      <c r="CB13" s="811"/>
      <c r="CC13" s="811"/>
      <c r="CD13" s="811"/>
      <c r="CE13" s="811"/>
      <c r="CF13" s="811"/>
      <c r="CG13" s="812"/>
      <c r="CH13" s="823">
        <v>0</v>
      </c>
      <c r="CI13" s="824"/>
      <c r="CJ13" s="824"/>
      <c r="CK13" s="824"/>
      <c r="CL13" s="825"/>
      <c r="CM13" s="823">
        <v>105</v>
      </c>
      <c r="CN13" s="824"/>
      <c r="CO13" s="824"/>
      <c r="CP13" s="824"/>
      <c r="CQ13" s="825"/>
      <c r="CR13" s="823">
        <v>74</v>
      </c>
      <c r="CS13" s="824"/>
      <c r="CT13" s="824"/>
      <c r="CU13" s="824"/>
      <c r="CV13" s="825"/>
      <c r="CW13" s="823" t="s">
        <v>620</v>
      </c>
      <c r="CX13" s="824"/>
      <c r="CY13" s="824"/>
      <c r="CZ13" s="824"/>
      <c r="DA13" s="825"/>
      <c r="DB13" s="823" t="s">
        <v>619</v>
      </c>
      <c r="DC13" s="824"/>
      <c r="DD13" s="824"/>
      <c r="DE13" s="824"/>
      <c r="DF13" s="825"/>
      <c r="DG13" s="823" t="s">
        <v>624</v>
      </c>
      <c r="DH13" s="824"/>
      <c r="DI13" s="824"/>
      <c r="DJ13" s="824"/>
      <c r="DK13" s="825"/>
      <c r="DL13" s="823" t="s">
        <v>626</v>
      </c>
      <c r="DM13" s="824"/>
      <c r="DN13" s="824"/>
      <c r="DO13" s="824"/>
      <c r="DP13" s="825"/>
      <c r="DQ13" s="823" t="s">
        <v>623</v>
      </c>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392</v>
      </c>
      <c r="B23" s="832" t="s">
        <v>393</v>
      </c>
      <c r="C23" s="833"/>
      <c r="D23" s="833"/>
      <c r="E23" s="833"/>
      <c r="F23" s="833"/>
      <c r="G23" s="833"/>
      <c r="H23" s="833"/>
      <c r="I23" s="833"/>
      <c r="J23" s="833"/>
      <c r="K23" s="833"/>
      <c r="L23" s="833"/>
      <c r="M23" s="833"/>
      <c r="N23" s="833"/>
      <c r="O23" s="833"/>
      <c r="P23" s="834"/>
      <c r="Q23" s="835">
        <v>7314</v>
      </c>
      <c r="R23" s="836"/>
      <c r="S23" s="836"/>
      <c r="T23" s="836"/>
      <c r="U23" s="836"/>
      <c r="V23" s="836">
        <v>7067</v>
      </c>
      <c r="W23" s="836"/>
      <c r="X23" s="836"/>
      <c r="Y23" s="836"/>
      <c r="Z23" s="836"/>
      <c r="AA23" s="836">
        <v>247</v>
      </c>
      <c r="AB23" s="836"/>
      <c r="AC23" s="836"/>
      <c r="AD23" s="836"/>
      <c r="AE23" s="837"/>
      <c r="AF23" s="838">
        <v>163</v>
      </c>
      <c r="AG23" s="836"/>
      <c r="AH23" s="836"/>
      <c r="AI23" s="836"/>
      <c r="AJ23" s="839"/>
      <c r="AK23" s="840"/>
      <c r="AL23" s="841"/>
      <c r="AM23" s="841"/>
      <c r="AN23" s="841"/>
      <c r="AO23" s="841"/>
      <c r="AP23" s="836">
        <v>7923</v>
      </c>
      <c r="AQ23" s="836"/>
      <c r="AR23" s="836"/>
      <c r="AS23" s="836"/>
      <c r="AT23" s="836"/>
      <c r="AU23" s="842"/>
      <c r="AV23" s="842"/>
      <c r="AW23" s="842"/>
      <c r="AX23" s="842"/>
      <c r="AY23" s="843"/>
      <c r="AZ23" s="851" t="s">
        <v>127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369</v>
      </c>
      <c r="B26" s="783"/>
      <c r="C26" s="783"/>
      <c r="D26" s="783"/>
      <c r="E26" s="783"/>
      <c r="F26" s="783"/>
      <c r="G26" s="783"/>
      <c r="H26" s="783"/>
      <c r="I26" s="783"/>
      <c r="J26" s="783"/>
      <c r="K26" s="783"/>
      <c r="L26" s="783"/>
      <c r="M26" s="783"/>
      <c r="N26" s="783"/>
      <c r="O26" s="783"/>
      <c r="P26" s="784"/>
      <c r="Q26" s="759" t="s">
        <v>396</v>
      </c>
      <c r="R26" s="760"/>
      <c r="S26" s="760"/>
      <c r="T26" s="760"/>
      <c r="U26" s="761"/>
      <c r="V26" s="759" t="s">
        <v>397</v>
      </c>
      <c r="W26" s="760"/>
      <c r="X26" s="760"/>
      <c r="Y26" s="760"/>
      <c r="Z26" s="761"/>
      <c r="AA26" s="759" t="s">
        <v>398</v>
      </c>
      <c r="AB26" s="760"/>
      <c r="AC26" s="760"/>
      <c r="AD26" s="760"/>
      <c r="AE26" s="760"/>
      <c r="AF26" s="854" t="s">
        <v>399</v>
      </c>
      <c r="AG26" s="855"/>
      <c r="AH26" s="855"/>
      <c r="AI26" s="855"/>
      <c r="AJ26" s="856"/>
      <c r="AK26" s="760" t="s">
        <v>400</v>
      </c>
      <c r="AL26" s="760"/>
      <c r="AM26" s="760"/>
      <c r="AN26" s="760"/>
      <c r="AO26" s="761"/>
      <c r="AP26" s="759" t="s">
        <v>401</v>
      </c>
      <c r="AQ26" s="760"/>
      <c r="AR26" s="760"/>
      <c r="AS26" s="760"/>
      <c r="AT26" s="761"/>
      <c r="AU26" s="759" t="s">
        <v>402</v>
      </c>
      <c r="AV26" s="760"/>
      <c r="AW26" s="760"/>
      <c r="AX26" s="760"/>
      <c r="AY26" s="761"/>
      <c r="AZ26" s="759" t="s">
        <v>403</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404</v>
      </c>
      <c r="C28" s="774"/>
      <c r="D28" s="774"/>
      <c r="E28" s="774"/>
      <c r="F28" s="774"/>
      <c r="G28" s="774"/>
      <c r="H28" s="774"/>
      <c r="I28" s="774"/>
      <c r="J28" s="774"/>
      <c r="K28" s="774"/>
      <c r="L28" s="774"/>
      <c r="M28" s="774"/>
      <c r="N28" s="774"/>
      <c r="O28" s="774"/>
      <c r="P28" s="775"/>
      <c r="Q28" s="864">
        <v>1480</v>
      </c>
      <c r="R28" s="865"/>
      <c r="S28" s="865"/>
      <c r="T28" s="865"/>
      <c r="U28" s="865"/>
      <c r="V28" s="865">
        <v>1448</v>
      </c>
      <c r="W28" s="865"/>
      <c r="X28" s="865"/>
      <c r="Y28" s="865"/>
      <c r="Z28" s="865"/>
      <c r="AA28" s="865">
        <v>32</v>
      </c>
      <c r="AB28" s="865"/>
      <c r="AC28" s="865"/>
      <c r="AD28" s="865"/>
      <c r="AE28" s="866"/>
      <c r="AF28" s="867">
        <v>32</v>
      </c>
      <c r="AG28" s="865"/>
      <c r="AH28" s="865"/>
      <c r="AI28" s="865"/>
      <c r="AJ28" s="868"/>
      <c r="AK28" s="869">
        <v>136</v>
      </c>
      <c r="AL28" s="860"/>
      <c r="AM28" s="860"/>
      <c r="AN28" s="860"/>
      <c r="AO28" s="860"/>
      <c r="AP28" s="860" t="s">
        <v>588</v>
      </c>
      <c r="AQ28" s="860"/>
      <c r="AR28" s="860"/>
      <c r="AS28" s="860"/>
      <c r="AT28" s="860"/>
      <c r="AU28" s="860" t="s">
        <v>592</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405</v>
      </c>
      <c r="C29" s="798"/>
      <c r="D29" s="798"/>
      <c r="E29" s="798"/>
      <c r="F29" s="798"/>
      <c r="G29" s="798"/>
      <c r="H29" s="798"/>
      <c r="I29" s="798"/>
      <c r="J29" s="798"/>
      <c r="K29" s="798"/>
      <c r="L29" s="798"/>
      <c r="M29" s="798"/>
      <c r="N29" s="798"/>
      <c r="O29" s="798"/>
      <c r="P29" s="799"/>
      <c r="Q29" s="800">
        <v>185</v>
      </c>
      <c r="R29" s="801"/>
      <c r="S29" s="801"/>
      <c r="T29" s="801"/>
      <c r="U29" s="801"/>
      <c r="V29" s="801">
        <v>185</v>
      </c>
      <c r="W29" s="801"/>
      <c r="X29" s="801"/>
      <c r="Y29" s="801"/>
      <c r="Z29" s="801"/>
      <c r="AA29" s="801">
        <v>0</v>
      </c>
      <c r="AB29" s="801"/>
      <c r="AC29" s="801"/>
      <c r="AD29" s="801"/>
      <c r="AE29" s="802"/>
      <c r="AF29" s="803">
        <v>0</v>
      </c>
      <c r="AG29" s="804"/>
      <c r="AH29" s="804"/>
      <c r="AI29" s="804"/>
      <c r="AJ29" s="805"/>
      <c r="AK29" s="872">
        <v>53</v>
      </c>
      <c r="AL29" s="873"/>
      <c r="AM29" s="873"/>
      <c r="AN29" s="873"/>
      <c r="AO29" s="873"/>
      <c r="AP29" s="873" t="s">
        <v>591</v>
      </c>
      <c r="AQ29" s="873"/>
      <c r="AR29" s="873"/>
      <c r="AS29" s="873"/>
      <c r="AT29" s="873"/>
      <c r="AU29" s="873" t="s">
        <v>588</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406</v>
      </c>
      <c r="C30" s="798"/>
      <c r="D30" s="798"/>
      <c r="E30" s="798"/>
      <c r="F30" s="798"/>
      <c r="G30" s="798"/>
      <c r="H30" s="798"/>
      <c r="I30" s="798"/>
      <c r="J30" s="798"/>
      <c r="K30" s="798"/>
      <c r="L30" s="798"/>
      <c r="M30" s="798"/>
      <c r="N30" s="798"/>
      <c r="O30" s="798"/>
      <c r="P30" s="799"/>
      <c r="Q30" s="800">
        <v>1600</v>
      </c>
      <c r="R30" s="801"/>
      <c r="S30" s="801"/>
      <c r="T30" s="801"/>
      <c r="U30" s="801"/>
      <c r="V30" s="801">
        <v>1519</v>
      </c>
      <c r="W30" s="801"/>
      <c r="X30" s="801"/>
      <c r="Y30" s="801"/>
      <c r="Z30" s="801"/>
      <c r="AA30" s="801">
        <v>81</v>
      </c>
      <c r="AB30" s="801"/>
      <c r="AC30" s="801"/>
      <c r="AD30" s="801"/>
      <c r="AE30" s="802"/>
      <c r="AF30" s="803">
        <v>81</v>
      </c>
      <c r="AG30" s="804"/>
      <c r="AH30" s="804"/>
      <c r="AI30" s="804"/>
      <c r="AJ30" s="805"/>
      <c r="AK30" s="872">
        <v>220</v>
      </c>
      <c r="AL30" s="873"/>
      <c r="AM30" s="873"/>
      <c r="AN30" s="873"/>
      <c r="AO30" s="873"/>
      <c r="AP30" s="873" t="s">
        <v>588</v>
      </c>
      <c r="AQ30" s="873"/>
      <c r="AR30" s="873"/>
      <c r="AS30" s="873"/>
      <c r="AT30" s="873"/>
      <c r="AU30" s="873" t="s">
        <v>593</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407</v>
      </c>
      <c r="C31" s="798"/>
      <c r="D31" s="798"/>
      <c r="E31" s="798"/>
      <c r="F31" s="798"/>
      <c r="G31" s="798"/>
      <c r="H31" s="798"/>
      <c r="I31" s="798"/>
      <c r="J31" s="798"/>
      <c r="K31" s="798"/>
      <c r="L31" s="798"/>
      <c r="M31" s="798"/>
      <c r="N31" s="798"/>
      <c r="O31" s="798"/>
      <c r="P31" s="799"/>
      <c r="Q31" s="800">
        <v>166</v>
      </c>
      <c r="R31" s="801"/>
      <c r="S31" s="801"/>
      <c r="T31" s="801"/>
      <c r="U31" s="801"/>
      <c r="V31" s="801">
        <v>162</v>
      </c>
      <c r="W31" s="801"/>
      <c r="X31" s="801"/>
      <c r="Y31" s="801"/>
      <c r="Z31" s="801"/>
      <c r="AA31" s="801">
        <v>4</v>
      </c>
      <c r="AB31" s="801"/>
      <c r="AC31" s="801"/>
      <c r="AD31" s="801"/>
      <c r="AE31" s="802"/>
      <c r="AF31" s="803">
        <v>4</v>
      </c>
      <c r="AG31" s="804"/>
      <c r="AH31" s="804"/>
      <c r="AI31" s="804"/>
      <c r="AJ31" s="805"/>
      <c r="AK31" s="872">
        <v>76</v>
      </c>
      <c r="AL31" s="873"/>
      <c r="AM31" s="873"/>
      <c r="AN31" s="873"/>
      <c r="AO31" s="873"/>
      <c r="AP31" s="873" t="s">
        <v>588</v>
      </c>
      <c r="AQ31" s="873"/>
      <c r="AR31" s="873"/>
      <c r="AS31" s="873"/>
      <c r="AT31" s="873"/>
      <c r="AU31" s="873" t="s">
        <v>588</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408</v>
      </c>
      <c r="C32" s="798"/>
      <c r="D32" s="798"/>
      <c r="E32" s="798"/>
      <c r="F32" s="798"/>
      <c r="G32" s="798"/>
      <c r="H32" s="798"/>
      <c r="I32" s="798"/>
      <c r="J32" s="798"/>
      <c r="K32" s="798"/>
      <c r="L32" s="798"/>
      <c r="M32" s="798"/>
      <c r="N32" s="798"/>
      <c r="O32" s="798"/>
      <c r="P32" s="799"/>
      <c r="Q32" s="800">
        <v>409</v>
      </c>
      <c r="R32" s="801"/>
      <c r="S32" s="801"/>
      <c r="T32" s="801"/>
      <c r="U32" s="801"/>
      <c r="V32" s="801">
        <v>322</v>
      </c>
      <c r="W32" s="801"/>
      <c r="X32" s="801"/>
      <c r="Y32" s="801"/>
      <c r="Z32" s="801"/>
      <c r="AA32" s="801">
        <v>87</v>
      </c>
      <c r="AB32" s="801"/>
      <c r="AC32" s="801"/>
      <c r="AD32" s="801"/>
      <c r="AE32" s="802"/>
      <c r="AF32" s="803">
        <v>201</v>
      </c>
      <c r="AG32" s="804"/>
      <c r="AH32" s="804"/>
      <c r="AI32" s="804"/>
      <c r="AJ32" s="805"/>
      <c r="AK32" s="872">
        <v>100</v>
      </c>
      <c r="AL32" s="873"/>
      <c r="AM32" s="873"/>
      <c r="AN32" s="873"/>
      <c r="AO32" s="873"/>
      <c r="AP32" s="873">
        <v>2188</v>
      </c>
      <c r="AQ32" s="873"/>
      <c r="AR32" s="873"/>
      <c r="AS32" s="873"/>
      <c r="AT32" s="873"/>
      <c r="AU32" s="873">
        <v>775</v>
      </c>
      <c r="AV32" s="873"/>
      <c r="AW32" s="873"/>
      <c r="AX32" s="873"/>
      <c r="AY32" s="873"/>
      <c r="AZ32" s="874" t="s">
        <v>588</v>
      </c>
      <c r="BA32" s="874"/>
      <c r="BB32" s="874"/>
      <c r="BC32" s="874"/>
      <c r="BD32" s="874"/>
      <c r="BE32" s="870" t="s">
        <v>409</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410</v>
      </c>
      <c r="C33" s="798"/>
      <c r="D33" s="798"/>
      <c r="E33" s="798"/>
      <c r="F33" s="798"/>
      <c r="G33" s="798"/>
      <c r="H33" s="798"/>
      <c r="I33" s="798"/>
      <c r="J33" s="798"/>
      <c r="K33" s="798"/>
      <c r="L33" s="798"/>
      <c r="M33" s="798"/>
      <c r="N33" s="798"/>
      <c r="O33" s="798"/>
      <c r="P33" s="799"/>
      <c r="Q33" s="800">
        <v>937</v>
      </c>
      <c r="R33" s="801"/>
      <c r="S33" s="801"/>
      <c r="T33" s="801"/>
      <c r="U33" s="801"/>
      <c r="V33" s="801">
        <v>937</v>
      </c>
      <c r="W33" s="801"/>
      <c r="X33" s="801"/>
      <c r="Y33" s="801"/>
      <c r="Z33" s="801"/>
      <c r="AA33" s="801">
        <v>0</v>
      </c>
      <c r="AB33" s="801"/>
      <c r="AC33" s="801"/>
      <c r="AD33" s="801"/>
      <c r="AE33" s="802"/>
      <c r="AF33" s="803">
        <v>99</v>
      </c>
      <c r="AG33" s="804"/>
      <c r="AH33" s="804"/>
      <c r="AI33" s="804"/>
      <c r="AJ33" s="805"/>
      <c r="AK33" s="872">
        <v>165</v>
      </c>
      <c r="AL33" s="873"/>
      <c r="AM33" s="873"/>
      <c r="AN33" s="873"/>
      <c r="AO33" s="873"/>
      <c r="AP33" s="873">
        <v>126</v>
      </c>
      <c r="AQ33" s="873"/>
      <c r="AR33" s="873"/>
      <c r="AS33" s="873"/>
      <c r="AT33" s="873"/>
      <c r="AU33" s="873">
        <v>73</v>
      </c>
      <c r="AV33" s="873"/>
      <c r="AW33" s="873"/>
      <c r="AX33" s="873"/>
      <c r="AY33" s="873"/>
      <c r="AZ33" s="874" t="s">
        <v>588</v>
      </c>
      <c r="BA33" s="874"/>
      <c r="BB33" s="874"/>
      <c r="BC33" s="874"/>
      <c r="BD33" s="874"/>
      <c r="BE33" s="870" t="s">
        <v>411</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412</v>
      </c>
      <c r="C34" s="798"/>
      <c r="D34" s="798"/>
      <c r="E34" s="798"/>
      <c r="F34" s="798"/>
      <c r="G34" s="798"/>
      <c r="H34" s="798"/>
      <c r="I34" s="798"/>
      <c r="J34" s="798"/>
      <c r="K34" s="798"/>
      <c r="L34" s="798"/>
      <c r="M34" s="798"/>
      <c r="N34" s="798"/>
      <c r="O34" s="798"/>
      <c r="P34" s="799"/>
      <c r="Q34" s="800">
        <v>90</v>
      </c>
      <c r="R34" s="801"/>
      <c r="S34" s="801"/>
      <c r="T34" s="801"/>
      <c r="U34" s="801"/>
      <c r="V34" s="801">
        <v>90</v>
      </c>
      <c r="W34" s="801"/>
      <c r="X34" s="801"/>
      <c r="Y34" s="801"/>
      <c r="Z34" s="801"/>
      <c r="AA34" s="801">
        <v>0</v>
      </c>
      <c r="AB34" s="801"/>
      <c r="AC34" s="801"/>
      <c r="AD34" s="801"/>
      <c r="AE34" s="802"/>
      <c r="AF34" s="803">
        <v>0</v>
      </c>
      <c r="AG34" s="804"/>
      <c r="AH34" s="804"/>
      <c r="AI34" s="804"/>
      <c r="AJ34" s="805"/>
      <c r="AK34" s="872">
        <v>51</v>
      </c>
      <c r="AL34" s="873"/>
      <c r="AM34" s="873"/>
      <c r="AN34" s="873"/>
      <c r="AO34" s="873"/>
      <c r="AP34" s="873">
        <v>375</v>
      </c>
      <c r="AQ34" s="873"/>
      <c r="AR34" s="873"/>
      <c r="AS34" s="873"/>
      <c r="AT34" s="873"/>
      <c r="AU34" s="873">
        <v>374</v>
      </c>
      <c r="AV34" s="873"/>
      <c r="AW34" s="873"/>
      <c r="AX34" s="873"/>
      <c r="AY34" s="873"/>
      <c r="AZ34" s="874" t="s">
        <v>594</v>
      </c>
      <c r="BA34" s="874"/>
      <c r="BB34" s="874"/>
      <c r="BC34" s="874"/>
      <c r="BD34" s="874"/>
      <c r="BE34" s="870" t="s">
        <v>413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414</v>
      </c>
      <c r="C35" s="798"/>
      <c r="D35" s="798"/>
      <c r="E35" s="798"/>
      <c r="F35" s="798"/>
      <c r="G35" s="798"/>
      <c r="H35" s="798"/>
      <c r="I35" s="798"/>
      <c r="J35" s="798"/>
      <c r="K35" s="798"/>
      <c r="L35" s="798"/>
      <c r="M35" s="798"/>
      <c r="N35" s="798"/>
      <c r="O35" s="798"/>
      <c r="P35" s="799"/>
      <c r="Q35" s="800">
        <v>60</v>
      </c>
      <c r="R35" s="801"/>
      <c r="S35" s="801"/>
      <c r="T35" s="801"/>
      <c r="U35" s="801"/>
      <c r="V35" s="801">
        <v>60</v>
      </c>
      <c r="W35" s="801"/>
      <c r="X35" s="801"/>
      <c r="Y35" s="801"/>
      <c r="Z35" s="801"/>
      <c r="AA35" s="801">
        <v>0</v>
      </c>
      <c r="AB35" s="801"/>
      <c r="AC35" s="801"/>
      <c r="AD35" s="801"/>
      <c r="AE35" s="802"/>
      <c r="AF35" s="803">
        <v>0</v>
      </c>
      <c r="AG35" s="804"/>
      <c r="AH35" s="804"/>
      <c r="AI35" s="804"/>
      <c r="AJ35" s="805"/>
      <c r="AK35" s="872">
        <v>15</v>
      </c>
      <c r="AL35" s="873"/>
      <c r="AM35" s="873"/>
      <c r="AN35" s="873"/>
      <c r="AO35" s="873"/>
      <c r="AP35" s="873">
        <v>122</v>
      </c>
      <c r="AQ35" s="873"/>
      <c r="AR35" s="873"/>
      <c r="AS35" s="873"/>
      <c r="AT35" s="873"/>
      <c r="AU35" s="873">
        <v>41</v>
      </c>
      <c r="AV35" s="873"/>
      <c r="AW35" s="873"/>
      <c r="AX35" s="873"/>
      <c r="AY35" s="873"/>
      <c r="AZ35" s="874" t="s">
        <v>588</v>
      </c>
      <c r="BA35" s="874"/>
      <c r="BB35" s="874"/>
      <c r="BC35" s="874"/>
      <c r="BD35" s="874"/>
      <c r="BE35" s="870" t="s">
        <v>415</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392</v>
      </c>
      <c r="B63" s="832" t="s">
        <v>417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417</v>
      </c>
      <c r="AG63" s="884"/>
      <c r="AH63" s="884"/>
      <c r="AI63" s="884"/>
      <c r="AJ63" s="885"/>
      <c r="AK63" s="886"/>
      <c r="AL63" s="881"/>
      <c r="AM63" s="881"/>
      <c r="AN63" s="881"/>
      <c r="AO63" s="881"/>
      <c r="AP63" s="884">
        <v>2811</v>
      </c>
      <c r="AQ63" s="884"/>
      <c r="AR63" s="884"/>
      <c r="AS63" s="884"/>
      <c r="AT63" s="884"/>
      <c r="AU63" s="884">
        <v>1263</v>
      </c>
      <c r="AV63" s="884"/>
      <c r="AW63" s="884"/>
      <c r="AX63" s="884"/>
      <c r="AY63" s="884"/>
      <c r="AZ63" s="888"/>
      <c r="BA63" s="888"/>
      <c r="BB63" s="888"/>
      <c r="BC63" s="888"/>
      <c r="BD63" s="888"/>
      <c r="BE63" s="889"/>
      <c r="BF63" s="889"/>
      <c r="BG63" s="889"/>
      <c r="BH63" s="889"/>
      <c r="BI63" s="890"/>
      <c r="BJ63" s="891" t="s">
        <v>418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420</v>
      </c>
      <c r="B66" s="783"/>
      <c r="C66" s="783"/>
      <c r="D66" s="783"/>
      <c r="E66" s="783"/>
      <c r="F66" s="783"/>
      <c r="G66" s="783"/>
      <c r="H66" s="783"/>
      <c r="I66" s="783"/>
      <c r="J66" s="783"/>
      <c r="K66" s="783"/>
      <c r="L66" s="783"/>
      <c r="M66" s="783"/>
      <c r="N66" s="783"/>
      <c r="O66" s="783"/>
      <c r="P66" s="784"/>
      <c r="Q66" s="759" t="s">
        <v>421</v>
      </c>
      <c r="R66" s="760"/>
      <c r="S66" s="760"/>
      <c r="T66" s="760"/>
      <c r="U66" s="761"/>
      <c r="V66" s="759" t="s">
        <v>397</v>
      </c>
      <c r="W66" s="760"/>
      <c r="X66" s="760"/>
      <c r="Y66" s="760"/>
      <c r="Z66" s="761"/>
      <c r="AA66" s="759" t="s">
        <v>422</v>
      </c>
      <c r="AB66" s="760"/>
      <c r="AC66" s="760"/>
      <c r="AD66" s="760"/>
      <c r="AE66" s="761"/>
      <c r="AF66" s="894" t="s">
        <v>423</v>
      </c>
      <c r="AG66" s="855"/>
      <c r="AH66" s="855"/>
      <c r="AI66" s="855"/>
      <c r="AJ66" s="895"/>
      <c r="AK66" s="759" t="s">
        <v>400</v>
      </c>
      <c r="AL66" s="783"/>
      <c r="AM66" s="783"/>
      <c r="AN66" s="783"/>
      <c r="AO66" s="784"/>
      <c r="AP66" s="759" t="s">
        <v>424</v>
      </c>
      <c r="AQ66" s="760"/>
      <c r="AR66" s="760"/>
      <c r="AS66" s="760"/>
      <c r="AT66" s="761"/>
      <c r="AU66" s="759" t="s">
        <v>425</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595</v>
      </c>
      <c r="C68" s="912"/>
      <c r="D68" s="912"/>
      <c r="E68" s="912"/>
      <c r="F68" s="912"/>
      <c r="G68" s="912"/>
      <c r="H68" s="912"/>
      <c r="I68" s="912"/>
      <c r="J68" s="912"/>
      <c r="K68" s="912"/>
      <c r="L68" s="912"/>
      <c r="M68" s="912"/>
      <c r="N68" s="912"/>
      <c r="O68" s="912"/>
      <c r="P68" s="913"/>
      <c r="Q68" s="914">
        <v>8926</v>
      </c>
      <c r="R68" s="908"/>
      <c r="S68" s="908"/>
      <c r="T68" s="908"/>
      <c r="U68" s="908"/>
      <c r="V68" s="908">
        <v>8384</v>
      </c>
      <c r="W68" s="908"/>
      <c r="X68" s="908"/>
      <c r="Y68" s="908"/>
      <c r="Z68" s="908"/>
      <c r="AA68" s="908">
        <v>541</v>
      </c>
      <c r="AB68" s="908"/>
      <c r="AC68" s="908"/>
      <c r="AD68" s="908"/>
      <c r="AE68" s="908"/>
      <c r="AF68" s="908">
        <v>541</v>
      </c>
      <c r="AG68" s="908"/>
      <c r="AH68" s="908"/>
      <c r="AI68" s="908"/>
      <c r="AJ68" s="908"/>
      <c r="AK68" s="908">
        <v>3000</v>
      </c>
      <c r="AL68" s="908"/>
      <c r="AM68" s="908"/>
      <c r="AN68" s="908"/>
      <c r="AO68" s="908"/>
      <c r="AP68" s="908" t="s">
        <v>606</v>
      </c>
      <c r="AQ68" s="908"/>
      <c r="AR68" s="908"/>
      <c r="AS68" s="908"/>
      <c r="AT68" s="908"/>
      <c r="AU68" s="908" t="s">
        <v>588</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1" t="s">
        <v>596</v>
      </c>
      <c r="C69" s="912"/>
      <c r="D69" s="912"/>
      <c r="E69" s="912"/>
      <c r="F69" s="912"/>
      <c r="G69" s="912"/>
      <c r="H69" s="912"/>
      <c r="I69" s="912"/>
      <c r="J69" s="912"/>
      <c r="K69" s="912"/>
      <c r="L69" s="912"/>
      <c r="M69" s="912"/>
      <c r="N69" s="912"/>
      <c r="O69" s="912"/>
      <c r="P69" s="913"/>
      <c r="Q69" s="915">
        <v>556</v>
      </c>
      <c r="R69" s="873"/>
      <c r="S69" s="873"/>
      <c r="T69" s="873"/>
      <c r="U69" s="873"/>
      <c r="V69" s="873">
        <v>554</v>
      </c>
      <c r="W69" s="873"/>
      <c r="X69" s="873"/>
      <c r="Y69" s="873"/>
      <c r="Z69" s="873"/>
      <c r="AA69" s="873">
        <v>2</v>
      </c>
      <c r="AB69" s="873"/>
      <c r="AC69" s="873"/>
      <c r="AD69" s="873"/>
      <c r="AE69" s="873"/>
      <c r="AF69" s="873">
        <v>2</v>
      </c>
      <c r="AG69" s="873"/>
      <c r="AH69" s="873"/>
      <c r="AI69" s="873"/>
      <c r="AJ69" s="873"/>
      <c r="AK69" s="873" t="s">
        <v>632</v>
      </c>
      <c r="AL69" s="873"/>
      <c r="AM69" s="873"/>
      <c r="AN69" s="873"/>
      <c r="AO69" s="873"/>
      <c r="AP69" s="873" t="s">
        <v>607</v>
      </c>
      <c r="AQ69" s="873"/>
      <c r="AR69" s="873"/>
      <c r="AS69" s="873"/>
      <c r="AT69" s="873"/>
      <c r="AU69" s="873" t="s">
        <v>588</v>
      </c>
      <c r="AV69" s="873"/>
      <c r="AW69" s="873"/>
      <c r="AX69" s="873"/>
      <c r="AY69" s="873"/>
      <c r="AZ69" s="916"/>
      <c r="BA69" s="916"/>
      <c r="BB69" s="916"/>
      <c r="BC69" s="916"/>
      <c r="BD69" s="917"/>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1" t="s">
        <v>597</v>
      </c>
      <c r="C70" s="912"/>
      <c r="D70" s="912"/>
      <c r="E70" s="912"/>
      <c r="F70" s="912"/>
      <c r="G70" s="912"/>
      <c r="H70" s="912"/>
      <c r="I70" s="912"/>
      <c r="J70" s="912"/>
      <c r="K70" s="912"/>
      <c r="L70" s="912"/>
      <c r="M70" s="912"/>
      <c r="N70" s="912"/>
      <c r="O70" s="912"/>
      <c r="P70" s="913"/>
      <c r="Q70" s="915">
        <v>38</v>
      </c>
      <c r="R70" s="873"/>
      <c r="S70" s="873"/>
      <c r="T70" s="873"/>
      <c r="U70" s="873"/>
      <c r="V70" s="873">
        <v>23</v>
      </c>
      <c r="W70" s="873"/>
      <c r="X70" s="873"/>
      <c r="Y70" s="873"/>
      <c r="Z70" s="873"/>
      <c r="AA70" s="873">
        <v>15</v>
      </c>
      <c r="AB70" s="873"/>
      <c r="AC70" s="873"/>
      <c r="AD70" s="873"/>
      <c r="AE70" s="873"/>
      <c r="AF70" s="873">
        <v>15</v>
      </c>
      <c r="AG70" s="873"/>
      <c r="AH70" s="873"/>
      <c r="AI70" s="873"/>
      <c r="AJ70" s="873"/>
      <c r="AK70" s="873" t="s">
        <v>633</v>
      </c>
      <c r="AL70" s="873"/>
      <c r="AM70" s="873"/>
      <c r="AN70" s="873"/>
      <c r="AO70" s="873"/>
      <c r="AP70" s="873" t="s">
        <v>588</v>
      </c>
      <c r="AQ70" s="873"/>
      <c r="AR70" s="873"/>
      <c r="AS70" s="873"/>
      <c r="AT70" s="873"/>
      <c r="AU70" s="873" t="s">
        <v>609</v>
      </c>
      <c r="AV70" s="873"/>
      <c r="AW70" s="873"/>
      <c r="AX70" s="873"/>
      <c r="AY70" s="873"/>
      <c r="AZ70" s="916"/>
      <c r="BA70" s="916"/>
      <c r="BB70" s="916"/>
      <c r="BC70" s="916"/>
      <c r="BD70" s="917"/>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1" t="s">
        <v>598</v>
      </c>
      <c r="C71" s="912"/>
      <c r="D71" s="912"/>
      <c r="E71" s="912"/>
      <c r="F71" s="912"/>
      <c r="G71" s="912"/>
      <c r="H71" s="912"/>
      <c r="I71" s="912"/>
      <c r="J71" s="912"/>
      <c r="K71" s="912"/>
      <c r="L71" s="912"/>
      <c r="M71" s="912"/>
      <c r="N71" s="912"/>
      <c r="O71" s="912"/>
      <c r="P71" s="913"/>
      <c r="Q71" s="915">
        <v>31</v>
      </c>
      <c r="R71" s="873"/>
      <c r="S71" s="873"/>
      <c r="T71" s="873"/>
      <c r="U71" s="873"/>
      <c r="V71" s="873">
        <v>22</v>
      </c>
      <c r="W71" s="873"/>
      <c r="X71" s="873"/>
      <c r="Y71" s="873"/>
      <c r="Z71" s="873"/>
      <c r="AA71" s="873">
        <v>8</v>
      </c>
      <c r="AB71" s="873"/>
      <c r="AC71" s="873"/>
      <c r="AD71" s="873"/>
      <c r="AE71" s="873"/>
      <c r="AF71" s="873">
        <v>8</v>
      </c>
      <c r="AG71" s="873"/>
      <c r="AH71" s="873"/>
      <c r="AI71" s="873"/>
      <c r="AJ71" s="873"/>
      <c r="AK71" s="873" t="s">
        <v>634</v>
      </c>
      <c r="AL71" s="873"/>
      <c r="AM71" s="873"/>
      <c r="AN71" s="873"/>
      <c r="AO71" s="873"/>
      <c r="AP71" s="873" t="s">
        <v>591</v>
      </c>
      <c r="AQ71" s="873"/>
      <c r="AR71" s="873"/>
      <c r="AS71" s="873"/>
      <c r="AT71" s="873"/>
      <c r="AU71" s="873" t="s">
        <v>588</v>
      </c>
      <c r="AV71" s="873"/>
      <c r="AW71" s="873"/>
      <c r="AX71" s="873"/>
      <c r="AY71" s="873"/>
      <c r="AZ71" s="916"/>
      <c r="BA71" s="916"/>
      <c r="BB71" s="916"/>
      <c r="BC71" s="916"/>
      <c r="BD71" s="917"/>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1" t="s">
        <v>599</v>
      </c>
      <c r="C72" s="912"/>
      <c r="D72" s="912"/>
      <c r="E72" s="912"/>
      <c r="F72" s="912"/>
      <c r="G72" s="912"/>
      <c r="H72" s="912"/>
      <c r="I72" s="912"/>
      <c r="J72" s="912"/>
      <c r="K72" s="912"/>
      <c r="L72" s="912"/>
      <c r="M72" s="912"/>
      <c r="N72" s="912"/>
      <c r="O72" s="912"/>
      <c r="P72" s="913"/>
      <c r="Q72" s="915">
        <v>1</v>
      </c>
      <c r="R72" s="873"/>
      <c r="S72" s="873"/>
      <c r="T72" s="873"/>
      <c r="U72" s="873"/>
      <c r="V72" s="873">
        <v>0</v>
      </c>
      <c r="W72" s="873"/>
      <c r="X72" s="873"/>
      <c r="Y72" s="873"/>
      <c r="Z72" s="873"/>
      <c r="AA72" s="873">
        <v>0</v>
      </c>
      <c r="AB72" s="873"/>
      <c r="AC72" s="873"/>
      <c r="AD72" s="873"/>
      <c r="AE72" s="873"/>
      <c r="AF72" s="873">
        <v>0</v>
      </c>
      <c r="AG72" s="873"/>
      <c r="AH72" s="873"/>
      <c r="AI72" s="873"/>
      <c r="AJ72" s="873"/>
      <c r="AK72" s="873" t="s">
        <v>635</v>
      </c>
      <c r="AL72" s="873"/>
      <c r="AM72" s="873"/>
      <c r="AN72" s="873"/>
      <c r="AO72" s="873"/>
      <c r="AP72" s="873" t="s">
        <v>606</v>
      </c>
      <c r="AQ72" s="873"/>
      <c r="AR72" s="873"/>
      <c r="AS72" s="873"/>
      <c r="AT72" s="873"/>
      <c r="AU72" s="873" t="s">
        <v>588</v>
      </c>
      <c r="AV72" s="873"/>
      <c r="AW72" s="873"/>
      <c r="AX72" s="873"/>
      <c r="AY72" s="873"/>
      <c r="AZ72" s="916"/>
      <c r="BA72" s="916"/>
      <c r="BB72" s="916"/>
      <c r="BC72" s="916"/>
      <c r="BD72" s="917"/>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1" t="s">
        <v>600</v>
      </c>
      <c r="C73" s="912"/>
      <c r="D73" s="912"/>
      <c r="E73" s="912"/>
      <c r="F73" s="912"/>
      <c r="G73" s="912"/>
      <c r="H73" s="912"/>
      <c r="I73" s="912"/>
      <c r="J73" s="912"/>
      <c r="K73" s="912"/>
      <c r="L73" s="912"/>
      <c r="M73" s="912"/>
      <c r="N73" s="912"/>
      <c r="O73" s="912"/>
      <c r="P73" s="913"/>
      <c r="Q73" s="915">
        <v>46</v>
      </c>
      <c r="R73" s="873"/>
      <c r="S73" s="873"/>
      <c r="T73" s="873"/>
      <c r="U73" s="873"/>
      <c r="V73" s="873">
        <v>46</v>
      </c>
      <c r="W73" s="873"/>
      <c r="X73" s="873"/>
      <c r="Y73" s="873"/>
      <c r="Z73" s="873"/>
      <c r="AA73" s="873">
        <v>0</v>
      </c>
      <c r="AB73" s="873"/>
      <c r="AC73" s="873"/>
      <c r="AD73" s="873"/>
      <c r="AE73" s="873"/>
      <c r="AF73" s="873">
        <v>0</v>
      </c>
      <c r="AG73" s="873"/>
      <c r="AH73" s="873"/>
      <c r="AI73" s="873"/>
      <c r="AJ73" s="873"/>
      <c r="AK73" s="873" t="s">
        <v>636</v>
      </c>
      <c r="AL73" s="873"/>
      <c r="AM73" s="873"/>
      <c r="AN73" s="873"/>
      <c r="AO73" s="873"/>
      <c r="AP73" s="873" t="s">
        <v>588</v>
      </c>
      <c r="AQ73" s="873"/>
      <c r="AR73" s="873"/>
      <c r="AS73" s="873"/>
      <c r="AT73" s="873"/>
      <c r="AU73" s="873" t="s">
        <v>588</v>
      </c>
      <c r="AV73" s="873"/>
      <c r="AW73" s="873"/>
      <c r="AX73" s="873"/>
      <c r="AY73" s="873"/>
      <c r="AZ73" s="916"/>
      <c r="BA73" s="916"/>
      <c r="BB73" s="916"/>
      <c r="BC73" s="916"/>
      <c r="BD73" s="917"/>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1" t="s">
        <v>601</v>
      </c>
      <c r="C74" s="912"/>
      <c r="D74" s="912"/>
      <c r="E74" s="912"/>
      <c r="F74" s="912"/>
      <c r="G74" s="912"/>
      <c r="H74" s="912"/>
      <c r="I74" s="912"/>
      <c r="J74" s="912"/>
      <c r="K74" s="912"/>
      <c r="L74" s="912"/>
      <c r="M74" s="912"/>
      <c r="N74" s="912"/>
      <c r="O74" s="912"/>
      <c r="P74" s="913"/>
      <c r="Q74" s="915">
        <v>5106</v>
      </c>
      <c r="R74" s="873"/>
      <c r="S74" s="873"/>
      <c r="T74" s="873"/>
      <c r="U74" s="873"/>
      <c r="V74" s="873">
        <v>4566</v>
      </c>
      <c r="W74" s="873"/>
      <c r="X74" s="873"/>
      <c r="Y74" s="873"/>
      <c r="Z74" s="873"/>
      <c r="AA74" s="873">
        <v>540</v>
      </c>
      <c r="AB74" s="873"/>
      <c r="AC74" s="873"/>
      <c r="AD74" s="873"/>
      <c r="AE74" s="873"/>
      <c r="AF74" s="873">
        <v>400</v>
      </c>
      <c r="AG74" s="873"/>
      <c r="AH74" s="873"/>
      <c r="AI74" s="873"/>
      <c r="AJ74" s="873"/>
      <c r="AK74" s="873" t="s">
        <v>588</v>
      </c>
      <c r="AL74" s="873"/>
      <c r="AM74" s="873"/>
      <c r="AN74" s="873"/>
      <c r="AO74" s="873"/>
      <c r="AP74" s="873">
        <v>1043</v>
      </c>
      <c r="AQ74" s="873"/>
      <c r="AR74" s="873"/>
      <c r="AS74" s="873"/>
      <c r="AT74" s="873"/>
      <c r="AU74" s="873">
        <v>101</v>
      </c>
      <c r="AV74" s="873"/>
      <c r="AW74" s="873"/>
      <c r="AX74" s="873"/>
      <c r="AY74" s="873"/>
      <c r="AZ74" s="916"/>
      <c r="BA74" s="916"/>
      <c r="BB74" s="916"/>
      <c r="BC74" s="916"/>
      <c r="BD74" s="917"/>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1" t="s">
        <v>602</v>
      </c>
      <c r="C75" s="912"/>
      <c r="D75" s="912"/>
      <c r="E75" s="912"/>
      <c r="F75" s="912"/>
      <c r="G75" s="912"/>
      <c r="H75" s="912"/>
      <c r="I75" s="912"/>
      <c r="J75" s="912"/>
      <c r="K75" s="912"/>
      <c r="L75" s="912"/>
      <c r="M75" s="912"/>
      <c r="N75" s="912"/>
      <c r="O75" s="912"/>
      <c r="P75" s="913"/>
      <c r="Q75" s="918">
        <v>3259</v>
      </c>
      <c r="R75" s="919"/>
      <c r="S75" s="919"/>
      <c r="T75" s="919"/>
      <c r="U75" s="872"/>
      <c r="V75" s="920">
        <v>2973</v>
      </c>
      <c r="W75" s="919"/>
      <c r="X75" s="919"/>
      <c r="Y75" s="919"/>
      <c r="Z75" s="872"/>
      <c r="AA75" s="920">
        <v>286</v>
      </c>
      <c r="AB75" s="919"/>
      <c r="AC75" s="919"/>
      <c r="AD75" s="919"/>
      <c r="AE75" s="872"/>
      <c r="AF75" s="920">
        <v>278</v>
      </c>
      <c r="AG75" s="919"/>
      <c r="AH75" s="919"/>
      <c r="AI75" s="919"/>
      <c r="AJ75" s="872"/>
      <c r="AK75" s="920">
        <v>136</v>
      </c>
      <c r="AL75" s="919"/>
      <c r="AM75" s="919"/>
      <c r="AN75" s="919"/>
      <c r="AO75" s="872"/>
      <c r="AP75" s="920">
        <v>382</v>
      </c>
      <c r="AQ75" s="919"/>
      <c r="AR75" s="919"/>
      <c r="AS75" s="919"/>
      <c r="AT75" s="872"/>
      <c r="AU75" s="920">
        <v>23</v>
      </c>
      <c r="AV75" s="919"/>
      <c r="AW75" s="919"/>
      <c r="AX75" s="919"/>
      <c r="AY75" s="872"/>
      <c r="AZ75" s="916"/>
      <c r="BA75" s="916"/>
      <c r="BB75" s="916"/>
      <c r="BC75" s="916"/>
      <c r="BD75" s="917"/>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1" t="s">
        <v>603</v>
      </c>
      <c r="C76" s="912"/>
      <c r="D76" s="912"/>
      <c r="E76" s="912"/>
      <c r="F76" s="912"/>
      <c r="G76" s="912"/>
      <c r="H76" s="912"/>
      <c r="I76" s="912"/>
      <c r="J76" s="912"/>
      <c r="K76" s="912"/>
      <c r="L76" s="912"/>
      <c r="M76" s="912"/>
      <c r="N76" s="912"/>
      <c r="O76" s="912"/>
      <c r="P76" s="913"/>
      <c r="Q76" s="918">
        <v>149</v>
      </c>
      <c r="R76" s="919"/>
      <c r="S76" s="919"/>
      <c r="T76" s="919"/>
      <c r="U76" s="872"/>
      <c r="V76" s="920">
        <v>95</v>
      </c>
      <c r="W76" s="919"/>
      <c r="X76" s="919"/>
      <c r="Y76" s="919"/>
      <c r="Z76" s="872"/>
      <c r="AA76" s="920">
        <v>54</v>
      </c>
      <c r="AB76" s="919"/>
      <c r="AC76" s="919"/>
      <c r="AD76" s="919"/>
      <c r="AE76" s="872"/>
      <c r="AF76" s="920">
        <v>54</v>
      </c>
      <c r="AG76" s="919"/>
      <c r="AH76" s="919"/>
      <c r="AI76" s="919"/>
      <c r="AJ76" s="872"/>
      <c r="AK76" s="920" t="s">
        <v>625</v>
      </c>
      <c r="AL76" s="919"/>
      <c r="AM76" s="919"/>
      <c r="AN76" s="919"/>
      <c r="AO76" s="872"/>
      <c r="AP76" s="920" t="s">
        <v>606</v>
      </c>
      <c r="AQ76" s="919"/>
      <c r="AR76" s="919"/>
      <c r="AS76" s="919"/>
      <c r="AT76" s="872"/>
      <c r="AU76" s="920" t="s">
        <v>588</v>
      </c>
      <c r="AV76" s="919"/>
      <c r="AW76" s="919"/>
      <c r="AX76" s="919"/>
      <c r="AY76" s="872"/>
      <c r="AZ76" s="916"/>
      <c r="BA76" s="916"/>
      <c r="BB76" s="916"/>
      <c r="BC76" s="916"/>
      <c r="BD76" s="917"/>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1" t="s">
        <v>604</v>
      </c>
      <c r="C77" s="912"/>
      <c r="D77" s="912"/>
      <c r="E77" s="912"/>
      <c r="F77" s="912"/>
      <c r="G77" s="912"/>
      <c r="H77" s="912"/>
      <c r="I77" s="912"/>
      <c r="J77" s="912"/>
      <c r="K77" s="912"/>
      <c r="L77" s="912"/>
      <c r="M77" s="912"/>
      <c r="N77" s="912"/>
      <c r="O77" s="912"/>
      <c r="P77" s="913"/>
      <c r="Q77" s="918">
        <v>205</v>
      </c>
      <c r="R77" s="919"/>
      <c r="S77" s="919"/>
      <c r="T77" s="919"/>
      <c r="U77" s="872"/>
      <c r="V77" s="920">
        <v>193</v>
      </c>
      <c r="W77" s="919"/>
      <c r="X77" s="919"/>
      <c r="Y77" s="919"/>
      <c r="Z77" s="872"/>
      <c r="AA77" s="920">
        <v>11</v>
      </c>
      <c r="AB77" s="919"/>
      <c r="AC77" s="919"/>
      <c r="AD77" s="919"/>
      <c r="AE77" s="872"/>
      <c r="AF77" s="920">
        <v>11</v>
      </c>
      <c r="AG77" s="919"/>
      <c r="AH77" s="919"/>
      <c r="AI77" s="919"/>
      <c r="AJ77" s="872"/>
      <c r="AK77" s="920" t="s">
        <v>618</v>
      </c>
      <c r="AL77" s="919"/>
      <c r="AM77" s="919"/>
      <c r="AN77" s="919"/>
      <c r="AO77" s="872"/>
      <c r="AP77" s="920" t="s">
        <v>588</v>
      </c>
      <c r="AQ77" s="919"/>
      <c r="AR77" s="919"/>
      <c r="AS77" s="919"/>
      <c r="AT77" s="872"/>
      <c r="AU77" s="920" t="s">
        <v>588</v>
      </c>
      <c r="AV77" s="919"/>
      <c r="AW77" s="919"/>
      <c r="AX77" s="919"/>
      <c r="AY77" s="872"/>
      <c r="AZ77" s="916"/>
      <c r="BA77" s="916"/>
      <c r="BB77" s="916"/>
      <c r="BC77" s="916"/>
      <c r="BD77" s="917"/>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1" t="s">
        <v>605</v>
      </c>
      <c r="C78" s="912"/>
      <c r="D78" s="912"/>
      <c r="E78" s="912"/>
      <c r="F78" s="912"/>
      <c r="G78" s="912"/>
      <c r="H78" s="912"/>
      <c r="I78" s="912"/>
      <c r="J78" s="912"/>
      <c r="K78" s="912"/>
      <c r="L78" s="912"/>
      <c r="M78" s="912"/>
      <c r="N78" s="912"/>
      <c r="O78" s="912"/>
      <c r="P78" s="913"/>
      <c r="Q78" s="915">
        <v>215476</v>
      </c>
      <c r="R78" s="873"/>
      <c r="S78" s="873"/>
      <c r="T78" s="873"/>
      <c r="U78" s="873"/>
      <c r="V78" s="873">
        <v>206290</v>
      </c>
      <c r="W78" s="873"/>
      <c r="X78" s="873"/>
      <c r="Y78" s="873"/>
      <c r="Z78" s="873"/>
      <c r="AA78" s="873">
        <v>9186</v>
      </c>
      <c r="AB78" s="873"/>
      <c r="AC78" s="873"/>
      <c r="AD78" s="873"/>
      <c r="AE78" s="873"/>
      <c r="AF78" s="873">
        <v>9186</v>
      </c>
      <c r="AG78" s="873"/>
      <c r="AH78" s="873"/>
      <c r="AI78" s="873"/>
      <c r="AJ78" s="873"/>
      <c r="AK78" s="873" t="s">
        <v>618</v>
      </c>
      <c r="AL78" s="873"/>
      <c r="AM78" s="873"/>
      <c r="AN78" s="873"/>
      <c r="AO78" s="873"/>
      <c r="AP78" s="873" t="s">
        <v>608</v>
      </c>
      <c r="AQ78" s="873"/>
      <c r="AR78" s="873"/>
      <c r="AS78" s="873"/>
      <c r="AT78" s="873"/>
      <c r="AU78" s="873" t="s">
        <v>610</v>
      </c>
      <c r="AV78" s="873"/>
      <c r="AW78" s="873"/>
      <c r="AX78" s="873"/>
      <c r="AY78" s="873"/>
      <c r="AZ78" s="916"/>
      <c r="BA78" s="916"/>
      <c r="BB78" s="916"/>
      <c r="BC78" s="916"/>
      <c r="BD78" s="917"/>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1"/>
      <c r="C79" s="912"/>
      <c r="D79" s="912"/>
      <c r="E79" s="912"/>
      <c r="F79" s="912"/>
      <c r="G79" s="912"/>
      <c r="H79" s="912"/>
      <c r="I79" s="912"/>
      <c r="J79" s="912"/>
      <c r="K79" s="912"/>
      <c r="L79" s="912"/>
      <c r="M79" s="912"/>
      <c r="N79" s="912"/>
      <c r="O79" s="912"/>
      <c r="P79" s="913"/>
      <c r="Q79" s="915"/>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6"/>
      <c r="BA79" s="916"/>
      <c r="BB79" s="916"/>
      <c r="BC79" s="916"/>
      <c r="BD79" s="917"/>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1"/>
      <c r="C80" s="912"/>
      <c r="D80" s="912"/>
      <c r="E80" s="912"/>
      <c r="F80" s="912"/>
      <c r="G80" s="912"/>
      <c r="H80" s="912"/>
      <c r="I80" s="912"/>
      <c r="J80" s="912"/>
      <c r="K80" s="912"/>
      <c r="L80" s="912"/>
      <c r="M80" s="912"/>
      <c r="N80" s="912"/>
      <c r="O80" s="912"/>
      <c r="P80" s="913"/>
      <c r="Q80" s="915"/>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6"/>
      <c r="BA80" s="916"/>
      <c r="BB80" s="916"/>
      <c r="BC80" s="916"/>
      <c r="BD80" s="917"/>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1"/>
      <c r="C81" s="912"/>
      <c r="D81" s="912"/>
      <c r="E81" s="912"/>
      <c r="F81" s="912"/>
      <c r="G81" s="912"/>
      <c r="H81" s="912"/>
      <c r="I81" s="912"/>
      <c r="J81" s="912"/>
      <c r="K81" s="912"/>
      <c r="L81" s="912"/>
      <c r="M81" s="912"/>
      <c r="N81" s="912"/>
      <c r="O81" s="912"/>
      <c r="P81" s="913"/>
      <c r="Q81" s="915"/>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6"/>
      <c r="BA81" s="916"/>
      <c r="BB81" s="916"/>
      <c r="BC81" s="916"/>
      <c r="BD81" s="917"/>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1"/>
      <c r="C82" s="912"/>
      <c r="D82" s="912"/>
      <c r="E82" s="912"/>
      <c r="F82" s="912"/>
      <c r="G82" s="912"/>
      <c r="H82" s="912"/>
      <c r="I82" s="912"/>
      <c r="J82" s="912"/>
      <c r="K82" s="912"/>
      <c r="L82" s="912"/>
      <c r="M82" s="912"/>
      <c r="N82" s="912"/>
      <c r="O82" s="912"/>
      <c r="P82" s="913"/>
      <c r="Q82" s="915"/>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6"/>
      <c r="BA82" s="916"/>
      <c r="BB82" s="916"/>
      <c r="BC82" s="916"/>
      <c r="BD82" s="917"/>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1"/>
      <c r="C83" s="912"/>
      <c r="D83" s="912"/>
      <c r="E83" s="912"/>
      <c r="F83" s="912"/>
      <c r="G83" s="912"/>
      <c r="H83" s="912"/>
      <c r="I83" s="912"/>
      <c r="J83" s="912"/>
      <c r="K83" s="912"/>
      <c r="L83" s="912"/>
      <c r="M83" s="912"/>
      <c r="N83" s="912"/>
      <c r="O83" s="912"/>
      <c r="P83" s="913"/>
      <c r="Q83" s="915"/>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6"/>
      <c r="BA83" s="916"/>
      <c r="BB83" s="916"/>
      <c r="BC83" s="916"/>
      <c r="BD83" s="917"/>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1"/>
      <c r="C84" s="912"/>
      <c r="D84" s="912"/>
      <c r="E84" s="912"/>
      <c r="F84" s="912"/>
      <c r="G84" s="912"/>
      <c r="H84" s="912"/>
      <c r="I84" s="912"/>
      <c r="J84" s="912"/>
      <c r="K84" s="912"/>
      <c r="L84" s="912"/>
      <c r="M84" s="912"/>
      <c r="N84" s="912"/>
      <c r="O84" s="912"/>
      <c r="P84" s="913"/>
      <c r="Q84" s="915"/>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6"/>
      <c r="BA84" s="916"/>
      <c r="BB84" s="916"/>
      <c r="BC84" s="916"/>
      <c r="BD84" s="917"/>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1"/>
      <c r="C85" s="912"/>
      <c r="D85" s="912"/>
      <c r="E85" s="912"/>
      <c r="F85" s="912"/>
      <c r="G85" s="912"/>
      <c r="H85" s="912"/>
      <c r="I85" s="912"/>
      <c r="J85" s="912"/>
      <c r="K85" s="912"/>
      <c r="L85" s="912"/>
      <c r="M85" s="912"/>
      <c r="N85" s="912"/>
      <c r="O85" s="912"/>
      <c r="P85" s="913"/>
      <c r="Q85" s="915"/>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6"/>
      <c r="BA85" s="916"/>
      <c r="BB85" s="916"/>
      <c r="BC85" s="916"/>
      <c r="BD85" s="917"/>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1"/>
      <c r="C86" s="912"/>
      <c r="D86" s="912"/>
      <c r="E86" s="912"/>
      <c r="F86" s="912"/>
      <c r="G86" s="912"/>
      <c r="H86" s="912"/>
      <c r="I86" s="912"/>
      <c r="J86" s="912"/>
      <c r="K86" s="912"/>
      <c r="L86" s="912"/>
      <c r="M86" s="912"/>
      <c r="N86" s="912"/>
      <c r="O86" s="912"/>
      <c r="P86" s="913"/>
      <c r="Q86" s="915"/>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6"/>
      <c r="BA86" s="916"/>
      <c r="BB86" s="916"/>
      <c r="BC86" s="916"/>
      <c r="BD86" s="917"/>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1"/>
      <c r="C87" s="922"/>
      <c r="D87" s="922"/>
      <c r="E87" s="922"/>
      <c r="F87" s="922"/>
      <c r="G87" s="922"/>
      <c r="H87" s="922"/>
      <c r="I87" s="922"/>
      <c r="J87" s="922"/>
      <c r="K87" s="922"/>
      <c r="L87" s="922"/>
      <c r="M87" s="922"/>
      <c r="N87" s="922"/>
      <c r="O87" s="922"/>
      <c r="P87" s="923"/>
      <c r="Q87" s="924"/>
      <c r="R87" s="925"/>
      <c r="S87" s="925"/>
      <c r="T87" s="925"/>
      <c r="U87" s="925"/>
      <c r="V87" s="925"/>
      <c r="W87" s="925"/>
      <c r="X87" s="925"/>
      <c r="Y87" s="925"/>
      <c r="Z87" s="925"/>
      <c r="AA87" s="925"/>
      <c r="AB87" s="925"/>
      <c r="AC87" s="925"/>
      <c r="AD87" s="925"/>
      <c r="AE87" s="925"/>
      <c r="AF87" s="925"/>
      <c r="AG87" s="925"/>
      <c r="AH87" s="925"/>
      <c r="AI87" s="925"/>
      <c r="AJ87" s="925"/>
      <c r="AK87" s="925"/>
      <c r="AL87" s="925"/>
      <c r="AM87" s="925"/>
      <c r="AN87" s="925"/>
      <c r="AO87" s="925"/>
      <c r="AP87" s="925"/>
      <c r="AQ87" s="925"/>
      <c r="AR87" s="925"/>
      <c r="AS87" s="925"/>
      <c r="AT87" s="925"/>
      <c r="AU87" s="925"/>
      <c r="AV87" s="925"/>
      <c r="AW87" s="925"/>
      <c r="AX87" s="925"/>
      <c r="AY87" s="925"/>
      <c r="AZ87" s="926"/>
      <c r="BA87" s="926"/>
      <c r="BB87" s="926"/>
      <c r="BC87" s="926"/>
      <c r="BD87" s="927"/>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392</v>
      </c>
      <c r="B88" s="832" t="s">
        <v>426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f>SUM(AF68:AJ78)</f>
        <v>10495</v>
      </c>
      <c r="AG88" s="884"/>
      <c r="AH88" s="884"/>
      <c r="AI88" s="884"/>
      <c r="AJ88" s="884"/>
      <c r="AK88" s="881"/>
      <c r="AL88" s="881"/>
      <c r="AM88" s="881"/>
      <c r="AN88" s="881"/>
      <c r="AO88" s="881"/>
      <c r="AP88" s="884">
        <f>SUM(AP68:AT87)</f>
        <v>1425</v>
      </c>
      <c r="AQ88" s="884"/>
      <c r="AR88" s="884"/>
      <c r="AS88" s="884"/>
      <c r="AT88" s="884"/>
      <c r="AU88" s="884">
        <f>SUM(AU68:AY87)</f>
        <v>124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2" t="s">
        <v>427</v>
      </c>
      <c r="BS102" s="833"/>
      <c r="BT102" s="833"/>
      <c r="BU102" s="833"/>
      <c r="BV102" s="833"/>
      <c r="BW102" s="833"/>
      <c r="BX102" s="833"/>
      <c r="BY102" s="833"/>
      <c r="BZ102" s="833"/>
      <c r="CA102" s="833"/>
      <c r="CB102" s="833"/>
      <c r="CC102" s="833"/>
      <c r="CD102" s="833"/>
      <c r="CE102" s="833"/>
      <c r="CF102" s="833"/>
      <c r="CG102" s="834"/>
      <c r="CH102" s="928"/>
      <c r="CI102" s="929"/>
      <c r="CJ102" s="929"/>
      <c r="CK102" s="929"/>
      <c r="CL102" s="930"/>
      <c r="CM102" s="928"/>
      <c r="CN102" s="929"/>
      <c r="CO102" s="929"/>
      <c r="CP102" s="929"/>
      <c r="CQ102" s="930"/>
      <c r="CR102" s="931">
        <f>SUM(CR7:CV88)</f>
        <v>405</v>
      </c>
      <c r="CS102" s="892"/>
      <c r="CT102" s="892"/>
      <c r="CU102" s="892"/>
      <c r="CV102" s="932"/>
      <c r="CW102" s="931">
        <f t="shared" ref="CW102" si="0">SUM(CW7:DA88)</f>
        <v>66</v>
      </c>
      <c r="CX102" s="892"/>
      <c r="CY102" s="892"/>
      <c r="CZ102" s="892"/>
      <c r="DA102" s="932"/>
      <c r="DB102" s="931"/>
      <c r="DC102" s="892"/>
      <c r="DD102" s="892"/>
      <c r="DE102" s="892"/>
      <c r="DF102" s="932"/>
      <c r="DG102" s="931"/>
      <c r="DH102" s="892"/>
      <c r="DI102" s="892"/>
      <c r="DJ102" s="892"/>
      <c r="DK102" s="932"/>
      <c r="DL102" s="931"/>
      <c r="DM102" s="892"/>
      <c r="DN102" s="892"/>
      <c r="DO102" s="892"/>
      <c r="DP102" s="932"/>
      <c r="DQ102" s="931"/>
      <c r="DR102" s="892"/>
      <c r="DS102" s="892"/>
      <c r="DT102" s="892"/>
      <c r="DU102" s="932"/>
      <c r="DV102" s="931"/>
      <c r="DW102" s="892"/>
      <c r="DX102" s="892"/>
      <c r="DY102" s="892"/>
      <c r="DZ102" s="932"/>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5" t="s">
        <v>428</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6" t="s">
        <v>429</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57" t="s">
        <v>432</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433</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46" customFormat="1" ht="26.25" customHeight="1">
      <c r="A109" s="953" t="s">
        <v>434</v>
      </c>
      <c r="B109" s="934"/>
      <c r="C109" s="934"/>
      <c r="D109" s="934"/>
      <c r="E109" s="934"/>
      <c r="F109" s="934"/>
      <c r="G109" s="934"/>
      <c r="H109" s="934"/>
      <c r="I109" s="934"/>
      <c r="J109" s="934"/>
      <c r="K109" s="934"/>
      <c r="L109" s="934"/>
      <c r="M109" s="934"/>
      <c r="N109" s="934"/>
      <c r="O109" s="934"/>
      <c r="P109" s="934"/>
      <c r="Q109" s="934"/>
      <c r="R109" s="934"/>
      <c r="S109" s="934"/>
      <c r="T109" s="934"/>
      <c r="U109" s="934"/>
      <c r="V109" s="934"/>
      <c r="W109" s="934"/>
      <c r="X109" s="934"/>
      <c r="Y109" s="934"/>
      <c r="Z109" s="935"/>
      <c r="AA109" s="933" t="s">
        <v>435</v>
      </c>
      <c r="AB109" s="934"/>
      <c r="AC109" s="934"/>
      <c r="AD109" s="934"/>
      <c r="AE109" s="935"/>
      <c r="AF109" s="933" t="s">
        <v>306</v>
      </c>
      <c r="AG109" s="934"/>
      <c r="AH109" s="934"/>
      <c r="AI109" s="934"/>
      <c r="AJ109" s="935"/>
      <c r="AK109" s="933" t="s">
        <v>305</v>
      </c>
      <c r="AL109" s="934"/>
      <c r="AM109" s="934"/>
      <c r="AN109" s="934"/>
      <c r="AO109" s="935"/>
      <c r="AP109" s="933" t="s">
        <v>436</v>
      </c>
      <c r="AQ109" s="934"/>
      <c r="AR109" s="934"/>
      <c r="AS109" s="934"/>
      <c r="AT109" s="936"/>
      <c r="AU109" s="953" t="s">
        <v>434</v>
      </c>
      <c r="AV109" s="934"/>
      <c r="AW109" s="934"/>
      <c r="AX109" s="934"/>
      <c r="AY109" s="934"/>
      <c r="AZ109" s="934"/>
      <c r="BA109" s="934"/>
      <c r="BB109" s="934"/>
      <c r="BC109" s="934"/>
      <c r="BD109" s="934"/>
      <c r="BE109" s="934"/>
      <c r="BF109" s="934"/>
      <c r="BG109" s="934"/>
      <c r="BH109" s="934"/>
      <c r="BI109" s="934"/>
      <c r="BJ109" s="934"/>
      <c r="BK109" s="934"/>
      <c r="BL109" s="934"/>
      <c r="BM109" s="934"/>
      <c r="BN109" s="934"/>
      <c r="BO109" s="934"/>
      <c r="BP109" s="935"/>
      <c r="BQ109" s="933" t="s">
        <v>435</v>
      </c>
      <c r="BR109" s="934"/>
      <c r="BS109" s="934"/>
      <c r="BT109" s="934"/>
      <c r="BU109" s="935"/>
      <c r="BV109" s="933" t="s">
        <v>306</v>
      </c>
      <c r="BW109" s="934"/>
      <c r="BX109" s="934"/>
      <c r="BY109" s="934"/>
      <c r="BZ109" s="935"/>
      <c r="CA109" s="933" t="s">
        <v>305</v>
      </c>
      <c r="CB109" s="934"/>
      <c r="CC109" s="934"/>
      <c r="CD109" s="934"/>
      <c r="CE109" s="935"/>
      <c r="CF109" s="954" t="s">
        <v>436</v>
      </c>
      <c r="CG109" s="954"/>
      <c r="CH109" s="954"/>
      <c r="CI109" s="954"/>
      <c r="CJ109" s="954"/>
      <c r="CK109" s="933" t="s">
        <v>437</v>
      </c>
      <c r="CL109" s="934"/>
      <c r="CM109" s="934"/>
      <c r="CN109" s="934"/>
      <c r="CO109" s="934"/>
      <c r="CP109" s="934"/>
      <c r="CQ109" s="934"/>
      <c r="CR109" s="934"/>
      <c r="CS109" s="934"/>
      <c r="CT109" s="934"/>
      <c r="CU109" s="934"/>
      <c r="CV109" s="934"/>
      <c r="CW109" s="934"/>
      <c r="CX109" s="934"/>
      <c r="CY109" s="934"/>
      <c r="CZ109" s="934"/>
      <c r="DA109" s="934"/>
      <c r="DB109" s="934"/>
      <c r="DC109" s="934"/>
      <c r="DD109" s="934"/>
      <c r="DE109" s="934"/>
      <c r="DF109" s="935"/>
      <c r="DG109" s="933" t="s">
        <v>435</v>
      </c>
      <c r="DH109" s="934"/>
      <c r="DI109" s="934"/>
      <c r="DJ109" s="934"/>
      <c r="DK109" s="935"/>
      <c r="DL109" s="933" t="s">
        <v>306</v>
      </c>
      <c r="DM109" s="934"/>
      <c r="DN109" s="934"/>
      <c r="DO109" s="934"/>
      <c r="DP109" s="935"/>
      <c r="DQ109" s="933" t="s">
        <v>305</v>
      </c>
      <c r="DR109" s="934"/>
      <c r="DS109" s="934"/>
      <c r="DT109" s="934"/>
      <c r="DU109" s="935"/>
      <c r="DV109" s="933" t="s">
        <v>436</v>
      </c>
      <c r="DW109" s="934"/>
      <c r="DX109" s="934"/>
      <c r="DY109" s="934"/>
      <c r="DZ109" s="936"/>
    </row>
    <row r="110" spans="1:131" s="246" customFormat="1" ht="26.25" customHeight="1">
      <c r="A110" s="937" t="s">
        <v>438</v>
      </c>
      <c r="B110" s="938"/>
      <c r="C110" s="938"/>
      <c r="D110" s="938"/>
      <c r="E110" s="938"/>
      <c r="F110" s="938"/>
      <c r="G110" s="938"/>
      <c r="H110" s="938"/>
      <c r="I110" s="938"/>
      <c r="J110" s="938"/>
      <c r="K110" s="938"/>
      <c r="L110" s="938"/>
      <c r="M110" s="938"/>
      <c r="N110" s="938"/>
      <c r="O110" s="938"/>
      <c r="P110" s="938"/>
      <c r="Q110" s="938"/>
      <c r="R110" s="938"/>
      <c r="S110" s="938"/>
      <c r="T110" s="938"/>
      <c r="U110" s="938"/>
      <c r="V110" s="938"/>
      <c r="W110" s="938"/>
      <c r="X110" s="938"/>
      <c r="Y110" s="938"/>
      <c r="Z110" s="939"/>
      <c r="AA110" s="940">
        <v>792819</v>
      </c>
      <c r="AB110" s="941"/>
      <c r="AC110" s="941"/>
      <c r="AD110" s="941"/>
      <c r="AE110" s="942"/>
      <c r="AF110" s="943">
        <v>769885</v>
      </c>
      <c r="AG110" s="941"/>
      <c r="AH110" s="941"/>
      <c r="AI110" s="941"/>
      <c r="AJ110" s="942"/>
      <c r="AK110" s="943">
        <v>764507</v>
      </c>
      <c r="AL110" s="941"/>
      <c r="AM110" s="941"/>
      <c r="AN110" s="941"/>
      <c r="AO110" s="942"/>
      <c r="AP110" s="944">
        <v>20.3</v>
      </c>
      <c r="AQ110" s="945"/>
      <c r="AR110" s="945"/>
      <c r="AS110" s="945"/>
      <c r="AT110" s="946"/>
      <c r="AU110" s="947" t="s">
        <v>73</v>
      </c>
      <c r="AV110" s="948"/>
      <c r="AW110" s="948"/>
      <c r="AX110" s="948"/>
      <c r="AY110" s="948"/>
      <c r="AZ110" s="986" t="s">
        <v>439</v>
      </c>
      <c r="BA110" s="938"/>
      <c r="BB110" s="938"/>
      <c r="BC110" s="938"/>
      <c r="BD110" s="938"/>
      <c r="BE110" s="938"/>
      <c r="BF110" s="938"/>
      <c r="BG110" s="938"/>
      <c r="BH110" s="938"/>
      <c r="BI110" s="938"/>
      <c r="BJ110" s="938"/>
      <c r="BK110" s="938"/>
      <c r="BL110" s="938"/>
      <c r="BM110" s="938"/>
      <c r="BN110" s="938"/>
      <c r="BO110" s="938"/>
      <c r="BP110" s="939"/>
      <c r="BQ110" s="972">
        <v>7747139</v>
      </c>
      <c r="BR110" s="973"/>
      <c r="BS110" s="973"/>
      <c r="BT110" s="973"/>
      <c r="BU110" s="973"/>
      <c r="BV110" s="973">
        <v>7666164</v>
      </c>
      <c r="BW110" s="973"/>
      <c r="BX110" s="973"/>
      <c r="BY110" s="973"/>
      <c r="BZ110" s="973"/>
      <c r="CA110" s="973">
        <v>7922535</v>
      </c>
      <c r="CB110" s="973"/>
      <c r="CC110" s="973"/>
      <c r="CD110" s="973"/>
      <c r="CE110" s="973"/>
      <c r="CF110" s="987">
        <v>209.9</v>
      </c>
      <c r="CG110" s="988"/>
      <c r="CH110" s="988"/>
      <c r="CI110" s="988"/>
      <c r="CJ110" s="988"/>
      <c r="CK110" s="989" t="s">
        <v>440</v>
      </c>
      <c r="CL110" s="990"/>
      <c r="CM110" s="969" t="s">
        <v>441</v>
      </c>
      <c r="CN110" s="970"/>
      <c r="CO110" s="970"/>
      <c r="CP110" s="970"/>
      <c r="CQ110" s="970"/>
      <c r="CR110" s="970"/>
      <c r="CS110" s="970"/>
      <c r="CT110" s="970"/>
      <c r="CU110" s="970"/>
      <c r="CV110" s="970"/>
      <c r="CW110" s="970"/>
      <c r="CX110" s="970"/>
      <c r="CY110" s="970"/>
      <c r="CZ110" s="970"/>
      <c r="DA110" s="970"/>
      <c r="DB110" s="970"/>
      <c r="DC110" s="970"/>
      <c r="DD110" s="970"/>
      <c r="DE110" s="970"/>
      <c r="DF110" s="971"/>
      <c r="DG110" s="972" t="s">
        <v>418</v>
      </c>
      <c r="DH110" s="973"/>
      <c r="DI110" s="973"/>
      <c r="DJ110" s="973"/>
      <c r="DK110" s="973"/>
      <c r="DL110" s="973" t="s">
        <v>442</v>
      </c>
      <c r="DM110" s="973"/>
      <c r="DN110" s="973"/>
      <c r="DO110" s="973"/>
      <c r="DP110" s="973"/>
      <c r="DQ110" s="973" t="s">
        <v>418</v>
      </c>
      <c r="DR110" s="973"/>
      <c r="DS110" s="973"/>
      <c r="DT110" s="973"/>
      <c r="DU110" s="973"/>
      <c r="DV110" s="974" t="s">
        <v>442</v>
      </c>
      <c r="DW110" s="974"/>
      <c r="DX110" s="974"/>
      <c r="DY110" s="974"/>
      <c r="DZ110" s="975"/>
    </row>
    <row r="111" spans="1:131" s="246" customFormat="1" ht="26.25" customHeight="1">
      <c r="A111" s="976" t="s">
        <v>443</v>
      </c>
      <c r="B111" s="977"/>
      <c r="C111" s="977"/>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8"/>
      <c r="AA111" s="979" t="s">
        <v>418</v>
      </c>
      <c r="AB111" s="980"/>
      <c r="AC111" s="980"/>
      <c r="AD111" s="980"/>
      <c r="AE111" s="981"/>
      <c r="AF111" s="982" t="s">
        <v>444</v>
      </c>
      <c r="AG111" s="980"/>
      <c r="AH111" s="980"/>
      <c r="AI111" s="980"/>
      <c r="AJ111" s="981"/>
      <c r="AK111" s="982" t="s">
        <v>127</v>
      </c>
      <c r="AL111" s="980"/>
      <c r="AM111" s="980"/>
      <c r="AN111" s="980"/>
      <c r="AO111" s="981"/>
      <c r="AP111" s="983" t="s">
        <v>442</v>
      </c>
      <c r="AQ111" s="984"/>
      <c r="AR111" s="984"/>
      <c r="AS111" s="984"/>
      <c r="AT111" s="985"/>
      <c r="AU111" s="949"/>
      <c r="AV111" s="950"/>
      <c r="AW111" s="950"/>
      <c r="AX111" s="950"/>
      <c r="AY111" s="950"/>
      <c r="AZ111" s="995" t="s">
        <v>445</v>
      </c>
      <c r="BA111" s="996"/>
      <c r="BB111" s="996"/>
      <c r="BC111" s="996"/>
      <c r="BD111" s="996"/>
      <c r="BE111" s="996"/>
      <c r="BF111" s="996"/>
      <c r="BG111" s="996"/>
      <c r="BH111" s="996"/>
      <c r="BI111" s="996"/>
      <c r="BJ111" s="996"/>
      <c r="BK111" s="996"/>
      <c r="BL111" s="996"/>
      <c r="BM111" s="996"/>
      <c r="BN111" s="996"/>
      <c r="BO111" s="996"/>
      <c r="BP111" s="997"/>
      <c r="BQ111" s="965">
        <v>121923</v>
      </c>
      <c r="BR111" s="966"/>
      <c r="BS111" s="966"/>
      <c r="BT111" s="966"/>
      <c r="BU111" s="966"/>
      <c r="BV111" s="966">
        <v>97691</v>
      </c>
      <c r="BW111" s="966"/>
      <c r="BX111" s="966"/>
      <c r="BY111" s="966"/>
      <c r="BZ111" s="966"/>
      <c r="CA111" s="966">
        <v>73466</v>
      </c>
      <c r="CB111" s="966"/>
      <c r="CC111" s="966"/>
      <c r="CD111" s="966"/>
      <c r="CE111" s="966"/>
      <c r="CF111" s="960">
        <v>1.9</v>
      </c>
      <c r="CG111" s="961"/>
      <c r="CH111" s="961"/>
      <c r="CI111" s="961"/>
      <c r="CJ111" s="961"/>
      <c r="CK111" s="991"/>
      <c r="CL111" s="992"/>
      <c r="CM111" s="962" t="s">
        <v>446</v>
      </c>
      <c r="CN111" s="963"/>
      <c r="CO111" s="963"/>
      <c r="CP111" s="963"/>
      <c r="CQ111" s="963"/>
      <c r="CR111" s="963"/>
      <c r="CS111" s="963"/>
      <c r="CT111" s="963"/>
      <c r="CU111" s="963"/>
      <c r="CV111" s="963"/>
      <c r="CW111" s="963"/>
      <c r="CX111" s="963"/>
      <c r="CY111" s="963"/>
      <c r="CZ111" s="963"/>
      <c r="DA111" s="963"/>
      <c r="DB111" s="963"/>
      <c r="DC111" s="963"/>
      <c r="DD111" s="963"/>
      <c r="DE111" s="963"/>
      <c r="DF111" s="964"/>
      <c r="DG111" s="965" t="s">
        <v>442</v>
      </c>
      <c r="DH111" s="966"/>
      <c r="DI111" s="966"/>
      <c r="DJ111" s="966"/>
      <c r="DK111" s="966"/>
      <c r="DL111" s="966" t="s">
        <v>418</v>
      </c>
      <c r="DM111" s="966"/>
      <c r="DN111" s="966"/>
      <c r="DO111" s="966"/>
      <c r="DP111" s="966"/>
      <c r="DQ111" s="966" t="s">
        <v>447</v>
      </c>
      <c r="DR111" s="966"/>
      <c r="DS111" s="966"/>
      <c r="DT111" s="966"/>
      <c r="DU111" s="966"/>
      <c r="DV111" s="967" t="s">
        <v>442</v>
      </c>
      <c r="DW111" s="967"/>
      <c r="DX111" s="967"/>
      <c r="DY111" s="967"/>
      <c r="DZ111" s="968"/>
    </row>
    <row r="112" spans="1:131" s="246" customFormat="1" ht="26.25" customHeight="1">
      <c r="A112" s="998" t="s">
        <v>448</v>
      </c>
      <c r="B112" s="999"/>
      <c r="C112" s="996" t="s">
        <v>449</v>
      </c>
      <c r="D112" s="996"/>
      <c r="E112" s="996"/>
      <c r="F112" s="996"/>
      <c r="G112" s="996"/>
      <c r="H112" s="996"/>
      <c r="I112" s="996"/>
      <c r="J112" s="996"/>
      <c r="K112" s="996"/>
      <c r="L112" s="996"/>
      <c r="M112" s="996"/>
      <c r="N112" s="996"/>
      <c r="O112" s="996"/>
      <c r="P112" s="996"/>
      <c r="Q112" s="996"/>
      <c r="R112" s="996"/>
      <c r="S112" s="996"/>
      <c r="T112" s="996"/>
      <c r="U112" s="996"/>
      <c r="V112" s="996"/>
      <c r="W112" s="996"/>
      <c r="X112" s="996"/>
      <c r="Y112" s="996"/>
      <c r="Z112" s="997"/>
      <c r="AA112" s="1004" t="s">
        <v>450</v>
      </c>
      <c r="AB112" s="1005"/>
      <c r="AC112" s="1005"/>
      <c r="AD112" s="1005"/>
      <c r="AE112" s="1006"/>
      <c r="AF112" s="1007" t="s">
        <v>442</v>
      </c>
      <c r="AG112" s="1005"/>
      <c r="AH112" s="1005"/>
      <c r="AI112" s="1005"/>
      <c r="AJ112" s="1006"/>
      <c r="AK112" s="1007" t="s">
        <v>442</v>
      </c>
      <c r="AL112" s="1005"/>
      <c r="AM112" s="1005"/>
      <c r="AN112" s="1005"/>
      <c r="AO112" s="1006"/>
      <c r="AP112" s="1008" t="s">
        <v>442</v>
      </c>
      <c r="AQ112" s="1009"/>
      <c r="AR112" s="1009"/>
      <c r="AS112" s="1009"/>
      <c r="AT112" s="1010"/>
      <c r="AU112" s="949"/>
      <c r="AV112" s="950"/>
      <c r="AW112" s="950"/>
      <c r="AX112" s="950"/>
      <c r="AY112" s="950"/>
      <c r="AZ112" s="995" t="s">
        <v>451</v>
      </c>
      <c r="BA112" s="996"/>
      <c r="BB112" s="996"/>
      <c r="BC112" s="996"/>
      <c r="BD112" s="996"/>
      <c r="BE112" s="996"/>
      <c r="BF112" s="996"/>
      <c r="BG112" s="996"/>
      <c r="BH112" s="996"/>
      <c r="BI112" s="996"/>
      <c r="BJ112" s="996"/>
      <c r="BK112" s="996"/>
      <c r="BL112" s="996"/>
      <c r="BM112" s="996"/>
      <c r="BN112" s="996"/>
      <c r="BO112" s="996"/>
      <c r="BP112" s="997"/>
      <c r="BQ112" s="965">
        <v>1599382</v>
      </c>
      <c r="BR112" s="966"/>
      <c r="BS112" s="966"/>
      <c r="BT112" s="966"/>
      <c r="BU112" s="966"/>
      <c r="BV112" s="966">
        <v>1374536</v>
      </c>
      <c r="BW112" s="966"/>
      <c r="BX112" s="966"/>
      <c r="BY112" s="966"/>
      <c r="BZ112" s="966"/>
      <c r="CA112" s="966">
        <v>1264119</v>
      </c>
      <c r="CB112" s="966"/>
      <c r="CC112" s="966"/>
      <c r="CD112" s="966"/>
      <c r="CE112" s="966"/>
      <c r="CF112" s="960">
        <v>33.5</v>
      </c>
      <c r="CG112" s="961"/>
      <c r="CH112" s="961"/>
      <c r="CI112" s="961"/>
      <c r="CJ112" s="961"/>
      <c r="CK112" s="991"/>
      <c r="CL112" s="992"/>
      <c r="CM112" s="962" t="s">
        <v>452</v>
      </c>
      <c r="CN112" s="963"/>
      <c r="CO112" s="963"/>
      <c r="CP112" s="963"/>
      <c r="CQ112" s="963"/>
      <c r="CR112" s="963"/>
      <c r="CS112" s="963"/>
      <c r="CT112" s="963"/>
      <c r="CU112" s="963"/>
      <c r="CV112" s="963"/>
      <c r="CW112" s="963"/>
      <c r="CX112" s="963"/>
      <c r="CY112" s="963"/>
      <c r="CZ112" s="963"/>
      <c r="DA112" s="963"/>
      <c r="DB112" s="963"/>
      <c r="DC112" s="963"/>
      <c r="DD112" s="963"/>
      <c r="DE112" s="963"/>
      <c r="DF112" s="964"/>
      <c r="DG112" s="965" t="s">
        <v>444</v>
      </c>
      <c r="DH112" s="966"/>
      <c r="DI112" s="966"/>
      <c r="DJ112" s="966"/>
      <c r="DK112" s="966"/>
      <c r="DL112" s="966" t="s">
        <v>442</v>
      </c>
      <c r="DM112" s="966"/>
      <c r="DN112" s="966"/>
      <c r="DO112" s="966"/>
      <c r="DP112" s="966"/>
      <c r="DQ112" s="966" t="s">
        <v>453</v>
      </c>
      <c r="DR112" s="966"/>
      <c r="DS112" s="966"/>
      <c r="DT112" s="966"/>
      <c r="DU112" s="966"/>
      <c r="DV112" s="967" t="s">
        <v>418</v>
      </c>
      <c r="DW112" s="967"/>
      <c r="DX112" s="967"/>
      <c r="DY112" s="967"/>
      <c r="DZ112" s="968"/>
    </row>
    <row r="113" spans="1:130" s="246" customFormat="1" ht="26.25" customHeight="1">
      <c r="A113" s="1000"/>
      <c r="B113" s="1001"/>
      <c r="C113" s="996" t="s">
        <v>454</v>
      </c>
      <c r="D113" s="996"/>
      <c r="E113" s="996"/>
      <c r="F113" s="996"/>
      <c r="G113" s="996"/>
      <c r="H113" s="996"/>
      <c r="I113" s="996"/>
      <c r="J113" s="996"/>
      <c r="K113" s="996"/>
      <c r="L113" s="996"/>
      <c r="M113" s="996"/>
      <c r="N113" s="996"/>
      <c r="O113" s="996"/>
      <c r="P113" s="996"/>
      <c r="Q113" s="996"/>
      <c r="R113" s="996"/>
      <c r="S113" s="996"/>
      <c r="T113" s="996"/>
      <c r="U113" s="996"/>
      <c r="V113" s="996"/>
      <c r="W113" s="996"/>
      <c r="X113" s="996"/>
      <c r="Y113" s="996"/>
      <c r="Z113" s="997"/>
      <c r="AA113" s="979">
        <v>175995</v>
      </c>
      <c r="AB113" s="980"/>
      <c r="AC113" s="980"/>
      <c r="AD113" s="980"/>
      <c r="AE113" s="981"/>
      <c r="AF113" s="982">
        <v>152472</v>
      </c>
      <c r="AG113" s="980"/>
      <c r="AH113" s="980"/>
      <c r="AI113" s="980"/>
      <c r="AJ113" s="981"/>
      <c r="AK113" s="982">
        <v>147718</v>
      </c>
      <c r="AL113" s="980"/>
      <c r="AM113" s="980"/>
      <c r="AN113" s="980"/>
      <c r="AO113" s="981"/>
      <c r="AP113" s="983">
        <v>3.9</v>
      </c>
      <c r="AQ113" s="984"/>
      <c r="AR113" s="984"/>
      <c r="AS113" s="984"/>
      <c r="AT113" s="985"/>
      <c r="AU113" s="949"/>
      <c r="AV113" s="950"/>
      <c r="AW113" s="950"/>
      <c r="AX113" s="950"/>
      <c r="AY113" s="950"/>
      <c r="AZ113" s="995" t="s">
        <v>455</v>
      </c>
      <c r="BA113" s="996"/>
      <c r="BB113" s="996"/>
      <c r="BC113" s="996"/>
      <c r="BD113" s="996"/>
      <c r="BE113" s="996"/>
      <c r="BF113" s="996"/>
      <c r="BG113" s="996"/>
      <c r="BH113" s="996"/>
      <c r="BI113" s="996"/>
      <c r="BJ113" s="996"/>
      <c r="BK113" s="996"/>
      <c r="BL113" s="996"/>
      <c r="BM113" s="996"/>
      <c r="BN113" s="996"/>
      <c r="BO113" s="996"/>
      <c r="BP113" s="997"/>
      <c r="BQ113" s="965">
        <v>193401</v>
      </c>
      <c r="BR113" s="966"/>
      <c r="BS113" s="966"/>
      <c r="BT113" s="966"/>
      <c r="BU113" s="966"/>
      <c r="BV113" s="966">
        <v>154406</v>
      </c>
      <c r="BW113" s="966"/>
      <c r="BX113" s="966"/>
      <c r="BY113" s="966"/>
      <c r="BZ113" s="966"/>
      <c r="CA113" s="966">
        <v>124045</v>
      </c>
      <c r="CB113" s="966"/>
      <c r="CC113" s="966"/>
      <c r="CD113" s="966"/>
      <c r="CE113" s="966"/>
      <c r="CF113" s="960">
        <v>3.3</v>
      </c>
      <c r="CG113" s="961"/>
      <c r="CH113" s="961"/>
      <c r="CI113" s="961"/>
      <c r="CJ113" s="961"/>
      <c r="CK113" s="991"/>
      <c r="CL113" s="992"/>
      <c r="CM113" s="962" t="s">
        <v>456</v>
      </c>
      <c r="CN113" s="963"/>
      <c r="CO113" s="963"/>
      <c r="CP113" s="963"/>
      <c r="CQ113" s="963"/>
      <c r="CR113" s="963"/>
      <c r="CS113" s="963"/>
      <c r="CT113" s="963"/>
      <c r="CU113" s="963"/>
      <c r="CV113" s="963"/>
      <c r="CW113" s="963"/>
      <c r="CX113" s="963"/>
      <c r="CY113" s="963"/>
      <c r="CZ113" s="963"/>
      <c r="DA113" s="963"/>
      <c r="DB113" s="963"/>
      <c r="DC113" s="963"/>
      <c r="DD113" s="963"/>
      <c r="DE113" s="963"/>
      <c r="DF113" s="964"/>
      <c r="DG113" s="1004">
        <v>112769</v>
      </c>
      <c r="DH113" s="1005"/>
      <c r="DI113" s="1005"/>
      <c r="DJ113" s="1005"/>
      <c r="DK113" s="1006"/>
      <c r="DL113" s="1007">
        <v>93111</v>
      </c>
      <c r="DM113" s="1005"/>
      <c r="DN113" s="1005"/>
      <c r="DO113" s="1005"/>
      <c r="DP113" s="1006"/>
      <c r="DQ113" s="1007">
        <v>73466</v>
      </c>
      <c r="DR113" s="1005"/>
      <c r="DS113" s="1005"/>
      <c r="DT113" s="1005"/>
      <c r="DU113" s="1006"/>
      <c r="DV113" s="1008">
        <v>1.9</v>
      </c>
      <c r="DW113" s="1009"/>
      <c r="DX113" s="1009"/>
      <c r="DY113" s="1009"/>
      <c r="DZ113" s="1010"/>
    </row>
    <row r="114" spans="1:130" s="246" customFormat="1" ht="26.25" customHeight="1">
      <c r="A114" s="1000"/>
      <c r="B114" s="1001"/>
      <c r="C114" s="996" t="s">
        <v>457</v>
      </c>
      <c r="D114" s="996"/>
      <c r="E114" s="996"/>
      <c r="F114" s="996"/>
      <c r="G114" s="996"/>
      <c r="H114" s="996"/>
      <c r="I114" s="996"/>
      <c r="J114" s="996"/>
      <c r="K114" s="996"/>
      <c r="L114" s="996"/>
      <c r="M114" s="996"/>
      <c r="N114" s="996"/>
      <c r="O114" s="996"/>
      <c r="P114" s="996"/>
      <c r="Q114" s="996"/>
      <c r="R114" s="996"/>
      <c r="S114" s="996"/>
      <c r="T114" s="996"/>
      <c r="U114" s="996"/>
      <c r="V114" s="996"/>
      <c r="W114" s="996"/>
      <c r="X114" s="996"/>
      <c r="Y114" s="996"/>
      <c r="Z114" s="997"/>
      <c r="AA114" s="1004">
        <v>33927</v>
      </c>
      <c r="AB114" s="1005"/>
      <c r="AC114" s="1005"/>
      <c r="AD114" s="1005"/>
      <c r="AE114" s="1006"/>
      <c r="AF114" s="1007">
        <v>22070</v>
      </c>
      <c r="AG114" s="1005"/>
      <c r="AH114" s="1005"/>
      <c r="AI114" s="1005"/>
      <c r="AJ114" s="1006"/>
      <c r="AK114" s="1007">
        <v>21133</v>
      </c>
      <c r="AL114" s="1005"/>
      <c r="AM114" s="1005"/>
      <c r="AN114" s="1005"/>
      <c r="AO114" s="1006"/>
      <c r="AP114" s="1008">
        <v>0.6</v>
      </c>
      <c r="AQ114" s="1009"/>
      <c r="AR114" s="1009"/>
      <c r="AS114" s="1009"/>
      <c r="AT114" s="1010"/>
      <c r="AU114" s="949"/>
      <c r="AV114" s="950"/>
      <c r="AW114" s="950"/>
      <c r="AX114" s="950"/>
      <c r="AY114" s="950"/>
      <c r="AZ114" s="995" t="s">
        <v>458</v>
      </c>
      <c r="BA114" s="996"/>
      <c r="BB114" s="996"/>
      <c r="BC114" s="996"/>
      <c r="BD114" s="996"/>
      <c r="BE114" s="996"/>
      <c r="BF114" s="996"/>
      <c r="BG114" s="996"/>
      <c r="BH114" s="996"/>
      <c r="BI114" s="996"/>
      <c r="BJ114" s="996"/>
      <c r="BK114" s="996"/>
      <c r="BL114" s="996"/>
      <c r="BM114" s="996"/>
      <c r="BN114" s="996"/>
      <c r="BO114" s="996"/>
      <c r="BP114" s="997"/>
      <c r="BQ114" s="965">
        <v>1548612</v>
      </c>
      <c r="BR114" s="966"/>
      <c r="BS114" s="966"/>
      <c r="BT114" s="966"/>
      <c r="BU114" s="966"/>
      <c r="BV114" s="966">
        <v>1483595</v>
      </c>
      <c r="BW114" s="966"/>
      <c r="BX114" s="966"/>
      <c r="BY114" s="966"/>
      <c r="BZ114" s="966"/>
      <c r="CA114" s="966">
        <v>1352454</v>
      </c>
      <c r="CB114" s="966"/>
      <c r="CC114" s="966"/>
      <c r="CD114" s="966"/>
      <c r="CE114" s="966"/>
      <c r="CF114" s="960">
        <v>35.799999999999997</v>
      </c>
      <c r="CG114" s="961"/>
      <c r="CH114" s="961"/>
      <c r="CI114" s="961"/>
      <c r="CJ114" s="961"/>
      <c r="CK114" s="991"/>
      <c r="CL114" s="992"/>
      <c r="CM114" s="962" t="s">
        <v>459</v>
      </c>
      <c r="CN114" s="963"/>
      <c r="CO114" s="963"/>
      <c r="CP114" s="963"/>
      <c r="CQ114" s="963"/>
      <c r="CR114" s="963"/>
      <c r="CS114" s="963"/>
      <c r="CT114" s="963"/>
      <c r="CU114" s="963"/>
      <c r="CV114" s="963"/>
      <c r="CW114" s="963"/>
      <c r="CX114" s="963"/>
      <c r="CY114" s="963"/>
      <c r="CZ114" s="963"/>
      <c r="DA114" s="963"/>
      <c r="DB114" s="963"/>
      <c r="DC114" s="963"/>
      <c r="DD114" s="963"/>
      <c r="DE114" s="963"/>
      <c r="DF114" s="964"/>
      <c r="DG114" s="1004">
        <v>9154</v>
      </c>
      <c r="DH114" s="1005"/>
      <c r="DI114" s="1005"/>
      <c r="DJ114" s="1005"/>
      <c r="DK114" s="1006"/>
      <c r="DL114" s="1007">
        <v>4580</v>
      </c>
      <c r="DM114" s="1005"/>
      <c r="DN114" s="1005"/>
      <c r="DO114" s="1005"/>
      <c r="DP114" s="1006"/>
      <c r="DQ114" s="1007" t="s">
        <v>447</v>
      </c>
      <c r="DR114" s="1005"/>
      <c r="DS114" s="1005"/>
      <c r="DT114" s="1005"/>
      <c r="DU114" s="1006"/>
      <c r="DV114" s="1008" t="s">
        <v>442</v>
      </c>
      <c r="DW114" s="1009"/>
      <c r="DX114" s="1009"/>
      <c r="DY114" s="1009"/>
      <c r="DZ114" s="1010"/>
    </row>
    <row r="115" spans="1:130" s="246" customFormat="1" ht="26.25" customHeight="1">
      <c r="A115" s="1000"/>
      <c r="B115" s="1001"/>
      <c r="C115" s="996" t="s">
        <v>460</v>
      </c>
      <c r="D115" s="996"/>
      <c r="E115" s="996"/>
      <c r="F115" s="996"/>
      <c r="G115" s="996"/>
      <c r="H115" s="996"/>
      <c r="I115" s="996"/>
      <c r="J115" s="996"/>
      <c r="K115" s="996"/>
      <c r="L115" s="996"/>
      <c r="M115" s="996"/>
      <c r="N115" s="996"/>
      <c r="O115" s="996"/>
      <c r="P115" s="996"/>
      <c r="Q115" s="996"/>
      <c r="R115" s="996"/>
      <c r="S115" s="996"/>
      <c r="T115" s="996"/>
      <c r="U115" s="996"/>
      <c r="V115" s="996"/>
      <c r="W115" s="996"/>
      <c r="X115" s="996"/>
      <c r="Y115" s="996"/>
      <c r="Z115" s="997"/>
      <c r="AA115" s="979">
        <v>26894</v>
      </c>
      <c r="AB115" s="980"/>
      <c r="AC115" s="980"/>
      <c r="AD115" s="980"/>
      <c r="AE115" s="981"/>
      <c r="AF115" s="982">
        <v>23507</v>
      </c>
      <c r="AG115" s="980"/>
      <c r="AH115" s="980"/>
      <c r="AI115" s="980"/>
      <c r="AJ115" s="981"/>
      <c r="AK115" s="982">
        <v>22502</v>
      </c>
      <c r="AL115" s="980"/>
      <c r="AM115" s="980"/>
      <c r="AN115" s="980"/>
      <c r="AO115" s="981"/>
      <c r="AP115" s="983">
        <v>0.6</v>
      </c>
      <c r="AQ115" s="984"/>
      <c r="AR115" s="984"/>
      <c r="AS115" s="984"/>
      <c r="AT115" s="985"/>
      <c r="AU115" s="949"/>
      <c r="AV115" s="950"/>
      <c r="AW115" s="950"/>
      <c r="AX115" s="950"/>
      <c r="AY115" s="950"/>
      <c r="AZ115" s="995" t="s">
        <v>461</v>
      </c>
      <c r="BA115" s="996"/>
      <c r="BB115" s="996"/>
      <c r="BC115" s="996"/>
      <c r="BD115" s="996"/>
      <c r="BE115" s="996"/>
      <c r="BF115" s="996"/>
      <c r="BG115" s="996"/>
      <c r="BH115" s="996"/>
      <c r="BI115" s="996"/>
      <c r="BJ115" s="996"/>
      <c r="BK115" s="996"/>
      <c r="BL115" s="996"/>
      <c r="BM115" s="996"/>
      <c r="BN115" s="996"/>
      <c r="BO115" s="996"/>
      <c r="BP115" s="997"/>
      <c r="BQ115" s="965" t="s">
        <v>444</v>
      </c>
      <c r="BR115" s="966"/>
      <c r="BS115" s="966"/>
      <c r="BT115" s="966"/>
      <c r="BU115" s="966"/>
      <c r="BV115" s="966" t="s">
        <v>442</v>
      </c>
      <c r="BW115" s="966"/>
      <c r="BX115" s="966"/>
      <c r="BY115" s="966"/>
      <c r="BZ115" s="966"/>
      <c r="CA115" s="966" t="s">
        <v>442</v>
      </c>
      <c r="CB115" s="966"/>
      <c r="CC115" s="966"/>
      <c r="CD115" s="966"/>
      <c r="CE115" s="966"/>
      <c r="CF115" s="960" t="s">
        <v>442</v>
      </c>
      <c r="CG115" s="961"/>
      <c r="CH115" s="961"/>
      <c r="CI115" s="961"/>
      <c r="CJ115" s="961"/>
      <c r="CK115" s="991"/>
      <c r="CL115" s="992"/>
      <c r="CM115" s="995" t="s">
        <v>462</v>
      </c>
      <c r="CN115" s="1016"/>
      <c r="CO115" s="1016"/>
      <c r="CP115" s="1016"/>
      <c r="CQ115" s="1016"/>
      <c r="CR115" s="1016"/>
      <c r="CS115" s="1016"/>
      <c r="CT115" s="1016"/>
      <c r="CU115" s="1016"/>
      <c r="CV115" s="1016"/>
      <c r="CW115" s="1016"/>
      <c r="CX115" s="1016"/>
      <c r="CY115" s="1016"/>
      <c r="CZ115" s="1016"/>
      <c r="DA115" s="1016"/>
      <c r="DB115" s="1016"/>
      <c r="DC115" s="1016"/>
      <c r="DD115" s="1016"/>
      <c r="DE115" s="1016"/>
      <c r="DF115" s="997"/>
      <c r="DG115" s="1004" t="s">
        <v>442</v>
      </c>
      <c r="DH115" s="1005"/>
      <c r="DI115" s="1005"/>
      <c r="DJ115" s="1005"/>
      <c r="DK115" s="1006"/>
      <c r="DL115" s="1007" t="s">
        <v>444</v>
      </c>
      <c r="DM115" s="1005"/>
      <c r="DN115" s="1005"/>
      <c r="DO115" s="1005"/>
      <c r="DP115" s="1006"/>
      <c r="DQ115" s="1007" t="s">
        <v>442</v>
      </c>
      <c r="DR115" s="1005"/>
      <c r="DS115" s="1005"/>
      <c r="DT115" s="1005"/>
      <c r="DU115" s="1006"/>
      <c r="DV115" s="1008" t="s">
        <v>442</v>
      </c>
      <c r="DW115" s="1009"/>
      <c r="DX115" s="1009"/>
      <c r="DY115" s="1009"/>
      <c r="DZ115" s="1010"/>
    </row>
    <row r="116" spans="1:130" s="246" customFormat="1" ht="26.25" customHeight="1">
      <c r="A116" s="1002"/>
      <c r="B116" s="1003"/>
      <c r="C116" s="1011" t="s">
        <v>463</v>
      </c>
      <c r="D116" s="1011"/>
      <c r="E116" s="1011"/>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2"/>
      <c r="AA116" s="1004" t="s">
        <v>418</v>
      </c>
      <c r="AB116" s="1005"/>
      <c r="AC116" s="1005"/>
      <c r="AD116" s="1005"/>
      <c r="AE116" s="1006"/>
      <c r="AF116" s="1007" t="s">
        <v>418</v>
      </c>
      <c r="AG116" s="1005"/>
      <c r="AH116" s="1005"/>
      <c r="AI116" s="1005"/>
      <c r="AJ116" s="1006"/>
      <c r="AK116" s="1007" t="s">
        <v>444</v>
      </c>
      <c r="AL116" s="1005"/>
      <c r="AM116" s="1005"/>
      <c r="AN116" s="1005"/>
      <c r="AO116" s="1006"/>
      <c r="AP116" s="1008" t="s">
        <v>418</v>
      </c>
      <c r="AQ116" s="1009"/>
      <c r="AR116" s="1009"/>
      <c r="AS116" s="1009"/>
      <c r="AT116" s="1010"/>
      <c r="AU116" s="949"/>
      <c r="AV116" s="950"/>
      <c r="AW116" s="950"/>
      <c r="AX116" s="950"/>
      <c r="AY116" s="950"/>
      <c r="AZ116" s="1013" t="s">
        <v>464</v>
      </c>
      <c r="BA116" s="1014"/>
      <c r="BB116" s="1014"/>
      <c r="BC116" s="1014"/>
      <c r="BD116" s="1014"/>
      <c r="BE116" s="1014"/>
      <c r="BF116" s="1014"/>
      <c r="BG116" s="1014"/>
      <c r="BH116" s="1014"/>
      <c r="BI116" s="1014"/>
      <c r="BJ116" s="1014"/>
      <c r="BK116" s="1014"/>
      <c r="BL116" s="1014"/>
      <c r="BM116" s="1014"/>
      <c r="BN116" s="1014"/>
      <c r="BO116" s="1014"/>
      <c r="BP116" s="1015"/>
      <c r="BQ116" s="965" t="s">
        <v>453</v>
      </c>
      <c r="BR116" s="966"/>
      <c r="BS116" s="966"/>
      <c r="BT116" s="966"/>
      <c r="BU116" s="966"/>
      <c r="BV116" s="966" t="s">
        <v>442</v>
      </c>
      <c r="BW116" s="966"/>
      <c r="BX116" s="966"/>
      <c r="BY116" s="966"/>
      <c r="BZ116" s="966"/>
      <c r="CA116" s="966" t="s">
        <v>444</v>
      </c>
      <c r="CB116" s="966"/>
      <c r="CC116" s="966"/>
      <c r="CD116" s="966"/>
      <c r="CE116" s="966"/>
      <c r="CF116" s="960" t="s">
        <v>442</v>
      </c>
      <c r="CG116" s="961"/>
      <c r="CH116" s="961"/>
      <c r="CI116" s="961"/>
      <c r="CJ116" s="961"/>
      <c r="CK116" s="991"/>
      <c r="CL116" s="992"/>
      <c r="CM116" s="962" t="s">
        <v>465</v>
      </c>
      <c r="CN116" s="963"/>
      <c r="CO116" s="963"/>
      <c r="CP116" s="963"/>
      <c r="CQ116" s="963"/>
      <c r="CR116" s="963"/>
      <c r="CS116" s="963"/>
      <c r="CT116" s="963"/>
      <c r="CU116" s="963"/>
      <c r="CV116" s="963"/>
      <c r="CW116" s="963"/>
      <c r="CX116" s="963"/>
      <c r="CY116" s="963"/>
      <c r="CZ116" s="963"/>
      <c r="DA116" s="963"/>
      <c r="DB116" s="963"/>
      <c r="DC116" s="963"/>
      <c r="DD116" s="963"/>
      <c r="DE116" s="963"/>
      <c r="DF116" s="964"/>
      <c r="DG116" s="1004" t="s">
        <v>442</v>
      </c>
      <c r="DH116" s="1005"/>
      <c r="DI116" s="1005"/>
      <c r="DJ116" s="1005"/>
      <c r="DK116" s="1006"/>
      <c r="DL116" s="1007" t="s">
        <v>447</v>
      </c>
      <c r="DM116" s="1005"/>
      <c r="DN116" s="1005"/>
      <c r="DO116" s="1005"/>
      <c r="DP116" s="1006"/>
      <c r="DQ116" s="1007" t="s">
        <v>447</v>
      </c>
      <c r="DR116" s="1005"/>
      <c r="DS116" s="1005"/>
      <c r="DT116" s="1005"/>
      <c r="DU116" s="1006"/>
      <c r="DV116" s="1008" t="s">
        <v>466</v>
      </c>
      <c r="DW116" s="1009"/>
      <c r="DX116" s="1009"/>
      <c r="DY116" s="1009"/>
      <c r="DZ116" s="1010"/>
    </row>
    <row r="117" spans="1:130" s="246" customFormat="1" ht="26.25" customHeight="1">
      <c r="A117" s="953" t="s">
        <v>188</v>
      </c>
      <c r="B117" s="934"/>
      <c r="C117" s="934"/>
      <c r="D117" s="934"/>
      <c r="E117" s="934"/>
      <c r="F117" s="934"/>
      <c r="G117" s="934"/>
      <c r="H117" s="934"/>
      <c r="I117" s="934"/>
      <c r="J117" s="934"/>
      <c r="K117" s="934"/>
      <c r="L117" s="934"/>
      <c r="M117" s="934"/>
      <c r="N117" s="934"/>
      <c r="O117" s="934"/>
      <c r="P117" s="934"/>
      <c r="Q117" s="934"/>
      <c r="R117" s="934"/>
      <c r="S117" s="934"/>
      <c r="T117" s="934"/>
      <c r="U117" s="934"/>
      <c r="V117" s="934"/>
      <c r="W117" s="934"/>
      <c r="X117" s="934"/>
      <c r="Y117" s="1021" t="s">
        <v>467</v>
      </c>
      <c r="Z117" s="935"/>
      <c r="AA117" s="1022">
        <v>1029635</v>
      </c>
      <c r="AB117" s="1023"/>
      <c r="AC117" s="1023"/>
      <c r="AD117" s="1023"/>
      <c r="AE117" s="1024"/>
      <c r="AF117" s="1025">
        <v>967934</v>
      </c>
      <c r="AG117" s="1023"/>
      <c r="AH117" s="1023"/>
      <c r="AI117" s="1023"/>
      <c r="AJ117" s="1024"/>
      <c r="AK117" s="1025">
        <v>955860</v>
      </c>
      <c r="AL117" s="1023"/>
      <c r="AM117" s="1023"/>
      <c r="AN117" s="1023"/>
      <c r="AO117" s="1024"/>
      <c r="AP117" s="1026"/>
      <c r="AQ117" s="1027"/>
      <c r="AR117" s="1027"/>
      <c r="AS117" s="1027"/>
      <c r="AT117" s="1028"/>
      <c r="AU117" s="949"/>
      <c r="AV117" s="950"/>
      <c r="AW117" s="950"/>
      <c r="AX117" s="950"/>
      <c r="AY117" s="950"/>
      <c r="AZ117" s="1013" t="s">
        <v>468</v>
      </c>
      <c r="BA117" s="1014"/>
      <c r="BB117" s="1014"/>
      <c r="BC117" s="1014"/>
      <c r="BD117" s="1014"/>
      <c r="BE117" s="1014"/>
      <c r="BF117" s="1014"/>
      <c r="BG117" s="1014"/>
      <c r="BH117" s="1014"/>
      <c r="BI117" s="1014"/>
      <c r="BJ117" s="1014"/>
      <c r="BK117" s="1014"/>
      <c r="BL117" s="1014"/>
      <c r="BM117" s="1014"/>
      <c r="BN117" s="1014"/>
      <c r="BO117" s="1014"/>
      <c r="BP117" s="1015"/>
      <c r="BQ117" s="965" t="s">
        <v>466</v>
      </c>
      <c r="BR117" s="966"/>
      <c r="BS117" s="966"/>
      <c r="BT117" s="966"/>
      <c r="BU117" s="966"/>
      <c r="BV117" s="966" t="s">
        <v>444</v>
      </c>
      <c r="BW117" s="966"/>
      <c r="BX117" s="966"/>
      <c r="BY117" s="966"/>
      <c r="BZ117" s="966"/>
      <c r="CA117" s="966" t="s">
        <v>418</v>
      </c>
      <c r="CB117" s="966"/>
      <c r="CC117" s="966"/>
      <c r="CD117" s="966"/>
      <c r="CE117" s="966"/>
      <c r="CF117" s="960" t="s">
        <v>450</v>
      </c>
      <c r="CG117" s="961"/>
      <c r="CH117" s="961"/>
      <c r="CI117" s="961"/>
      <c r="CJ117" s="961"/>
      <c r="CK117" s="991"/>
      <c r="CL117" s="992"/>
      <c r="CM117" s="962" t="s">
        <v>469</v>
      </c>
      <c r="CN117" s="963"/>
      <c r="CO117" s="963"/>
      <c r="CP117" s="963"/>
      <c r="CQ117" s="963"/>
      <c r="CR117" s="963"/>
      <c r="CS117" s="963"/>
      <c r="CT117" s="963"/>
      <c r="CU117" s="963"/>
      <c r="CV117" s="963"/>
      <c r="CW117" s="963"/>
      <c r="CX117" s="963"/>
      <c r="CY117" s="963"/>
      <c r="CZ117" s="963"/>
      <c r="DA117" s="963"/>
      <c r="DB117" s="963"/>
      <c r="DC117" s="963"/>
      <c r="DD117" s="963"/>
      <c r="DE117" s="963"/>
      <c r="DF117" s="964"/>
      <c r="DG117" s="1004" t="s">
        <v>442</v>
      </c>
      <c r="DH117" s="1005"/>
      <c r="DI117" s="1005"/>
      <c r="DJ117" s="1005"/>
      <c r="DK117" s="1006"/>
      <c r="DL117" s="1007" t="s">
        <v>442</v>
      </c>
      <c r="DM117" s="1005"/>
      <c r="DN117" s="1005"/>
      <c r="DO117" s="1005"/>
      <c r="DP117" s="1006"/>
      <c r="DQ117" s="1007" t="s">
        <v>447</v>
      </c>
      <c r="DR117" s="1005"/>
      <c r="DS117" s="1005"/>
      <c r="DT117" s="1005"/>
      <c r="DU117" s="1006"/>
      <c r="DV117" s="1008" t="s">
        <v>442</v>
      </c>
      <c r="DW117" s="1009"/>
      <c r="DX117" s="1009"/>
      <c r="DY117" s="1009"/>
      <c r="DZ117" s="1010"/>
    </row>
    <row r="118" spans="1:130" s="246" customFormat="1" ht="26.25" customHeight="1">
      <c r="A118" s="953" t="s">
        <v>437</v>
      </c>
      <c r="B118" s="934"/>
      <c r="C118" s="934"/>
      <c r="D118" s="934"/>
      <c r="E118" s="934"/>
      <c r="F118" s="934"/>
      <c r="G118" s="934"/>
      <c r="H118" s="934"/>
      <c r="I118" s="934"/>
      <c r="J118" s="934"/>
      <c r="K118" s="934"/>
      <c r="L118" s="934"/>
      <c r="M118" s="934"/>
      <c r="N118" s="934"/>
      <c r="O118" s="934"/>
      <c r="P118" s="934"/>
      <c r="Q118" s="934"/>
      <c r="R118" s="934"/>
      <c r="S118" s="934"/>
      <c r="T118" s="934"/>
      <c r="U118" s="934"/>
      <c r="V118" s="934"/>
      <c r="W118" s="934"/>
      <c r="X118" s="934"/>
      <c r="Y118" s="934"/>
      <c r="Z118" s="935"/>
      <c r="AA118" s="933" t="s">
        <v>435</v>
      </c>
      <c r="AB118" s="934"/>
      <c r="AC118" s="934"/>
      <c r="AD118" s="934"/>
      <c r="AE118" s="935"/>
      <c r="AF118" s="933" t="s">
        <v>306</v>
      </c>
      <c r="AG118" s="934"/>
      <c r="AH118" s="934"/>
      <c r="AI118" s="934"/>
      <c r="AJ118" s="935"/>
      <c r="AK118" s="933" t="s">
        <v>305</v>
      </c>
      <c r="AL118" s="934"/>
      <c r="AM118" s="934"/>
      <c r="AN118" s="934"/>
      <c r="AO118" s="935"/>
      <c r="AP118" s="1017" t="s">
        <v>436</v>
      </c>
      <c r="AQ118" s="1018"/>
      <c r="AR118" s="1018"/>
      <c r="AS118" s="1018"/>
      <c r="AT118" s="1019"/>
      <c r="AU118" s="949"/>
      <c r="AV118" s="950"/>
      <c r="AW118" s="950"/>
      <c r="AX118" s="950"/>
      <c r="AY118" s="950"/>
      <c r="AZ118" s="1020" t="s">
        <v>470</v>
      </c>
      <c r="BA118" s="1011"/>
      <c r="BB118" s="1011"/>
      <c r="BC118" s="1011"/>
      <c r="BD118" s="1011"/>
      <c r="BE118" s="1011"/>
      <c r="BF118" s="1011"/>
      <c r="BG118" s="1011"/>
      <c r="BH118" s="1011"/>
      <c r="BI118" s="1011"/>
      <c r="BJ118" s="1011"/>
      <c r="BK118" s="1011"/>
      <c r="BL118" s="1011"/>
      <c r="BM118" s="1011"/>
      <c r="BN118" s="1011"/>
      <c r="BO118" s="1011"/>
      <c r="BP118" s="1012"/>
      <c r="BQ118" s="1043" t="s">
        <v>447</v>
      </c>
      <c r="BR118" s="1044"/>
      <c r="BS118" s="1044"/>
      <c r="BT118" s="1044"/>
      <c r="BU118" s="1044"/>
      <c r="BV118" s="1044" t="s">
        <v>418</v>
      </c>
      <c r="BW118" s="1044"/>
      <c r="BX118" s="1044"/>
      <c r="BY118" s="1044"/>
      <c r="BZ118" s="1044"/>
      <c r="CA118" s="1044" t="s">
        <v>442</v>
      </c>
      <c r="CB118" s="1044"/>
      <c r="CC118" s="1044"/>
      <c r="CD118" s="1044"/>
      <c r="CE118" s="1044"/>
      <c r="CF118" s="960" t="s">
        <v>442</v>
      </c>
      <c r="CG118" s="961"/>
      <c r="CH118" s="961"/>
      <c r="CI118" s="961"/>
      <c r="CJ118" s="961"/>
      <c r="CK118" s="991"/>
      <c r="CL118" s="992"/>
      <c r="CM118" s="962" t="s">
        <v>471</v>
      </c>
      <c r="CN118" s="963"/>
      <c r="CO118" s="963"/>
      <c r="CP118" s="963"/>
      <c r="CQ118" s="963"/>
      <c r="CR118" s="963"/>
      <c r="CS118" s="963"/>
      <c r="CT118" s="963"/>
      <c r="CU118" s="963"/>
      <c r="CV118" s="963"/>
      <c r="CW118" s="963"/>
      <c r="CX118" s="963"/>
      <c r="CY118" s="963"/>
      <c r="CZ118" s="963"/>
      <c r="DA118" s="963"/>
      <c r="DB118" s="963"/>
      <c r="DC118" s="963"/>
      <c r="DD118" s="963"/>
      <c r="DE118" s="963"/>
      <c r="DF118" s="964"/>
      <c r="DG118" s="1004" t="s">
        <v>442</v>
      </c>
      <c r="DH118" s="1005"/>
      <c r="DI118" s="1005"/>
      <c r="DJ118" s="1005"/>
      <c r="DK118" s="1006"/>
      <c r="DL118" s="1007" t="s">
        <v>418</v>
      </c>
      <c r="DM118" s="1005"/>
      <c r="DN118" s="1005"/>
      <c r="DO118" s="1005"/>
      <c r="DP118" s="1006"/>
      <c r="DQ118" s="1007" t="s">
        <v>453</v>
      </c>
      <c r="DR118" s="1005"/>
      <c r="DS118" s="1005"/>
      <c r="DT118" s="1005"/>
      <c r="DU118" s="1006"/>
      <c r="DV118" s="1008" t="s">
        <v>450</v>
      </c>
      <c r="DW118" s="1009"/>
      <c r="DX118" s="1009"/>
      <c r="DY118" s="1009"/>
      <c r="DZ118" s="1010"/>
    </row>
    <row r="119" spans="1:130" s="246" customFormat="1" ht="26.25" customHeight="1">
      <c r="A119" s="1104" t="s">
        <v>440</v>
      </c>
      <c r="B119" s="990"/>
      <c r="C119" s="969" t="s">
        <v>441</v>
      </c>
      <c r="D119" s="970"/>
      <c r="E119" s="970"/>
      <c r="F119" s="970"/>
      <c r="G119" s="970"/>
      <c r="H119" s="970"/>
      <c r="I119" s="970"/>
      <c r="J119" s="970"/>
      <c r="K119" s="970"/>
      <c r="L119" s="970"/>
      <c r="M119" s="970"/>
      <c r="N119" s="970"/>
      <c r="O119" s="970"/>
      <c r="P119" s="970"/>
      <c r="Q119" s="970"/>
      <c r="R119" s="970"/>
      <c r="S119" s="970"/>
      <c r="T119" s="970"/>
      <c r="U119" s="970"/>
      <c r="V119" s="970"/>
      <c r="W119" s="970"/>
      <c r="X119" s="970"/>
      <c r="Y119" s="970"/>
      <c r="Z119" s="971"/>
      <c r="AA119" s="940" t="s">
        <v>450</v>
      </c>
      <c r="AB119" s="941"/>
      <c r="AC119" s="941"/>
      <c r="AD119" s="941"/>
      <c r="AE119" s="942"/>
      <c r="AF119" s="943" t="s">
        <v>418</v>
      </c>
      <c r="AG119" s="941"/>
      <c r="AH119" s="941"/>
      <c r="AI119" s="941"/>
      <c r="AJ119" s="942"/>
      <c r="AK119" s="943" t="s">
        <v>442</v>
      </c>
      <c r="AL119" s="941"/>
      <c r="AM119" s="941"/>
      <c r="AN119" s="941"/>
      <c r="AO119" s="942"/>
      <c r="AP119" s="944" t="s">
        <v>447</v>
      </c>
      <c r="AQ119" s="945"/>
      <c r="AR119" s="945"/>
      <c r="AS119" s="945"/>
      <c r="AT119" s="946"/>
      <c r="AU119" s="951"/>
      <c r="AV119" s="952"/>
      <c r="AW119" s="952"/>
      <c r="AX119" s="952"/>
      <c r="AY119" s="952"/>
      <c r="AZ119" s="277" t="s">
        <v>188</v>
      </c>
      <c r="BA119" s="277"/>
      <c r="BB119" s="277"/>
      <c r="BC119" s="277"/>
      <c r="BD119" s="277"/>
      <c r="BE119" s="277"/>
      <c r="BF119" s="277"/>
      <c r="BG119" s="277"/>
      <c r="BH119" s="277"/>
      <c r="BI119" s="277"/>
      <c r="BJ119" s="277"/>
      <c r="BK119" s="277"/>
      <c r="BL119" s="277"/>
      <c r="BM119" s="277"/>
      <c r="BN119" s="277"/>
      <c r="BO119" s="1021" t="s">
        <v>472</v>
      </c>
      <c r="BP119" s="1052"/>
      <c r="BQ119" s="1043">
        <v>11210457</v>
      </c>
      <c r="BR119" s="1044"/>
      <c r="BS119" s="1044"/>
      <c r="BT119" s="1044"/>
      <c r="BU119" s="1044"/>
      <c r="BV119" s="1044">
        <v>10776392</v>
      </c>
      <c r="BW119" s="1044"/>
      <c r="BX119" s="1044"/>
      <c r="BY119" s="1044"/>
      <c r="BZ119" s="1044"/>
      <c r="CA119" s="1044">
        <v>10736619</v>
      </c>
      <c r="CB119" s="1044"/>
      <c r="CC119" s="1044"/>
      <c r="CD119" s="1044"/>
      <c r="CE119" s="1044"/>
      <c r="CF119" s="1045"/>
      <c r="CG119" s="1046"/>
      <c r="CH119" s="1046"/>
      <c r="CI119" s="1046"/>
      <c r="CJ119" s="1047"/>
      <c r="CK119" s="993"/>
      <c r="CL119" s="994"/>
      <c r="CM119" s="1048" t="s">
        <v>473</v>
      </c>
      <c r="CN119" s="1049"/>
      <c r="CO119" s="1049"/>
      <c r="CP119" s="1049"/>
      <c r="CQ119" s="1049"/>
      <c r="CR119" s="1049"/>
      <c r="CS119" s="1049"/>
      <c r="CT119" s="1049"/>
      <c r="CU119" s="1049"/>
      <c r="CV119" s="1049"/>
      <c r="CW119" s="1049"/>
      <c r="CX119" s="1049"/>
      <c r="CY119" s="1049"/>
      <c r="CZ119" s="1049"/>
      <c r="DA119" s="1049"/>
      <c r="DB119" s="1049"/>
      <c r="DC119" s="1049"/>
      <c r="DD119" s="1049"/>
      <c r="DE119" s="1049"/>
      <c r="DF119" s="1050"/>
      <c r="DG119" s="1051" t="s">
        <v>442</v>
      </c>
      <c r="DH119" s="1030"/>
      <c r="DI119" s="1030"/>
      <c r="DJ119" s="1030"/>
      <c r="DK119" s="1031"/>
      <c r="DL119" s="1029" t="s">
        <v>418</v>
      </c>
      <c r="DM119" s="1030"/>
      <c r="DN119" s="1030"/>
      <c r="DO119" s="1030"/>
      <c r="DP119" s="1031"/>
      <c r="DQ119" s="1029" t="s">
        <v>442</v>
      </c>
      <c r="DR119" s="1030"/>
      <c r="DS119" s="1030"/>
      <c r="DT119" s="1030"/>
      <c r="DU119" s="1031"/>
      <c r="DV119" s="1032" t="s">
        <v>447</v>
      </c>
      <c r="DW119" s="1033"/>
      <c r="DX119" s="1033"/>
      <c r="DY119" s="1033"/>
      <c r="DZ119" s="1034"/>
    </row>
    <row r="120" spans="1:130" s="246" customFormat="1" ht="26.25" customHeight="1">
      <c r="A120" s="1105"/>
      <c r="B120" s="992"/>
      <c r="C120" s="962" t="s">
        <v>446</v>
      </c>
      <c r="D120" s="963"/>
      <c r="E120" s="963"/>
      <c r="F120" s="963"/>
      <c r="G120" s="963"/>
      <c r="H120" s="963"/>
      <c r="I120" s="963"/>
      <c r="J120" s="963"/>
      <c r="K120" s="963"/>
      <c r="L120" s="963"/>
      <c r="M120" s="963"/>
      <c r="N120" s="963"/>
      <c r="O120" s="963"/>
      <c r="P120" s="963"/>
      <c r="Q120" s="963"/>
      <c r="R120" s="963"/>
      <c r="S120" s="963"/>
      <c r="T120" s="963"/>
      <c r="U120" s="963"/>
      <c r="V120" s="963"/>
      <c r="W120" s="963"/>
      <c r="X120" s="963"/>
      <c r="Y120" s="963"/>
      <c r="Z120" s="964"/>
      <c r="AA120" s="1004" t="s">
        <v>418</v>
      </c>
      <c r="AB120" s="1005"/>
      <c r="AC120" s="1005"/>
      <c r="AD120" s="1005"/>
      <c r="AE120" s="1006"/>
      <c r="AF120" s="1007" t="s">
        <v>418</v>
      </c>
      <c r="AG120" s="1005"/>
      <c r="AH120" s="1005"/>
      <c r="AI120" s="1005"/>
      <c r="AJ120" s="1006"/>
      <c r="AK120" s="1007" t="s">
        <v>418</v>
      </c>
      <c r="AL120" s="1005"/>
      <c r="AM120" s="1005"/>
      <c r="AN120" s="1005"/>
      <c r="AO120" s="1006"/>
      <c r="AP120" s="1008" t="s">
        <v>442</v>
      </c>
      <c r="AQ120" s="1009"/>
      <c r="AR120" s="1009"/>
      <c r="AS120" s="1009"/>
      <c r="AT120" s="1010"/>
      <c r="AU120" s="1035" t="s">
        <v>474</v>
      </c>
      <c r="AV120" s="1036"/>
      <c r="AW120" s="1036"/>
      <c r="AX120" s="1036"/>
      <c r="AY120" s="1037"/>
      <c r="AZ120" s="986" t="s">
        <v>475</v>
      </c>
      <c r="BA120" s="938"/>
      <c r="BB120" s="938"/>
      <c r="BC120" s="938"/>
      <c r="BD120" s="938"/>
      <c r="BE120" s="938"/>
      <c r="BF120" s="938"/>
      <c r="BG120" s="938"/>
      <c r="BH120" s="938"/>
      <c r="BI120" s="938"/>
      <c r="BJ120" s="938"/>
      <c r="BK120" s="938"/>
      <c r="BL120" s="938"/>
      <c r="BM120" s="938"/>
      <c r="BN120" s="938"/>
      <c r="BO120" s="938"/>
      <c r="BP120" s="939"/>
      <c r="BQ120" s="972">
        <v>3213431</v>
      </c>
      <c r="BR120" s="973"/>
      <c r="BS120" s="973"/>
      <c r="BT120" s="973"/>
      <c r="BU120" s="973"/>
      <c r="BV120" s="973">
        <v>3603981</v>
      </c>
      <c r="BW120" s="973"/>
      <c r="BX120" s="973"/>
      <c r="BY120" s="973"/>
      <c r="BZ120" s="973"/>
      <c r="CA120" s="973">
        <v>3669991</v>
      </c>
      <c r="CB120" s="973"/>
      <c r="CC120" s="973"/>
      <c r="CD120" s="973"/>
      <c r="CE120" s="973"/>
      <c r="CF120" s="987">
        <v>97.2</v>
      </c>
      <c r="CG120" s="988"/>
      <c r="CH120" s="988"/>
      <c r="CI120" s="988"/>
      <c r="CJ120" s="988"/>
      <c r="CK120" s="1053" t="s">
        <v>476</v>
      </c>
      <c r="CL120" s="1054"/>
      <c r="CM120" s="1054"/>
      <c r="CN120" s="1054"/>
      <c r="CO120" s="1055"/>
      <c r="CP120" s="1061" t="s">
        <v>477</v>
      </c>
      <c r="CQ120" s="1062"/>
      <c r="CR120" s="1062"/>
      <c r="CS120" s="1062"/>
      <c r="CT120" s="1062"/>
      <c r="CU120" s="1062"/>
      <c r="CV120" s="1062"/>
      <c r="CW120" s="1062"/>
      <c r="CX120" s="1062"/>
      <c r="CY120" s="1062"/>
      <c r="CZ120" s="1062"/>
      <c r="DA120" s="1062"/>
      <c r="DB120" s="1062"/>
      <c r="DC120" s="1062"/>
      <c r="DD120" s="1062"/>
      <c r="DE120" s="1062"/>
      <c r="DF120" s="1063"/>
      <c r="DG120" s="972">
        <v>968971</v>
      </c>
      <c r="DH120" s="973"/>
      <c r="DI120" s="973"/>
      <c r="DJ120" s="973"/>
      <c r="DK120" s="973"/>
      <c r="DL120" s="973">
        <v>850929</v>
      </c>
      <c r="DM120" s="973"/>
      <c r="DN120" s="973"/>
      <c r="DO120" s="973"/>
      <c r="DP120" s="973"/>
      <c r="DQ120" s="973">
        <v>774507</v>
      </c>
      <c r="DR120" s="973"/>
      <c r="DS120" s="973"/>
      <c r="DT120" s="973"/>
      <c r="DU120" s="973"/>
      <c r="DV120" s="974">
        <v>20.5</v>
      </c>
      <c r="DW120" s="974"/>
      <c r="DX120" s="974"/>
      <c r="DY120" s="974"/>
      <c r="DZ120" s="975"/>
    </row>
    <row r="121" spans="1:130" s="246" customFormat="1" ht="26.25" customHeight="1">
      <c r="A121" s="1105"/>
      <c r="B121" s="992"/>
      <c r="C121" s="1013" t="s">
        <v>478</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1004">
        <v>19686</v>
      </c>
      <c r="AB121" s="1005"/>
      <c r="AC121" s="1005"/>
      <c r="AD121" s="1005"/>
      <c r="AE121" s="1006"/>
      <c r="AF121" s="1007">
        <v>19658</v>
      </c>
      <c r="AG121" s="1005"/>
      <c r="AH121" s="1005"/>
      <c r="AI121" s="1005"/>
      <c r="AJ121" s="1006"/>
      <c r="AK121" s="1007">
        <v>19644</v>
      </c>
      <c r="AL121" s="1005"/>
      <c r="AM121" s="1005"/>
      <c r="AN121" s="1005"/>
      <c r="AO121" s="1006"/>
      <c r="AP121" s="1008">
        <v>0.5</v>
      </c>
      <c r="AQ121" s="1009"/>
      <c r="AR121" s="1009"/>
      <c r="AS121" s="1009"/>
      <c r="AT121" s="1010"/>
      <c r="AU121" s="1038"/>
      <c r="AV121" s="1039"/>
      <c r="AW121" s="1039"/>
      <c r="AX121" s="1039"/>
      <c r="AY121" s="1040"/>
      <c r="AZ121" s="995" t="s">
        <v>479</v>
      </c>
      <c r="BA121" s="996"/>
      <c r="BB121" s="996"/>
      <c r="BC121" s="996"/>
      <c r="BD121" s="996"/>
      <c r="BE121" s="996"/>
      <c r="BF121" s="996"/>
      <c r="BG121" s="996"/>
      <c r="BH121" s="996"/>
      <c r="BI121" s="996"/>
      <c r="BJ121" s="996"/>
      <c r="BK121" s="996"/>
      <c r="BL121" s="996"/>
      <c r="BM121" s="996"/>
      <c r="BN121" s="996"/>
      <c r="BO121" s="996"/>
      <c r="BP121" s="997"/>
      <c r="BQ121" s="965">
        <v>208761</v>
      </c>
      <c r="BR121" s="966"/>
      <c r="BS121" s="966"/>
      <c r="BT121" s="966"/>
      <c r="BU121" s="966"/>
      <c r="BV121" s="966">
        <v>180990</v>
      </c>
      <c r="BW121" s="966"/>
      <c r="BX121" s="966"/>
      <c r="BY121" s="966"/>
      <c r="BZ121" s="966"/>
      <c r="CA121" s="966">
        <v>157309</v>
      </c>
      <c r="CB121" s="966"/>
      <c r="CC121" s="966"/>
      <c r="CD121" s="966"/>
      <c r="CE121" s="966"/>
      <c r="CF121" s="960">
        <v>4.2</v>
      </c>
      <c r="CG121" s="961"/>
      <c r="CH121" s="961"/>
      <c r="CI121" s="961"/>
      <c r="CJ121" s="961"/>
      <c r="CK121" s="1056"/>
      <c r="CL121" s="1057"/>
      <c r="CM121" s="1057"/>
      <c r="CN121" s="1057"/>
      <c r="CO121" s="1058"/>
      <c r="CP121" s="1066" t="s">
        <v>480</v>
      </c>
      <c r="CQ121" s="1067"/>
      <c r="CR121" s="1067"/>
      <c r="CS121" s="1067"/>
      <c r="CT121" s="1067"/>
      <c r="CU121" s="1067"/>
      <c r="CV121" s="1067"/>
      <c r="CW121" s="1067"/>
      <c r="CX121" s="1067"/>
      <c r="CY121" s="1067"/>
      <c r="CZ121" s="1067"/>
      <c r="DA121" s="1067"/>
      <c r="DB121" s="1067"/>
      <c r="DC121" s="1067"/>
      <c r="DD121" s="1067"/>
      <c r="DE121" s="1067"/>
      <c r="DF121" s="1068"/>
      <c r="DG121" s="965">
        <v>446893</v>
      </c>
      <c r="DH121" s="966"/>
      <c r="DI121" s="966"/>
      <c r="DJ121" s="966"/>
      <c r="DK121" s="966"/>
      <c r="DL121" s="966">
        <v>404342</v>
      </c>
      <c r="DM121" s="966"/>
      <c r="DN121" s="966"/>
      <c r="DO121" s="966"/>
      <c r="DP121" s="966"/>
      <c r="DQ121" s="966">
        <v>374409</v>
      </c>
      <c r="DR121" s="966"/>
      <c r="DS121" s="966"/>
      <c r="DT121" s="966"/>
      <c r="DU121" s="966"/>
      <c r="DV121" s="967">
        <v>9.9</v>
      </c>
      <c r="DW121" s="967"/>
      <c r="DX121" s="967"/>
      <c r="DY121" s="967"/>
      <c r="DZ121" s="968"/>
    </row>
    <row r="122" spans="1:130" s="246" customFormat="1" ht="26.25" customHeight="1">
      <c r="A122" s="1105"/>
      <c r="B122" s="992"/>
      <c r="C122" s="962" t="s">
        <v>459</v>
      </c>
      <c r="D122" s="963"/>
      <c r="E122" s="963"/>
      <c r="F122" s="963"/>
      <c r="G122" s="963"/>
      <c r="H122" s="963"/>
      <c r="I122" s="963"/>
      <c r="J122" s="963"/>
      <c r="K122" s="963"/>
      <c r="L122" s="963"/>
      <c r="M122" s="963"/>
      <c r="N122" s="963"/>
      <c r="O122" s="963"/>
      <c r="P122" s="963"/>
      <c r="Q122" s="963"/>
      <c r="R122" s="963"/>
      <c r="S122" s="963"/>
      <c r="T122" s="963"/>
      <c r="U122" s="963"/>
      <c r="V122" s="963"/>
      <c r="W122" s="963"/>
      <c r="X122" s="963"/>
      <c r="Y122" s="963"/>
      <c r="Z122" s="964"/>
      <c r="AA122" s="1004">
        <v>7208</v>
      </c>
      <c r="AB122" s="1005"/>
      <c r="AC122" s="1005"/>
      <c r="AD122" s="1005"/>
      <c r="AE122" s="1006"/>
      <c r="AF122" s="1007">
        <v>3849</v>
      </c>
      <c r="AG122" s="1005"/>
      <c r="AH122" s="1005"/>
      <c r="AI122" s="1005"/>
      <c r="AJ122" s="1006"/>
      <c r="AK122" s="1007">
        <v>2858</v>
      </c>
      <c r="AL122" s="1005"/>
      <c r="AM122" s="1005"/>
      <c r="AN122" s="1005"/>
      <c r="AO122" s="1006"/>
      <c r="AP122" s="1008">
        <v>0.1</v>
      </c>
      <c r="AQ122" s="1009"/>
      <c r="AR122" s="1009"/>
      <c r="AS122" s="1009"/>
      <c r="AT122" s="1010"/>
      <c r="AU122" s="1038"/>
      <c r="AV122" s="1039"/>
      <c r="AW122" s="1039"/>
      <c r="AX122" s="1039"/>
      <c r="AY122" s="1040"/>
      <c r="AZ122" s="1020" t="s">
        <v>481</v>
      </c>
      <c r="BA122" s="1011"/>
      <c r="BB122" s="1011"/>
      <c r="BC122" s="1011"/>
      <c r="BD122" s="1011"/>
      <c r="BE122" s="1011"/>
      <c r="BF122" s="1011"/>
      <c r="BG122" s="1011"/>
      <c r="BH122" s="1011"/>
      <c r="BI122" s="1011"/>
      <c r="BJ122" s="1011"/>
      <c r="BK122" s="1011"/>
      <c r="BL122" s="1011"/>
      <c r="BM122" s="1011"/>
      <c r="BN122" s="1011"/>
      <c r="BO122" s="1011"/>
      <c r="BP122" s="1012"/>
      <c r="BQ122" s="1043">
        <v>6657198</v>
      </c>
      <c r="BR122" s="1044"/>
      <c r="BS122" s="1044"/>
      <c r="BT122" s="1044"/>
      <c r="BU122" s="1044"/>
      <c r="BV122" s="1044">
        <v>6993326</v>
      </c>
      <c r="BW122" s="1044"/>
      <c r="BX122" s="1044"/>
      <c r="BY122" s="1044"/>
      <c r="BZ122" s="1044"/>
      <c r="CA122" s="1044">
        <v>6801394</v>
      </c>
      <c r="CB122" s="1044"/>
      <c r="CC122" s="1044"/>
      <c r="CD122" s="1044"/>
      <c r="CE122" s="1044"/>
      <c r="CF122" s="1064">
        <v>180.2</v>
      </c>
      <c r="CG122" s="1065"/>
      <c r="CH122" s="1065"/>
      <c r="CI122" s="1065"/>
      <c r="CJ122" s="1065"/>
      <c r="CK122" s="1056"/>
      <c r="CL122" s="1057"/>
      <c r="CM122" s="1057"/>
      <c r="CN122" s="1057"/>
      <c r="CO122" s="1058"/>
      <c r="CP122" s="1066" t="s">
        <v>482</v>
      </c>
      <c r="CQ122" s="1067"/>
      <c r="CR122" s="1067"/>
      <c r="CS122" s="1067"/>
      <c r="CT122" s="1067"/>
      <c r="CU122" s="1067"/>
      <c r="CV122" s="1067"/>
      <c r="CW122" s="1067"/>
      <c r="CX122" s="1067"/>
      <c r="CY122" s="1067"/>
      <c r="CZ122" s="1067"/>
      <c r="DA122" s="1067"/>
      <c r="DB122" s="1067"/>
      <c r="DC122" s="1067"/>
      <c r="DD122" s="1067"/>
      <c r="DE122" s="1067"/>
      <c r="DF122" s="1068"/>
      <c r="DG122" s="965">
        <v>78207</v>
      </c>
      <c r="DH122" s="966"/>
      <c r="DI122" s="966"/>
      <c r="DJ122" s="966"/>
      <c r="DK122" s="966"/>
      <c r="DL122" s="966">
        <v>73799</v>
      </c>
      <c r="DM122" s="966"/>
      <c r="DN122" s="966"/>
      <c r="DO122" s="966"/>
      <c r="DP122" s="966"/>
      <c r="DQ122" s="966">
        <v>73130</v>
      </c>
      <c r="DR122" s="966"/>
      <c r="DS122" s="966"/>
      <c r="DT122" s="966"/>
      <c r="DU122" s="966"/>
      <c r="DV122" s="967">
        <v>1.9</v>
      </c>
      <c r="DW122" s="967"/>
      <c r="DX122" s="967"/>
      <c r="DY122" s="967"/>
      <c r="DZ122" s="968"/>
    </row>
    <row r="123" spans="1:130" s="246" customFormat="1" ht="26.25" customHeight="1">
      <c r="A123" s="1105"/>
      <c r="B123" s="992"/>
      <c r="C123" s="962" t="s">
        <v>465</v>
      </c>
      <c r="D123" s="963"/>
      <c r="E123" s="963"/>
      <c r="F123" s="963"/>
      <c r="G123" s="963"/>
      <c r="H123" s="963"/>
      <c r="I123" s="963"/>
      <c r="J123" s="963"/>
      <c r="K123" s="963"/>
      <c r="L123" s="963"/>
      <c r="M123" s="963"/>
      <c r="N123" s="963"/>
      <c r="O123" s="963"/>
      <c r="P123" s="963"/>
      <c r="Q123" s="963"/>
      <c r="R123" s="963"/>
      <c r="S123" s="963"/>
      <c r="T123" s="963"/>
      <c r="U123" s="963"/>
      <c r="V123" s="963"/>
      <c r="W123" s="963"/>
      <c r="X123" s="963"/>
      <c r="Y123" s="963"/>
      <c r="Z123" s="964"/>
      <c r="AA123" s="1004" t="s">
        <v>442</v>
      </c>
      <c r="AB123" s="1005"/>
      <c r="AC123" s="1005"/>
      <c r="AD123" s="1005"/>
      <c r="AE123" s="1006"/>
      <c r="AF123" s="1007" t="s">
        <v>442</v>
      </c>
      <c r="AG123" s="1005"/>
      <c r="AH123" s="1005"/>
      <c r="AI123" s="1005"/>
      <c r="AJ123" s="1006"/>
      <c r="AK123" s="1007" t="s">
        <v>447</v>
      </c>
      <c r="AL123" s="1005"/>
      <c r="AM123" s="1005"/>
      <c r="AN123" s="1005"/>
      <c r="AO123" s="1006"/>
      <c r="AP123" s="1008" t="s">
        <v>450</v>
      </c>
      <c r="AQ123" s="1009"/>
      <c r="AR123" s="1009"/>
      <c r="AS123" s="1009"/>
      <c r="AT123" s="1010"/>
      <c r="AU123" s="1041"/>
      <c r="AV123" s="1042"/>
      <c r="AW123" s="1042"/>
      <c r="AX123" s="1042"/>
      <c r="AY123" s="1042"/>
      <c r="AZ123" s="277" t="s">
        <v>188</v>
      </c>
      <c r="BA123" s="277"/>
      <c r="BB123" s="277"/>
      <c r="BC123" s="277"/>
      <c r="BD123" s="277"/>
      <c r="BE123" s="277"/>
      <c r="BF123" s="277"/>
      <c r="BG123" s="277"/>
      <c r="BH123" s="277"/>
      <c r="BI123" s="277"/>
      <c r="BJ123" s="277"/>
      <c r="BK123" s="277"/>
      <c r="BL123" s="277"/>
      <c r="BM123" s="277"/>
      <c r="BN123" s="277"/>
      <c r="BO123" s="1021" t="s">
        <v>483</v>
      </c>
      <c r="BP123" s="1052"/>
      <c r="BQ123" s="1111">
        <v>10079390</v>
      </c>
      <c r="BR123" s="1112"/>
      <c r="BS123" s="1112"/>
      <c r="BT123" s="1112"/>
      <c r="BU123" s="1112"/>
      <c r="BV123" s="1112">
        <v>10778297</v>
      </c>
      <c r="BW123" s="1112"/>
      <c r="BX123" s="1112"/>
      <c r="BY123" s="1112"/>
      <c r="BZ123" s="1112"/>
      <c r="CA123" s="1112">
        <v>10628694</v>
      </c>
      <c r="CB123" s="1112"/>
      <c r="CC123" s="1112"/>
      <c r="CD123" s="1112"/>
      <c r="CE123" s="1112"/>
      <c r="CF123" s="1045"/>
      <c r="CG123" s="1046"/>
      <c r="CH123" s="1046"/>
      <c r="CI123" s="1046"/>
      <c r="CJ123" s="1047"/>
      <c r="CK123" s="1056"/>
      <c r="CL123" s="1057"/>
      <c r="CM123" s="1057"/>
      <c r="CN123" s="1057"/>
      <c r="CO123" s="1058"/>
      <c r="CP123" s="1066" t="s">
        <v>484</v>
      </c>
      <c r="CQ123" s="1067"/>
      <c r="CR123" s="1067"/>
      <c r="CS123" s="1067"/>
      <c r="CT123" s="1067"/>
      <c r="CU123" s="1067"/>
      <c r="CV123" s="1067"/>
      <c r="CW123" s="1067"/>
      <c r="CX123" s="1067"/>
      <c r="CY123" s="1067"/>
      <c r="CZ123" s="1067"/>
      <c r="DA123" s="1067"/>
      <c r="DB123" s="1067"/>
      <c r="DC123" s="1067"/>
      <c r="DD123" s="1067"/>
      <c r="DE123" s="1067"/>
      <c r="DF123" s="1068"/>
      <c r="DG123" s="1004">
        <v>45076</v>
      </c>
      <c r="DH123" s="1005"/>
      <c r="DI123" s="1005"/>
      <c r="DJ123" s="1005"/>
      <c r="DK123" s="1006"/>
      <c r="DL123" s="1007">
        <v>44593</v>
      </c>
      <c r="DM123" s="1005"/>
      <c r="DN123" s="1005"/>
      <c r="DO123" s="1005"/>
      <c r="DP123" s="1006"/>
      <c r="DQ123" s="1007">
        <v>41207</v>
      </c>
      <c r="DR123" s="1005"/>
      <c r="DS123" s="1005"/>
      <c r="DT123" s="1005"/>
      <c r="DU123" s="1006"/>
      <c r="DV123" s="1008">
        <v>1.1000000000000001</v>
      </c>
      <c r="DW123" s="1009"/>
      <c r="DX123" s="1009"/>
      <c r="DY123" s="1009"/>
      <c r="DZ123" s="1010"/>
    </row>
    <row r="124" spans="1:130" s="246" customFormat="1" ht="26.25" customHeight="1" thickBot="1">
      <c r="A124" s="1105"/>
      <c r="B124" s="992"/>
      <c r="C124" s="962" t="s">
        <v>469</v>
      </c>
      <c r="D124" s="963"/>
      <c r="E124" s="963"/>
      <c r="F124" s="963"/>
      <c r="G124" s="963"/>
      <c r="H124" s="963"/>
      <c r="I124" s="963"/>
      <c r="J124" s="963"/>
      <c r="K124" s="963"/>
      <c r="L124" s="963"/>
      <c r="M124" s="963"/>
      <c r="N124" s="963"/>
      <c r="O124" s="963"/>
      <c r="P124" s="963"/>
      <c r="Q124" s="963"/>
      <c r="R124" s="963"/>
      <c r="S124" s="963"/>
      <c r="T124" s="963"/>
      <c r="U124" s="963"/>
      <c r="V124" s="963"/>
      <c r="W124" s="963"/>
      <c r="X124" s="963"/>
      <c r="Y124" s="963"/>
      <c r="Z124" s="964"/>
      <c r="AA124" s="1004" t="s">
        <v>418</v>
      </c>
      <c r="AB124" s="1005"/>
      <c r="AC124" s="1005"/>
      <c r="AD124" s="1005"/>
      <c r="AE124" s="1006"/>
      <c r="AF124" s="1007" t="s">
        <v>442</v>
      </c>
      <c r="AG124" s="1005"/>
      <c r="AH124" s="1005"/>
      <c r="AI124" s="1005"/>
      <c r="AJ124" s="1006"/>
      <c r="AK124" s="1007" t="s">
        <v>418</v>
      </c>
      <c r="AL124" s="1005"/>
      <c r="AM124" s="1005"/>
      <c r="AN124" s="1005"/>
      <c r="AO124" s="1006"/>
      <c r="AP124" s="1008" t="s">
        <v>442</v>
      </c>
      <c r="AQ124" s="1009"/>
      <c r="AR124" s="1009"/>
      <c r="AS124" s="1009"/>
      <c r="AT124" s="1010"/>
      <c r="AU124" s="1107" t="s">
        <v>485</v>
      </c>
      <c r="AV124" s="1108"/>
      <c r="AW124" s="1108"/>
      <c r="AX124" s="1108"/>
      <c r="AY124" s="1108"/>
      <c r="AZ124" s="1108"/>
      <c r="BA124" s="1108"/>
      <c r="BB124" s="1108"/>
      <c r="BC124" s="1108"/>
      <c r="BD124" s="1108"/>
      <c r="BE124" s="1108"/>
      <c r="BF124" s="1108"/>
      <c r="BG124" s="1108"/>
      <c r="BH124" s="1108"/>
      <c r="BI124" s="1108"/>
      <c r="BJ124" s="1108"/>
      <c r="BK124" s="1108"/>
      <c r="BL124" s="1108"/>
      <c r="BM124" s="1108"/>
      <c r="BN124" s="1108"/>
      <c r="BO124" s="1108"/>
      <c r="BP124" s="1109"/>
      <c r="BQ124" s="1110">
        <v>28.9</v>
      </c>
      <c r="BR124" s="1074"/>
      <c r="BS124" s="1074"/>
      <c r="BT124" s="1074"/>
      <c r="BU124" s="1074"/>
      <c r="BV124" s="1074" t="s">
        <v>447</v>
      </c>
      <c r="BW124" s="1074"/>
      <c r="BX124" s="1074"/>
      <c r="BY124" s="1074"/>
      <c r="BZ124" s="1074"/>
      <c r="CA124" s="1074">
        <v>2.8</v>
      </c>
      <c r="CB124" s="1074"/>
      <c r="CC124" s="1074"/>
      <c r="CD124" s="1074"/>
      <c r="CE124" s="1074"/>
      <c r="CF124" s="1075"/>
      <c r="CG124" s="1076"/>
      <c r="CH124" s="1076"/>
      <c r="CI124" s="1076"/>
      <c r="CJ124" s="1077"/>
      <c r="CK124" s="1059"/>
      <c r="CL124" s="1059"/>
      <c r="CM124" s="1059"/>
      <c r="CN124" s="1059"/>
      <c r="CO124" s="1060"/>
      <c r="CP124" s="1066" t="s">
        <v>486</v>
      </c>
      <c r="CQ124" s="1067"/>
      <c r="CR124" s="1067"/>
      <c r="CS124" s="1067"/>
      <c r="CT124" s="1067"/>
      <c r="CU124" s="1067"/>
      <c r="CV124" s="1067"/>
      <c r="CW124" s="1067"/>
      <c r="CX124" s="1067"/>
      <c r="CY124" s="1067"/>
      <c r="CZ124" s="1067"/>
      <c r="DA124" s="1067"/>
      <c r="DB124" s="1067"/>
      <c r="DC124" s="1067"/>
      <c r="DD124" s="1067"/>
      <c r="DE124" s="1067"/>
      <c r="DF124" s="1068"/>
      <c r="DG124" s="1051">
        <v>60235</v>
      </c>
      <c r="DH124" s="1030"/>
      <c r="DI124" s="1030"/>
      <c r="DJ124" s="1030"/>
      <c r="DK124" s="1031"/>
      <c r="DL124" s="1029">
        <v>873</v>
      </c>
      <c r="DM124" s="1030"/>
      <c r="DN124" s="1030"/>
      <c r="DO124" s="1030"/>
      <c r="DP124" s="1031"/>
      <c r="DQ124" s="1029">
        <v>866</v>
      </c>
      <c r="DR124" s="1030"/>
      <c r="DS124" s="1030"/>
      <c r="DT124" s="1030"/>
      <c r="DU124" s="1031"/>
      <c r="DV124" s="1032">
        <v>0</v>
      </c>
      <c r="DW124" s="1033"/>
      <c r="DX124" s="1033"/>
      <c r="DY124" s="1033"/>
      <c r="DZ124" s="1034"/>
    </row>
    <row r="125" spans="1:130" s="246" customFormat="1" ht="26.25" customHeight="1">
      <c r="A125" s="1105"/>
      <c r="B125" s="992"/>
      <c r="C125" s="962" t="s">
        <v>471</v>
      </c>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4"/>
      <c r="AA125" s="1004" t="s">
        <v>418</v>
      </c>
      <c r="AB125" s="1005"/>
      <c r="AC125" s="1005"/>
      <c r="AD125" s="1005"/>
      <c r="AE125" s="1006"/>
      <c r="AF125" s="1007" t="s">
        <v>442</v>
      </c>
      <c r="AG125" s="1005"/>
      <c r="AH125" s="1005"/>
      <c r="AI125" s="1005"/>
      <c r="AJ125" s="1006"/>
      <c r="AK125" s="1007" t="s">
        <v>418</v>
      </c>
      <c r="AL125" s="1005"/>
      <c r="AM125" s="1005"/>
      <c r="AN125" s="1005"/>
      <c r="AO125" s="1006"/>
      <c r="AP125" s="1008" t="s">
        <v>442</v>
      </c>
      <c r="AQ125" s="1009"/>
      <c r="AR125" s="1009"/>
      <c r="AS125" s="1009"/>
      <c r="AT125" s="101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69" t="s">
        <v>487</v>
      </c>
      <c r="CL125" s="1054"/>
      <c r="CM125" s="1054"/>
      <c r="CN125" s="1054"/>
      <c r="CO125" s="1055"/>
      <c r="CP125" s="986" t="s">
        <v>488</v>
      </c>
      <c r="CQ125" s="938"/>
      <c r="CR125" s="938"/>
      <c r="CS125" s="938"/>
      <c r="CT125" s="938"/>
      <c r="CU125" s="938"/>
      <c r="CV125" s="938"/>
      <c r="CW125" s="938"/>
      <c r="CX125" s="938"/>
      <c r="CY125" s="938"/>
      <c r="CZ125" s="938"/>
      <c r="DA125" s="938"/>
      <c r="DB125" s="938"/>
      <c r="DC125" s="938"/>
      <c r="DD125" s="938"/>
      <c r="DE125" s="938"/>
      <c r="DF125" s="939"/>
      <c r="DG125" s="972" t="s">
        <v>418</v>
      </c>
      <c r="DH125" s="973"/>
      <c r="DI125" s="973"/>
      <c r="DJ125" s="973"/>
      <c r="DK125" s="973"/>
      <c r="DL125" s="973" t="s">
        <v>418</v>
      </c>
      <c r="DM125" s="973"/>
      <c r="DN125" s="973"/>
      <c r="DO125" s="973"/>
      <c r="DP125" s="973"/>
      <c r="DQ125" s="973" t="s">
        <v>418</v>
      </c>
      <c r="DR125" s="973"/>
      <c r="DS125" s="973"/>
      <c r="DT125" s="973"/>
      <c r="DU125" s="973"/>
      <c r="DV125" s="974" t="s">
        <v>442</v>
      </c>
      <c r="DW125" s="974"/>
      <c r="DX125" s="974"/>
      <c r="DY125" s="974"/>
      <c r="DZ125" s="975"/>
    </row>
    <row r="126" spans="1:130" s="246" customFormat="1" ht="26.25" customHeight="1" thickBot="1">
      <c r="A126" s="1105"/>
      <c r="B126" s="992"/>
      <c r="C126" s="962" t="s">
        <v>473</v>
      </c>
      <c r="D126" s="963"/>
      <c r="E126" s="963"/>
      <c r="F126" s="963"/>
      <c r="G126" s="963"/>
      <c r="H126" s="963"/>
      <c r="I126" s="963"/>
      <c r="J126" s="963"/>
      <c r="K126" s="963"/>
      <c r="L126" s="963"/>
      <c r="M126" s="963"/>
      <c r="N126" s="963"/>
      <c r="O126" s="963"/>
      <c r="P126" s="963"/>
      <c r="Q126" s="963"/>
      <c r="R126" s="963"/>
      <c r="S126" s="963"/>
      <c r="T126" s="963"/>
      <c r="U126" s="963"/>
      <c r="V126" s="963"/>
      <c r="W126" s="963"/>
      <c r="X126" s="963"/>
      <c r="Y126" s="963"/>
      <c r="Z126" s="964"/>
      <c r="AA126" s="1004" t="s">
        <v>442</v>
      </c>
      <c r="AB126" s="1005"/>
      <c r="AC126" s="1005"/>
      <c r="AD126" s="1005"/>
      <c r="AE126" s="1006"/>
      <c r="AF126" s="1007" t="s">
        <v>442</v>
      </c>
      <c r="AG126" s="1005"/>
      <c r="AH126" s="1005"/>
      <c r="AI126" s="1005"/>
      <c r="AJ126" s="1006"/>
      <c r="AK126" s="1007" t="s">
        <v>418</v>
      </c>
      <c r="AL126" s="1005"/>
      <c r="AM126" s="1005"/>
      <c r="AN126" s="1005"/>
      <c r="AO126" s="1006"/>
      <c r="AP126" s="1008" t="s">
        <v>442</v>
      </c>
      <c r="AQ126" s="1009"/>
      <c r="AR126" s="1009"/>
      <c r="AS126" s="1009"/>
      <c r="AT126" s="101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0"/>
      <c r="CL126" s="1057"/>
      <c r="CM126" s="1057"/>
      <c r="CN126" s="1057"/>
      <c r="CO126" s="1058"/>
      <c r="CP126" s="995" t="s">
        <v>489</v>
      </c>
      <c r="CQ126" s="996"/>
      <c r="CR126" s="996"/>
      <c r="CS126" s="996"/>
      <c r="CT126" s="996"/>
      <c r="CU126" s="996"/>
      <c r="CV126" s="996"/>
      <c r="CW126" s="996"/>
      <c r="CX126" s="996"/>
      <c r="CY126" s="996"/>
      <c r="CZ126" s="996"/>
      <c r="DA126" s="996"/>
      <c r="DB126" s="996"/>
      <c r="DC126" s="996"/>
      <c r="DD126" s="996"/>
      <c r="DE126" s="996"/>
      <c r="DF126" s="997"/>
      <c r="DG126" s="965" t="s">
        <v>418</v>
      </c>
      <c r="DH126" s="966"/>
      <c r="DI126" s="966"/>
      <c r="DJ126" s="966"/>
      <c r="DK126" s="966"/>
      <c r="DL126" s="966" t="s">
        <v>442</v>
      </c>
      <c r="DM126" s="966"/>
      <c r="DN126" s="966"/>
      <c r="DO126" s="966"/>
      <c r="DP126" s="966"/>
      <c r="DQ126" s="966" t="s">
        <v>442</v>
      </c>
      <c r="DR126" s="966"/>
      <c r="DS126" s="966"/>
      <c r="DT126" s="966"/>
      <c r="DU126" s="966"/>
      <c r="DV126" s="967" t="s">
        <v>442</v>
      </c>
      <c r="DW126" s="967"/>
      <c r="DX126" s="967"/>
      <c r="DY126" s="967"/>
      <c r="DZ126" s="968"/>
    </row>
    <row r="127" spans="1:130" s="246" customFormat="1" ht="26.25" customHeight="1">
      <c r="A127" s="1106"/>
      <c r="B127" s="994"/>
      <c r="C127" s="1048" t="s">
        <v>490</v>
      </c>
      <c r="D127" s="1049"/>
      <c r="E127" s="1049"/>
      <c r="F127" s="1049"/>
      <c r="G127" s="1049"/>
      <c r="H127" s="1049"/>
      <c r="I127" s="1049"/>
      <c r="J127" s="1049"/>
      <c r="K127" s="1049"/>
      <c r="L127" s="1049"/>
      <c r="M127" s="1049"/>
      <c r="N127" s="1049"/>
      <c r="O127" s="1049"/>
      <c r="P127" s="1049"/>
      <c r="Q127" s="1049"/>
      <c r="R127" s="1049"/>
      <c r="S127" s="1049"/>
      <c r="T127" s="1049"/>
      <c r="U127" s="1049"/>
      <c r="V127" s="1049"/>
      <c r="W127" s="1049"/>
      <c r="X127" s="1049"/>
      <c r="Y127" s="1049"/>
      <c r="Z127" s="1050"/>
      <c r="AA127" s="1004" t="s">
        <v>442</v>
      </c>
      <c r="AB127" s="1005"/>
      <c r="AC127" s="1005"/>
      <c r="AD127" s="1005"/>
      <c r="AE127" s="1006"/>
      <c r="AF127" s="1007" t="s">
        <v>442</v>
      </c>
      <c r="AG127" s="1005"/>
      <c r="AH127" s="1005"/>
      <c r="AI127" s="1005"/>
      <c r="AJ127" s="1006"/>
      <c r="AK127" s="1007" t="s">
        <v>442</v>
      </c>
      <c r="AL127" s="1005"/>
      <c r="AM127" s="1005"/>
      <c r="AN127" s="1005"/>
      <c r="AO127" s="1006"/>
      <c r="AP127" s="1008" t="s">
        <v>442</v>
      </c>
      <c r="AQ127" s="1009"/>
      <c r="AR127" s="1009"/>
      <c r="AS127" s="1009"/>
      <c r="AT127" s="1010"/>
      <c r="AU127" s="282"/>
      <c r="AV127" s="282"/>
      <c r="AW127" s="282"/>
      <c r="AX127" s="1078" t="s">
        <v>491</v>
      </c>
      <c r="AY127" s="1079"/>
      <c r="AZ127" s="1079"/>
      <c r="BA127" s="1079"/>
      <c r="BB127" s="1079"/>
      <c r="BC127" s="1079"/>
      <c r="BD127" s="1079"/>
      <c r="BE127" s="1080"/>
      <c r="BF127" s="1081" t="s">
        <v>492</v>
      </c>
      <c r="BG127" s="1079"/>
      <c r="BH127" s="1079"/>
      <c r="BI127" s="1079"/>
      <c r="BJ127" s="1079"/>
      <c r="BK127" s="1079"/>
      <c r="BL127" s="1080"/>
      <c r="BM127" s="1081" t="s">
        <v>493</v>
      </c>
      <c r="BN127" s="1079"/>
      <c r="BO127" s="1079"/>
      <c r="BP127" s="1079"/>
      <c r="BQ127" s="1079"/>
      <c r="BR127" s="1079"/>
      <c r="BS127" s="1080"/>
      <c r="BT127" s="1081" t="s">
        <v>494</v>
      </c>
      <c r="BU127" s="1079"/>
      <c r="BV127" s="1079"/>
      <c r="BW127" s="1079"/>
      <c r="BX127" s="1079"/>
      <c r="BY127" s="1079"/>
      <c r="BZ127" s="1103"/>
      <c r="CA127" s="282"/>
      <c r="CB127" s="282"/>
      <c r="CC127" s="282"/>
      <c r="CD127" s="283"/>
      <c r="CE127" s="283"/>
      <c r="CF127" s="283"/>
      <c r="CG127" s="280"/>
      <c r="CH127" s="280"/>
      <c r="CI127" s="280"/>
      <c r="CJ127" s="281"/>
      <c r="CK127" s="1070"/>
      <c r="CL127" s="1057"/>
      <c r="CM127" s="1057"/>
      <c r="CN127" s="1057"/>
      <c r="CO127" s="1058"/>
      <c r="CP127" s="995" t="s">
        <v>495</v>
      </c>
      <c r="CQ127" s="996"/>
      <c r="CR127" s="996"/>
      <c r="CS127" s="996"/>
      <c r="CT127" s="996"/>
      <c r="CU127" s="996"/>
      <c r="CV127" s="996"/>
      <c r="CW127" s="996"/>
      <c r="CX127" s="996"/>
      <c r="CY127" s="996"/>
      <c r="CZ127" s="996"/>
      <c r="DA127" s="996"/>
      <c r="DB127" s="996"/>
      <c r="DC127" s="996"/>
      <c r="DD127" s="996"/>
      <c r="DE127" s="996"/>
      <c r="DF127" s="997"/>
      <c r="DG127" s="965" t="s">
        <v>418</v>
      </c>
      <c r="DH127" s="966"/>
      <c r="DI127" s="966"/>
      <c r="DJ127" s="966"/>
      <c r="DK127" s="966"/>
      <c r="DL127" s="966" t="s">
        <v>418</v>
      </c>
      <c r="DM127" s="966"/>
      <c r="DN127" s="966"/>
      <c r="DO127" s="966"/>
      <c r="DP127" s="966"/>
      <c r="DQ127" s="966" t="s">
        <v>442</v>
      </c>
      <c r="DR127" s="966"/>
      <c r="DS127" s="966"/>
      <c r="DT127" s="966"/>
      <c r="DU127" s="966"/>
      <c r="DV127" s="967" t="s">
        <v>418</v>
      </c>
      <c r="DW127" s="967"/>
      <c r="DX127" s="967"/>
      <c r="DY127" s="967"/>
      <c r="DZ127" s="968"/>
    </row>
    <row r="128" spans="1:130" s="246" customFormat="1" ht="26.25" customHeight="1" thickBot="1">
      <c r="A128" s="1089" t="s">
        <v>496</v>
      </c>
      <c r="B128" s="1090"/>
      <c r="C128" s="1090"/>
      <c r="D128" s="1090"/>
      <c r="E128" s="1090"/>
      <c r="F128" s="1090"/>
      <c r="G128" s="1090"/>
      <c r="H128" s="1090"/>
      <c r="I128" s="1090"/>
      <c r="J128" s="1090"/>
      <c r="K128" s="1090"/>
      <c r="L128" s="1090"/>
      <c r="M128" s="1090"/>
      <c r="N128" s="1090"/>
      <c r="O128" s="1090"/>
      <c r="P128" s="1090"/>
      <c r="Q128" s="1090"/>
      <c r="R128" s="1090"/>
      <c r="S128" s="1090"/>
      <c r="T128" s="1090"/>
      <c r="U128" s="1090"/>
      <c r="V128" s="1090"/>
      <c r="W128" s="1091" t="s">
        <v>497</v>
      </c>
      <c r="X128" s="1091"/>
      <c r="Y128" s="1091"/>
      <c r="Z128" s="1092"/>
      <c r="AA128" s="1093">
        <v>40631</v>
      </c>
      <c r="AB128" s="1094"/>
      <c r="AC128" s="1094"/>
      <c r="AD128" s="1094"/>
      <c r="AE128" s="1095"/>
      <c r="AF128" s="1096">
        <v>38756</v>
      </c>
      <c r="AG128" s="1094"/>
      <c r="AH128" s="1094"/>
      <c r="AI128" s="1094"/>
      <c r="AJ128" s="1095"/>
      <c r="AK128" s="1096">
        <v>42169</v>
      </c>
      <c r="AL128" s="1094"/>
      <c r="AM128" s="1094"/>
      <c r="AN128" s="1094"/>
      <c r="AO128" s="1095"/>
      <c r="AP128" s="1097"/>
      <c r="AQ128" s="1098"/>
      <c r="AR128" s="1098"/>
      <c r="AS128" s="1098"/>
      <c r="AT128" s="1099"/>
      <c r="AU128" s="282"/>
      <c r="AV128" s="282"/>
      <c r="AW128" s="282"/>
      <c r="AX128" s="937" t="s">
        <v>498</v>
      </c>
      <c r="AY128" s="938"/>
      <c r="AZ128" s="938"/>
      <c r="BA128" s="938"/>
      <c r="BB128" s="938"/>
      <c r="BC128" s="938"/>
      <c r="BD128" s="938"/>
      <c r="BE128" s="939"/>
      <c r="BF128" s="1100" t="s">
        <v>447</v>
      </c>
      <c r="BG128" s="1101"/>
      <c r="BH128" s="1101"/>
      <c r="BI128" s="1101"/>
      <c r="BJ128" s="1101"/>
      <c r="BK128" s="1101"/>
      <c r="BL128" s="1102"/>
      <c r="BM128" s="1100">
        <v>15</v>
      </c>
      <c r="BN128" s="1101"/>
      <c r="BO128" s="1101"/>
      <c r="BP128" s="1101"/>
      <c r="BQ128" s="1101"/>
      <c r="BR128" s="1101"/>
      <c r="BS128" s="1102"/>
      <c r="BT128" s="1100">
        <v>20</v>
      </c>
      <c r="BU128" s="1101"/>
      <c r="BV128" s="1101"/>
      <c r="BW128" s="1101"/>
      <c r="BX128" s="1101"/>
      <c r="BY128" s="1101"/>
      <c r="BZ128" s="1125"/>
      <c r="CA128" s="283"/>
      <c r="CB128" s="283"/>
      <c r="CC128" s="283"/>
      <c r="CD128" s="283"/>
      <c r="CE128" s="283"/>
      <c r="CF128" s="283"/>
      <c r="CG128" s="280"/>
      <c r="CH128" s="280"/>
      <c r="CI128" s="280"/>
      <c r="CJ128" s="281"/>
      <c r="CK128" s="1071"/>
      <c r="CL128" s="1072"/>
      <c r="CM128" s="1072"/>
      <c r="CN128" s="1072"/>
      <c r="CO128" s="1073"/>
      <c r="CP128" s="1082" t="s">
        <v>499</v>
      </c>
      <c r="CQ128" s="1083"/>
      <c r="CR128" s="1083"/>
      <c r="CS128" s="1083"/>
      <c r="CT128" s="1083"/>
      <c r="CU128" s="1083"/>
      <c r="CV128" s="1083"/>
      <c r="CW128" s="1083"/>
      <c r="CX128" s="1083"/>
      <c r="CY128" s="1083"/>
      <c r="CZ128" s="1083"/>
      <c r="DA128" s="1083"/>
      <c r="DB128" s="1083"/>
      <c r="DC128" s="1083"/>
      <c r="DD128" s="1083"/>
      <c r="DE128" s="1083"/>
      <c r="DF128" s="1084"/>
      <c r="DG128" s="1085" t="s">
        <v>500</v>
      </c>
      <c r="DH128" s="1086"/>
      <c r="DI128" s="1086"/>
      <c r="DJ128" s="1086"/>
      <c r="DK128" s="1086"/>
      <c r="DL128" s="1086" t="s">
        <v>442</v>
      </c>
      <c r="DM128" s="1086"/>
      <c r="DN128" s="1086"/>
      <c r="DO128" s="1086"/>
      <c r="DP128" s="1086"/>
      <c r="DQ128" s="1086" t="s">
        <v>442</v>
      </c>
      <c r="DR128" s="1086"/>
      <c r="DS128" s="1086"/>
      <c r="DT128" s="1086"/>
      <c r="DU128" s="1086"/>
      <c r="DV128" s="1087" t="s">
        <v>442</v>
      </c>
      <c r="DW128" s="1087"/>
      <c r="DX128" s="1087"/>
      <c r="DY128" s="1087"/>
      <c r="DZ128" s="1088"/>
    </row>
    <row r="129" spans="1:131" s="246" customFormat="1" ht="26.25" customHeight="1">
      <c r="A129" s="976" t="s">
        <v>106</v>
      </c>
      <c r="B129" s="977"/>
      <c r="C129" s="977"/>
      <c r="D129" s="977"/>
      <c r="E129" s="977"/>
      <c r="F129" s="977"/>
      <c r="G129" s="977"/>
      <c r="H129" s="977"/>
      <c r="I129" s="977"/>
      <c r="J129" s="977"/>
      <c r="K129" s="977"/>
      <c r="L129" s="977"/>
      <c r="M129" s="977"/>
      <c r="N129" s="977"/>
      <c r="O129" s="977"/>
      <c r="P129" s="977"/>
      <c r="Q129" s="977"/>
      <c r="R129" s="977"/>
      <c r="S129" s="977"/>
      <c r="T129" s="977"/>
      <c r="U129" s="977"/>
      <c r="V129" s="977"/>
      <c r="W129" s="1119" t="s">
        <v>501</v>
      </c>
      <c r="X129" s="1120"/>
      <c r="Y129" s="1120"/>
      <c r="Z129" s="1121"/>
      <c r="AA129" s="1004">
        <v>4636643</v>
      </c>
      <c r="AB129" s="1005"/>
      <c r="AC129" s="1005"/>
      <c r="AD129" s="1005"/>
      <c r="AE129" s="1006"/>
      <c r="AF129" s="1007">
        <v>4552178</v>
      </c>
      <c r="AG129" s="1005"/>
      <c r="AH129" s="1005"/>
      <c r="AI129" s="1005"/>
      <c r="AJ129" s="1006"/>
      <c r="AK129" s="1007">
        <v>4474352</v>
      </c>
      <c r="AL129" s="1005"/>
      <c r="AM129" s="1005"/>
      <c r="AN129" s="1005"/>
      <c r="AO129" s="1006"/>
      <c r="AP129" s="1122"/>
      <c r="AQ129" s="1123"/>
      <c r="AR129" s="1123"/>
      <c r="AS129" s="1123"/>
      <c r="AT129" s="1124"/>
      <c r="AU129" s="284"/>
      <c r="AV129" s="284"/>
      <c r="AW129" s="284"/>
      <c r="AX129" s="1113" t="s">
        <v>502</v>
      </c>
      <c r="AY129" s="996"/>
      <c r="AZ129" s="996"/>
      <c r="BA129" s="996"/>
      <c r="BB129" s="996"/>
      <c r="BC129" s="996"/>
      <c r="BD129" s="996"/>
      <c r="BE129" s="997"/>
      <c r="BF129" s="1114" t="s">
        <v>503</v>
      </c>
      <c r="BG129" s="1115"/>
      <c r="BH129" s="1115"/>
      <c r="BI129" s="1115"/>
      <c r="BJ129" s="1115"/>
      <c r="BK129" s="1115"/>
      <c r="BL129" s="1116"/>
      <c r="BM129" s="1114">
        <v>20</v>
      </c>
      <c r="BN129" s="1115"/>
      <c r="BO129" s="1115"/>
      <c r="BP129" s="1115"/>
      <c r="BQ129" s="1115"/>
      <c r="BR129" s="1115"/>
      <c r="BS129" s="1116"/>
      <c r="BT129" s="1114">
        <v>30</v>
      </c>
      <c r="BU129" s="1117"/>
      <c r="BV129" s="1117"/>
      <c r="BW129" s="1117"/>
      <c r="BX129" s="1117"/>
      <c r="BY129" s="1117"/>
      <c r="BZ129" s="111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76" t="s">
        <v>504</v>
      </c>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1119" t="s">
        <v>505</v>
      </c>
      <c r="X130" s="1120"/>
      <c r="Y130" s="1120"/>
      <c r="Z130" s="1121"/>
      <c r="AA130" s="1004">
        <v>722946</v>
      </c>
      <c r="AB130" s="1005"/>
      <c r="AC130" s="1005"/>
      <c r="AD130" s="1005"/>
      <c r="AE130" s="1006"/>
      <c r="AF130" s="1007">
        <v>699412</v>
      </c>
      <c r="AG130" s="1005"/>
      <c r="AH130" s="1005"/>
      <c r="AI130" s="1005"/>
      <c r="AJ130" s="1006"/>
      <c r="AK130" s="1007">
        <v>699237</v>
      </c>
      <c r="AL130" s="1005"/>
      <c r="AM130" s="1005"/>
      <c r="AN130" s="1005"/>
      <c r="AO130" s="1006"/>
      <c r="AP130" s="1122"/>
      <c r="AQ130" s="1123"/>
      <c r="AR130" s="1123"/>
      <c r="AS130" s="1123"/>
      <c r="AT130" s="1124"/>
      <c r="AU130" s="284"/>
      <c r="AV130" s="284"/>
      <c r="AW130" s="284"/>
      <c r="AX130" s="1113" t="s">
        <v>506</v>
      </c>
      <c r="AY130" s="996"/>
      <c r="AZ130" s="996"/>
      <c r="BA130" s="996"/>
      <c r="BB130" s="996"/>
      <c r="BC130" s="996"/>
      <c r="BD130" s="996"/>
      <c r="BE130" s="997"/>
      <c r="BF130" s="1150">
        <v>6.1</v>
      </c>
      <c r="BG130" s="1151"/>
      <c r="BH130" s="1151"/>
      <c r="BI130" s="1151"/>
      <c r="BJ130" s="1151"/>
      <c r="BK130" s="1151"/>
      <c r="BL130" s="1152"/>
      <c r="BM130" s="1150">
        <v>25</v>
      </c>
      <c r="BN130" s="1151"/>
      <c r="BO130" s="1151"/>
      <c r="BP130" s="1151"/>
      <c r="BQ130" s="1151"/>
      <c r="BR130" s="1151"/>
      <c r="BS130" s="1152"/>
      <c r="BT130" s="1150">
        <v>35</v>
      </c>
      <c r="BU130" s="1153"/>
      <c r="BV130" s="1153"/>
      <c r="BW130" s="1153"/>
      <c r="BX130" s="1153"/>
      <c r="BY130" s="1153"/>
      <c r="BZ130" s="115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55"/>
      <c r="B131" s="1156"/>
      <c r="C131" s="1156"/>
      <c r="D131" s="1156"/>
      <c r="E131" s="1156"/>
      <c r="F131" s="1156"/>
      <c r="G131" s="1156"/>
      <c r="H131" s="1156"/>
      <c r="I131" s="1156"/>
      <c r="J131" s="1156"/>
      <c r="K131" s="1156"/>
      <c r="L131" s="1156"/>
      <c r="M131" s="1156"/>
      <c r="N131" s="1156"/>
      <c r="O131" s="1156"/>
      <c r="P131" s="1156"/>
      <c r="Q131" s="1156"/>
      <c r="R131" s="1156"/>
      <c r="S131" s="1156"/>
      <c r="T131" s="1156"/>
      <c r="U131" s="1156"/>
      <c r="V131" s="1156"/>
      <c r="W131" s="1157" t="s">
        <v>507</v>
      </c>
      <c r="X131" s="1158"/>
      <c r="Y131" s="1158"/>
      <c r="Z131" s="1159"/>
      <c r="AA131" s="1051">
        <v>3913697</v>
      </c>
      <c r="AB131" s="1030"/>
      <c r="AC131" s="1030"/>
      <c r="AD131" s="1030"/>
      <c r="AE131" s="1031"/>
      <c r="AF131" s="1029">
        <v>3852766</v>
      </c>
      <c r="AG131" s="1030"/>
      <c r="AH131" s="1030"/>
      <c r="AI131" s="1030"/>
      <c r="AJ131" s="1031"/>
      <c r="AK131" s="1029">
        <v>3775115</v>
      </c>
      <c r="AL131" s="1030"/>
      <c r="AM131" s="1030"/>
      <c r="AN131" s="1030"/>
      <c r="AO131" s="1031"/>
      <c r="AP131" s="1160"/>
      <c r="AQ131" s="1161"/>
      <c r="AR131" s="1161"/>
      <c r="AS131" s="1161"/>
      <c r="AT131" s="1162"/>
      <c r="AU131" s="284"/>
      <c r="AV131" s="284"/>
      <c r="AW131" s="284"/>
      <c r="AX131" s="1132" t="s">
        <v>508</v>
      </c>
      <c r="AY131" s="1083"/>
      <c r="AZ131" s="1083"/>
      <c r="BA131" s="1083"/>
      <c r="BB131" s="1083"/>
      <c r="BC131" s="1083"/>
      <c r="BD131" s="1083"/>
      <c r="BE131" s="1084"/>
      <c r="BF131" s="1133">
        <v>2.8</v>
      </c>
      <c r="BG131" s="1134"/>
      <c r="BH131" s="1134"/>
      <c r="BI131" s="1134"/>
      <c r="BJ131" s="1134"/>
      <c r="BK131" s="1134"/>
      <c r="BL131" s="1135"/>
      <c r="BM131" s="1133">
        <v>350</v>
      </c>
      <c r="BN131" s="1134"/>
      <c r="BO131" s="1134"/>
      <c r="BP131" s="1134"/>
      <c r="BQ131" s="1134"/>
      <c r="BR131" s="1134"/>
      <c r="BS131" s="1135"/>
      <c r="BT131" s="1136"/>
      <c r="BU131" s="1137"/>
      <c r="BV131" s="1137"/>
      <c r="BW131" s="1137"/>
      <c r="BX131" s="1137"/>
      <c r="BY131" s="1137"/>
      <c r="BZ131" s="113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39" t="s">
        <v>509</v>
      </c>
      <c r="B132" s="1140"/>
      <c r="C132" s="1140"/>
      <c r="D132" s="1140"/>
      <c r="E132" s="1140"/>
      <c r="F132" s="1140"/>
      <c r="G132" s="1140"/>
      <c r="H132" s="1140"/>
      <c r="I132" s="1140"/>
      <c r="J132" s="1140"/>
      <c r="K132" s="1140"/>
      <c r="L132" s="1140"/>
      <c r="M132" s="1140"/>
      <c r="N132" s="1140"/>
      <c r="O132" s="1140"/>
      <c r="P132" s="1140"/>
      <c r="Q132" s="1140"/>
      <c r="R132" s="1140"/>
      <c r="S132" s="1140"/>
      <c r="T132" s="1140"/>
      <c r="U132" s="1140"/>
      <c r="V132" s="1143" t="s">
        <v>510</v>
      </c>
      <c r="W132" s="1143"/>
      <c r="X132" s="1143"/>
      <c r="Y132" s="1143"/>
      <c r="Z132" s="1144"/>
      <c r="AA132" s="1145">
        <v>6.798124638</v>
      </c>
      <c r="AB132" s="1146"/>
      <c r="AC132" s="1146"/>
      <c r="AD132" s="1146"/>
      <c r="AE132" s="1147"/>
      <c r="AF132" s="1148">
        <v>5.9636635079999998</v>
      </c>
      <c r="AG132" s="1146"/>
      <c r="AH132" s="1146"/>
      <c r="AI132" s="1146"/>
      <c r="AJ132" s="1147"/>
      <c r="AK132" s="1148">
        <v>5.6807276069999997</v>
      </c>
      <c r="AL132" s="1146"/>
      <c r="AM132" s="1146"/>
      <c r="AN132" s="1146"/>
      <c r="AO132" s="1147"/>
      <c r="AP132" s="1045"/>
      <c r="AQ132" s="1046"/>
      <c r="AR132" s="1046"/>
      <c r="AS132" s="1046"/>
      <c r="AT132" s="114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1"/>
      <c r="B133" s="1142"/>
      <c r="C133" s="1142"/>
      <c r="D133" s="1142"/>
      <c r="E133" s="1142"/>
      <c r="F133" s="1142"/>
      <c r="G133" s="1142"/>
      <c r="H133" s="1142"/>
      <c r="I133" s="1142"/>
      <c r="J133" s="1142"/>
      <c r="K133" s="1142"/>
      <c r="L133" s="1142"/>
      <c r="M133" s="1142"/>
      <c r="N133" s="1142"/>
      <c r="O133" s="1142"/>
      <c r="P133" s="1142"/>
      <c r="Q133" s="1142"/>
      <c r="R133" s="1142"/>
      <c r="S133" s="1142"/>
      <c r="T133" s="1142"/>
      <c r="U133" s="1142"/>
      <c r="V133" s="1126" t="s">
        <v>511</v>
      </c>
      <c r="W133" s="1126"/>
      <c r="X133" s="1126"/>
      <c r="Y133" s="1126"/>
      <c r="Z133" s="1127"/>
      <c r="AA133" s="1128">
        <v>8.6</v>
      </c>
      <c r="AB133" s="1129"/>
      <c r="AC133" s="1129"/>
      <c r="AD133" s="1129"/>
      <c r="AE133" s="1130"/>
      <c r="AF133" s="1128">
        <v>7</v>
      </c>
      <c r="AG133" s="1129"/>
      <c r="AH133" s="1129"/>
      <c r="AI133" s="1129"/>
      <c r="AJ133" s="1130"/>
      <c r="AK133" s="1128">
        <v>6.1</v>
      </c>
      <c r="AL133" s="1129"/>
      <c r="AM133" s="1129"/>
      <c r="AN133" s="1129"/>
      <c r="AO133" s="1130"/>
      <c r="AP133" s="1075"/>
      <c r="AQ133" s="1076"/>
      <c r="AR133" s="1076"/>
      <c r="AS133" s="1076"/>
      <c r="AT133" s="113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uATqWkurH3XD0OgndCnEpAaoZrmhu08ZXlsa7y1H2iRkCJAgVpUFAnQi7ecW6Hvs7oFgIXDpp5c70NsNBZCw==" saltValue="MbKitOCKxvsgUp1h5j+b9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4294967294"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6FflxC/HfSVBwGzIED66MSQO8fVgD0LGQv10mLWWVc+JFGVlEtY5MWUaYVGjTlpPha2L+7eVxuIRk5T1yqXOIA==" saltValue="kFRecGXu11AtjUXQvpVDNQ=="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TU/LATgEWLSooP/slwcrmIemzrzxl4kPz3Rn1HYDm2sKsdASM/ARgqzCDoQm0mgmob0+UBzh+aOv1IHjLNvsA==" saltValue="d29w9Rp0oNowFH4QuovKHw==" spinCount="100000" sheet="1" objects="1" scenarios="1"/>
  <dataConsolidate/>
  <phoneticPr fontId="2"/>
  <printOptions horizontalCentered="1" verticalCentered="1"/>
  <pageMargins left="0" right="0" top="0" bottom="0" header="0" footer="0"/>
  <pageSetup paperSize="9" scale="49"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66" t="s">
        <v>515</v>
      </c>
      <c r="AP7" s="303"/>
      <c r="AQ7" s="304" t="s">
        <v>516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67"/>
      <c r="AP8" s="309" t="s">
        <v>517</v>
      </c>
      <c r="AQ8" s="310" t="s">
        <v>518</v>
      </c>
      <c r="AR8" s="311" t="s">
        <v>519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68" t="s">
        <v>520</v>
      </c>
      <c r="AL9" s="1169"/>
      <c r="AM9" s="1169"/>
      <c r="AN9" s="1170"/>
      <c r="AO9" s="312">
        <v>1274696</v>
      </c>
      <c r="AP9" s="312">
        <v>123076</v>
      </c>
      <c r="AQ9" s="313">
        <v>89955</v>
      </c>
      <c r="AR9" s="314">
        <v>36.799999999999997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68" t="s">
        <v>521</v>
      </c>
      <c r="AL10" s="1169"/>
      <c r="AM10" s="1169"/>
      <c r="AN10" s="1170"/>
      <c r="AO10" s="315">
        <v>175132</v>
      </c>
      <c r="AP10" s="315">
        <v>16910</v>
      </c>
      <c r="AQ10" s="316">
        <v>10661</v>
      </c>
      <c r="AR10" s="317">
        <v>58.6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68" t="s">
        <v>522</v>
      </c>
      <c r="AL11" s="1169"/>
      <c r="AM11" s="1169"/>
      <c r="AN11" s="1170"/>
      <c r="AO11" s="315">
        <v>208821</v>
      </c>
      <c r="AP11" s="315">
        <v>20162</v>
      </c>
      <c r="AQ11" s="316">
        <v>13679</v>
      </c>
      <c r="AR11" s="317">
        <v>47.4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68" t="s">
        <v>523</v>
      </c>
      <c r="AL12" s="1169"/>
      <c r="AM12" s="1169"/>
      <c r="AN12" s="1170"/>
      <c r="AO12" s="315">
        <v>8425</v>
      </c>
      <c r="AP12" s="315">
        <v>813</v>
      </c>
      <c r="AQ12" s="316">
        <v>972</v>
      </c>
      <c r="AR12" s="317">
        <v>-16.399999999999999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68" t="s">
        <v>524</v>
      </c>
      <c r="AL13" s="1169"/>
      <c r="AM13" s="1169"/>
      <c r="AN13" s="1170"/>
      <c r="AO13" s="315" t="s">
        <v>525</v>
      </c>
      <c r="AP13" s="315" t="s">
        <v>525</v>
      </c>
      <c r="AQ13" s="316">
        <v>32</v>
      </c>
      <c r="AR13" s="317" t="s">
        <v>525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68" t="s">
        <v>526</v>
      </c>
      <c r="AL14" s="1169"/>
      <c r="AM14" s="1169"/>
      <c r="AN14" s="1170"/>
      <c r="AO14" s="315">
        <v>27799</v>
      </c>
      <c r="AP14" s="315">
        <v>2684</v>
      </c>
      <c r="AQ14" s="316">
        <v>4100</v>
      </c>
      <c r="AR14" s="317">
        <v>-34.5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68" t="s">
        <v>527</v>
      </c>
      <c r="AL15" s="1169"/>
      <c r="AM15" s="1169"/>
      <c r="AN15" s="1170"/>
      <c r="AO15" s="315">
        <v>46023</v>
      </c>
      <c r="AP15" s="315">
        <v>4444</v>
      </c>
      <c r="AQ15" s="316">
        <v>1979</v>
      </c>
      <c r="AR15" s="317">
        <v>124.6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1" t="s">
        <v>528</v>
      </c>
      <c r="AL16" s="1172"/>
      <c r="AM16" s="1172"/>
      <c r="AN16" s="1173"/>
      <c r="AO16" s="315">
        <v>-236486</v>
      </c>
      <c r="AP16" s="315">
        <v>-22833</v>
      </c>
      <c r="AQ16" s="316">
        <v>-8950</v>
      </c>
      <c r="AR16" s="317">
        <v>155.1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1" t="s">
        <v>188</v>
      </c>
      <c r="AL17" s="1172"/>
      <c r="AM17" s="1172"/>
      <c r="AN17" s="1173"/>
      <c r="AO17" s="315">
        <v>1504410</v>
      </c>
      <c r="AP17" s="315">
        <v>145255</v>
      </c>
      <c r="AQ17" s="316">
        <v>112428</v>
      </c>
      <c r="AR17" s="317">
        <v>29.2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3" t="s">
        <v>533</v>
      </c>
      <c r="AL21" s="1164"/>
      <c r="AM21" s="1164"/>
      <c r="AN21" s="1165"/>
      <c r="AO21" s="327">
        <v>13.32</v>
      </c>
      <c r="AP21" s="328">
        <v>10.34</v>
      </c>
      <c r="AQ21" s="329">
        <v>2.98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3" t="s">
        <v>534</v>
      </c>
      <c r="AL22" s="1164"/>
      <c r="AM22" s="1164"/>
      <c r="AN22" s="1165"/>
      <c r="AO22" s="332">
        <v>94.2</v>
      </c>
      <c r="AP22" s="333">
        <v>96.7</v>
      </c>
      <c r="AQ22" s="334">
        <v>-2.5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66" t="s">
        <v>515</v>
      </c>
      <c r="AP30" s="303"/>
      <c r="AQ30" s="304" t="s">
        <v>516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67"/>
      <c r="AP31" s="309" t="s">
        <v>517</v>
      </c>
      <c r="AQ31" s="310" t="s">
        <v>518</v>
      </c>
      <c r="AR31" s="311" t="s">
        <v>519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538</v>
      </c>
      <c r="AL32" s="1180"/>
      <c r="AM32" s="1180"/>
      <c r="AN32" s="1181"/>
      <c r="AO32" s="342">
        <v>764507</v>
      </c>
      <c r="AP32" s="342">
        <v>73815</v>
      </c>
      <c r="AQ32" s="343">
        <v>52443</v>
      </c>
      <c r="AR32" s="344">
        <v>40.799999999999997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539</v>
      </c>
      <c r="AL33" s="1180"/>
      <c r="AM33" s="1180"/>
      <c r="AN33" s="1181"/>
      <c r="AO33" s="342" t="s">
        <v>525</v>
      </c>
      <c r="AP33" s="342" t="s">
        <v>525</v>
      </c>
      <c r="AQ33" s="343" t="s">
        <v>525</v>
      </c>
      <c r="AR33" s="344" t="s">
        <v>525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540</v>
      </c>
      <c r="AL34" s="1180"/>
      <c r="AM34" s="1180"/>
      <c r="AN34" s="1181"/>
      <c r="AO34" s="342" t="s">
        <v>525</v>
      </c>
      <c r="AP34" s="342" t="s">
        <v>525</v>
      </c>
      <c r="AQ34" s="343" t="s">
        <v>525</v>
      </c>
      <c r="AR34" s="344" t="s">
        <v>525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541</v>
      </c>
      <c r="AL35" s="1180"/>
      <c r="AM35" s="1180"/>
      <c r="AN35" s="1181"/>
      <c r="AO35" s="342">
        <v>147718</v>
      </c>
      <c r="AP35" s="342">
        <v>14263</v>
      </c>
      <c r="AQ35" s="343">
        <v>14640</v>
      </c>
      <c r="AR35" s="344">
        <v>-2.6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542</v>
      </c>
      <c r="AL36" s="1180"/>
      <c r="AM36" s="1180"/>
      <c r="AN36" s="1181"/>
      <c r="AO36" s="342">
        <v>21133</v>
      </c>
      <c r="AP36" s="342">
        <v>2040</v>
      </c>
      <c r="AQ36" s="343">
        <v>3738</v>
      </c>
      <c r="AR36" s="344">
        <v>-45.4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543</v>
      </c>
      <c r="AL37" s="1180"/>
      <c r="AM37" s="1180"/>
      <c r="AN37" s="1181"/>
      <c r="AO37" s="342">
        <v>22502</v>
      </c>
      <c r="AP37" s="342">
        <v>2173</v>
      </c>
      <c r="AQ37" s="343">
        <v>1128</v>
      </c>
      <c r="AR37" s="344">
        <v>92.6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2" t="s">
        <v>544</v>
      </c>
      <c r="AL38" s="1183"/>
      <c r="AM38" s="1183"/>
      <c r="AN38" s="1184"/>
      <c r="AO38" s="345" t="s">
        <v>525</v>
      </c>
      <c r="AP38" s="345" t="s">
        <v>525</v>
      </c>
      <c r="AQ38" s="346">
        <v>7</v>
      </c>
      <c r="AR38" s="334" t="s">
        <v>525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2" t="s">
        <v>545</v>
      </c>
      <c r="AL39" s="1183"/>
      <c r="AM39" s="1183"/>
      <c r="AN39" s="1184"/>
      <c r="AO39" s="342">
        <v>-42169</v>
      </c>
      <c r="AP39" s="342">
        <v>-4072</v>
      </c>
      <c r="AQ39" s="343">
        <v>-2426</v>
      </c>
      <c r="AR39" s="344">
        <v>67.8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546</v>
      </c>
      <c r="AL40" s="1180"/>
      <c r="AM40" s="1180"/>
      <c r="AN40" s="1181"/>
      <c r="AO40" s="342">
        <v>-699237</v>
      </c>
      <c r="AP40" s="342">
        <v>-67513</v>
      </c>
      <c r="AQ40" s="343">
        <v>-48318</v>
      </c>
      <c r="AR40" s="344">
        <v>39.700000000000003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5" t="s">
        <v>300</v>
      </c>
      <c r="AL41" s="1186"/>
      <c r="AM41" s="1186"/>
      <c r="AN41" s="1187"/>
      <c r="AO41" s="342">
        <v>214454</v>
      </c>
      <c r="AP41" s="342">
        <v>20706</v>
      </c>
      <c r="AQ41" s="343">
        <v>21212</v>
      </c>
      <c r="AR41" s="344">
        <v>-2.4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4" t="s">
        <v>515</v>
      </c>
      <c r="AN49" s="1176" t="s">
        <v>550</v>
      </c>
      <c r="AO49" s="1177"/>
      <c r="AP49" s="1177"/>
      <c r="AQ49" s="1177"/>
      <c r="AR49" s="1178"/>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5"/>
      <c r="AN50" s="358" t="s">
        <v>551</v>
      </c>
      <c r="AO50" s="359" t="s">
        <v>552</v>
      </c>
      <c r="AP50" s="360" t="s">
        <v>553</v>
      </c>
      <c r="AQ50" s="361" t="s">
        <v>554</v>
      </c>
      <c r="AR50" s="362" t="s">
        <v>555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1364031</v>
      </c>
      <c r="AN51" s="364">
        <v>121985</v>
      </c>
      <c r="AO51" s="365">
        <v>4.8</v>
      </c>
      <c r="AP51" s="366">
        <v>91837</v>
      </c>
      <c r="AQ51" s="367">
        <v>11</v>
      </c>
      <c r="AR51" s="368">
        <v>-6.2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800738</v>
      </c>
      <c r="AN52" s="372">
        <v>71610</v>
      </c>
      <c r="AO52" s="373">
        <v>56.5</v>
      </c>
      <c r="AP52" s="374">
        <v>54439</v>
      </c>
      <c r="AQ52" s="375">
        <v>21.7</v>
      </c>
      <c r="AR52" s="376">
        <v>34.799999999999997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1142688</v>
      </c>
      <c r="AN53" s="364">
        <v>103457</v>
      </c>
      <c r="AO53" s="365">
        <v>-15.2</v>
      </c>
      <c r="AP53" s="366">
        <v>75972</v>
      </c>
      <c r="AQ53" s="367">
        <v>-17.3</v>
      </c>
      <c r="AR53" s="368">
        <v>2.1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968275</v>
      </c>
      <c r="AN54" s="372">
        <v>87666</v>
      </c>
      <c r="AO54" s="373">
        <v>22.4</v>
      </c>
      <c r="AP54" s="374">
        <v>40712</v>
      </c>
      <c r="AQ54" s="375">
        <v>-25.2</v>
      </c>
      <c r="AR54" s="376">
        <v>47.6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751471</v>
      </c>
      <c r="AN55" s="364">
        <v>69203</v>
      </c>
      <c r="AO55" s="365">
        <v>-33.1</v>
      </c>
      <c r="AP55" s="366">
        <v>79466</v>
      </c>
      <c r="AQ55" s="367">
        <v>4.5999999999999996</v>
      </c>
      <c r="AR55" s="368">
        <v>-37.700000000000003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575486</v>
      </c>
      <c r="AN56" s="372">
        <v>52996</v>
      </c>
      <c r="AO56" s="373">
        <v>-39.5</v>
      </c>
      <c r="AP56" s="374">
        <v>44645</v>
      </c>
      <c r="AQ56" s="375">
        <v>9.6999999999999993</v>
      </c>
      <c r="AR56" s="376">
        <v>-49.2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660679</v>
      </c>
      <c r="AN57" s="364">
        <v>62223</v>
      </c>
      <c r="AO57" s="365">
        <v>-10.1</v>
      </c>
      <c r="AP57" s="366">
        <v>90072</v>
      </c>
      <c r="AQ57" s="367">
        <v>13.3</v>
      </c>
      <c r="AR57" s="368">
        <v>-23.4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521927</v>
      </c>
      <c r="AN58" s="372">
        <v>49155</v>
      </c>
      <c r="AO58" s="373">
        <v>-7.2</v>
      </c>
      <c r="AP58" s="374">
        <v>46083</v>
      </c>
      <c r="AQ58" s="375">
        <v>3.2</v>
      </c>
      <c r="AR58" s="376">
        <v>-10.4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906468</v>
      </c>
      <c r="AN59" s="364">
        <v>87522</v>
      </c>
      <c r="AO59" s="365">
        <v>40.700000000000003</v>
      </c>
      <c r="AP59" s="366">
        <v>88328</v>
      </c>
      <c r="AQ59" s="367">
        <v>-1.9</v>
      </c>
      <c r="AR59" s="368">
        <v>42.6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719188</v>
      </c>
      <c r="AN60" s="372">
        <v>69440</v>
      </c>
      <c r="AO60" s="373">
        <v>41.3</v>
      </c>
      <c r="AP60" s="374">
        <v>49013</v>
      </c>
      <c r="AQ60" s="375">
        <v>6.4</v>
      </c>
      <c r="AR60" s="376">
        <v>34.9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965067</v>
      </c>
      <c r="AN61" s="379">
        <v>88878</v>
      </c>
      <c r="AO61" s="380">
        <v>-2.6</v>
      </c>
      <c r="AP61" s="381">
        <v>85135</v>
      </c>
      <c r="AQ61" s="382">
        <v>1.9</v>
      </c>
      <c r="AR61" s="368">
        <v>-4.5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717123</v>
      </c>
      <c r="AN62" s="372">
        <v>66173</v>
      </c>
      <c r="AO62" s="373">
        <v>14.7</v>
      </c>
      <c r="AP62" s="374">
        <v>46978</v>
      </c>
      <c r="AQ62" s="375">
        <v>3.2</v>
      </c>
      <c r="AR62" s="376">
        <v>11.5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MPBg1fVyFK+KPpM8hQHWgei05/2FZxHZjQWg4r4PUclc4MCMqc++HbT/enxYSyNdEprqgbqSU2ZMn6Bc8NIRA==" saltValue="rC811EZVCzspp5vMvLqL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orizontalDpi="4294967294"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LPxaMDOTBbHlFoqjuauhYDVdZJniiC1qMP6sOS5EVRyoMpKaEm775PA/6AgrXrW/AtDUpJaf8qGv55W8WBqXg==" saltValue="skxmjd1VAHV7E79IvR+u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tqOts7qU0GmQLVgksRKrAhNkI5hDa2pxUPI6eIaGXPwxHmsr9l8dQ+JCdZGRE1t+rpCltFwOWDE+xri78FQ1w==" saltValue="LHb1dJ0JAE9Mp4aJl0hH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88" t="s">
        <v>3</v>
      </c>
      <c r="D47" s="1188"/>
      <c r="E47" s="1189"/>
      <c r="F47" s="11">
        <v>28.51</v>
      </c>
      <c r="G47" s="12">
        <v>35.17</v>
      </c>
      <c r="H47" s="12">
        <v>42.75</v>
      </c>
      <c r="I47" s="12">
        <v>43.36</v>
      </c>
      <c r="J47" s="13">
        <v>44.16</v>
      </c>
    </row>
    <row r="48" spans="2:10" ht="57.75" customHeight="1">
      <c r="B48" s="14"/>
      <c r="C48" s="1190" t="s">
        <v>4</v>
      </c>
      <c r="D48" s="1190"/>
      <c r="E48" s="1191"/>
      <c r="F48" s="15">
        <v>4.5999999999999996</v>
      </c>
      <c r="G48" s="16">
        <v>7.83</v>
      </c>
      <c r="H48" s="16">
        <v>8.4499999999999993</v>
      </c>
      <c r="I48" s="16">
        <v>5.37</v>
      </c>
      <c r="J48" s="17">
        <v>3.64</v>
      </c>
    </row>
    <row r="49" spans="2:10" ht="57.75" customHeight="1" thickBot="1">
      <c r="B49" s="18"/>
      <c r="C49" s="1192" t="s">
        <v>5</v>
      </c>
      <c r="D49" s="1192"/>
      <c r="E49" s="1193"/>
      <c r="F49" s="19">
        <v>3.89</v>
      </c>
      <c r="G49" s="20">
        <v>7.43</v>
      </c>
      <c r="H49" s="20">
        <v>2.5299999999999998</v>
      </c>
      <c r="I49" s="20" t="s">
        <v>571</v>
      </c>
      <c r="J49" s="21" t="s">
        <v>572</v>
      </c>
    </row>
    <row r="50" spans="2:10" ht="13.5" customHeight="1"/>
    <row r="51" spans="2:10" ht="13.5" hidden="1" customHeight="1"/>
    <row r="52" spans="2:10" ht="13.5" hidden="1" customHeight="1"/>
    <row r="53" spans="2:10" ht="13.5" hidden="1" customHeight="1"/>
  </sheetData>
  <sheetProtection algorithmName="SHA-512" hashValue="AOA9e+cFNqzPg9FeiOmqxGlIjZ58EHwjs4jKIt5Icm8B52SdR4lF8g8AVrbFMcVexp7fW7clwBYXgPOxBiBnhQ==" saltValue="70ngzW9g7GwFkGm7iBnH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2020-03-18T04:25:42Z</cp:lastPrinted>
  <dcterms:created xsi:type="dcterms:W3CDTF">2020-02-10T05:41:05Z</dcterms:created>
  <dcterms:modified xsi:type="dcterms:W3CDTF">2020-09-29T12:30:53Z</dcterms:modified>
  <cp:category/>
</cp:coreProperties>
</file>