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C38" i="10"/>
  <c r="CO37" i="10"/>
  <c r="AM37" i="10"/>
  <c r="C37" i="10"/>
  <c r="CO36" i="10"/>
  <c r="AM36" i="10"/>
  <c r="C36" i="10"/>
  <c r="CO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c r="BE34" i="10" s="1"/>
  <c r="BE35" i="10" s="1"/>
  <c r="BE36" i="10" s="1"/>
  <c r="BE37" i="10" s="1"/>
  <c r="BE38" i="10" s="1"/>
</calcChain>
</file>

<file path=xl/sharedStrings.xml><?xml version="1.0" encoding="utf-8"?>
<sst xmlns="http://schemas.openxmlformats.org/spreadsheetml/2006/main" count="1131" uniqueCount="625">
  <si>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</si>
  <si>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</si>
  <si>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</si>
  <si>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</si>
  <si>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</si>
  <si>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</si>
  <si>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</si>
  <si>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</si>
  <si>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</si>
  <si>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</si>
  <si>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</si>
  <si>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</si>
  <si>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</si>
  <si>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</si>
  <si>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</si>
  <si>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</si>
  <si>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</si>
  <si>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</si>
  <si>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</si>
  <si>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</si>
  <si>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</si>
  <si>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</si>
  <si>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</si>
  <si>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</si>
  <si>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</si>
  <si>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</si>
  <si>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</si>
  <si>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</si>
  <si>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</si>
  <si>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</si>
  <si>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</si>
  <si>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</si>
  <si>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</si>
  <si>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</si>
  <si>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</si>
  <si>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</si>
  <si>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</si>
  <si>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</si>
  <si>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</si>
  <si>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</si>
  <si>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</si>
  <si>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</si>
  <si>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</si>
  <si>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</si>
  <si>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</si>
  <si>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</si>
  <si>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</si>
  <si>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</si>
  <si>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</si>
  <si>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</si>
  <si>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</si>
  <si>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</si>
  <si>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</si>
  <si>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</si>
  <si>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</si>
  <si>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</si>
  <si>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</si>
  <si>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</si>
  <si>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</si>
  <si>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</si>
  <si>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</si>
  <si>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</si>
  <si>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</si>
  <si>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</si>
  <si>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</si>
  <si>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</si>
  <si>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</si>
  <si>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</si>
  <si>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</si>
  <si>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</si>
  <si>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</si>
  <si>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</si>
  <si>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</si>
  <si>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</si>
  <si>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</si>
  <si>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</si>
  <si>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</si>
  <si>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</si>
  <si>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</si>
  <si>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</si>
  <si>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</si>
  <si>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</si>
  <si>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</si>
  <si>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</si>
  <si>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</si>
  <si>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</si>
  <si>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</si>
  <si>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</si>
  <si>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</si>
  <si>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</si>
  <si>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</si>
  <si>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</si>
  <si>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</si>
  <si>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</si>
  <si>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</si>
  <si>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</si>
  <si>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</si>
  <si>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</si>
  <si>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</si>
  <si>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</si>
  <si>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</si>
  <si>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</si>
  <si>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</si>
  <si>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</si>
  <si>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</si>
  <si>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</si>
  <si>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</si>
  <si>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</si>
  <si>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</si>
  <si>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</si>
  <si>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</si>
  <si>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</si>
  <si>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</si>
  <si>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</si>
  <si>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</si>
  <si>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</si>
  <si>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</si>
  <si>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</si>
  <si>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</si>
  <si>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</si>
  <si>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</si>
  <si>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</si>
  <si>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</si>
  <si>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</si>
  <si>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</si>
  <si>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</si>
  <si>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</si>
  <si>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</si>
  <si>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</si>
  <si>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</si>
  <si>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</si>
  <si>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</si>
  <si>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</si>
  <si>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</si>
  <si>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</si>
  <si>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</si>
  <si>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</si>
  <si>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</si>
  <si>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</si>
  <si>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</si>
  <si>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</si>
  <si>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</si>
  <si>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</si>
  <si>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</si>
  <si>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</si>
  <si>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</si>
  <si>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</si>
  <si>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</si>
  <si>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</si>
  <si>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</si>
  <si>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</si>
  <si>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</si>
  <si>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</si>
  <si>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</si>
  <si>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</si>
  <si>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</si>
  <si>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</si>
  <si>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</si>
  <si>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</si>
  <si>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</si>
  <si>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</si>
  <si>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</si>
  <si>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</si>
  <si>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</si>
  <si>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</si>
  <si>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</si>
  <si>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</si>
  <si>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</si>
  <si>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</si>
  <si>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</si>
  <si>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</si>
  <si>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</si>
  <si>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</si>
  <si>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</si>
  <si>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</si>
  <si>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</si>
  <si>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</si>
  <si>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</si>
  <si>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</si>
  <si>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</si>
  <si>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</si>
  <si>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</si>
  <si>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</si>
  <si>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</si>
  <si>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</si>
  <si>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</si>
  <si>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</si>
  <si>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</si>
  <si>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</si>
  <si>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</si>
  <si>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</si>
  <si>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</si>
  <si>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</si>
  <si>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</si>
  <si>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</si>
  <si>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</si>
  <si>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</si>
  <si>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</si>
  <si>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</si>
  <si>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</si>
  <si>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</si>
  <si>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</si>
  <si>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</si>
  <si>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</si>
  <si>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</si>
  <si>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</si>
  <si>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</si>
  <si>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</si>
  <si>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</si>
  <si>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</si>
  <si>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</si>
  <si>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</si>
  <si>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</si>
  <si>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</si>
  <si>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</si>
  <si>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</si>
  <si>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</si>
  <si>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愛媛県伊方町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</si>
  <si>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</si>
  <si>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</si>
  <si>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</si>
  <si>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</si>
  <si>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</si>
  <si>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</si>
  <si>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</si>
  <si>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</si>
  <si>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</si>
  <si>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</si>
  <si>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</si>
  <si>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</si>
  <si>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</si>
  <si>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</si>
  <si>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</si>
  <si>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</si>
  <si>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</si>
  <si>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</si>
  <si>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</si>
  <si>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</si>
  <si>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</si>
  <si>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</si>
  <si>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</si>
  <si>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</si>
  <si>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</si>
  <si>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</si>
  <si>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</si>
  <si>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</si>
  <si>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</si>
  <si>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</si>
  <si>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</si>
  <si>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</si>
  <si>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</si>
  <si>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</si>
  <si>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</si>
  <si>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</si>
  <si>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</si>
  <si>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</si>
  <si>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</si>
  <si>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</si>
  <si>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</si>
  <si>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</si>
  <si>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</si>
  <si>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</si>
  <si>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</si>
  <si>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</si>
  <si>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</si>
  <si>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</si>
  <si>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</si>
  <si>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</si>
  <si>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</si>
  <si>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</si>
  <si>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</si>
  <si>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</si>
  <si>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</si>
  <si>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</si>
  <si>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</si>
  <si>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</si>
  <si>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</si>
  <si>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</si>
  <si>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</si>
  <si>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</si>
  <si>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</si>
  <si>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</si>
  <si>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</si>
  <si>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</si>
  <si>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</si>
  <si>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</si>
  <si>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</si>
  <si>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</si>
  <si>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</si>
  <si>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</si>
  <si>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</si>
  <si>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</si>
  <si>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</si>
  <si>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</si>
  <si>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</si>
  <si>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</si>
  <si>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</si>
  <si>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</si>
  <si>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</si>
  <si>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</si>
  <si>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</si>
  <si>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</si>
  <si>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</si>
  <si>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</si>
  <si>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</si>
  <si>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</si>
  <si>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</si>
  <si>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</si>
  <si>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</si>
  <si>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</si>
  <si>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</si>
  <si>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</si>
  <si>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</si>
  <si>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</si>
  <si>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</si>
  <si>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</si>
  <si>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</si>
  <si>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</si>
  <si>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</si>
  <si>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</si>
  <si>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</si>
  <si>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</si>
  <si>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</si>
  <si>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</si>
  <si>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</si>
  <si>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</si>
  <si>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</si>
  <si>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</si>
  <si>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</si>
  <si>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</si>
  <si>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</si>
  <si>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</si>
  <si>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</si>
  <si>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</si>
  <si>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</si>
  <si>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</si>
  <si>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</si>
  <si>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</si>
  <si>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</si>
  <si>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</si>
  <si>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</si>
  <si>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</si>
  <si>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</si>
  <si>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</si>
  <si>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</si>
  <si>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</si>
  <si>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</si>
  <si>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</si>
  <si>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</si>
  <si>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</si>
  <si>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</si>
  <si>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</si>
  <si>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</si>
  <si>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</si>
  <si>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</si>
  <si>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</si>
  <si>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</si>
  <si>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</si>
  <si>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</si>
  <si>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</si>
  <si>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</si>
  <si>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</si>
  <si>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</si>
  <si>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</si>
  <si>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</si>
  <si>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</si>
  <si>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愛媛県伊方町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</si>
  <si>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</si>
  <si>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</si>
  <si>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</si>
  <si>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</si>
  <si>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</si>
  <si>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</si>
  <si>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</si>
  <si>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</si>
  <si>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</si>
  <si>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</si>
  <si>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</si>
  <si>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</si>
  <si>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</si>
  <si>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</si>
  <si>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</si>
  <si>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</si>
  <si>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</si>
  <si>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</si>
  <si>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</si>
  <si>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</si>
  <si>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</si>
  <si>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</si>
  <si>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</si>
  <si>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</si>
  <si>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</si>
  <si>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</si>
  <si>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</si>
  <si>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</si>
  <si>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</si>
  <si>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</si>
  <si>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</si>
  <si>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</si>
  <si>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</si>
  <si>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</si>
  <si>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</si>
  <si>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</si>
  <si>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後期高齢者医療保険特別会計</t>
    <phoneticPr fontId="5"/>
  </si>
  <si>
    <t>介護保険特別会計</t>
    <phoneticPr fontId="5"/>
  </si>
  <si>
    <t>介護サービス特別会計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</si>
  <si>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</si>
  <si>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</si>
  <si>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</si>
  <si>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</si>
  <si>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</si>
  <si>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公共下水道事業特別会計</t>
    <phoneticPr fontId="5"/>
  </si>
  <si>
    <t>小規模下水道事業特別会計</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</si>
  <si>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</si>
  <si>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</si>
  <si>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</si>
  <si>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</si>
  <si>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</si>
  <si>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</si>
  <si>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</si>
  <si>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</si>
  <si>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</si>
  <si>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</si>
  <si>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</si>
  <si>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</si>
  <si>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</si>
  <si>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</si>
  <si>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</si>
  <si>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</si>
  <si>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</si>
  <si>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</si>
  <si>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</si>
  <si>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</si>
  <si>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</si>
  <si>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</si>
  <si>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</si>
  <si>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</si>
  <si>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</si>
  <si>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</si>
  <si>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</si>
  <si>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</si>
  <si>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</si>
  <si>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</si>
  <si>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</si>
  <si>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</si>
  <si>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</si>
  <si>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</si>
  <si>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</si>
  <si>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</si>
  <si>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</si>
  <si>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</si>
  <si>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</si>
  <si>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</si>
  <si>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</si>
  <si>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</si>
  <si>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</si>
  <si>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</si>
  <si>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</si>
  <si>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</si>
  <si>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</si>
  <si>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</si>
  <si>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</si>
  <si>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</si>
  <si>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</si>
  <si>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</si>
  <si>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</si>
  <si>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</si>
  <si>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</si>
  <si>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</si>
  <si>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</si>
  <si>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</si>
  <si>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</si>
  <si>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</si>
  <si>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</si>
  <si>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</si>
  <si>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</si>
  <si>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</si>
  <si>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</si>
  <si>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</si>
  <si>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</si>
  <si>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</si>
  <si>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</si>
  <si>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</si>
  <si>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</si>
  <si>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</si>
  <si>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</si>
  <si>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</si>
  <si>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</si>
  <si>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</si>
  <si>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</si>
  <si>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</si>
  <si>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</si>
  <si>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</si>
  <si>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</si>
  <si>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</si>
  <si>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</si>
  <si>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</si>
  <si>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</si>
  <si>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</si>
  <si>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</si>
  <si>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</si>
  <si>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</si>
  <si>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</si>
  <si>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</si>
  <si>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</si>
  <si>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</si>
  <si>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</si>
  <si>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</si>
  <si>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</si>
  <si>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</si>
  <si>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</si>
  <si>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</si>
  <si>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</si>
  <si>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</si>
  <si>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</si>
  <si>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</si>
  <si>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</si>
  <si>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</si>
  <si>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</si>
  <si>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</si>
  <si>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</si>
  <si>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</si>
  <si>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</si>
  <si>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</si>
  <si>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</si>
  <si>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</si>
  <si>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</si>
  <si>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</si>
  <si>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</si>
  <si>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</si>
  <si>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</si>
  <si>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</si>
  <si>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</si>
  <si>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</si>
  <si>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</si>
  <si>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</si>
  <si>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</si>
  <si>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</si>
  <si>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</si>
  <si>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</si>
  <si>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</si>
  <si>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</si>
  <si>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</si>
  <si>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</si>
  <si>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</si>
  <si>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</si>
  <si>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</si>
  <si>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</si>
  <si>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</si>
  <si>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</si>
  <si>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</si>
  <si>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</si>
  <si>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</si>
  <si>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</si>
  <si>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</si>
  <si>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</si>
  <si>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</si>
  <si>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</si>
  <si>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</si>
  <si>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</si>
  <si>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</si>
  <si>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</si>
  <si>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</si>
  <si>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</si>
  <si>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</si>
  <si>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</si>
  <si>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</si>
  <si>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</si>
  <si>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</si>
  <si>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</si>
  <si>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</si>
  <si>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</si>
  <si>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</si>
  <si>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水道事業会計</t>
  </si>
  <si>
    <t>港湾整備事業特別会計</t>
  </si>
  <si>
    <t>国民健康保険（事業）特別会計</t>
  </si>
  <si>
    <t>介護保険特別会計</t>
  </si>
  <si>
    <t>風力発電事業特別会計</t>
  </si>
  <si>
    <t>学校給食特別会計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</si>
  <si>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</si>
  <si>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</si>
  <si>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</si>
  <si>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</si>
  <si>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</si>
  <si>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</si>
  <si>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</si>
  <si>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</si>
  <si>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</si>
  <si>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愛媛県市町総合事務組合(退職手当事業分)</t>
  </si>
  <si>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</si>
  <si>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</si>
  <si>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</si>
  <si>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</si>
  <si>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</si>
  <si>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八幡浜地区施設事務組合(一般会計)</t>
  </si>
  <si>
    <t>八幡浜地区施設事務組合(消防事業特別会計)</t>
  </si>
  <si>
    <t>八幡浜地区施設事務組合(休日夜間急患センター事業特別会計)</t>
  </si>
  <si>
    <t>八幡浜地区施設事務組合(し尿処理事業特別会計)</t>
  </si>
  <si>
    <t>八幡浜地区施設事務組合(特別養護老人ホーム事業特別会計)</t>
  </si>
  <si>
    <t>八幡浜・大洲地区広域市町村圏組合(一般会計)</t>
  </si>
  <si>
    <t>八幡浜・大洲地区広域市町村圏組合(八幡浜・大洲地方拠点対策室特別会計)</t>
  </si>
  <si>
    <t>八幡浜・大洲地区広域市町村圏組合(八幡浜・大洲地区ふるさと市町村圏基金特別会計)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</si>
  <si>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</si>
  <si>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</si>
  <si>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</si>
  <si>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</si>
  <si>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南予水道企業団</t>
  </si>
  <si>
    <t>クリエイト伊方</t>
    <rPh sb="5" eb="7">
      <t>イカタ</t>
    </rPh>
    <phoneticPr fontId="2"/>
  </si>
  <si>
    <t>伊方町振興基金</t>
    <rPh sb="0" eb="3">
      <t>イカタチョウ</t>
    </rPh>
    <phoneticPr fontId="11"/>
  </si>
  <si>
    <t>電源交付金施設維持運営基金</t>
  </si>
  <si>
    <t>災害対策基金</t>
  </si>
  <si>
    <t>ふるさとづくり自治活動推進基金</t>
  </si>
  <si>
    <t>電源交付金施設維持補修基金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</si>
  <si>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</si>
  <si>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</si>
  <si>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</si>
  <si>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おいては将来負担額を充当可能財源等が上回ったため数字に表れず、有形固定資産減価償却率においても54.1％と類似団体等と比較して低い水準にあり、今後も第二次伊方町総合計画及び公共施設等総合管理計画により、計画的に更新等を実施し、財政の健全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</si>
  <si>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</si>
  <si>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</si>
  <si>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</si>
  <si>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</si>
  <si>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</si>
  <si>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</si>
  <si>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おいては将来負担額を充当可能財源等が上回ったため、数字に表れず、実質公債費比率においても地方債の新規抑制や償還終了等の影響により、5.6％と類似団体平均を下回っており、今後も綿密な中長期財政計画を樹立し、当該年度の起債額を判断し、現在の水準以下に抑えるよう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</si>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</sst>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c:ext xmlns:c16="http://schemas.microsoft.com/office/drawing/2014/chart" uri="{C3380CC4-5D6E-409C-BE32-E72D297353CC}">
              <c16:uniqueId val="{00000000-EE0F-4EAB-B07C-7DF0F1D1ED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213543</c:v>
                </c:pt>
                <c:pt idx="1">
                  <c:v>191787</c:v>
                </c:pt>
                <c:pt idx="2">
                  <c:v>210004</c:v>
                </c:pt>
                <c:pt idx="3">
                  <c:v>178298</c:v>
                </c:pt>
                <c:pt idx="4">
                  <c:v>117133</c:v>
                </c:pt>
              </c:numCache>
            </c:numRef>
          </c:val>
          <c:smooth val="0"/>
          <c:extLst>
            <c:ext xmlns:c16="http://schemas.microsoft.com/office/drawing/2014/chart" uri="{C3380CC4-5D6E-409C-BE32-E72D297353CC}">
              <c16:uniqueId val="{00000001-EE0F-4EAB-B07C-7DF0F1D1ED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2.02</c:v>
                </c:pt>
                <c:pt idx="1">
                  <c:v>2.67</c:v>
                </c:pt>
                <c:pt idx="2">
                  <c:v>1.4</c:v>
                </c:pt>
                <c:pt idx="3">
                  <c:v>7.84</c:v>
                </c:pt>
                <c:pt idx="4">
                  <c:v>13.76</c:v>
                </c:pt>
              </c:numCache>
            </c:numRef>
          </c:val>
          <c:extLst>
            <c:ext xmlns:c16="http://schemas.microsoft.com/office/drawing/2014/chart" uri="{C3380CC4-5D6E-409C-BE32-E72D297353CC}">
              <c16:uniqueId val="{00000000-C305-4D66-8351-68DB68FD36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44.73</c:v>
                </c:pt>
                <c:pt idx="1">
                  <c:v>47.22</c:v>
                </c:pt>
                <c:pt idx="2">
                  <c:v>52.48</c:v>
                </c:pt>
                <c:pt idx="3">
                  <c:v>59.84</c:v>
                </c:pt>
                <c:pt idx="4">
                  <c:v>66.260000000000005</c:v>
                </c:pt>
              </c:numCache>
            </c:numRef>
          </c:val>
          <c:extLst>
            <c:ext xmlns:c16="http://schemas.microsoft.com/office/drawing/2014/chart" uri="{C3380CC4-5D6E-409C-BE32-E72D297353CC}">
              <c16:uniqueId val="{00000001-C305-4D66-8351-68DB68FD36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4.34</c:v>
                </c:pt>
                <c:pt idx="1">
                  <c:v>3.49</c:v>
                </c:pt>
                <c:pt idx="2">
                  <c:v>2.27</c:v>
                </c:pt>
                <c:pt idx="3">
                  <c:v>11.49</c:v>
                </c:pt>
                <c:pt idx="4">
                  <c:v>9.77</c:v>
                </c:pt>
              </c:numCache>
            </c:numRef>
          </c:val>
          <c:smooth val="0"/>
          <c:extLst>
            <c:ext xmlns:c16="http://schemas.microsoft.com/office/drawing/2014/chart" uri="{C3380CC4-5D6E-409C-BE32-E72D297353CC}">
              <c16:uniqueId val="{00000002-C305-4D66-8351-68DB68FD36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A25-4778-A24D-6E500C974F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25-4778-A24D-6E500C974F38}"/>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A25-4778-A24D-6E500C974F38}"/>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A25-4778-A24D-6E500C974F38}"/>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0.48</c:v>
                </c:pt>
                <c:pt idx="2">
                  <c:v>#N/A</c:v>
                </c:pt>
                <c:pt idx="3">
                  <c:v>0.63</c:v>
                </c:pt>
                <c:pt idx="4">
                  <c:v>#N/A</c:v>
                </c:pt>
                <c:pt idx="5">
                  <c:v>0.8</c:v>
                </c:pt>
                <c:pt idx="6">
                  <c:v>#N/A</c:v>
                </c:pt>
                <c:pt idx="7">
                  <c:v>0.62</c:v>
                </c:pt>
                <c:pt idx="8">
                  <c:v>#N/A</c:v>
                </c:pt>
                <c:pt idx="9">
                  <c:v>0.43</c:v>
                </c:pt>
              </c:numCache>
            </c:numRef>
          </c:val>
          <c:extLst>
            <c:ext xmlns:c16="http://schemas.microsoft.com/office/drawing/2014/chart" uri="{C3380CC4-5D6E-409C-BE32-E72D297353CC}">
              <c16:uniqueId val="{00000004-4A25-4778-A24D-6E500C974F3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0.44</c:v>
                </c:pt>
                <c:pt idx="4">
                  <c:v>#N/A</c:v>
                </c:pt>
                <c:pt idx="5">
                  <c:v>0.44</c:v>
                </c:pt>
                <c:pt idx="6">
                  <c:v>#N/A</c:v>
                </c:pt>
                <c:pt idx="7">
                  <c:v>0.5</c:v>
                </c:pt>
                <c:pt idx="8">
                  <c:v>#N/A</c:v>
                </c:pt>
                <c:pt idx="9">
                  <c:v>0.68</c:v>
                </c:pt>
              </c:numCache>
            </c:numRef>
          </c:val>
          <c:extLst>
            <c:ext xmlns:c16="http://schemas.microsoft.com/office/drawing/2014/chart" uri="{C3380CC4-5D6E-409C-BE32-E72D297353CC}">
              <c16:uniqueId val="{00000005-4A25-4778-A24D-6E500C974F3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0.14000000000000001</c:v>
                </c:pt>
                <c:pt idx="2">
                  <c:v>#N/A</c:v>
                </c:pt>
                <c:pt idx="3">
                  <c:v>0.16</c:v>
                </c:pt>
                <c:pt idx="4">
                  <c:v>#N/A</c:v>
                </c:pt>
                <c:pt idx="5">
                  <c:v>0.59</c:v>
                </c:pt>
                <c:pt idx="6">
                  <c:v>#N/A</c:v>
                </c:pt>
                <c:pt idx="7">
                  <c:v>0.71</c:v>
                </c:pt>
                <c:pt idx="8">
                  <c:v>#N/A</c:v>
                </c:pt>
                <c:pt idx="9">
                  <c:v>0.78</c:v>
                </c:pt>
              </c:numCache>
            </c:numRef>
          </c:val>
          <c:extLst>
            <c:ext xmlns:c16="http://schemas.microsoft.com/office/drawing/2014/chart" uri="{C3380CC4-5D6E-409C-BE32-E72D297353CC}">
              <c16:uniqueId val="{00000006-4A25-4778-A24D-6E500C974F38}"/>
            </c:ext>
          </c:extLst>
        </c:ser>
        <c:ser>
          <c:idx val="7"/>
          <c:order val="7"/>
          <c:tx>
            <c:strRef>
              <c:f>データシート!$A$34</c:f>
              <c:strCache>
                <c:ptCount val="1"/>
                <c:pt idx="0">
                  <c:v>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0.44</c:v>
                </c:pt>
                <c:pt idx="2">
                  <c:v>#N/A</c:v>
                </c:pt>
                <c:pt idx="3">
                  <c:v>0.68</c:v>
                </c:pt>
                <c:pt idx="4">
                  <c:v>#N/A</c:v>
                </c:pt>
                <c:pt idx="5">
                  <c:v>0.69</c:v>
                </c:pt>
                <c:pt idx="6">
                  <c:v>#N/A</c:v>
                </c:pt>
                <c:pt idx="7">
                  <c:v>0.94</c:v>
                </c:pt>
                <c:pt idx="8">
                  <c:v>#N/A</c:v>
                </c:pt>
                <c:pt idx="9">
                  <c:v>1.22</c:v>
                </c:pt>
              </c:numCache>
            </c:numRef>
          </c:val>
          <c:extLst>
            <c:ext xmlns:c16="http://schemas.microsoft.com/office/drawing/2014/chart" uri="{C3380CC4-5D6E-409C-BE32-E72D297353CC}">
              <c16:uniqueId val="{00000007-4A25-4778-A24D-6E500C974F3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1.46</c:v>
                </c:pt>
                <c:pt idx="2">
                  <c:v>#N/A</c:v>
                </c:pt>
                <c:pt idx="3">
                  <c:v>1.58</c:v>
                </c:pt>
                <c:pt idx="4">
                  <c:v>#N/A</c:v>
                </c:pt>
                <c:pt idx="5">
                  <c:v>1.81</c:v>
                </c:pt>
                <c:pt idx="6">
                  <c:v>#N/A</c:v>
                </c:pt>
                <c:pt idx="7">
                  <c:v>2.17</c:v>
                </c:pt>
                <c:pt idx="8">
                  <c:v>#N/A</c:v>
                </c:pt>
                <c:pt idx="9">
                  <c:v>2.92</c:v>
                </c:pt>
              </c:numCache>
            </c:numRef>
          </c:val>
          <c:extLst>
            <c:ext xmlns:c16="http://schemas.microsoft.com/office/drawing/2014/chart" uri="{C3380CC4-5D6E-409C-BE32-E72D297353CC}">
              <c16:uniqueId val="{00000008-4A25-4778-A24D-6E500C974F3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2.0099999999999998</c:v>
                </c:pt>
                <c:pt idx="2">
                  <c:v>#N/A</c:v>
                </c:pt>
                <c:pt idx="3">
                  <c:v>2.66</c:v>
                </c:pt>
                <c:pt idx="4">
                  <c:v>#N/A</c:v>
                </c:pt>
                <c:pt idx="5">
                  <c:v>1.39</c:v>
                </c:pt>
                <c:pt idx="6">
                  <c:v>#N/A</c:v>
                </c:pt>
                <c:pt idx="7">
                  <c:v>7.83</c:v>
                </c:pt>
                <c:pt idx="8">
                  <c:v>#N/A</c:v>
                </c:pt>
                <c:pt idx="9">
                  <c:v>13.75</c:v>
                </c:pt>
              </c:numCache>
            </c:numRef>
          </c:val>
          <c:extLst>
            <c:ext xmlns:c16="http://schemas.microsoft.com/office/drawing/2014/chart" uri="{C3380CC4-5D6E-409C-BE32-E72D297353CC}">
              <c16:uniqueId val="{00000009-4A25-4778-A24D-6E500C974F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1186</c:v>
                </c:pt>
                <c:pt idx="5">
                  <c:v>1140</c:v>
                </c:pt>
                <c:pt idx="8">
                  <c:v>1067</c:v>
                </c:pt>
                <c:pt idx="11">
                  <c:v>1012</c:v>
                </c:pt>
                <c:pt idx="14">
                  <c:v>976</c:v>
                </c:pt>
              </c:numCache>
            </c:numRef>
          </c:val>
          <c:extLst>
            <c:ext xmlns:c16="http://schemas.microsoft.com/office/drawing/2014/chart" uri="{C3380CC4-5D6E-409C-BE32-E72D297353CC}">
              <c16:uniqueId val="{00000000-BA8B-439D-BAC4-9076BDFC38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8B-439D-BAC4-9076BDFC38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52</c:v>
                </c:pt>
                <c:pt idx="3">
                  <c:v>20</c:v>
                </c:pt>
                <c:pt idx="6">
                  <c:v>19</c:v>
                </c:pt>
                <c:pt idx="9">
                  <c:v>19</c:v>
                </c:pt>
                <c:pt idx="12">
                  <c:v>11</c:v>
                </c:pt>
              </c:numCache>
            </c:numRef>
          </c:val>
          <c:extLst>
            <c:ext xmlns:c16="http://schemas.microsoft.com/office/drawing/2014/chart" uri="{C3380CC4-5D6E-409C-BE32-E72D297353CC}">
              <c16:uniqueId val="{00000002-BA8B-439D-BAC4-9076BDFC38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0</c:v>
                </c:pt>
                <c:pt idx="6">
                  <c:v>1</c:v>
                </c:pt>
                <c:pt idx="9">
                  <c:v>1</c:v>
                </c:pt>
                <c:pt idx="12">
                  <c:v>1</c:v>
                </c:pt>
              </c:numCache>
            </c:numRef>
          </c:val>
          <c:extLst>
            <c:ext xmlns:c16="http://schemas.microsoft.com/office/drawing/2014/chart" uri="{C3380CC4-5D6E-409C-BE32-E72D297353CC}">
              <c16:uniqueId val="{00000003-BA8B-439D-BAC4-9076BDFC38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174</c:v>
                </c:pt>
                <c:pt idx="3">
                  <c:v>197</c:v>
                </c:pt>
                <c:pt idx="6">
                  <c:v>210</c:v>
                </c:pt>
                <c:pt idx="9">
                  <c:v>212</c:v>
                </c:pt>
                <c:pt idx="12">
                  <c:v>209</c:v>
                </c:pt>
              </c:numCache>
            </c:numRef>
          </c:val>
          <c:extLst>
            <c:ext xmlns:c16="http://schemas.microsoft.com/office/drawing/2014/chart" uri="{C3380CC4-5D6E-409C-BE32-E72D297353CC}">
              <c16:uniqueId val="{00000004-BA8B-439D-BAC4-9076BDFC38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8B-439D-BAC4-9076BDFC38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8B-439D-BAC4-9076BDFC38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1297</c:v>
                </c:pt>
                <c:pt idx="3">
                  <c:v>1188</c:v>
                </c:pt>
                <c:pt idx="6">
                  <c:v>1113</c:v>
                </c:pt>
                <c:pt idx="9">
                  <c:v>1044</c:v>
                </c:pt>
                <c:pt idx="12">
                  <c:v>1003</c:v>
                </c:pt>
              </c:numCache>
            </c:numRef>
          </c:val>
          <c:extLst>
            <c:ext xmlns:c16="http://schemas.microsoft.com/office/drawing/2014/chart" uri="{C3380CC4-5D6E-409C-BE32-E72D297353CC}">
              <c16:uniqueId val="{00000007-BA8B-439D-BAC4-9076BDFC38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340</c:v>
                </c:pt>
                <c:pt idx="2">
                  <c:v>#N/A</c:v>
                </c:pt>
                <c:pt idx="3">
                  <c:v>#N/A</c:v>
                </c:pt>
                <c:pt idx="4">
                  <c:v>265</c:v>
                </c:pt>
                <c:pt idx="5">
                  <c:v>#N/A</c:v>
                </c:pt>
                <c:pt idx="6">
                  <c:v>#N/A</c:v>
                </c:pt>
                <c:pt idx="7">
                  <c:v>276</c:v>
                </c:pt>
                <c:pt idx="8">
                  <c:v>#N/A</c:v>
                </c:pt>
                <c:pt idx="9">
                  <c:v>#N/A</c:v>
                </c:pt>
                <c:pt idx="10">
                  <c:v>264</c:v>
                </c:pt>
                <c:pt idx="11">
                  <c:v>#N/A</c:v>
                </c:pt>
                <c:pt idx="12">
                  <c:v>#N/A</c:v>
                </c:pt>
                <c:pt idx="13">
                  <c:v>248</c:v>
                </c:pt>
                <c:pt idx="14">
                  <c:v>#N/A</c:v>
                </c:pt>
              </c:numCache>
            </c:numRef>
          </c:val>
          <c:smooth val="0"/>
          <c:extLst>
            <c:ext xmlns:c16="http://schemas.microsoft.com/office/drawing/2014/chart" uri="{C3380CC4-5D6E-409C-BE32-E72D297353CC}">
              <c16:uniqueId val="{00000008-BA8B-439D-BAC4-9076BDFC38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10293</c:v>
                </c:pt>
                <c:pt idx="5">
                  <c:v>9928</c:v>
                </c:pt>
                <c:pt idx="8">
                  <c:v>9670</c:v>
                </c:pt>
                <c:pt idx="11">
                  <c:v>9513</c:v>
                </c:pt>
                <c:pt idx="14">
                  <c:v>8972</c:v>
                </c:pt>
              </c:numCache>
            </c:numRef>
          </c:val>
          <c:extLst>
            <c:ext xmlns:c16="http://schemas.microsoft.com/office/drawing/2014/chart" uri="{C3380CC4-5D6E-409C-BE32-E72D297353CC}">
              <c16:uniqueId val="{00000000-5741-4900-BDCB-F2366A6379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291</c:v>
                </c:pt>
                <c:pt idx="5">
                  <c:v>263</c:v>
                </c:pt>
                <c:pt idx="8">
                  <c:v>234</c:v>
                </c:pt>
                <c:pt idx="11">
                  <c:v>204</c:v>
                </c:pt>
                <c:pt idx="14">
                  <c:v>179</c:v>
                </c:pt>
              </c:numCache>
            </c:numRef>
          </c:val>
          <c:extLst>
            <c:ext xmlns:c16="http://schemas.microsoft.com/office/drawing/2014/chart" uri="{C3380CC4-5D6E-409C-BE32-E72D297353CC}">
              <c16:uniqueId val="{00000001-5741-4900-BDCB-F2366A6379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8222</c:v>
                </c:pt>
                <c:pt idx="5">
                  <c:v>8606</c:v>
                </c:pt>
                <c:pt idx="8">
                  <c:v>9133</c:v>
                </c:pt>
                <c:pt idx="11">
                  <c:v>9434</c:v>
                </c:pt>
                <c:pt idx="14">
                  <c:v>9646</c:v>
                </c:pt>
              </c:numCache>
            </c:numRef>
          </c:val>
          <c:extLst>
            <c:ext xmlns:c16="http://schemas.microsoft.com/office/drawing/2014/chart" uri="{C3380CC4-5D6E-409C-BE32-E72D297353CC}">
              <c16:uniqueId val="{00000002-5741-4900-BDCB-F2366A6379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41-4900-BDCB-F2366A6379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41-4900-BDCB-F2366A6379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41-4900-BDCB-F2366A6379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1688</c:v>
                </c:pt>
                <c:pt idx="3">
                  <c:v>1606</c:v>
                </c:pt>
                <c:pt idx="6">
                  <c:v>1478</c:v>
                </c:pt>
                <c:pt idx="9">
                  <c:v>1248</c:v>
                </c:pt>
                <c:pt idx="12">
                  <c:v>1130</c:v>
                </c:pt>
              </c:numCache>
            </c:numRef>
          </c:val>
          <c:extLst>
            <c:ext xmlns:c16="http://schemas.microsoft.com/office/drawing/2014/chart" uri="{C3380CC4-5D6E-409C-BE32-E72D297353CC}">
              <c16:uniqueId val="{00000006-5741-4900-BDCB-F2366A6379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c:v>
                </c:pt>
                <c:pt idx="3">
                  <c:v>50</c:v>
                </c:pt>
                <c:pt idx="6">
                  <c:v>41</c:v>
                </c:pt>
                <c:pt idx="9">
                  <c:v>32</c:v>
                </c:pt>
                <c:pt idx="12">
                  <c:v>45</c:v>
                </c:pt>
              </c:numCache>
            </c:numRef>
          </c:val>
          <c:extLst>
            <c:ext xmlns:c16="http://schemas.microsoft.com/office/drawing/2014/chart" uri="{C3380CC4-5D6E-409C-BE32-E72D297353CC}">
              <c16:uniqueId val="{00000007-5741-4900-BDCB-F2366A6379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2709</c:v>
                </c:pt>
                <c:pt idx="3">
                  <c:v>2590</c:v>
                </c:pt>
                <c:pt idx="6">
                  <c:v>2624</c:v>
                </c:pt>
                <c:pt idx="9">
                  <c:v>2581</c:v>
                </c:pt>
                <c:pt idx="12">
                  <c:v>2540</c:v>
                </c:pt>
              </c:numCache>
            </c:numRef>
          </c:val>
          <c:extLst>
            <c:ext xmlns:c16="http://schemas.microsoft.com/office/drawing/2014/chart" uri="{C3380CC4-5D6E-409C-BE32-E72D297353CC}">
              <c16:uniqueId val="{00000008-5741-4900-BDCB-F2366A6379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97</c:v>
                </c:pt>
                <c:pt idx="3">
                  <c:v>62</c:v>
                </c:pt>
                <c:pt idx="6">
                  <c:v>184</c:v>
                </c:pt>
                <c:pt idx="9">
                  <c:v>132</c:v>
                </c:pt>
                <c:pt idx="12">
                  <c:v>91</c:v>
                </c:pt>
              </c:numCache>
            </c:numRef>
          </c:val>
          <c:extLst>
            <c:ext xmlns:c16="http://schemas.microsoft.com/office/drawing/2014/chart" uri="{C3380CC4-5D6E-409C-BE32-E72D297353CC}">
              <c16:uniqueId val="{00000009-5741-4900-BDCB-F2366A6379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11169</c:v>
                </c:pt>
                <c:pt idx="3">
                  <c:v>10747</c:v>
                </c:pt>
                <c:pt idx="6">
                  <c:v>10595</c:v>
                </c:pt>
                <c:pt idx="9">
                  <c:v>10652</c:v>
                </c:pt>
                <c:pt idx="12">
                  <c:v>10099</c:v>
                </c:pt>
              </c:numCache>
            </c:numRef>
          </c:val>
          <c:extLst>
            <c:ext xmlns:c16="http://schemas.microsoft.com/office/drawing/2014/chart" uri="{C3380CC4-5D6E-409C-BE32-E72D297353CC}">
              <c16:uniqueId val="{0000000A-5741-4900-BDCB-F2366A6379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41-4900-BDCB-F2366A6379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3084</c:v>
                </c:pt>
                <c:pt idx="1">
                  <c:v>3371</c:v>
                </c:pt>
                <c:pt idx="2">
                  <c:v>3596</c:v>
                </c:pt>
              </c:numCache>
            </c:numRef>
          </c:val>
          <c:extLst>
            <c:ext xmlns:c16="http://schemas.microsoft.com/office/drawing/2014/chart" uri="{C3380CC4-5D6E-409C-BE32-E72D297353CC}">
              <c16:uniqueId val="{00000000-75B3-4DDA-AE50-102724449A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737</c:v>
                </c:pt>
                <c:pt idx="1">
                  <c:v>778</c:v>
                </c:pt>
                <c:pt idx="2">
                  <c:v>818</c:v>
                </c:pt>
              </c:numCache>
            </c:numRef>
          </c:val>
          <c:extLst>
            <c:ext xmlns:c16="http://schemas.microsoft.com/office/drawing/2014/chart" uri="{C3380CC4-5D6E-409C-BE32-E72D297353CC}">
              <c16:uniqueId val="{00000001-75B3-4DDA-AE50-102724449A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7473</c:v>
                </c:pt>
                <c:pt idx="1">
                  <c:v>7903</c:v>
                </c:pt>
                <c:pt idx="2">
                  <c:v>8106</c:v>
                </c:pt>
              </c:numCache>
            </c:numRef>
          </c:val>
          <c:extLst>
            <c:ext xmlns:c16="http://schemas.microsoft.com/office/drawing/2014/chart" uri="{C3380CC4-5D6E-409C-BE32-E72D297353CC}">
              <c16:uniqueId val="{00000002-75B3-4DDA-AE50-102724449A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{1A1E3038-7F1C-4831-A0E9-B128DF48EE26}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21C-4D27-990F-DF677C1D05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{849BFBA6-4847-469B-A009-A9673DC27272}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1C-4D27-990F-DF677C1D05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{744822D3-42EA-4F2B-A75A-AA495AE5A53B}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1C-4D27-990F-DF677C1D05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{2FA7F83F-2F7A-4424-AD61-6919D2129F63}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1C-4D27-990F-DF677C1D05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{A89CC671-8E98-465C-9714-388AA4B425CB}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1C-4D27-990F-DF677C1D055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{8DD766AD-2FEE-49D4-A894-7D52F4DBBF75}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21C-4D27-990F-DF677C1D055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{DA9BB463-FCDF-4A9A-80C0-F945020820C6}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21C-4D27-990F-DF677C1D055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{B6461A09-785B-49ED-BC35-A348CCAFD5E3}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21C-4D27-990F-DF677C1D055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{360000A3-5FD7-4CFF-A46A-87A4F4366EAB}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21C-4D27-990F-DF677C1D05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50.8</c:v>
                </c:pt>
                <c:pt idx="16">
                  <c:v>51.7</c:v>
                </c:pt>
                <c:pt idx="24">
                  <c:v>52.6</c:v>
                </c:pt>
                <c:pt idx="32">
                  <c:v>54.1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21C-4D27-990F-DF677C1D05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{7C81CAB3-33CF-451B-8D0F-C32E5A5E4DF8}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21C-4D27-990F-DF677C1D05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{B337968F-54BC-484E-8198-487948E0846D}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1C-4D27-990F-DF677C1D05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{185F3832-A941-47BE-91CE-93C15AC5F377}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1C-4D27-990F-DF677C1D05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{348B22B9-6226-4A21-B79B-147817E8868B}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1C-4D27-990F-DF677C1D05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{90420214-0150-4DED-8C76-5ADDE50C4E5D}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1C-4D27-990F-DF677C1D055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{59D63C02-A495-4F72-98C6-9D4701B197E8}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21C-4D27-990F-DF677C1D055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{39A2DE9D-0B19-4642-A6B4-552A6B5F6466}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21C-4D27-990F-DF677C1D055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{ED8D9861-D6AF-44AD-84E4-9125C52AF513}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21C-4D27-990F-DF677C1D055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{59458215-001A-48E9-8526-B10F6B90F106}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21C-4D27-990F-DF677C1D05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21C-4D27-990F-DF677C1D055D}"/>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{CD5C0D0F-5758-4548-B40B-9D9BA4C41B92}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85E-43D0-A404-AC8205674C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{213AD516-A2E8-4708-A3DC-D4B63C900E21}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5E-43D0-A404-AC8205674C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{D9010D5F-88C1-4E29-95E0-A7E4D8DA3459}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5E-43D0-A404-AC8205674C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{6B314B0A-8696-4DE9-8A66-C8B88154A463}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5E-43D0-A404-AC8205674C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{F9FCAFA9-356A-4E96-B441-793282F29F25}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5E-43D0-A404-AC8205674C2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{6BC1B379-629D-4AE4-83E1-C8972050587E}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85E-43D0-A404-AC8205674C2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{E339E007-4E75-4080-989B-4A6DAB3D7B7D}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85E-43D0-A404-AC8205674C2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{1EB44878-DEAC-4F52-86A6-319D8AAFC479}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85E-43D0-A404-AC8205674C2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{FC9AE9FF-4752-441E-B7DE-6C7E51895F32}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85E-43D0-A404-AC8205674C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6.8</c:v>
                </c:pt>
                <c:pt idx="16">
                  <c:v>5.9</c:v>
                </c:pt>
                <c:pt idx="24">
                  <c:v>5.5</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85E-43D0-A404-AC8205674C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{1DCC1A61-14EE-4045-8C25-9B6B503C4FE5}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85E-43D0-A404-AC8205674C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{E5B2EB2D-B1C5-480F-8797-FFF6E75D02BE}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5E-43D0-A404-AC8205674C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{FE91B4F1-A623-46D3-B771-09A0694938EC}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5E-43D0-A404-AC8205674C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{76236D24-1E98-44EF-BDBC-5F471671F8FC}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5E-43D0-A404-AC8205674C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{F9F169AA-1C63-4D92-808F-4426455AD4D4}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5E-43D0-A404-AC8205674C2C}"/>
                </c:ext>
              </c:extLst>
            </c:dLbl>
            <c:dLbl>
              <c:idx val="8"/>
              <c:layout>
                <c:manualLayout>
                  <c:x val="-3.0343319526001892E-2"/>
                  <c:y val="-9.316295490055195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{D02E1F93-1858-4FDB-97F9-8BFB3C6E2CAC}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85E-43D0-A404-AC8205674C2C}"/>
                </c:ext>
              </c:extLst>
            </c:dLbl>
            <c:dLbl>
              <c:idx val="16"/>
              <c:layout>
                <c:manualLayout>
                  <c:x val="-3.3052663712219377E-2"/>
                  <c:y val="-8.98370581139758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{46DE7C20-0CD3-4BC0-A0AC-585EAAD9F9C4}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85E-43D0-A404-AC8205674C2C}"/>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{50331298-51C5-4955-99D4-1CD6EEBFBE14}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85E-43D0-A404-AC8205674C2C}"/>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{8C2FD899-62AF-4A11-BA2E-E585E171E605}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85E-43D0-A404-AC8205674C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8.6</c:v>
                </c:pt>
                <c:pt idx="16">
                  <c:v>8.5</c:v>
                </c:pt>
                <c:pt idx="24">
                  <c:v>8.5</c:v>
                </c:pt>
                <c:pt idx="32">
                  <c:v>8.6</c:v>
                </c:pt>
              </c:numCache>
            </c:numRef>
          </c:xVal>
          <c:yVal>
            <c:numRef>
              <c:f>公会計指標分析・財政指標組合せ分析表!$BP$77:$DC$77</c:f>
              <c:numCache>
                <c:formatCode>#,##0.0;"▲ "#,##0.0</c:formatCode>
                <c:ptCount val="40"/>
                <c:pt idx="0">
                  <c:v>54</c:v>
                </c:pt>
                <c:pt idx="8">
                  <c:v>0</c:v>
                </c:pt>
                <c:pt idx="16">
                  <c:v>0</c:v>
                </c:pt>
                <c:pt idx="24">
                  <c:v>0</c:v>
                </c:pt>
                <c:pt idx="32">
                  <c:v>0</c:v>
                </c:pt>
              </c:numCache>
            </c:numRef>
          </c:yVal>
          <c:smooth val="0"/>
          <c:extLst>
            <c:ext xmlns:c16="http://schemas.microsoft.com/office/drawing/2014/chart" uri="{C3380CC4-5D6E-409C-BE32-E72D297353CC}">
              <c16:uniqueId val="{00000013-085E-43D0-A404-AC8205674C2C}"/>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元利償還金は公的資金補償金免除繰上償還活用及び新規地方債抑制により減少傾向にある。</a:t>
          </a:r>
        </a:p>
        <a:p>
          <a:r>
            <a:rPr kumimoji="1" lang="ja-JP" altLang="en-US" sz="1400">
              <a:latin typeface="ＭＳ ゴシック" pitchFamily="49" charset="-128"/>
              <a:ea typeface="ＭＳ ゴシック" pitchFamily="49" charset="-128"/>
            </a:rPr>
            <a:t>　綿密な中長期財政計画を樹立し、今後も当該年度の起債額を判断し、現在の水準以下に抑えるよう努める。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地方債の新規抑制に努めたため地方債現在高は減少。更に退職手当組合不足分の特別負担により将来負担額は減額している。償還により債務負担行為に基づく支出予定額も減少している。</a:t>
          </a:r>
        </a:p>
        <a:p>
          <a:r>
            <a:rPr kumimoji="1" lang="ja-JP" altLang="en-US" sz="1400">
              <a:latin typeface="ＭＳ ゴシック" pitchFamily="49" charset="-128"/>
              <a:ea typeface="ＭＳ ゴシック" pitchFamily="49" charset="-128"/>
            </a:rPr>
            <a:t>　一方、充当可能財源等については、財政調整基金及び減債基金の積み立てにより充当可能基金を確保している。</a:t>
          </a:r>
        </a:p>
        <a:p>
          <a:r>
            <a:rPr kumimoji="1" lang="ja-JP" altLang="en-US" sz="1400">
              <a:latin typeface="ＭＳ ゴシック" pitchFamily="49" charset="-128"/>
              <a:ea typeface="ＭＳ ゴシック" pitchFamily="49" charset="-128"/>
            </a:rPr>
            <a:t>　将来負担額が減少し引き続きマイナスとなっている。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・電源交付金施設維持運営基金の積立金が取り崩し額を上回ったため増加。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・補助金や地方債の有効活用による一般財源の節減や、職員採用抑制による人件費の減等により、財政調整基金についても年々増加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・将来的な財政状況を見極めながら適切な財政運営を実施していく。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町合併前の旧伊方地域の農林水産業の振興に資する事業、商工業の振興に資する事業、町道、農道、漁港及び港湾等の社会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資本の整備に資する事業、各種地元負担金の軽減に資する事業に充てられる。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・電源交付金施設維持運営基金については電源立地地域対策交付金事業において毎年、保育所等の公共施設における人件費、光熱水費に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充当するため電源交付金公共用施設維持運営基金の積み立てを実施し、毎年事業の実施により基金の取崩しを行っている。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・災害対策基金は原子力発電所立地地域として、災害発生時に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日間耐えられる様、災害対策基金を積み立てることによって有事の際の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町民の安心安全に寄与する。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・電源交付金施設維持運営基金の積立金が取り崩し額を上回ったため増加。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年度から下水道料金の見直しにより、大幅な増額を避けるため、当該基金をその財源の一部として今後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・電源立地地域対策交付金を原資とする基金についてはその使途内容に注意しながら、計画的な処分をしていく。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・補助金や地方債の有効活用による一般財源の節減。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・職員採用抑制による人件費の減。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・消耗品に係る経費節減による歳出の抑制。将来的な地方交付税の削減に備えた財政運営。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・伊方原子力発電所に係る償却資産は毎年減少が見込まれており投資的経費を確保するために、財政調整基金の取崩しによる予算確保も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視野に入れておく必要がある。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・減債基金を活用した公営企業への貸付金を公営企業会計から返済を行っており、その返済額分を基金に積み立てを行っている。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・伊方原子力発電所に係る償却資産は毎年減少が見込まれており投資的経費を確保するために、財政調整基金の取崩しによる予算確保も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視野に入れておく必要がある。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9,400
9,333
93.98
10,110,639
9,216,005
746,875
5,428,075
10,061,528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54.1</a:t>
          </a:r>
          <a:r>
            <a:rPr kumimoji="1" lang="ja-JP" altLang="ja-JP" sz="1100">
              <a:solidFill>
                <a:schemeClr val="dk1"/>
              </a:solidFill>
              <a:effectLst/>
              <a:latin typeface="+mn-lt"/>
              <a:ea typeface="+mn-ea"/>
              <a:cs typeface="+mn-cs"/>
            </a:rPr>
            <a:t>％と類似団体等と比較して低い水準にある。引き続き第二次伊方町総合計画及び公共施設等総合管理計画により、計画的に更新等を実施し、財政の健全化に努める。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149606</xdr:rowOff>
    </xdr:from>
    <xdr:to>
      <xdr:col>23</xdr:col>
      <xdr:colOff>136525</xdr:colOff>
      <xdr:row>30</xdr:row>
      <xdr:rowOff>79756</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4711700" y="58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128033</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000-000057000000}"/>
            </a:ext>
          </a:extLst>
        </xdr:cNvPr>
        <xdr:cNvSpPr txBox="1"/>
      </xdr:nvSpPr>
      <xdr:spPr>
        <a:xfrm>
          <a:off x="4813300" y="587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10541</xdr:rowOff>
    </xdr:from>
    <xdr:to>
      <xdr:col>19</xdr:col>
      <xdr:colOff>187325</xdr:colOff>
      <xdr:row>30</xdr:row>
      <xdr:rowOff>112141</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000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28956</xdr:rowOff>
    </xdr:from>
    <xdr:to>
      <xdr:col>23</xdr:col>
      <xdr:colOff>85725</xdr:colOff>
      <xdr:row>30</xdr:row>
      <xdr:rowOff>61341</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flipV="1">
          <a:off x="4051300" y="5943981"/>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29972</xdr:rowOff>
    </xdr:from>
    <xdr:to>
      <xdr:col>15</xdr:col>
      <xdr:colOff>187325</xdr:colOff>
      <xdr:row>30</xdr:row>
      <xdr:rowOff>131572</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32385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61341</xdr:rowOff>
    </xdr:from>
    <xdr:to>
      <xdr:col>19</xdr:col>
      <xdr:colOff>136525</xdr:colOff>
      <xdr:row>30</xdr:row>
      <xdr:rowOff>80772</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3289300" y="5976366"/>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49403</xdr:rowOff>
    </xdr:from>
    <xdr:to>
      <xdr:col>11</xdr:col>
      <xdr:colOff>187325</xdr:colOff>
      <xdr:row>30</xdr:row>
      <xdr:rowOff>151003</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2476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80772</xdr:rowOff>
    </xdr:from>
    <xdr:to>
      <xdr:col>15</xdr:col>
      <xdr:colOff>136525</xdr:colOff>
      <xdr:row>30</xdr:row>
      <xdr:rowOff>100203</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2527300" y="5995797"/>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4" name="n_1aveValue有形固定資産減価償却率">
          <a:extLst>
            <a:ext uri="{FF2B5EF4-FFF2-40B4-BE49-F238E27FC236}">
              <a16:creationId xmlns:a16="http://schemas.microsoft.com/office/drawing/2014/main" id="{00000000-0008-0000-0000-00005E000000}"/>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5" name="n_2aveValue有形固定資産減価償却率">
          <a:extLst>
            <a:ext uri="{FF2B5EF4-FFF2-40B4-BE49-F238E27FC236}">
              <a16:creationId xmlns:a16="http://schemas.microsoft.com/office/drawing/2014/main" id="{00000000-0008-0000-0000-00005F000000}"/>
            </a:ext>
          </a:extLst>
        </xdr:cNvPr>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6" name="n_3aveValue有形固定資産減価償却率">
          <a:extLst>
            <a:ext uri="{FF2B5EF4-FFF2-40B4-BE49-F238E27FC236}">
              <a16:creationId xmlns:a16="http://schemas.microsoft.com/office/drawing/2014/main" id="{00000000-0008-0000-0000-000060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103268</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0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122699</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037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142130</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215.3</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と類似団体等と比較して低い水準にあり、財政の健全化、柔軟性が確保されている。今後も綿密な中長期財政計画を樹立し、財政の健全化に努める。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162823</xdr:rowOff>
    </xdr:from>
    <xdr:to>
      <xdr:col>76</xdr:col>
      <xdr:colOff>73025</xdr:colOff>
      <xdr:row>33</xdr:row>
      <xdr:rowOff>92973</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4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141250</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39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109465</xdr:rowOff>
    </xdr:from>
    <xdr:to>
      <xdr:col>72</xdr:col>
      <xdr:colOff>123825</xdr:colOff>
      <xdr:row>33</xdr:row>
      <xdr:rowOff>39615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3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160265</xdr:rowOff>
    </xdr:from>
    <xdr:to>
      <xdr:col>76</xdr:col>
      <xdr:colOff>22225</xdr:colOff>
      <xdr:row>33</xdr:row>
      <xdr:rowOff>42173</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084300" y="6418190"/>
          <a:ext cx="7112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a:extLst>
            <a:ext uri="{FF2B5EF4-FFF2-40B4-BE49-F238E27FC236}">
              <a16:creationId xmlns:a16="http://schemas.microsoft.com/office/drawing/2014/main" id="{00000000-0008-0000-0000-000093000000}"/>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30742</xdr:rowOff>
    </xdr:from>
    <xdr:ext cx="469744" cy="259045"/>
    <xdr:sp macro="" textlink="">
      <xdr:nvSpPr>
        <xdr:cNvPr id="148" name="n_1mainValue債務償還比率">
          <a:extLst>
            <a:ext uri="{FF2B5EF4-FFF2-40B4-BE49-F238E27FC236}">
              <a16:creationId xmlns:a16="http://schemas.microsoft.com/office/drawing/2014/main" id="{00000000-0008-0000-0000-000094000000}"/>
            </a:ext>
          </a:extLst>
        </xdr:cNvPr>
        <xdr:cNvSpPr txBox="1"/>
      </xdr:nvSpPr>
      <xdr:spPr>
        <a:xfrm>
          <a:off x="13836727" y="646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9,400
9,333
93.98
10,110,639
9,216,005
746,875
5,428,075
10,061,528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23512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51435</xdr:rowOff>
    </xdr:from>
    <xdr:to>
      <xdr:col>24</xdr:col>
      <xdr:colOff>63500</xdr:colOff>
      <xdr:row>37</xdr:row>
      <xdr:rowOff>78105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3950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100965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4217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100965</xdr:rowOff>
    </xdr:from>
    <xdr:to>
      <xdr:col>15</xdr:col>
      <xdr:colOff>50800</xdr:colOff>
      <xdr:row>37</xdr:row>
      <xdr:rowOff>116205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4446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168292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12082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138302</xdr:rowOff>
    </xdr:from>
    <xdr:to>
      <xdr:col>55</xdr:col>
      <xdr:colOff>50800</xdr:colOff>
      <xdr:row>41</xdr:row>
      <xdr:rowOff>68452</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10426700" y="69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116729</xdr:rowOff>
    </xdr:from>
    <xdr:ext cx="534377"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10515600" y="69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143175</xdr:rowOff>
    </xdr:from>
    <xdr:to>
      <xdr:col>50</xdr:col>
      <xdr:colOff>165100</xdr:colOff>
      <xdr:row>41</xdr:row>
      <xdr:rowOff>73325</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9588500" y="7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17652</xdr:rowOff>
    </xdr:from>
    <xdr:to>
      <xdr:col>55</xdr:col>
      <xdr:colOff>0</xdr:colOff>
      <xdr:row>41</xdr:row>
      <xdr:rowOff>22525</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9639300" y="7047102"/>
          <a:ext cx="8382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148303</xdr:rowOff>
    </xdr:from>
    <xdr:to>
      <xdr:col>46</xdr:col>
      <xdr:colOff>38100</xdr:colOff>
      <xdr:row>41</xdr:row>
      <xdr:rowOff>78453</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8699500" y="70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22525</xdr:rowOff>
    </xdr:from>
    <xdr:to>
      <xdr:col>50</xdr:col>
      <xdr:colOff>114300</xdr:colOff>
      <xdr:row>41</xdr:row>
      <xdr:rowOff>27653</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8750300" y="7051975"/>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153767</xdr:rowOff>
    </xdr:from>
    <xdr:to>
      <xdr:col>41</xdr:col>
      <xdr:colOff>101600</xdr:colOff>
      <xdr:row>41</xdr:row>
      <xdr:rowOff>83917</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810500" y="70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27653</xdr:rowOff>
    </xdr:from>
    <xdr:to>
      <xdr:col>45</xdr:col>
      <xdr:colOff>177800</xdr:colOff>
      <xdr:row>41</xdr:row>
      <xdr:rowOff>33117</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861300" y="7057103"/>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a:extLst>
            <a:ext uri="{FF2B5EF4-FFF2-40B4-BE49-F238E27FC236}">
              <a16:creationId xmlns:a16="http://schemas.microsoft.com/office/drawing/2014/main" id="{00000000-0008-0000-0100-000083000000}"/>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a:extLst>
            <a:ext uri="{FF2B5EF4-FFF2-40B4-BE49-F238E27FC236}">
              <a16:creationId xmlns:a16="http://schemas.microsoft.com/office/drawing/2014/main" id="{00000000-0008-0000-0100-000084000000}"/>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a:extLst>
            <a:ext uri="{FF2B5EF4-FFF2-40B4-BE49-F238E27FC236}">
              <a16:creationId xmlns:a16="http://schemas.microsoft.com/office/drawing/2014/main" id="{00000000-0008-0000-0100-000085000000}"/>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64452</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9359411" y="70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69580</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483111" y="70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75044</xdr:rowOff>
    </xdr:from>
    <xdr:ext cx="534377"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7594111" y="71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1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100-0000A3000000}"/>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100-0000A5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100-0000A7000000}"/>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xdr:rowOff>
    </xdr:from>
    <xdr:to>
      <xdr:col>24</xdr:col>
      <xdr:colOff>114300</xdr:colOff>
      <xdr:row>62</xdr:row>
      <xdr:rowOff>104684</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4584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152961</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100-0000B2000000}"/>
            </a:ext>
          </a:extLst>
        </xdr:cNvPr>
        <xdr:cNvSpPr txBox="1"/>
      </xdr:nvSpPr>
      <xdr:spPr>
        <a:xfrm>
          <a:off x="4673600"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24312</xdr:rowOff>
    </xdr:from>
    <xdr:to>
      <xdr:col>20</xdr:col>
      <xdr:colOff>38100</xdr:colOff>
      <xdr:row>62</xdr:row>
      <xdr:rowOff>125912</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3746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53884</xdr:rowOff>
    </xdr:from>
    <xdr:to>
      <xdr:col>24</xdr:col>
      <xdr:colOff>63500</xdr:colOff>
      <xdr:row>62</xdr:row>
      <xdr:rowOff>75112</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3797300" y="1068378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2857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75112</xdr:rowOff>
    </xdr:from>
    <xdr:to>
      <xdr:col>19</xdr:col>
      <xdr:colOff>177800</xdr:colOff>
      <xdr:row>62</xdr:row>
      <xdr:rowOff>97972</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2908300" y="10705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135346</xdr:rowOff>
    </xdr:from>
    <xdr:to>
      <xdr:col>10</xdr:col>
      <xdr:colOff>165100</xdr:colOff>
      <xdr:row>63</xdr:row>
      <xdr:rowOff>65496</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1968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63</xdr:row>
      <xdr:rowOff>14696</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flipV="1">
          <a:off x="2019300" y="1072787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117039</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35820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2705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56623</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1816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100-0000D5000000}"/>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100-0000D7000000}"/>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100-0000D9000000}"/>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39428</xdr:rowOff>
    </xdr:from>
    <xdr:to>
      <xdr:col>55</xdr:col>
      <xdr:colOff>50800</xdr:colOff>
      <xdr:row>62</xdr:row>
      <xdr:rowOff>141028</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10426700" y="106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17855</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100-0000E4000000}"/>
            </a:ext>
          </a:extLst>
        </xdr:cNvPr>
        <xdr:cNvSpPr txBox="1"/>
      </xdr:nvSpPr>
      <xdr:spPr>
        <a:xfrm>
          <a:off x="10515600" y="1064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47056</xdr:rowOff>
    </xdr:from>
    <xdr:to>
      <xdr:col>50</xdr:col>
      <xdr:colOff>165100</xdr:colOff>
      <xdr:row>62</xdr:row>
      <xdr:rowOff>148656</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9588500" y="1067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90228</xdr:rowOff>
    </xdr:from>
    <xdr:to>
      <xdr:col>55</xdr:col>
      <xdr:colOff>0</xdr:colOff>
      <xdr:row>62</xdr:row>
      <xdr:rowOff>97856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9639300" y="10720128"/>
          <a:ext cx="8382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54372</xdr:rowOff>
    </xdr:from>
    <xdr:to>
      <xdr:col>46</xdr:col>
      <xdr:colOff>38100</xdr:colOff>
      <xdr:row>62</xdr:row>
      <xdr:rowOff>155972</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8699500" y="106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97856</xdr:rowOff>
    </xdr:from>
    <xdr:to>
      <xdr:col>50</xdr:col>
      <xdr:colOff>114300</xdr:colOff>
      <xdr:row>62</xdr:row>
      <xdr:rowOff>105172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8750300" y="1072775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86900</xdr:rowOff>
    </xdr:from>
    <xdr:to>
      <xdr:col>41</xdr:col>
      <xdr:colOff>101600</xdr:colOff>
      <xdr:row>63</xdr:row>
      <xdr:rowOff>17050</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7810500" y="107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105172</xdr:rowOff>
    </xdr:from>
    <xdr:to>
      <xdr:col>45</xdr:col>
      <xdr:colOff>177800</xdr:colOff>
      <xdr:row>62</xdr:row>
      <xdr:rowOff>137700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7861300" y="10735072"/>
          <a:ext cx="889000" cy="3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139783</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9327095" y="1076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147099</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8450795" y="1077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8177</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7561795" y="1080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1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100-00000A01000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100-00000C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100-00000E01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100-000019010000}"/>
            </a:ext>
          </a:extLst>
        </xdr:cNvPr>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3746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137161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3797300" y="139484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19050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2908300" y="140246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xdr:rowOff>
    </xdr:from>
    <xdr:to>
      <xdr:col>10</xdr:col>
      <xdr:colOff>165100</xdr:colOff>
      <xdr:row>82</xdr:row>
      <xdr:rowOff>109855</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1968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59055</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2019300" y="1407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100-00002001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100-000021010000}"/>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100-000022010000}"/>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33038</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100-000023010000}"/>
            </a:ext>
          </a:extLst>
        </xdr:cNvPr>
        <xdr:cNvSpPr txBox="1"/>
      </xdr:nvSpPr>
      <xdr:spPr>
        <a:xfrm>
          <a:off x="3582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100-000024010000}"/>
            </a:ext>
          </a:extLst>
        </xdr:cNvPr>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100-000025010000}"/>
            </a:ext>
          </a:extLst>
        </xdr:cNvPr>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1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100-00003E010000}"/>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a:extLst>
            <a:ext uri="{FF2B5EF4-FFF2-40B4-BE49-F238E27FC236}">
              <a16:creationId xmlns:a16="http://schemas.microsoft.com/office/drawing/2014/main" id="{00000000-0008-0000-0100-000040010000}"/>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100-000042010000}"/>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101791</xdr:rowOff>
    </xdr:from>
    <xdr:to>
      <xdr:col>55</xdr:col>
      <xdr:colOff>50800</xdr:colOff>
      <xdr:row>84</xdr:row>
      <xdr:rowOff>31941</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10426700" y="14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124668</xdr:rowOff>
    </xdr:from>
    <xdr:ext cx="469744" cy="259045"/>
    <xdr:sp macro="" textlink="">
      <xdr:nvSpPr>
        <xdr:cNvPr id="333" name="【公営住宅】&#10;一人当たり面積該当値テキスト">
          <a:extLst>
            <a:ext uri="{FF2B5EF4-FFF2-40B4-BE49-F238E27FC236}">
              <a16:creationId xmlns:a16="http://schemas.microsoft.com/office/drawing/2014/main" id="{00000000-0008-0000-0100-00004D010000}"/>
            </a:ext>
          </a:extLst>
        </xdr:cNvPr>
        <xdr:cNvSpPr txBox="1"/>
      </xdr:nvSpPr>
      <xdr:spPr>
        <a:xfrm>
          <a:off x="10515600" y="1418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4063</xdr:rowOff>
    </xdr:from>
    <xdr:to>
      <xdr:col>50</xdr:col>
      <xdr:colOff>165100</xdr:colOff>
      <xdr:row>84</xdr:row>
      <xdr:rowOff>105663</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9588500" y="144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152591</xdr:rowOff>
    </xdr:from>
    <xdr:to>
      <xdr:col>55</xdr:col>
      <xdr:colOff>0</xdr:colOff>
      <xdr:row>84</xdr:row>
      <xdr:rowOff>54863</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flipV="1">
          <a:off x="9639300" y="14382941"/>
          <a:ext cx="838200" cy="7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38164</xdr:rowOff>
    </xdr:from>
    <xdr:to>
      <xdr:col>46</xdr:col>
      <xdr:colOff>38100</xdr:colOff>
      <xdr:row>84</xdr:row>
      <xdr:rowOff>139764</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8699500" y="1443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54863</xdr:rowOff>
    </xdr:from>
    <xdr:to>
      <xdr:col>50</xdr:col>
      <xdr:colOff>114300</xdr:colOff>
      <xdr:row>84</xdr:row>
      <xdr:rowOff>88964</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8750300" y="14456663"/>
          <a:ext cx="889000" cy="3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49213</xdr:rowOff>
    </xdr:from>
    <xdr:to>
      <xdr:col>41</xdr:col>
      <xdr:colOff>101600</xdr:colOff>
      <xdr:row>84</xdr:row>
      <xdr:rowOff>150813</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7810500" y="144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88964</xdr:rowOff>
    </xdr:from>
    <xdr:to>
      <xdr:col>45</xdr:col>
      <xdr:colOff>177800</xdr:colOff>
      <xdr:row>84</xdr:row>
      <xdr:rowOff>100013</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7861300" y="1449076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a:extLst>
            <a:ext uri="{FF2B5EF4-FFF2-40B4-BE49-F238E27FC236}">
              <a16:creationId xmlns:a16="http://schemas.microsoft.com/office/drawing/2014/main" id="{00000000-0008-0000-0100-000054010000}"/>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a:extLst>
            <a:ext uri="{FF2B5EF4-FFF2-40B4-BE49-F238E27FC236}">
              <a16:creationId xmlns:a16="http://schemas.microsoft.com/office/drawing/2014/main" id="{00000000-0008-0000-0100-000055010000}"/>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a:extLst>
            <a:ext uri="{FF2B5EF4-FFF2-40B4-BE49-F238E27FC236}">
              <a16:creationId xmlns:a16="http://schemas.microsoft.com/office/drawing/2014/main" id="{00000000-0008-0000-0100-000056010000}"/>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96790</xdr:rowOff>
    </xdr:from>
    <xdr:ext cx="469744" cy="259045"/>
    <xdr:sp macro="" textlink="">
      <xdr:nvSpPr>
        <xdr:cNvPr id="343" name="n_1mainValue【公営住宅】&#10;一人当たり面積">
          <a:extLst>
            <a:ext uri="{FF2B5EF4-FFF2-40B4-BE49-F238E27FC236}">
              <a16:creationId xmlns:a16="http://schemas.microsoft.com/office/drawing/2014/main" id="{00000000-0008-0000-0100-000057010000}"/>
            </a:ext>
          </a:extLst>
        </xdr:cNvPr>
        <xdr:cNvSpPr txBox="1"/>
      </xdr:nvSpPr>
      <xdr:spPr>
        <a:xfrm>
          <a:off x="9391727" y="1449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130891</xdr:rowOff>
    </xdr:from>
    <xdr:ext cx="469744" cy="259045"/>
    <xdr:sp macro="" textlink="">
      <xdr:nvSpPr>
        <xdr:cNvPr id="344" name="n_2mainValue【公営住宅】&#10;一人当たり面積">
          <a:extLst>
            <a:ext uri="{FF2B5EF4-FFF2-40B4-BE49-F238E27FC236}">
              <a16:creationId xmlns:a16="http://schemas.microsoft.com/office/drawing/2014/main" id="{00000000-0008-0000-0100-000058010000}"/>
            </a:ext>
          </a:extLst>
        </xdr:cNvPr>
        <xdr:cNvSpPr txBox="1"/>
      </xdr:nvSpPr>
      <xdr:spPr>
        <a:xfrm>
          <a:off x="8515427" y="1453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141940</xdr:rowOff>
    </xdr:from>
    <xdr:ext cx="469744" cy="259045"/>
    <xdr:sp macro="" textlink="">
      <xdr:nvSpPr>
        <xdr:cNvPr id="345" name="n_3mainValue【公営住宅】&#10;一人当たり面積">
          <a:extLst>
            <a:ext uri="{FF2B5EF4-FFF2-40B4-BE49-F238E27FC236}">
              <a16:creationId xmlns:a16="http://schemas.microsoft.com/office/drawing/2014/main" id="{00000000-0008-0000-0100-000059010000}"/>
            </a:ext>
          </a:extLst>
        </xdr:cNvPr>
        <xdr:cNvSpPr txBox="1"/>
      </xdr:nvSpPr>
      <xdr:spPr>
        <a:xfrm>
          <a:off x="7626427" y="1454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00000000-0008-0000-0100-000073010000}"/>
            </a:ext>
          </a:extLst>
        </xdr:cNvPr>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00000000-0008-0000-0100-000075010000}"/>
            </a:ext>
          </a:extLst>
        </xdr:cNvPr>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00000000-0008-0000-0100-000077010000}"/>
            </a:ext>
          </a:extLst>
        </xdr:cNvPr>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149225</xdr:rowOff>
    </xdr:from>
    <xdr:to>
      <xdr:col>24</xdr:col>
      <xdr:colOff>114300</xdr:colOff>
      <xdr:row>106</xdr:row>
      <xdr:rowOff>79375</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45847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127652</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00000000-0008-0000-0100-000082010000}"/>
            </a:ext>
          </a:extLst>
        </xdr:cNvPr>
        <xdr:cNvSpPr txBox="1"/>
      </xdr:nvSpPr>
      <xdr:spPr>
        <a:xfrm>
          <a:off x="4673600"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12064</xdr:rowOff>
    </xdr:from>
    <xdr:to>
      <xdr:col>20</xdr:col>
      <xdr:colOff>38100</xdr:colOff>
      <xdr:row>106</xdr:row>
      <xdr:rowOff>113664</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3746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28575</xdr:rowOff>
    </xdr:from>
    <xdr:to>
      <xdr:col>24</xdr:col>
      <xdr:colOff>63500</xdr:colOff>
      <xdr:row>106</xdr:row>
      <xdr:rowOff>62864</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3797300" y="182022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113030</xdr:rowOff>
    </xdr:from>
    <xdr:to>
      <xdr:col>15</xdr:col>
      <xdr:colOff>101600</xdr:colOff>
      <xdr:row>107</xdr:row>
      <xdr:rowOff>43180</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2857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62864</xdr:rowOff>
    </xdr:from>
    <xdr:to>
      <xdr:col>19</xdr:col>
      <xdr:colOff>177800</xdr:colOff>
      <xdr:row>106</xdr:row>
      <xdr:rowOff>163830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2908300" y="18236564"/>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74930</xdr:rowOff>
    </xdr:from>
    <xdr:to>
      <xdr:col>10</xdr:col>
      <xdr:colOff>165100</xdr:colOff>
      <xdr:row>107</xdr:row>
      <xdr:rowOff>5080</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196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125730</xdr:rowOff>
    </xdr:from>
    <xdr:to>
      <xdr:col>15</xdr:col>
      <xdr:colOff>50800</xdr:colOff>
      <xdr:row>106</xdr:row>
      <xdr:rowOff>163830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2019300" y="1829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93" name="n_1aveValue【港湾・漁港】&#10;有形固定資産減価償却率">
          <a:extLst>
            <a:ext uri="{FF2B5EF4-FFF2-40B4-BE49-F238E27FC236}">
              <a16:creationId xmlns:a16="http://schemas.microsoft.com/office/drawing/2014/main" id="{00000000-0008-0000-0100-000089010000}"/>
            </a:ext>
          </a:extLst>
        </xdr:cNvPr>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94" name="n_2aveValue【港湾・漁港】&#10;有形固定資産減価償却率">
          <a:extLst>
            <a:ext uri="{FF2B5EF4-FFF2-40B4-BE49-F238E27FC236}">
              <a16:creationId xmlns:a16="http://schemas.microsoft.com/office/drawing/2014/main" id="{00000000-0008-0000-0100-00008A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76216</xdr:rowOff>
    </xdr:from>
    <xdr:ext cx="405111" cy="259045"/>
    <xdr:sp macro="" textlink="">
      <xdr:nvSpPr>
        <xdr:cNvPr id="395" name="n_3aveValue【港湾・漁港】&#10;有形固定資産減価償却率">
          <a:extLst>
            <a:ext uri="{FF2B5EF4-FFF2-40B4-BE49-F238E27FC236}">
              <a16:creationId xmlns:a16="http://schemas.microsoft.com/office/drawing/2014/main" id="{00000000-0008-0000-0100-00008B010000}"/>
            </a:ext>
          </a:extLst>
        </xdr:cNvPr>
        <xdr:cNvSpPr txBox="1"/>
      </xdr:nvSpPr>
      <xdr:spPr>
        <a:xfrm>
          <a:off x="1816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104791</xdr:rowOff>
    </xdr:from>
    <xdr:ext cx="405111" cy="259045"/>
    <xdr:sp macro="" textlink="">
      <xdr:nvSpPr>
        <xdr:cNvPr id="396" name="n_1mainValue【港湾・漁港】&#10;有形固定資産減価償却率">
          <a:extLst>
            <a:ext uri="{FF2B5EF4-FFF2-40B4-BE49-F238E27FC236}">
              <a16:creationId xmlns:a16="http://schemas.microsoft.com/office/drawing/2014/main" id="{00000000-0008-0000-0100-00008C010000}"/>
            </a:ext>
          </a:extLst>
        </xdr:cNvPr>
        <xdr:cNvSpPr txBox="1"/>
      </xdr:nvSpPr>
      <xdr:spPr>
        <a:xfrm>
          <a:off x="35820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34307</xdr:rowOff>
    </xdr:from>
    <xdr:ext cx="405111" cy="259045"/>
    <xdr:sp macro="" textlink="">
      <xdr:nvSpPr>
        <xdr:cNvPr id="397" name="n_2mainValue【港湾・漁港】&#10;有形固定資産減価償却率">
          <a:extLst>
            <a:ext uri="{FF2B5EF4-FFF2-40B4-BE49-F238E27FC236}">
              <a16:creationId xmlns:a16="http://schemas.microsoft.com/office/drawing/2014/main" id="{00000000-0008-0000-0100-00008D010000}"/>
            </a:ext>
          </a:extLst>
        </xdr:cNvPr>
        <xdr:cNvSpPr txBox="1"/>
      </xdr:nvSpPr>
      <xdr:spPr>
        <a:xfrm>
          <a:off x="2705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21607</xdr:rowOff>
    </xdr:from>
    <xdr:ext cx="405111" cy="259045"/>
    <xdr:sp macro="" textlink="">
      <xdr:nvSpPr>
        <xdr:cNvPr id="398" name="n_3mainValue【港湾・漁港】&#10;有形固定資産減価償却率">
          <a:extLst>
            <a:ext uri="{FF2B5EF4-FFF2-40B4-BE49-F238E27FC236}">
              <a16:creationId xmlns:a16="http://schemas.microsoft.com/office/drawing/2014/main" id="{00000000-0008-0000-0100-00008E010000}"/>
            </a:ext>
          </a:extLst>
        </xdr:cNvPr>
        <xdr:cNvSpPr txBox="1"/>
      </xdr:nvSpPr>
      <xdr:spPr>
        <a:xfrm>
          <a:off x="1816744" y="180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a:extLst>
            <a:ext uri="{FF2B5EF4-FFF2-40B4-BE49-F238E27FC236}">
              <a16:creationId xmlns:a16="http://schemas.microsoft.com/office/drawing/2014/main" id="{00000000-0008-0000-0100-0000A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21" name="【港湾・漁港】&#10;一人当たり有形固定資産（償却資産）額最小値テキスト">
          <a:extLst>
            <a:ext uri="{FF2B5EF4-FFF2-40B4-BE49-F238E27FC236}">
              <a16:creationId xmlns:a16="http://schemas.microsoft.com/office/drawing/2014/main" id="{00000000-0008-0000-0100-0000A5010000}"/>
            </a:ext>
          </a:extLst>
        </xdr:cNvPr>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23" name="【港湾・漁港】&#10;一人当たり有形固定資産（償却資産）額最大値テキスト">
          <a:extLst>
            <a:ext uri="{FF2B5EF4-FFF2-40B4-BE49-F238E27FC236}">
              <a16:creationId xmlns:a16="http://schemas.microsoft.com/office/drawing/2014/main" id="{00000000-0008-0000-0100-0000A7010000}"/>
            </a:ext>
          </a:extLst>
        </xdr:cNvPr>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120569</xdr:rowOff>
    </xdr:from>
    <xdr:ext cx="599010" cy="259045"/>
    <xdr:sp macro="" textlink="">
      <xdr:nvSpPr>
        <xdr:cNvPr id="425" name="【港湾・漁港】&#10;一人当たり有形固定資産（償却資産）額平均値テキスト">
          <a:extLst>
            <a:ext uri="{FF2B5EF4-FFF2-40B4-BE49-F238E27FC236}">
              <a16:creationId xmlns:a16="http://schemas.microsoft.com/office/drawing/2014/main" id="{00000000-0008-0000-0100-0000A9010000}"/>
            </a:ext>
          </a:extLst>
        </xdr:cNvPr>
        <xdr:cNvSpPr txBox="1"/>
      </xdr:nvSpPr>
      <xdr:spPr>
        <a:xfrm>
          <a:off x="10515600" y="18294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83165</xdr:rowOff>
    </xdr:from>
    <xdr:to>
      <xdr:col>55</xdr:col>
      <xdr:colOff>50800</xdr:colOff>
      <xdr:row>106</xdr:row>
      <xdr:rowOff>13315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0426700" y="180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106042</xdr:rowOff>
    </xdr:from>
    <xdr:ext cx="690189" cy="259045"/>
    <xdr:sp macro="" textlink="">
      <xdr:nvSpPr>
        <xdr:cNvPr id="436" name="【港湾・漁港】&#10;一人当たり有形固定資産（償却資産）額該当値テキスト">
          <a:extLst>
            <a:ext uri="{FF2B5EF4-FFF2-40B4-BE49-F238E27FC236}">
              <a16:creationId xmlns:a16="http://schemas.microsoft.com/office/drawing/2014/main" id="{00000000-0008-0000-0100-0000B4010000}"/>
            </a:ext>
          </a:extLst>
        </xdr:cNvPr>
        <xdr:cNvSpPr txBox="1"/>
      </xdr:nvSpPr>
      <xdr:spPr>
        <a:xfrm>
          <a:off x="10515600" y="17936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96579</xdr:rowOff>
    </xdr:from>
    <xdr:to>
      <xdr:col>50</xdr:col>
      <xdr:colOff>165100</xdr:colOff>
      <xdr:row>106</xdr:row>
      <xdr:rowOff>26729</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9588500" y="180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133965</xdr:rowOff>
    </xdr:from>
    <xdr:to>
      <xdr:col>55</xdr:col>
      <xdr:colOff>0</xdr:colOff>
      <xdr:row>105</xdr:row>
      <xdr:rowOff>147379</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9639300" y="18136215"/>
          <a:ext cx="838200" cy="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55663</xdr:rowOff>
    </xdr:from>
    <xdr:to>
      <xdr:col>46</xdr:col>
      <xdr:colOff>38100</xdr:colOff>
      <xdr:row>104</xdr:row>
      <xdr:rowOff>157263</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8699500" y="178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106463</xdr:rowOff>
    </xdr:from>
    <xdr:to>
      <xdr:col>50</xdr:col>
      <xdr:colOff>114300</xdr:colOff>
      <xdr:row>105</xdr:row>
      <xdr:rowOff>147379</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8750300" y="17937263"/>
          <a:ext cx="889000" cy="2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128451</xdr:rowOff>
    </xdr:from>
    <xdr:to>
      <xdr:col>41</xdr:col>
      <xdr:colOff>101600</xdr:colOff>
      <xdr:row>106</xdr:row>
      <xdr:rowOff>58601</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7810500" y="181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106463</xdr:rowOff>
    </xdr:from>
    <xdr:to>
      <xdr:col>45</xdr:col>
      <xdr:colOff>177800</xdr:colOff>
      <xdr:row>106</xdr:row>
      <xdr:rowOff>7801</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7861300" y="17937263"/>
          <a:ext cx="889000" cy="2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87318</xdr:rowOff>
    </xdr:from>
    <xdr:ext cx="599010" cy="259045"/>
    <xdr:sp macro="" textlink="">
      <xdr:nvSpPr>
        <xdr:cNvPr id="443" name="n_1aveValue【港湾・漁港】&#10;一人当たり有形固定資産（償却資産）額">
          <a:extLst>
            <a:ext uri="{FF2B5EF4-FFF2-40B4-BE49-F238E27FC236}">
              <a16:creationId xmlns:a16="http://schemas.microsoft.com/office/drawing/2014/main" id="{00000000-0008-0000-0100-0000BB010000}"/>
            </a:ext>
          </a:extLst>
        </xdr:cNvPr>
        <xdr:cNvSpPr txBox="1"/>
      </xdr:nvSpPr>
      <xdr:spPr>
        <a:xfrm>
          <a:off x="93270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70894</xdr:rowOff>
    </xdr:from>
    <xdr:ext cx="599010" cy="259045"/>
    <xdr:sp macro="" textlink="">
      <xdr:nvSpPr>
        <xdr:cNvPr id="444" name="n_2aveValue【港湾・漁港】&#10;一人当たり有形固定資産（償却資産）額">
          <a:extLst>
            <a:ext uri="{FF2B5EF4-FFF2-40B4-BE49-F238E27FC236}">
              <a16:creationId xmlns:a16="http://schemas.microsoft.com/office/drawing/2014/main" id="{00000000-0008-0000-0100-0000BC010000}"/>
            </a:ext>
          </a:extLst>
        </xdr:cNvPr>
        <xdr:cNvSpPr txBox="1"/>
      </xdr:nvSpPr>
      <xdr:spPr>
        <a:xfrm>
          <a:off x="84507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167695</xdr:rowOff>
    </xdr:from>
    <xdr:ext cx="690189" cy="259045"/>
    <xdr:sp macro="" textlink="">
      <xdr:nvSpPr>
        <xdr:cNvPr id="445" name="n_3aveValue【港湾・漁港】&#10;一人当たり有形固定資産（償却資産）額">
          <a:extLst>
            <a:ext uri="{FF2B5EF4-FFF2-40B4-BE49-F238E27FC236}">
              <a16:creationId xmlns:a16="http://schemas.microsoft.com/office/drawing/2014/main" id="{00000000-0008-0000-0100-0000BD010000}"/>
            </a:ext>
          </a:extLst>
        </xdr:cNvPr>
        <xdr:cNvSpPr txBox="1"/>
      </xdr:nvSpPr>
      <xdr:spPr>
        <a:xfrm>
          <a:off x="7516205"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104</xdr:row>
      <xdr:rowOff>43256</xdr:rowOff>
    </xdr:from>
    <xdr:ext cx="690189" cy="259045"/>
    <xdr:sp macro="" textlink="">
      <xdr:nvSpPr>
        <xdr:cNvPr id="446" name="n_1mainValue【港湾・漁港】&#10;一人当たり有形固定資産（償却資産）額">
          <a:extLst>
            <a:ext uri="{FF2B5EF4-FFF2-40B4-BE49-F238E27FC236}">
              <a16:creationId xmlns:a16="http://schemas.microsoft.com/office/drawing/2014/main" id="{00000000-0008-0000-0100-0000BE010000}"/>
            </a:ext>
          </a:extLst>
        </xdr:cNvPr>
        <xdr:cNvSpPr txBox="1"/>
      </xdr:nvSpPr>
      <xdr:spPr>
        <a:xfrm>
          <a:off x="9281505" y="1787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2340</xdr:rowOff>
    </xdr:from>
    <xdr:ext cx="690189" cy="259045"/>
    <xdr:sp macro="" textlink="">
      <xdr:nvSpPr>
        <xdr:cNvPr id="447" name="n_2main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8405205" y="17661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104</xdr:row>
      <xdr:rowOff>75128</xdr:rowOff>
    </xdr:from>
    <xdr:ext cx="690189" cy="259045"/>
    <xdr:sp macro="" textlink="">
      <xdr:nvSpPr>
        <xdr:cNvPr id="448" name="n_3main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7516205" y="179059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a:extLst>
            <a:ext uri="{FF2B5EF4-FFF2-40B4-BE49-F238E27FC236}">
              <a16:creationId xmlns:a16="http://schemas.microsoft.com/office/drawing/2014/main" id="{00000000-0008-0000-0100-0000D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75" name="【認定こども園・幼稚園・保育所】&#10;有形固定資産減価償却率最小値テキスト">
          <a:extLst>
            <a:ext uri="{FF2B5EF4-FFF2-40B4-BE49-F238E27FC236}">
              <a16:creationId xmlns:a16="http://schemas.microsoft.com/office/drawing/2014/main" id="{00000000-0008-0000-0100-0000DB010000}"/>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77" name="【認定こども園・幼稚園・保育所】&#10;有形固定資産減価償却率最大値テキスト">
          <a:extLst>
            <a:ext uri="{FF2B5EF4-FFF2-40B4-BE49-F238E27FC236}">
              <a16:creationId xmlns:a16="http://schemas.microsoft.com/office/drawing/2014/main" id="{00000000-0008-0000-0100-0000DD010000}"/>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479" name="【認定こども園・幼稚園・保育所】&#10;有形固定資産減価償却率平均値テキスト">
          <a:extLst>
            <a:ext uri="{FF2B5EF4-FFF2-40B4-BE49-F238E27FC236}">
              <a16:creationId xmlns:a16="http://schemas.microsoft.com/office/drawing/2014/main" id="{00000000-0008-0000-0100-0000DF010000}"/>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6268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116857</xdr:rowOff>
    </xdr:from>
    <xdr:ext cx="405111" cy="259045"/>
    <xdr:sp macro="" textlink="">
      <xdr:nvSpPr>
        <xdr:cNvPr id="490" name="【認定こども園・幼稚園・保育所】&#10;有形固定資産減価償却率該当値テキスト">
          <a:extLst>
            <a:ext uri="{FF2B5EF4-FFF2-40B4-BE49-F238E27FC236}">
              <a16:creationId xmlns:a16="http://schemas.microsoft.com/office/drawing/2014/main" id="{00000000-0008-0000-0100-0000EA010000}"/>
            </a:ext>
          </a:extLst>
        </xdr:cNvPr>
        <xdr:cNvSpPr txBox="1"/>
      </xdr:nvSpPr>
      <xdr:spPr>
        <a:xfrm>
          <a:off x="16357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131536</xdr:rowOff>
    </xdr:from>
    <xdr:to>
      <xdr:col>81</xdr:col>
      <xdr:colOff>101600</xdr:colOff>
      <xdr:row>38</xdr:row>
      <xdr:rowOff>61686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5430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10885</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5481300" y="648843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xdr:rowOff>
    </xdr:from>
    <xdr:to>
      <xdr:col>76</xdr:col>
      <xdr:colOff>165100</xdr:colOff>
      <xdr:row>38</xdr:row>
      <xdr:rowOff>102507</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4541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10885</xdr:rowOff>
    </xdr:from>
    <xdr:to>
      <xdr:col>81</xdr:col>
      <xdr:colOff>50800</xdr:colOff>
      <xdr:row>38</xdr:row>
      <xdr:rowOff>51707</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4592300" y="65259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129903</xdr:rowOff>
    </xdr:from>
    <xdr:to>
      <xdr:col>72</xdr:col>
      <xdr:colOff>38100</xdr:colOff>
      <xdr:row>37</xdr:row>
      <xdr:rowOff>60053</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3652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9253</xdr:rowOff>
    </xdr:from>
    <xdr:to>
      <xdr:col>76</xdr:col>
      <xdr:colOff>114300</xdr:colOff>
      <xdr:row>38</xdr:row>
      <xdr:rowOff>51707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3703300" y="6352903"/>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97" name="n_1aveValue【認定こども園・幼稚園・保育所】&#10;有形固定資産減価償却率">
          <a:extLst>
            <a:ext uri="{FF2B5EF4-FFF2-40B4-BE49-F238E27FC236}">
              <a16:creationId xmlns:a16="http://schemas.microsoft.com/office/drawing/2014/main" id="{00000000-0008-0000-0100-0000F1010000}"/>
            </a:ext>
          </a:extLst>
        </xdr:cNvPr>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98" name="n_2aveValue【認定こども園・幼稚園・保育所】&#10;有形固定資産減価償却率">
          <a:extLst>
            <a:ext uri="{FF2B5EF4-FFF2-40B4-BE49-F238E27FC236}">
              <a16:creationId xmlns:a16="http://schemas.microsoft.com/office/drawing/2014/main" id="{00000000-0008-0000-0100-0000F2010000}"/>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99" name="n_3aveValue【認定こども園・幼稚園・保育所】&#10;有形固定資産減価償却率">
          <a:extLst>
            <a:ext uri="{FF2B5EF4-FFF2-40B4-BE49-F238E27FC236}">
              <a16:creationId xmlns:a16="http://schemas.microsoft.com/office/drawing/2014/main" id="{00000000-0008-0000-0100-0000F3010000}"/>
            </a:ext>
          </a:extLst>
        </xdr:cNvPr>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52812</xdr:rowOff>
    </xdr:from>
    <xdr:ext cx="405111" cy="259045"/>
    <xdr:sp macro="" textlink="">
      <xdr:nvSpPr>
        <xdr:cNvPr id="500" name="n_1mainValue【認定こども園・幼稚園・保育所】&#10;有形固定資産減価償却率">
          <a:extLst>
            <a:ext uri="{FF2B5EF4-FFF2-40B4-BE49-F238E27FC236}">
              <a16:creationId xmlns:a16="http://schemas.microsoft.com/office/drawing/2014/main" id="{00000000-0008-0000-0100-0000F4010000}"/>
            </a:ext>
          </a:extLst>
        </xdr:cNvPr>
        <xdr:cNvSpPr txBox="1"/>
      </xdr:nvSpPr>
      <xdr:spPr>
        <a:xfrm>
          <a:off x="152660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93634</xdr:rowOff>
    </xdr:from>
    <xdr:ext cx="405111" cy="259045"/>
    <xdr:sp macro="" textlink="">
      <xdr:nvSpPr>
        <xdr:cNvPr id="501" name="n_2mainValue【認定こども園・幼稚園・保育所】&#10;有形固定資産減価償却率">
          <a:extLst>
            <a:ext uri="{FF2B5EF4-FFF2-40B4-BE49-F238E27FC236}">
              <a16:creationId xmlns:a16="http://schemas.microsoft.com/office/drawing/2014/main" id="{00000000-0008-0000-0100-0000F5010000}"/>
            </a:ext>
          </a:extLst>
        </xdr:cNvPr>
        <xdr:cNvSpPr txBox="1"/>
      </xdr:nvSpPr>
      <xdr:spPr>
        <a:xfrm>
          <a:off x="14389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76580</xdr:rowOff>
    </xdr:from>
    <xdr:ext cx="405111" cy="259045"/>
    <xdr:sp macro="" textlink="">
      <xdr:nvSpPr>
        <xdr:cNvPr id="502" name="n_3mainValue【認定こども園・幼稚園・保育所】&#10;有形固定資産減価償却率">
          <a:extLst>
            <a:ext uri="{FF2B5EF4-FFF2-40B4-BE49-F238E27FC236}">
              <a16:creationId xmlns:a16="http://schemas.microsoft.com/office/drawing/2014/main" id="{00000000-0008-0000-0100-0000F6010000}"/>
            </a:ext>
          </a:extLst>
        </xdr:cNvPr>
        <xdr:cNvSpPr txBox="1"/>
      </xdr:nvSpPr>
      <xdr:spPr>
        <a:xfrm>
          <a:off x="13500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a:extLst>
            <a:ext uri="{FF2B5EF4-FFF2-40B4-BE49-F238E27FC236}">
              <a16:creationId xmlns:a16="http://schemas.microsoft.com/office/drawing/2014/main" id="{00000000-0008-0000-0100-00000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25" name="【認定こども園・幼稚園・保育所】&#10;一人当たり面積最小値テキスト">
          <a:extLst>
            <a:ext uri="{FF2B5EF4-FFF2-40B4-BE49-F238E27FC236}">
              <a16:creationId xmlns:a16="http://schemas.microsoft.com/office/drawing/2014/main" id="{00000000-0008-0000-0100-00000D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27" name="【認定こども園・幼稚園・保育所】&#10;一人当たり面積最大値テキスト">
          <a:extLst>
            <a:ext uri="{FF2B5EF4-FFF2-40B4-BE49-F238E27FC236}">
              <a16:creationId xmlns:a16="http://schemas.microsoft.com/office/drawing/2014/main" id="{00000000-0008-0000-0100-00000F020000}"/>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29" name="【認定こども園・幼稚園・保育所】&#10;一人当たり面積平均値テキスト">
          <a:extLst>
            <a:ext uri="{FF2B5EF4-FFF2-40B4-BE49-F238E27FC236}">
              <a16:creationId xmlns:a16="http://schemas.microsoft.com/office/drawing/2014/main" id="{00000000-0008-0000-0100-000011020000}"/>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29514</xdr:rowOff>
    </xdr:from>
    <xdr:to>
      <xdr:col>116</xdr:col>
      <xdr:colOff>114300</xdr:colOff>
      <xdr:row>39</xdr:row>
      <xdr:rowOff>131114</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22110700" y="67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52391</xdr:rowOff>
    </xdr:from>
    <xdr:ext cx="469744" cy="259045"/>
    <xdr:sp macro="" textlink="">
      <xdr:nvSpPr>
        <xdr:cNvPr id="540" name="【認定こども園・幼稚園・保育所】&#10;一人当たり面積該当値テキスト">
          <a:extLst>
            <a:ext uri="{FF2B5EF4-FFF2-40B4-BE49-F238E27FC236}">
              <a16:creationId xmlns:a16="http://schemas.microsoft.com/office/drawing/2014/main" id="{00000000-0008-0000-0100-00001C020000}"/>
            </a:ext>
          </a:extLst>
        </xdr:cNvPr>
        <xdr:cNvSpPr txBox="1"/>
      </xdr:nvSpPr>
      <xdr:spPr>
        <a:xfrm>
          <a:off x="22199600" y="65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39574</xdr:rowOff>
    </xdr:from>
    <xdr:to>
      <xdr:col>112</xdr:col>
      <xdr:colOff>38100</xdr:colOff>
      <xdr:row>39</xdr:row>
      <xdr:rowOff>141174</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212725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80314</xdr:rowOff>
    </xdr:from>
    <xdr:to>
      <xdr:col>116</xdr:col>
      <xdr:colOff>63500</xdr:colOff>
      <xdr:row>39</xdr:row>
      <xdr:rowOff>90374</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flipV="1">
          <a:off x="21323300" y="6766864"/>
          <a:ext cx="8382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49632</xdr:rowOff>
    </xdr:from>
    <xdr:to>
      <xdr:col>107</xdr:col>
      <xdr:colOff>101600</xdr:colOff>
      <xdr:row>39</xdr:row>
      <xdr:rowOff>151232</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20383500" y="67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90374</xdr:rowOff>
    </xdr:from>
    <xdr:to>
      <xdr:col>111</xdr:col>
      <xdr:colOff>177800</xdr:colOff>
      <xdr:row>39</xdr:row>
      <xdr:rowOff>100432</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20434300" y="677692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9494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100432</xdr:rowOff>
    </xdr:from>
    <xdr:to>
      <xdr:col>107</xdr:col>
      <xdr:colOff>50800</xdr:colOff>
      <xdr:row>39</xdr:row>
      <xdr:rowOff>151638</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19545300" y="6786982"/>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547" name="n_1aveValue【認定こども園・幼稚園・保育所】&#10;一人当たり面積">
          <a:extLst>
            <a:ext uri="{FF2B5EF4-FFF2-40B4-BE49-F238E27FC236}">
              <a16:creationId xmlns:a16="http://schemas.microsoft.com/office/drawing/2014/main" id="{00000000-0008-0000-0100-000023020000}"/>
            </a:ext>
          </a:extLst>
        </xdr:cNvPr>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548" name="n_2aveValue【認定こども園・幼稚園・保育所】&#10;一人当たり面積">
          <a:extLst>
            <a:ext uri="{FF2B5EF4-FFF2-40B4-BE49-F238E27FC236}">
              <a16:creationId xmlns:a16="http://schemas.microsoft.com/office/drawing/2014/main" id="{00000000-0008-0000-0100-000024020000}"/>
            </a:ext>
          </a:extLst>
        </xdr:cNvPr>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549" name="n_3aveValue【認定こども園・幼稚園・保育所】&#10;一人当たり面積">
          <a:extLst>
            <a:ext uri="{FF2B5EF4-FFF2-40B4-BE49-F238E27FC236}">
              <a16:creationId xmlns:a16="http://schemas.microsoft.com/office/drawing/2014/main" id="{00000000-0008-0000-0100-000025020000}"/>
            </a:ext>
          </a:extLst>
        </xdr:cNvPr>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157701</xdr:rowOff>
    </xdr:from>
    <xdr:ext cx="469744" cy="259045"/>
    <xdr:sp macro="" textlink="">
      <xdr:nvSpPr>
        <xdr:cNvPr id="550" name="n_1mainValue【認定こども園・幼稚園・保育所】&#10;一人当たり面積">
          <a:extLst>
            <a:ext uri="{FF2B5EF4-FFF2-40B4-BE49-F238E27FC236}">
              <a16:creationId xmlns:a16="http://schemas.microsoft.com/office/drawing/2014/main" id="{00000000-0008-0000-0100-000026020000}"/>
            </a:ext>
          </a:extLst>
        </xdr:cNvPr>
        <xdr:cNvSpPr txBox="1"/>
      </xdr:nvSpPr>
      <xdr:spPr>
        <a:xfrm>
          <a:off x="21075727" y="65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167759</xdr:rowOff>
    </xdr:from>
    <xdr:ext cx="469744" cy="259045"/>
    <xdr:sp macro="" textlink="">
      <xdr:nvSpPr>
        <xdr:cNvPr id="551" name="n_2mainValue【認定こども園・幼稚園・保育所】&#10;一人当たり面積">
          <a:extLst>
            <a:ext uri="{FF2B5EF4-FFF2-40B4-BE49-F238E27FC236}">
              <a16:creationId xmlns:a16="http://schemas.microsoft.com/office/drawing/2014/main" id="{00000000-0008-0000-0100-000027020000}"/>
            </a:ext>
          </a:extLst>
        </xdr:cNvPr>
        <xdr:cNvSpPr txBox="1"/>
      </xdr:nvSpPr>
      <xdr:spPr>
        <a:xfrm>
          <a:off x="20199427" y="65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47515</xdr:rowOff>
    </xdr:from>
    <xdr:ext cx="469744" cy="259045"/>
    <xdr:sp macro="" textlink="">
      <xdr:nvSpPr>
        <xdr:cNvPr id="552" name="n_3mainValue【認定こども園・幼稚園・保育所】&#10;一人当たり面積">
          <a:extLst>
            <a:ext uri="{FF2B5EF4-FFF2-40B4-BE49-F238E27FC236}">
              <a16:creationId xmlns:a16="http://schemas.microsoft.com/office/drawing/2014/main" id="{00000000-0008-0000-0100-000028020000}"/>
            </a:ext>
          </a:extLst>
        </xdr:cNvPr>
        <xdr:cNvSpPr txBox="1"/>
      </xdr:nvSpPr>
      <xdr:spPr>
        <a:xfrm>
          <a:off x="19310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a:extLst>
            <a:ext uri="{FF2B5EF4-FFF2-40B4-BE49-F238E27FC236}">
              <a16:creationId xmlns:a16="http://schemas.microsoft.com/office/drawing/2014/main" id="{00000000-0008-0000-0100-00004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79" name="【学校施設】&#10;有形固定資産減価償却率最小値テキスト">
          <a:extLst>
            <a:ext uri="{FF2B5EF4-FFF2-40B4-BE49-F238E27FC236}">
              <a16:creationId xmlns:a16="http://schemas.microsoft.com/office/drawing/2014/main" id="{00000000-0008-0000-0100-000043020000}"/>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81" name="【学校施設】&#10;有形固定資産減価償却率最大値テキスト">
          <a:extLst>
            <a:ext uri="{FF2B5EF4-FFF2-40B4-BE49-F238E27FC236}">
              <a16:creationId xmlns:a16="http://schemas.microsoft.com/office/drawing/2014/main" id="{00000000-0008-0000-0100-00004502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83" name="【学校施設】&#10;有形固定資産減価償却率平均値テキスト">
          <a:extLst>
            <a:ext uri="{FF2B5EF4-FFF2-40B4-BE49-F238E27FC236}">
              <a16:creationId xmlns:a16="http://schemas.microsoft.com/office/drawing/2014/main" id="{00000000-0008-0000-0100-000047020000}"/>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161126</xdr:rowOff>
    </xdr:from>
    <xdr:ext cx="405111" cy="259045"/>
    <xdr:sp macro="" textlink="">
      <xdr:nvSpPr>
        <xdr:cNvPr id="594" name="【学校施設】&#10;有形固定資産減価償却率該当値テキスト">
          <a:extLst>
            <a:ext uri="{FF2B5EF4-FFF2-40B4-BE49-F238E27FC236}">
              <a16:creationId xmlns:a16="http://schemas.microsoft.com/office/drawing/2014/main" id="{00000000-0008-0000-0100-000052020000}"/>
            </a:ext>
          </a:extLst>
        </xdr:cNvPr>
        <xdr:cNvSpPr txBox="1"/>
      </xdr:nvSpPr>
      <xdr:spPr>
        <a:xfrm>
          <a:off x="16357600" y="1010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62049</xdr:rowOff>
    </xdr:from>
    <xdr:to>
      <xdr:col>85</xdr:col>
      <xdr:colOff>127000</xdr:colOff>
      <xdr:row>59</xdr:row>
      <xdr:rowOff>68580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5481300" y="1017759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68580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4592300" y="1009105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123916</xdr:rowOff>
    </xdr:from>
    <xdr:to>
      <xdr:col>72</xdr:col>
      <xdr:colOff>38100</xdr:colOff>
      <xdr:row>59</xdr:row>
      <xdr:rowOff>54066</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3652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3266</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3703300" y="100910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601" name="n_1aveValue【学校施設】&#10;有形固定資産減価償却率">
          <a:extLst>
            <a:ext uri="{FF2B5EF4-FFF2-40B4-BE49-F238E27FC236}">
              <a16:creationId xmlns:a16="http://schemas.microsoft.com/office/drawing/2014/main" id="{00000000-0008-0000-0100-00005902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602" name="n_2aveValue【学校施設】&#10;有形固定資産減価償却率">
          <a:extLst>
            <a:ext uri="{FF2B5EF4-FFF2-40B4-BE49-F238E27FC236}">
              <a16:creationId xmlns:a16="http://schemas.microsoft.com/office/drawing/2014/main" id="{00000000-0008-0000-0100-00005A02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603" name="n_3aveValue【学校施設】&#10;有形固定資産減価償却率">
          <a:extLst>
            <a:ext uri="{FF2B5EF4-FFF2-40B4-BE49-F238E27FC236}">
              <a16:creationId xmlns:a16="http://schemas.microsoft.com/office/drawing/2014/main" id="{00000000-0008-0000-0100-00005B020000}"/>
            </a:ext>
          </a:extLst>
        </xdr:cNvPr>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110507</xdr:rowOff>
    </xdr:from>
    <xdr:ext cx="405111" cy="259045"/>
    <xdr:sp macro="" textlink="">
      <xdr:nvSpPr>
        <xdr:cNvPr id="604" name="n_1mainValue【学校施設】&#10;有形固定資産減価償却率">
          <a:extLst>
            <a:ext uri="{FF2B5EF4-FFF2-40B4-BE49-F238E27FC236}">
              <a16:creationId xmlns:a16="http://schemas.microsoft.com/office/drawing/2014/main" id="{00000000-0008-0000-0100-00005C020000}"/>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05" name="n_2mainValue【学校施設】&#10;有形固定資産減価償却率">
          <a:extLst>
            <a:ext uri="{FF2B5EF4-FFF2-40B4-BE49-F238E27FC236}">
              <a16:creationId xmlns:a16="http://schemas.microsoft.com/office/drawing/2014/main" id="{00000000-0008-0000-0100-00005D020000}"/>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70593</xdr:rowOff>
    </xdr:from>
    <xdr:ext cx="405111" cy="259045"/>
    <xdr:sp macro="" textlink="">
      <xdr:nvSpPr>
        <xdr:cNvPr id="606" name="n_3mainValue【学校施設】&#10;有形固定資産減価償却率">
          <a:extLst>
            <a:ext uri="{FF2B5EF4-FFF2-40B4-BE49-F238E27FC236}">
              <a16:creationId xmlns:a16="http://schemas.microsoft.com/office/drawing/2014/main" id="{00000000-0008-0000-0100-00005E020000}"/>
            </a:ext>
          </a:extLst>
        </xdr:cNvPr>
        <xdr:cNvSpPr txBox="1"/>
      </xdr:nvSpPr>
      <xdr:spPr>
        <a:xfrm>
          <a:off x="13500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a:extLst>
            <a:ext uri="{FF2B5EF4-FFF2-40B4-BE49-F238E27FC236}">
              <a16:creationId xmlns:a16="http://schemas.microsoft.com/office/drawing/2014/main" id="{00000000-0008-0000-01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632" name="【学校施設】&#10;一人当たり面積最小値テキスト">
          <a:extLst>
            <a:ext uri="{FF2B5EF4-FFF2-40B4-BE49-F238E27FC236}">
              <a16:creationId xmlns:a16="http://schemas.microsoft.com/office/drawing/2014/main" id="{00000000-0008-0000-0100-000078020000}"/>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34" name="【学校施設】&#10;一人当たり面積最大値テキスト">
          <a:extLst>
            <a:ext uri="{FF2B5EF4-FFF2-40B4-BE49-F238E27FC236}">
              <a16:creationId xmlns:a16="http://schemas.microsoft.com/office/drawing/2014/main" id="{00000000-0008-0000-0100-00007A02000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636" name="【学校施設】&#10;一人当たり面積平均値テキスト">
          <a:extLst>
            <a:ext uri="{FF2B5EF4-FFF2-40B4-BE49-F238E27FC236}">
              <a16:creationId xmlns:a16="http://schemas.microsoft.com/office/drawing/2014/main" id="{00000000-0008-0000-0100-00007C020000}"/>
            </a:ext>
          </a:extLst>
        </xdr:cNvPr>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47117</xdr:rowOff>
    </xdr:from>
    <xdr:to>
      <xdr:col>116</xdr:col>
      <xdr:colOff>114300</xdr:colOff>
      <xdr:row>62</xdr:row>
      <xdr:rowOff>148717</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2110700" y="106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69994</xdr:rowOff>
    </xdr:from>
    <xdr:ext cx="469744" cy="259045"/>
    <xdr:sp macro="" textlink="">
      <xdr:nvSpPr>
        <xdr:cNvPr id="647" name="【学校施設】&#10;一人当たり面積該当値テキスト">
          <a:extLst>
            <a:ext uri="{FF2B5EF4-FFF2-40B4-BE49-F238E27FC236}">
              <a16:creationId xmlns:a16="http://schemas.microsoft.com/office/drawing/2014/main" id="{00000000-0008-0000-0100-000087020000}"/>
            </a:ext>
          </a:extLst>
        </xdr:cNvPr>
        <xdr:cNvSpPr txBox="1"/>
      </xdr:nvSpPr>
      <xdr:spPr>
        <a:xfrm>
          <a:off x="22199600" y="1052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45403</xdr:rowOff>
    </xdr:from>
    <xdr:to>
      <xdr:col>112</xdr:col>
      <xdr:colOff>38100</xdr:colOff>
      <xdr:row>62</xdr:row>
      <xdr:rowOff>147003</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21272500" y="106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96203</xdr:rowOff>
    </xdr:from>
    <xdr:to>
      <xdr:col>116</xdr:col>
      <xdr:colOff>63500</xdr:colOff>
      <xdr:row>62</xdr:row>
      <xdr:rowOff>97917</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21323300" y="10726103"/>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79693</xdr:rowOff>
    </xdr:from>
    <xdr:to>
      <xdr:col>107</xdr:col>
      <xdr:colOff>101600</xdr:colOff>
      <xdr:row>63</xdr:row>
      <xdr:rowOff>9843</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20383500" y="107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96203</xdr:rowOff>
    </xdr:from>
    <xdr:to>
      <xdr:col>111</xdr:col>
      <xdr:colOff>177800</xdr:colOff>
      <xdr:row>62</xdr:row>
      <xdr:rowOff>130493</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20434300" y="107261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99885</xdr:rowOff>
    </xdr:from>
    <xdr:to>
      <xdr:col>102</xdr:col>
      <xdr:colOff>165100</xdr:colOff>
      <xdr:row>63</xdr:row>
      <xdr:rowOff>30035</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9494500" y="107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130493</xdr:rowOff>
    </xdr:from>
    <xdr:to>
      <xdr:col>107</xdr:col>
      <xdr:colOff>50800</xdr:colOff>
      <xdr:row>62</xdr:row>
      <xdr:rowOff>150685</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9545300" y="10760393"/>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654" name="n_1aveValue【学校施設】&#10;一人当たり面積">
          <a:extLst>
            <a:ext uri="{FF2B5EF4-FFF2-40B4-BE49-F238E27FC236}">
              <a16:creationId xmlns:a16="http://schemas.microsoft.com/office/drawing/2014/main" id="{00000000-0008-0000-0100-00008E020000}"/>
            </a:ext>
          </a:extLst>
        </xdr:cNvPr>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655" name="n_2aveValue【学校施設】&#10;一人当たり面積">
          <a:extLst>
            <a:ext uri="{FF2B5EF4-FFF2-40B4-BE49-F238E27FC236}">
              <a16:creationId xmlns:a16="http://schemas.microsoft.com/office/drawing/2014/main" id="{00000000-0008-0000-0100-00008F020000}"/>
            </a:ext>
          </a:extLst>
        </xdr:cNvPr>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656" name="n_3aveValue【学校施設】&#10;一人当たり面積">
          <a:extLst>
            <a:ext uri="{FF2B5EF4-FFF2-40B4-BE49-F238E27FC236}">
              <a16:creationId xmlns:a16="http://schemas.microsoft.com/office/drawing/2014/main" id="{00000000-0008-0000-0100-000090020000}"/>
            </a:ext>
          </a:extLst>
        </xdr:cNvPr>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163530</xdr:rowOff>
    </xdr:from>
    <xdr:ext cx="469744" cy="259045"/>
    <xdr:sp macro="" textlink="">
      <xdr:nvSpPr>
        <xdr:cNvPr id="657" name="n_1mainValue【学校施設】&#10;一人当たり面積">
          <a:extLst>
            <a:ext uri="{FF2B5EF4-FFF2-40B4-BE49-F238E27FC236}">
              <a16:creationId xmlns:a16="http://schemas.microsoft.com/office/drawing/2014/main" id="{00000000-0008-0000-0100-000091020000}"/>
            </a:ext>
          </a:extLst>
        </xdr:cNvPr>
        <xdr:cNvSpPr txBox="1"/>
      </xdr:nvSpPr>
      <xdr:spPr>
        <a:xfrm>
          <a:off x="21075727" y="1045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26370</xdr:rowOff>
    </xdr:from>
    <xdr:ext cx="469744" cy="259045"/>
    <xdr:sp macro="" textlink="">
      <xdr:nvSpPr>
        <xdr:cNvPr id="658" name="n_2mainValue【学校施設】&#10;一人当たり面積">
          <a:extLst>
            <a:ext uri="{FF2B5EF4-FFF2-40B4-BE49-F238E27FC236}">
              <a16:creationId xmlns:a16="http://schemas.microsoft.com/office/drawing/2014/main" id="{00000000-0008-0000-0100-000092020000}"/>
            </a:ext>
          </a:extLst>
        </xdr:cNvPr>
        <xdr:cNvSpPr txBox="1"/>
      </xdr:nvSpPr>
      <xdr:spPr>
        <a:xfrm>
          <a:off x="201994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46562</xdr:rowOff>
    </xdr:from>
    <xdr:ext cx="469744" cy="259045"/>
    <xdr:sp macro="" textlink="">
      <xdr:nvSpPr>
        <xdr:cNvPr id="659" name="n_3mainValue【学校施設】&#10;一人当たり面積">
          <a:extLst>
            <a:ext uri="{FF2B5EF4-FFF2-40B4-BE49-F238E27FC236}">
              <a16:creationId xmlns:a16="http://schemas.microsoft.com/office/drawing/2014/main" id="{00000000-0008-0000-0100-000093020000}"/>
            </a:ext>
          </a:extLst>
        </xdr:cNvPr>
        <xdr:cNvSpPr txBox="1"/>
      </xdr:nvSpPr>
      <xdr:spPr>
        <a:xfrm>
          <a:off x="19310427" y="1050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a:extLst>
            <a:ext uri="{FF2B5EF4-FFF2-40B4-BE49-F238E27FC236}">
              <a16:creationId xmlns:a16="http://schemas.microsoft.com/office/drawing/2014/main" id="{00000000-0008-0000-0100-0000B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02" name="【公民館】&#10;有形固定資産減価償却率最小値テキスト">
          <a:extLst>
            <a:ext uri="{FF2B5EF4-FFF2-40B4-BE49-F238E27FC236}">
              <a16:creationId xmlns:a16="http://schemas.microsoft.com/office/drawing/2014/main" id="{00000000-0008-0000-0100-0000BE020000}"/>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a:extLst>
            <a:ext uri="{FF2B5EF4-FFF2-40B4-BE49-F238E27FC236}">
              <a16:creationId xmlns:a16="http://schemas.microsoft.com/office/drawing/2014/main" id="{00000000-0008-0000-0100-0000C0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706" name="【公民館】&#10;有形固定資産減価償却率平均値テキスト">
          <a:extLst>
            <a:ext uri="{FF2B5EF4-FFF2-40B4-BE49-F238E27FC236}">
              <a16:creationId xmlns:a16="http://schemas.microsoft.com/office/drawing/2014/main" id="{00000000-0008-0000-0100-0000C2020000}"/>
            </a:ext>
          </a:extLst>
        </xdr:cNvPr>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67508</xdr:rowOff>
    </xdr:from>
    <xdr:ext cx="405111" cy="259045"/>
    <xdr:sp macro="" textlink="">
      <xdr:nvSpPr>
        <xdr:cNvPr id="717" name="【公民館】&#10;有形固定資産減価償却率該当値テキスト">
          <a:extLst>
            <a:ext uri="{FF2B5EF4-FFF2-40B4-BE49-F238E27FC236}">
              <a16:creationId xmlns:a16="http://schemas.microsoft.com/office/drawing/2014/main" id="{00000000-0008-0000-0100-0000CD020000}"/>
            </a:ext>
          </a:extLst>
        </xdr:cNvPr>
        <xdr:cNvSpPr txBox="1"/>
      </xdr:nvSpPr>
      <xdr:spPr>
        <a:xfrm>
          <a:off x="16357600" y="1755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139881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5481300" y="176098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156211</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14592300" y="176098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64588</xdr:rowOff>
    </xdr:from>
    <xdr:to>
      <xdr:col>72</xdr:col>
      <xdr:colOff>38100</xdr:colOff>
      <xdr:row>102</xdr:row>
      <xdr:rowOff>166188</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3652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115388</xdr:rowOff>
    </xdr:from>
    <xdr:to>
      <xdr:col>76</xdr:col>
      <xdr:colOff>114300</xdr:colOff>
      <xdr:row>102</xdr:row>
      <xdr:rowOff>156211</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3703300" y="1760328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724" name="n_1aveValue【公民館】&#10;有形固定資産減価償却率">
          <a:extLst>
            <a:ext uri="{FF2B5EF4-FFF2-40B4-BE49-F238E27FC236}">
              <a16:creationId xmlns:a16="http://schemas.microsoft.com/office/drawing/2014/main" id="{00000000-0008-0000-0100-0000D4020000}"/>
            </a:ext>
          </a:extLst>
        </xdr:cNvPr>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725" name="n_2aveValue【公民館】&#10;有形固定資産減価償却率">
          <a:extLst>
            <a:ext uri="{FF2B5EF4-FFF2-40B4-BE49-F238E27FC236}">
              <a16:creationId xmlns:a16="http://schemas.microsoft.com/office/drawing/2014/main" id="{00000000-0008-0000-0100-0000D5020000}"/>
            </a:ext>
          </a:extLst>
        </xdr:cNvPr>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726" name="n_3aveValue【公民館】&#10;有形固定資産減価償却率">
          <a:extLst>
            <a:ext uri="{FF2B5EF4-FFF2-40B4-BE49-F238E27FC236}">
              <a16:creationId xmlns:a16="http://schemas.microsoft.com/office/drawing/2014/main" id="{00000000-0008-0000-0100-0000D6020000}"/>
            </a:ext>
          </a:extLst>
        </xdr:cNvPr>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163847</xdr:rowOff>
    </xdr:from>
    <xdr:ext cx="405111" cy="259045"/>
    <xdr:sp macro="" textlink="">
      <xdr:nvSpPr>
        <xdr:cNvPr id="727" name="n_1mainValue【公民館】&#10;有形固定資産減価償却率">
          <a:extLst>
            <a:ext uri="{FF2B5EF4-FFF2-40B4-BE49-F238E27FC236}">
              <a16:creationId xmlns:a16="http://schemas.microsoft.com/office/drawing/2014/main" id="{00000000-0008-0000-0100-0000D7020000}"/>
            </a:ext>
          </a:extLst>
        </xdr:cNvPr>
        <xdr:cNvSpPr txBox="1"/>
      </xdr:nvSpPr>
      <xdr:spPr>
        <a:xfrm>
          <a:off x="15266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728" name="n_2mainValue【公民館】&#10;有形固定資産減価償却率">
          <a:extLst>
            <a:ext uri="{FF2B5EF4-FFF2-40B4-BE49-F238E27FC236}">
              <a16:creationId xmlns:a16="http://schemas.microsoft.com/office/drawing/2014/main" id="{00000000-0008-0000-0100-0000D8020000}"/>
            </a:ext>
          </a:extLst>
        </xdr:cNvPr>
        <xdr:cNvSpPr txBox="1"/>
      </xdr:nvSpPr>
      <xdr:spPr>
        <a:xfrm>
          <a:off x="14389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11265</xdr:rowOff>
    </xdr:from>
    <xdr:ext cx="405111" cy="259045"/>
    <xdr:sp macro="" textlink="">
      <xdr:nvSpPr>
        <xdr:cNvPr id="729" name="n_3mainValue【公民館】&#10;有形固定資産減価償却率">
          <a:extLst>
            <a:ext uri="{FF2B5EF4-FFF2-40B4-BE49-F238E27FC236}">
              <a16:creationId xmlns:a16="http://schemas.microsoft.com/office/drawing/2014/main" id="{00000000-0008-0000-0100-0000D9020000}"/>
            </a:ext>
          </a:extLst>
        </xdr:cNvPr>
        <xdr:cNvSpPr txBox="1"/>
      </xdr:nvSpPr>
      <xdr:spPr>
        <a:xfrm>
          <a:off x="13500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a:extLst>
            <a:ext uri="{FF2B5EF4-FFF2-40B4-BE49-F238E27FC236}">
              <a16:creationId xmlns:a16="http://schemas.microsoft.com/office/drawing/2014/main" id="{00000000-0008-0000-0100-0000F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4" name="【公民館】&#10;一人当たり面積最小値テキスト">
          <a:extLst>
            <a:ext uri="{FF2B5EF4-FFF2-40B4-BE49-F238E27FC236}">
              <a16:creationId xmlns:a16="http://schemas.microsoft.com/office/drawing/2014/main" id="{00000000-0008-0000-0100-0000F2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56" name="【公民館】&#10;一人当たり面積最大値テキスト">
          <a:extLst>
            <a:ext uri="{FF2B5EF4-FFF2-40B4-BE49-F238E27FC236}">
              <a16:creationId xmlns:a16="http://schemas.microsoft.com/office/drawing/2014/main" id="{00000000-0008-0000-0100-0000F4020000}"/>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758" name="【公民館】&#10;一人当たり面積平均値テキスト">
          <a:extLst>
            <a:ext uri="{FF2B5EF4-FFF2-40B4-BE49-F238E27FC236}">
              <a16:creationId xmlns:a16="http://schemas.microsoft.com/office/drawing/2014/main" id="{00000000-0008-0000-0100-0000F6020000}"/>
            </a:ext>
          </a:extLst>
        </xdr:cNvPr>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92456</xdr:rowOff>
    </xdr:from>
    <xdr:to>
      <xdr:col>116</xdr:col>
      <xdr:colOff>114300</xdr:colOff>
      <xdr:row>104</xdr:row>
      <xdr:rowOff>22606</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22110700" y="177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115333</xdr:rowOff>
    </xdr:from>
    <xdr:ext cx="469744" cy="259045"/>
    <xdr:sp macro="" textlink="">
      <xdr:nvSpPr>
        <xdr:cNvPr id="769" name="【公民館】&#10;一人当たり面積該当値テキスト">
          <a:extLst>
            <a:ext uri="{FF2B5EF4-FFF2-40B4-BE49-F238E27FC236}">
              <a16:creationId xmlns:a16="http://schemas.microsoft.com/office/drawing/2014/main" id="{00000000-0008-0000-0100-000001030000}"/>
            </a:ext>
          </a:extLst>
        </xdr:cNvPr>
        <xdr:cNvSpPr txBox="1"/>
      </xdr:nvSpPr>
      <xdr:spPr>
        <a:xfrm>
          <a:off x="22199600" y="1760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155702</xdr:rowOff>
    </xdr:from>
    <xdr:to>
      <xdr:col>112</xdr:col>
      <xdr:colOff>38100</xdr:colOff>
      <xdr:row>103</xdr:row>
      <xdr:rowOff>85852</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21272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35052</xdr:rowOff>
    </xdr:from>
    <xdr:to>
      <xdr:col>116</xdr:col>
      <xdr:colOff>63500</xdr:colOff>
      <xdr:row>103</xdr:row>
      <xdr:rowOff>143256</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21323300" y="17694402"/>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10922</xdr:rowOff>
    </xdr:from>
    <xdr:to>
      <xdr:col>107</xdr:col>
      <xdr:colOff>101600</xdr:colOff>
      <xdr:row>103</xdr:row>
      <xdr:rowOff>112522</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20383500" y="176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35052</xdr:rowOff>
    </xdr:from>
    <xdr:to>
      <xdr:col>111</xdr:col>
      <xdr:colOff>177800</xdr:colOff>
      <xdr:row>103</xdr:row>
      <xdr:rowOff>61722</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flipV="1">
          <a:off x="20434300" y="1769440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39115</xdr:rowOff>
    </xdr:from>
    <xdr:to>
      <xdr:col>102</xdr:col>
      <xdr:colOff>165100</xdr:colOff>
      <xdr:row>103</xdr:row>
      <xdr:rowOff>140715</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9494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61722</xdr:rowOff>
    </xdr:from>
    <xdr:to>
      <xdr:col>107</xdr:col>
      <xdr:colOff>50800</xdr:colOff>
      <xdr:row>103</xdr:row>
      <xdr:rowOff>89915</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flipV="1">
          <a:off x="19545300" y="17721072"/>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776" name="n_1aveValue【公民館】&#10;一人当たり面積">
          <a:extLst>
            <a:ext uri="{FF2B5EF4-FFF2-40B4-BE49-F238E27FC236}">
              <a16:creationId xmlns:a16="http://schemas.microsoft.com/office/drawing/2014/main" id="{00000000-0008-0000-0100-000008030000}"/>
            </a:ext>
          </a:extLst>
        </xdr:cNvPr>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777" name="n_2aveValue【公民館】&#10;一人当たり面積">
          <a:extLst>
            <a:ext uri="{FF2B5EF4-FFF2-40B4-BE49-F238E27FC236}">
              <a16:creationId xmlns:a16="http://schemas.microsoft.com/office/drawing/2014/main" id="{00000000-0008-0000-0100-000009030000}"/>
            </a:ext>
          </a:extLst>
        </xdr:cNvPr>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139464</xdr:rowOff>
    </xdr:from>
    <xdr:ext cx="469744" cy="259045"/>
    <xdr:sp macro="" textlink="">
      <xdr:nvSpPr>
        <xdr:cNvPr id="778" name="n_3aveValue【公民館】&#10;一人当たり面積">
          <a:extLst>
            <a:ext uri="{FF2B5EF4-FFF2-40B4-BE49-F238E27FC236}">
              <a16:creationId xmlns:a16="http://schemas.microsoft.com/office/drawing/2014/main" id="{00000000-0008-0000-0100-00000A030000}"/>
            </a:ext>
          </a:extLst>
        </xdr:cNvPr>
        <xdr:cNvSpPr txBox="1"/>
      </xdr:nvSpPr>
      <xdr:spPr>
        <a:xfrm>
          <a:off x="19310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102379</xdr:rowOff>
    </xdr:from>
    <xdr:ext cx="469744" cy="259045"/>
    <xdr:sp macro="" textlink="">
      <xdr:nvSpPr>
        <xdr:cNvPr id="779" name="n_1mainValue【公民館】&#10;一人当たり面積">
          <a:extLst>
            <a:ext uri="{FF2B5EF4-FFF2-40B4-BE49-F238E27FC236}">
              <a16:creationId xmlns:a16="http://schemas.microsoft.com/office/drawing/2014/main" id="{00000000-0008-0000-0100-00000B030000}"/>
            </a:ext>
          </a:extLst>
        </xdr:cNvPr>
        <xdr:cNvSpPr txBox="1"/>
      </xdr:nvSpPr>
      <xdr:spPr>
        <a:xfrm>
          <a:off x="210757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129049</xdr:rowOff>
    </xdr:from>
    <xdr:ext cx="469744" cy="259045"/>
    <xdr:sp macro="" textlink="">
      <xdr:nvSpPr>
        <xdr:cNvPr id="780" name="n_2mainValue【公民館】&#10;一人当たり面積">
          <a:extLst>
            <a:ext uri="{FF2B5EF4-FFF2-40B4-BE49-F238E27FC236}">
              <a16:creationId xmlns:a16="http://schemas.microsoft.com/office/drawing/2014/main" id="{00000000-0008-0000-0100-00000C030000}"/>
            </a:ext>
          </a:extLst>
        </xdr:cNvPr>
        <xdr:cNvSpPr txBox="1"/>
      </xdr:nvSpPr>
      <xdr:spPr>
        <a:xfrm>
          <a:off x="20199427" y="174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157242</xdr:rowOff>
    </xdr:from>
    <xdr:ext cx="469744" cy="259045"/>
    <xdr:sp macro="" textlink="">
      <xdr:nvSpPr>
        <xdr:cNvPr id="781" name="n_3mainValue【公民館】&#10;一人当たり面積">
          <a:extLst>
            <a:ext uri="{FF2B5EF4-FFF2-40B4-BE49-F238E27FC236}">
              <a16:creationId xmlns:a16="http://schemas.microsoft.com/office/drawing/2014/main" id="{00000000-0008-0000-0100-00000D030000}"/>
            </a:ext>
          </a:extLst>
        </xdr:cNvPr>
        <xdr:cNvSpPr txBox="1"/>
      </xdr:nvSpPr>
      <xdr:spPr>
        <a:xfrm>
          <a:off x="1931042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橋りょう・トンネルにおいてはトンネルの取得価格が高く、施設も新しいため減価償却率が類似団体等と比較して低い数値となっている。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港湾・漁港においては長寿命化計画のもと施設の更新整備行っていることから、有形固定資産減価償却率は類似団体よりも低く推移している。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公民館の一人当たり面積においては人口減少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進んでおり、半島特有の地形的条件による施設数により類似団体等と比較して高い数値となっている。</a:t>
          </a:r>
          <a:endParaRPr lang="ja-JP" altLang="ja-JP" sz="1400">
            <a:effectLst/>
          </a:endParaRPr>
        </a:p>
        <a:p>
          <a:r>
            <a:rPr kumimoji="1" lang="ja-JP" altLang="ja-JP" sz="1100">
              <a:solidFill>
                <a:schemeClr val="dk1"/>
              </a:solidFill>
              <a:effectLst/>
              <a:latin typeface="+mn-lt"/>
              <a:ea typeface="+mn-ea"/>
              <a:cs typeface="+mn-cs"/>
            </a:rPr>
            <a:t>半島特有の地形的条件、人口減少等を考慮しつつ、施設の統廃合を含め第二次伊方町総合計画及び公共施設等総合管理計画により、計画的に更新等を実施していく。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9,400
9,333
93.98
10,110,639
9,216,005
746,875
5,428,075
10,061,528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200-000051000000}"/>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200-000053000000}"/>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200-000055000000}"/>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4584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159493</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0000000-0008-0000-0200-00005C000000}"/>
            </a:ext>
          </a:extLst>
        </xdr:cNvPr>
        <xdr:cNvSpPr txBox="1"/>
      </xdr:nvSpPr>
      <xdr:spPr>
        <a:xfrm>
          <a:off x="4673600"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164737</xdr:rowOff>
    </xdr:from>
    <xdr:to>
      <xdr:col>20</xdr:col>
      <xdr:colOff>38100</xdr:colOff>
      <xdr:row>59</xdr:row>
      <xdr:rowOff>94887</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3746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44087</xdr:rowOff>
    </xdr:from>
    <xdr:to>
      <xdr:col>24</xdr:col>
      <xdr:colOff>63500</xdr:colOff>
      <xdr:row>59</xdr:row>
      <xdr:rowOff>60416</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3797300" y="101596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44087</xdr:rowOff>
    </xdr:from>
    <xdr:to>
      <xdr:col>19</xdr:col>
      <xdr:colOff>177800</xdr:colOff>
      <xdr:row>59</xdr:row>
      <xdr:rowOff>78377</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2908300" y="101596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63500</xdr:rowOff>
    </xdr:from>
    <xdr:to>
      <xdr:col>10</xdr:col>
      <xdr:colOff>165100</xdr:colOff>
      <xdr:row>59</xdr:row>
      <xdr:rowOff>165100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968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78377</xdr:rowOff>
    </xdr:from>
    <xdr:to>
      <xdr:col>15</xdr:col>
      <xdr:colOff>50800</xdr:colOff>
      <xdr:row>59</xdr:row>
      <xdr:rowOff>114300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2019300" y="101939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86014</xdr:rowOff>
    </xdr:from>
    <xdr:ext cx="405111" cy="259045"/>
    <xdr:sp macro="" textlink="">
      <xdr:nvSpPr>
        <xdr:cNvPr id="99" name="n_1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120304</xdr:rowOff>
    </xdr:from>
    <xdr:ext cx="405111" cy="259045"/>
    <xdr:sp macro="" textlink="">
      <xdr:nvSpPr>
        <xdr:cNvPr id="100" name="n_2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156227</xdr:rowOff>
    </xdr:from>
    <xdr:ext cx="405111" cy="259045"/>
    <xdr:sp macro="" textlink="">
      <xdr:nvSpPr>
        <xdr:cNvPr id="101" name="n_3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2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200-00007E00000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200-00008000000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200-000082000000}"/>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3" name="n_1aveValue【体育館・プール】&#10;一人当たり面積">
          <a:extLst>
            <a:ext uri="{FF2B5EF4-FFF2-40B4-BE49-F238E27FC236}">
              <a16:creationId xmlns:a16="http://schemas.microsoft.com/office/drawing/2014/main" id="{00000000-0008-0000-0200-000085000000}"/>
            </a:ext>
          </a:extLst>
        </xdr:cNvPr>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5" name="n_2aveValue【体育館・プール】&#10;一人当たり面積">
          <a:extLst>
            <a:ext uri="{FF2B5EF4-FFF2-40B4-BE49-F238E27FC236}">
              <a16:creationId xmlns:a16="http://schemas.microsoft.com/office/drawing/2014/main" id="{00000000-0008-0000-0200-000087000000}"/>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134891</xdr:rowOff>
    </xdr:from>
    <xdr:ext cx="469744" cy="259045"/>
    <xdr:sp macro="" textlink="">
      <xdr:nvSpPr>
        <xdr:cNvPr id="137" name="n_3aveValue【体育館・プール】&#10;一人当たり面積">
          <a:extLst>
            <a:ext uri="{FF2B5EF4-FFF2-40B4-BE49-F238E27FC236}">
              <a16:creationId xmlns:a16="http://schemas.microsoft.com/office/drawing/2014/main" id="{00000000-0008-0000-0200-000089000000}"/>
            </a:ext>
          </a:extLst>
        </xdr:cNvPr>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36068</xdr:rowOff>
    </xdr:from>
    <xdr:to>
      <xdr:col>55</xdr:col>
      <xdr:colOff>50800</xdr:colOff>
      <xdr:row>55</xdr:row>
      <xdr:rowOff>137668</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10426700" y="94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160545</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200-000090000000}"/>
            </a:ext>
          </a:extLst>
        </xdr:cNvPr>
        <xdr:cNvSpPr txBox="1"/>
      </xdr:nvSpPr>
      <xdr:spPr>
        <a:xfrm>
          <a:off x="10515600" y="941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127508</xdr:rowOff>
    </xdr:from>
    <xdr:to>
      <xdr:col>50</xdr:col>
      <xdr:colOff>165100</xdr:colOff>
      <xdr:row>56</xdr:row>
      <xdr:rowOff>57658</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9588500"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86868</xdr:rowOff>
    </xdr:from>
    <xdr:to>
      <xdr:col>55</xdr:col>
      <xdr:colOff>0</xdr:colOff>
      <xdr:row>56</xdr:row>
      <xdr:rowOff>6858</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9639300" y="951661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166370</xdr:rowOff>
    </xdr:from>
    <xdr:to>
      <xdr:col>46</xdr:col>
      <xdr:colOff>38100</xdr:colOff>
      <xdr:row>56</xdr:row>
      <xdr:rowOff>96520</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8699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6858</xdr:rowOff>
    </xdr:from>
    <xdr:to>
      <xdr:col>50</xdr:col>
      <xdr:colOff>114300</xdr:colOff>
      <xdr:row>56</xdr:row>
      <xdr:rowOff>45720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8750300" y="96080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167132</xdr:rowOff>
    </xdr:from>
    <xdr:to>
      <xdr:col>41</xdr:col>
      <xdr:colOff>101600</xdr:colOff>
      <xdr:row>56</xdr:row>
      <xdr:rowOff>97282</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7810500" y="95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45720</xdr:rowOff>
    </xdr:from>
    <xdr:to>
      <xdr:col>45</xdr:col>
      <xdr:colOff>177800</xdr:colOff>
      <xdr:row>56</xdr:row>
      <xdr:rowOff>46482</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7861300" y="96469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74185</xdr:rowOff>
    </xdr:from>
    <xdr:ext cx="469744" cy="259045"/>
    <xdr:sp macro="" textlink="">
      <xdr:nvSpPr>
        <xdr:cNvPr id="151" name="n_1mainValue【体育館・プール】&#10;一人当たり面積">
          <a:extLst>
            <a:ext uri="{FF2B5EF4-FFF2-40B4-BE49-F238E27FC236}">
              <a16:creationId xmlns:a16="http://schemas.microsoft.com/office/drawing/2014/main" id="{00000000-0008-0000-0200-000097000000}"/>
            </a:ext>
          </a:extLst>
        </xdr:cNvPr>
        <xdr:cNvSpPr txBox="1"/>
      </xdr:nvSpPr>
      <xdr:spPr>
        <a:xfrm>
          <a:off x="9391727" y="933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113047</xdr:rowOff>
    </xdr:from>
    <xdr:ext cx="469744" cy="259045"/>
    <xdr:sp macro="" textlink="">
      <xdr:nvSpPr>
        <xdr:cNvPr id="152" name="n_2mainValue【体育館・プール】&#10;一人当たり面積">
          <a:extLst>
            <a:ext uri="{FF2B5EF4-FFF2-40B4-BE49-F238E27FC236}">
              <a16:creationId xmlns:a16="http://schemas.microsoft.com/office/drawing/2014/main" id="{00000000-0008-0000-0200-000098000000}"/>
            </a:ext>
          </a:extLst>
        </xdr:cNvPr>
        <xdr:cNvSpPr txBox="1"/>
      </xdr:nvSpPr>
      <xdr:spPr>
        <a:xfrm>
          <a:off x="8515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113809</xdr:rowOff>
    </xdr:from>
    <xdr:ext cx="469744" cy="259045"/>
    <xdr:sp macro="" textlink="">
      <xdr:nvSpPr>
        <xdr:cNvPr id="153" name="n_3mainValue【体育館・プール】&#10;一人当たり面積">
          <a:extLst>
            <a:ext uri="{FF2B5EF4-FFF2-40B4-BE49-F238E27FC236}">
              <a16:creationId xmlns:a16="http://schemas.microsoft.com/office/drawing/2014/main" id="{00000000-0008-0000-0200-000099000000}"/>
            </a:ext>
          </a:extLst>
        </xdr:cNvPr>
        <xdr:cNvSpPr txBox="1"/>
      </xdr:nvSpPr>
      <xdr:spPr>
        <a:xfrm>
          <a:off x="7626427" y="937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2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00000000-0008-0000-0200-0000B4000000}"/>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0000000-0008-0000-0200-0000B6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200-0000B8000000}"/>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200-0000BB000000}"/>
            </a:ext>
          </a:extLst>
        </xdr:cNvPr>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200-0000BD000000}"/>
            </a:ext>
          </a:extLst>
        </xdr:cNvPr>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200-0000BF000000}"/>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45847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54264</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0000000-0008-0000-0200-0000C6000000}"/>
            </a:ext>
          </a:extLst>
        </xdr:cNvPr>
        <xdr:cNvSpPr txBox="1"/>
      </xdr:nvSpPr>
      <xdr:spPr>
        <a:xfrm>
          <a:off x="4673600" y="1394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68943</xdr:rowOff>
    </xdr:from>
    <xdr:to>
      <xdr:col>20</xdr:col>
      <xdr:colOff>38100</xdr:colOff>
      <xdr:row>82</xdr:row>
      <xdr:rowOff>170543</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3746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82187</xdr:rowOff>
    </xdr:from>
    <xdr:to>
      <xdr:col>24</xdr:col>
      <xdr:colOff>63500</xdr:colOff>
      <xdr:row>82</xdr:row>
      <xdr:rowOff>119743</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3797300" y="1414108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82</xdr:row>
      <xdr:rowOff>152400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2908300" y="14178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134257</xdr:rowOff>
    </xdr:from>
    <xdr:to>
      <xdr:col>10</xdr:col>
      <xdr:colOff>165100</xdr:colOff>
      <xdr:row>83</xdr:row>
      <xdr:rowOff>64407</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1968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13607</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2019300" y="14211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161670</xdr:rowOff>
    </xdr:from>
    <xdr:ext cx="405111" cy="259045"/>
    <xdr:sp macro="" textlink="">
      <xdr:nvSpPr>
        <xdr:cNvPr id="205" name="n_1mainValue【福祉施設】&#10;有形固定資産減価償却率">
          <a:extLst>
            <a:ext uri="{FF2B5EF4-FFF2-40B4-BE49-F238E27FC236}">
              <a16:creationId xmlns:a16="http://schemas.microsoft.com/office/drawing/2014/main" id="{00000000-0008-0000-0200-0000CD000000}"/>
            </a:ext>
          </a:extLst>
        </xdr:cNvPr>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06" name="n_2mainValue【福祉施設】&#10;有形固定資産減価償却率">
          <a:extLst>
            <a:ext uri="{FF2B5EF4-FFF2-40B4-BE49-F238E27FC236}">
              <a16:creationId xmlns:a16="http://schemas.microsoft.com/office/drawing/2014/main" id="{00000000-0008-0000-0200-0000CE000000}"/>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55534</xdr:rowOff>
    </xdr:from>
    <xdr:ext cx="405111" cy="259045"/>
    <xdr:sp macro="" textlink="">
      <xdr:nvSpPr>
        <xdr:cNvPr id="207" name="n_3mainValue【福祉施設】&#10;有形固定資産減価償却率">
          <a:extLst>
            <a:ext uri="{FF2B5EF4-FFF2-40B4-BE49-F238E27FC236}">
              <a16:creationId xmlns:a16="http://schemas.microsoft.com/office/drawing/2014/main" id="{00000000-0008-0000-0200-0000CF000000}"/>
            </a:ext>
          </a:extLst>
        </xdr:cNvPr>
        <xdr:cNvSpPr txBox="1"/>
      </xdr:nvSpPr>
      <xdr:spPr>
        <a:xfrm>
          <a:off x="1816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a16="http://schemas.microsoft.com/office/drawing/2014/main" id="{00000000-0008-0000-0200-0000E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a:extLst>
            <a:ext uri="{FF2B5EF4-FFF2-40B4-BE49-F238E27FC236}">
              <a16:creationId xmlns:a16="http://schemas.microsoft.com/office/drawing/2014/main" id="{00000000-0008-0000-0200-0000E6000000}"/>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a:extLst>
            <a:ext uri="{FF2B5EF4-FFF2-40B4-BE49-F238E27FC236}">
              <a16:creationId xmlns:a16="http://schemas.microsoft.com/office/drawing/2014/main" id="{00000000-0008-0000-0200-0000E8000000}"/>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a:extLst>
            <a:ext uri="{FF2B5EF4-FFF2-40B4-BE49-F238E27FC236}">
              <a16:creationId xmlns:a16="http://schemas.microsoft.com/office/drawing/2014/main" id="{00000000-0008-0000-0200-0000EA000000}"/>
            </a:ext>
          </a:extLst>
        </xdr:cNvPr>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a:extLst>
            <a:ext uri="{FF2B5EF4-FFF2-40B4-BE49-F238E27FC236}">
              <a16:creationId xmlns:a16="http://schemas.microsoft.com/office/drawing/2014/main" id="{00000000-0008-0000-0200-0000ED000000}"/>
            </a:ext>
          </a:extLst>
        </xdr:cNvPr>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a:extLst>
            <a:ext uri="{FF2B5EF4-FFF2-40B4-BE49-F238E27FC236}">
              <a16:creationId xmlns:a16="http://schemas.microsoft.com/office/drawing/2014/main" id="{00000000-0008-0000-0200-0000EF000000}"/>
            </a:ext>
          </a:extLst>
        </xdr:cNvPr>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41" name="n_3aveValue【福祉施設】&#10;一人当たり面積">
          <a:extLst>
            <a:ext uri="{FF2B5EF4-FFF2-40B4-BE49-F238E27FC236}">
              <a16:creationId xmlns:a16="http://schemas.microsoft.com/office/drawing/2014/main" id="{00000000-0008-0000-0200-0000F1000000}"/>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9703</xdr:rowOff>
    </xdr:from>
    <xdr:to>
      <xdr:col>55</xdr:col>
      <xdr:colOff>50800</xdr:colOff>
      <xdr:row>85</xdr:row>
      <xdr:rowOff>111303</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45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159580</xdr:rowOff>
    </xdr:from>
    <xdr:ext cx="469744" cy="259045"/>
    <xdr:sp macro="" textlink="">
      <xdr:nvSpPr>
        <xdr:cNvPr id="248" name="【福祉施設】&#10;一人当たり面積該当値テキスト">
          <a:extLst>
            <a:ext uri="{FF2B5EF4-FFF2-40B4-BE49-F238E27FC236}">
              <a16:creationId xmlns:a16="http://schemas.microsoft.com/office/drawing/2014/main" id="{00000000-0008-0000-0200-0000F8000000}"/>
            </a:ext>
          </a:extLst>
        </xdr:cNvPr>
        <xdr:cNvSpPr txBox="1"/>
      </xdr:nvSpPr>
      <xdr:spPr>
        <a:xfrm>
          <a:off x="10515600" y="1456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60503</xdr:rowOff>
    </xdr:from>
    <xdr:to>
      <xdr:col>55</xdr:col>
      <xdr:colOff>0</xdr:colOff>
      <xdr:row>85</xdr:row>
      <xdr:rowOff>113537</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4633753"/>
          <a:ext cx="838200" cy="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65481</xdr:rowOff>
    </xdr:from>
    <xdr:to>
      <xdr:col>46</xdr:col>
      <xdr:colOff>38100</xdr:colOff>
      <xdr:row>85</xdr:row>
      <xdr:rowOff>167081</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46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116281</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468678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68224</xdr:rowOff>
    </xdr:from>
    <xdr:to>
      <xdr:col>41</xdr:col>
      <xdr:colOff>101600</xdr:colOff>
      <xdr:row>85</xdr:row>
      <xdr:rowOff>169824</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116281</xdr:rowOff>
    </xdr:from>
    <xdr:to>
      <xdr:col>45</xdr:col>
      <xdr:colOff>177800</xdr:colOff>
      <xdr:row>85</xdr:row>
      <xdr:rowOff>119024</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468953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155464</xdr:rowOff>
    </xdr:from>
    <xdr:ext cx="469744" cy="259045"/>
    <xdr:sp macro="" textlink="">
      <xdr:nvSpPr>
        <xdr:cNvPr id="255" name="n_1mainValue【福祉施設】&#10;一人当たり面積">
          <a:extLst>
            <a:ext uri="{FF2B5EF4-FFF2-40B4-BE49-F238E27FC236}">
              <a16:creationId xmlns:a16="http://schemas.microsoft.com/office/drawing/2014/main" id="{00000000-0008-0000-0200-0000FF000000}"/>
            </a:ext>
          </a:extLst>
        </xdr:cNvPr>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158208</xdr:rowOff>
    </xdr:from>
    <xdr:ext cx="469744" cy="259045"/>
    <xdr:sp macro="" textlink="">
      <xdr:nvSpPr>
        <xdr:cNvPr id="256" name="n_2mainValue【福祉施設】&#10;一人当たり面積">
          <a:extLst>
            <a:ext uri="{FF2B5EF4-FFF2-40B4-BE49-F238E27FC236}">
              <a16:creationId xmlns:a16="http://schemas.microsoft.com/office/drawing/2014/main" id="{00000000-0008-0000-0200-000000010000}"/>
            </a:ext>
          </a:extLst>
        </xdr:cNvPr>
        <xdr:cNvSpPr txBox="1"/>
      </xdr:nvSpPr>
      <xdr:spPr>
        <a:xfrm>
          <a:off x="8515427" y="147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160951</xdr:rowOff>
    </xdr:from>
    <xdr:ext cx="469744" cy="259045"/>
    <xdr:sp macro="" textlink="">
      <xdr:nvSpPr>
        <xdr:cNvPr id="257" name="n_3mainValue【福祉施設】&#10;一人当たり面積">
          <a:extLst>
            <a:ext uri="{FF2B5EF4-FFF2-40B4-BE49-F238E27FC236}">
              <a16:creationId xmlns:a16="http://schemas.microsoft.com/office/drawing/2014/main" id="{00000000-0008-0000-0200-000001010000}"/>
            </a:ext>
          </a:extLst>
        </xdr:cNvPr>
        <xdr:cNvSpPr txBox="1"/>
      </xdr:nvSpPr>
      <xdr:spPr>
        <a:xfrm>
          <a:off x="7626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a:extLst>
            <a:ext uri="{FF2B5EF4-FFF2-40B4-BE49-F238E27FC236}">
              <a16:creationId xmlns:a16="http://schemas.microsoft.com/office/drawing/2014/main" id="{00000000-0008-0000-0200-00001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84" name="【市民会館】&#10;有形固定資産減価償却率最小値テキスト">
          <a:extLst>
            <a:ext uri="{FF2B5EF4-FFF2-40B4-BE49-F238E27FC236}">
              <a16:creationId xmlns:a16="http://schemas.microsoft.com/office/drawing/2014/main" id="{00000000-0008-0000-0200-00001C010000}"/>
            </a:ext>
          </a:extLst>
        </xdr:cNvPr>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86" name="【市民会館】&#10;有形固定資産減価償却率最大値テキスト">
          <a:extLst>
            <a:ext uri="{FF2B5EF4-FFF2-40B4-BE49-F238E27FC236}">
              <a16:creationId xmlns:a16="http://schemas.microsoft.com/office/drawing/2014/main" id="{00000000-0008-0000-0200-00001E010000}"/>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62972</xdr:rowOff>
    </xdr:from>
    <xdr:ext cx="405111" cy="259045"/>
    <xdr:sp macro="" textlink="">
      <xdr:nvSpPr>
        <xdr:cNvPr id="288" name="【市民会館】&#10;有形固定資産減価償却率平均値テキスト">
          <a:extLst>
            <a:ext uri="{FF2B5EF4-FFF2-40B4-BE49-F238E27FC236}">
              <a16:creationId xmlns:a16="http://schemas.microsoft.com/office/drawing/2014/main" id="{00000000-0008-0000-0200-000020010000}"/>
            </a:ext>
          </a:extLst>
        </xdr:cNvPr>
        <xdr:cNvSpPr txBox="1"/>
      </xdr:nvSpPr>
      <xdr:spPr>
        <a:xfrm>
          <a:off x="4673600" y="1755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35758</xdr:rowOff>
    </xdr:from>
    <xdr:ext cx="405111" cy="259045"/>
    <xdr:sp macro="" textlink="">
      <xdr:nvSpPr>
        <xdr:cNvPr id="291" name="n_1aveValue【市民会館】&#10;有形固定資産減価償却率">
          <a:extLst>
            <a:ext uri="{FF2B5EF4-FFF2-40B4-BE49-F238E27FC236}">
              <a16:creationId xmlns:a16="http://schemas.microsoft.com/office/drawing/2014/main" id="{00000000-0008-0000-0200-000023010000}"/>
            </a:ext>
          </a:extLst>
        </xdr:cNvPr>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70048</xdr:rowOff>
    </xdr:from>
    <xdr:ext cx="405111" cy="259045"/>
    <xdr:sp macro="" textlink="">
      <xdr:nvSpPr>
        <xdr:cNvPr id="293" name="n_2aveValue【市民会館】&#10;有形固定資産減価償却率">
          <a:extLst>
            <a:ext uri="{FF2B5EF4-FFF2-40B4-BE49-F238E27FC236}">
              <a16:creationId xmlns:a16="http://schemas.microsoft.com/office/drawing/2014/main" id="{00000000-0008-0000-0200-000025010000}"/>
            </a:ext>
          </a:extLst>
        </xdr:cNvPr>
        <xdr:cNvSpPr txBox="1"/>
      </xdr:nvSpPr>
      <xdr:spPr>
        <a:xfrm>
          <a:off x="2705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150058</xdr:rowOff>
    </xdr:from>
    <xdr:ext cx="405111" cy="259045"/>
    <xdr:sp macro="" textlink="">
      <xdr:nvSpPr>
        <xdr:cNvPr id="295" name="n_3aveValue【市民会館】&#10;有形固定資産減価償却率">
          <a:extLst>
            <a:ext uri="{FF2B5EF4-FFF2-40B4-BE49-F238E27FC236}">
              <a16:creationId xmlns:a16="http://schemas.microsoft.com/office/drawing/2014/main" id="{00000000-0008-0000-0200-000027010000}"/>
            </a:ext>
          </a:extLst>
        </xdr:cNvPr>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102144</xdr:rowOff>
    </xdr:from>
    <xdr:to>
      <xdr:col>24</xdr:col>
      <xdr:colOff>114300</xdr:colOff>
      <xdr:row>104</xdr:row>
      <xdr:rowOff>32294</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4584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80571</xdr:rowOff>
    </xdr:from>
    <xdr:ext cx="405111" cy="259045"/>
    <xdr:sp macro="" textlink="">
      <xdr:nvSpPr>
        <xdr:cNvPr id="302" name="【市民会館】&#10;有形固定資産減価償却率該当値テキスト">
          <a:extLst>
            <a:ext uri="{FF2B5EF4-FFF2-40B4-BE49-F238E27FC236}">
              <a16:creationId xmlns:a16="http://schemas.microsoft.com/office/drawing/2014/main" id="{00000000-0008-0000-0200-00002E010000}"/>
            </a:ext>
          </a:extLst>
        </xdr:cNvPr>
        <xdr:cNvSpPr txBox="1"/>
      </xdr:nvSpPr>
      <xdr:spPr>
        <a:xfrm>
          <a:off x="4673600" y="1773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2539</xdr:rowOff>
    </xdr:from>
    <xdr:to>
      <xdr:col>20</xdr:col>
      <xdr:colOff>38100</xdr:colOff>
      <xdr:row>107</xdr:row>
      <xdr:rowOff>104139</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3746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152944</xdr:rowOff>
    </xdr:from>
    <xdr:to>
      <xdr:col>24</xdr:col>
      <xdr:colOff>63500</xdr:colOff>
      <xdr:row>107</xdr:row>
      <xdr:rowOff>53339</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3797300" y="17812294"/>
          <a:ext cx="838200" cy="5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53339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2908300" y="18364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907</xdr:rowOff>
    </xdr:from>
    <xdr:to>
      <xdr:col>10</xdr:col>
      <xdr:colOff>165100</xdr:colOff>
      <xdr:row>107</xdr:row>
      <xdr:rowOff>102507</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968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19050</xdr:rowOff>
    </xdr:from>
    <xdr:to>
      <xdr:col>15</xdr:col>
      <xdr:colOff>50800</xdr:colOff>
      <xdr:row>107</xdr:row>
      <xdr:rowOff>51707</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2019300" y="1836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95266</xdr:rowOff>
    </xdr:from>
    <xdr:ext cx="405111" cy="259045"/>
    <xdr:sp macro="" textlink="">
      <xdr:nvSpPr>
        <xdr:cNvPr id="309" name="n_1mainValue【市民会館】&#10;有形固定資産減価償却率">
          <a:extLst>
            <a:ext uri="{FF2B5EF4-FFF2-40B4-BE49-F238E27FC236}">
              <a16:creationId xmlns:a16="http://schemas.microsoft.com/office/drawing/2014/main" id="{00000000-0008-0000-0200-000035010000}"/>
            </a:ext>
          </a:extLst>
        </xdr:cNvPr>
        <xdr:cNvSpPr txBox="1"/>
      </xdr:nvSpPr>
      <xdr:spPr>
        <a:xfrm>
          <a:off x="3582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310" name="n_2mainValue【市民会館】&#10;有形固定資産減価償却率">
          <a:extLst>
            <a:ext uri="{FF2B5EF4-FFF2-40B4-BE49-F238E27FC236}">
              <a16:creationId xmlns:a16="http://schemas.microsoft.com/office/drawing/2014/main" id="{00000000-0008-0000-0200-000036010000}"/>
            </a:ext>
          </a:extLst>
        </xdr:cNvPr>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93634</xdr:rowOff>
    </xdr:from>
    <xdr:ext cx="405111" cy="259045"/>
    <xdr:sp macro="" textlink="">
      <xdr:nvSpPr>
        <xdr:cNvPr id="311" name="n_3mainValue【市民会館】&#10;有形固定資産減価償却率">
          <a:extLst>
            <a:ext uri="{FF2B5EF4-FFF2-40B4-BE49-F238E27FC236}">
              <a16:creationId xmlns:a16="http://schemas.microsoft.com/office/drawing/2014/main" id="{00000000-0008-0000-0200-000037010000}"/>
            </a:ext>
          </a:extLst>
        </xdr:cNvPr>
        <xdr:cNvSpPr txBox="1"/>
      </xdr:nvSpPr>
      <xdr:spPr>
        <a:xfrm>
          <a:off x="1816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a:extLst>
            <a:ext uri="{FF2B5EF4-FFF2-40B4-BE49-F238E27FC236}">
              <a16:creationId xmlns:a16="http://schemas.microsoft.com/office/drawing/2014/main" id="{00000000-0008-0000-0200-00005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38" name="【市民会館】&#10;一人当たり面積最小値テキスト">
          <a:extLst>
            <a:ext uri="{FF2B5EF4-FFF2-40B4-BE49-F238E27FC236}">
              <a16:creationId xmlns:a16="http://schemas.microsoft.com/office/drawing/2014/main" id="{00000000-0008-0000-0200-000052010000}"/>
            </a:ext>
          </a:extLst>
        </xdr:cNvPr>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340" name="【市民会館】&#10;一人当たり面積最大値テキスト">
          <a:extLst>
            <a:ext uri="{FF2B5EF4-FFF2-40B4-BE49-F238E27FC236}">
              <a16:creationId xmlns:a16="http://schemas.microsoft.com/office/drawing/2014/main" id="{00000000-0008-0000-0200-000054010000}"/>
            </a:ext>
          </a:extLst>
        </xdr:cNvPr>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342" name="【市民会館】&#10;一人当たり面積平均値テキスト">
          <a:extLst>
            <a:ext uri="{FF2B5EF4-FFF2-40B4-BE49-F238E27FC236}">
              <a16:creationId xmlns:a16="http://schemas.microsoft.com/office/drawing/2014/main" id="{00000000-0008-0000-0200-000056010000}"/>
            </a:ext>
          </a:extLst>
        </xdr:cNvPr>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379</xdr:rowOff>
    </xdr:from>
    <xdr:ext cx="469744" cy="259045"/>
    <xdr:sp macro="" textlink="">
      <xdr:nvSpPr>
        <xdr:cNvPr id="345" name="n_1aveValue【市民会館】&#10;一人当たり面積">
          <a:extLst>
            <a:ext uri="{FF2B5EF4-FFF2-40B4-BE49-F238E27FC236}">
              <a16:creationId xmlns:a16="http://schemas.microsoft.com/office/drawing/2014/main" id="{00000000-0008-0000-0200-000059010000}"/>
            </a:ext>
          </a:extLst>
        </xdr:cNvPr>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142439</xdr:rowOff>
    </xdr:from>
    <xdr:ext cx="469744" cy="259045"/>
    <xdr:sp macro="" textlink="">
      <xdr:nvSpPr>
        <xdr:cNvPr id="347" name="n_2aveValue【市民会館】&#10;一人当たり面積">
          <a:extLst>
            <a:ext uri="{FF2B5EF4-FFF2-40B4-BE49-F238E27FC236}">
              <a16:creationId xmlns:a16="http://schemas.microsoft.com/office/drawing/2014/main" id="{00000000-0008-0000-0200-00005B010000}"/>
            </a:ext>
          </a:extLst>
        </xdr:cNvPr>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macro="" textlink="">
      <xdr:nvSpPr>
        <xdr:cNvPr id="349" name="n_3aveValue【市民会館】&#10;一人当たり面積">
          <a:extLst>
            <a:ext uri="{FF2B5EF4-FFF2-40B4-BE49-F238E27FC236}">
              <a16:creationId xmlns:a16="http://schemas.microsoft.com/office/drawing/2014/main" id="{00000000-0008-0000-0200-00005D010000}"/>
            </a:ext>
          </a:extLst>
        </xdr:cNvPr>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100512</xdr:rowOff>
    </xdr:from>
    <xdr:to>
      <xdr:col>55</xdr:col>
      <xdr:colOff>50800</xdr:colOff>
      <xdr:row>107</xdr:row>
      <xdr:rowOff>30662</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10426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123389</xdr:rowOff>
    </xdr:from>
    <xdr:ext cx="469744" cy="259045"/>
    <xdr:sp macro="" textlink="">
      <xdr:nvSpPr>
        <xdr:cNvPr id="356" name="【市民会館】&#10;一人当たり面積該当値テキスト">
          <a:extLst>
            <a:ext uri="{FF2B5EF4-FFF2-40B4-BE49-F238E27FC236}">
              <a16:creationId xmlns:a16="http://schemas.microsoft.com/office/drawing/2014/main" id="{00000000-0008-0000-0200-000064010000}"/>
            </a:ext>
          </a:extLst>
        </xdr:cNvPr>
        <xdr:cNvSpPr txBox="1"/>
      </xdr:nvSpPr>
      <xdr:spPr>
        <a:xfrm>
          <a:off x="10515600"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151312</xdr:rowOff>
    </xdr:from>
    <xdr:to>
      <xdr:col>55</xdr:col>
      <xdr:colOff>0</xdr:colOff>
      <xdr:row>107</xdr:row>
      <xdr:rowOff>19050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9639300" y="183250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149498</xdr:rowOff>
    </xdr:from>
    <xdr:to>
      <xdr:col>46</xdr:col>
      <xdr:colOff>38100</xdr:colOff>
      <xdr:row>107</xdr:row>
      <xdr:rowOff>79648</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8699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28848</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8750300" y="183642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160382</xdr:rowOff>
    </xdr:from>
    <xdr:to>
      <xdr:col>41</xdr:col>
      <xdr:colOff>101600</xdr:colOff>
      <xdr:row>107</xdr:row>
      <xdr:rowOff>90532</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7810500" y="183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28848</xdr:rowOff>
    </xdr:from>
    <xdr:to>
      <xdr:col>45</xdr:col>
      <xdr:colOff>177800</xdr:colOff>
      <xdr:row>107</xdr:row>
      <xdr:rowOff>39732</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7861300" y="18373998"/>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60977</xdr:rowOff>
    </xdr:from>
    <xdr:ext cx="469744" cy="259045"/>
    <xdr:sp macro="" textlink="">
      <xdr:nvSpPr>
        <xdr:cNvPr id="363" name="n_1mainValue【市民会館】&#10;一人当たり面積">
          <a:extLst>
            <a:ext uri="{FF2B5EF4-FFF2-40B4-BE49-F238E27FC236}">
              <a16:creationId xmlns:a16="http://schemas.microsoft.com/office/drawing/2014/main" id="{00000000-0008-0000-0200-00006B010000}"/>
            </a:ext>
          </a:extLst>
        </xdr:cNvPr>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70775</xdr:rowOff>
    </xdr:from>
    <xdr:ext cx="469744" cy="259045"/>
    <xdr:sp macro="" textlink="">
      <xdr:nvSpPr>
        <xdr:cNvPr id="364" name="n_2mainValue【市民会館】&#10;一人当たり面積">
          <a:extLst>
            <a:ext uri="{FF2B5EF4-FFF2-40B4-BE49-F238E27FC236}">
              <a16:creationId xmlns:a16="http://schemas.microsoft.com/office/drawing/2014/main" id="{00000000-0008-0000-0200-00006C010000}"/>
            </a:ext>
          </a:extLst>
        </xdr:cNvPr>
        <xdr:cNvSpPr txBox="1"/>
      </xdr:nvSpPr>
      <xdr:spPr>
        <a:xfrm>
          <a:off x="8515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81659</xdr:rowOff>
    </xdr:from>
    <xdr:ext cx="469744" cy="259045"/>
    <xdr:sp macro="" textlink="">
      <xdr:nvSpPr>
        <xdr:cNvPr id="365" name="n_3mainValue【市民会館】&#10;一人当たり面積">
          <a:extLst>
            <a:ext uri="{FF2B5EF4-FFF2-40B4-BE49-F238E27FC236}">
              <a16:creationId xmlns:a16="http://schemas.microsoft.com/office/drawing/2014/main" id="{00000000-0008-0000-0200-00006D010000}"/>
            </a:ext>
          </a:extLst>
        </xdr:cNvPr>
        <xdr:cNvSpPr txBox="1"/>
      </xdr:nvSpPr>
      <xdr:spPr>
        <a:xfrm>
          <a:off x="7626427" y="1842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a:extLst>
            <a:ext uri="{FF2B5EF4-FFF2-40B4-BE49-F238E27FC236}">
              <a16:creationId xmlns:a16="http://schemas.microsoft.com/office/drawing/2014/main" id="{00000000-0008-0000-02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91" name="【一般廃棄物処理施設】&#10;有形固定資産減価償却率最小値テキスト">
          <a:extLst>
            <a:ext uri="{FF2B5EF4-FFF2-40B4-BE49-F238E27FC236}">
              <a16:creationId xmlns:a16="http://schemas.microsoft.com/office/drawing/2014/main" id="{00000000-0008-0000-0200-000087010000}"/>
            </a:ext>
          </a:extLst>
        </xdr:cNvPr>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93" name="【一般廃棄物処理施設】&#10;有形固定資産減価償却率最大値テキスト">
          <a:extLst>
            <a:ext uri="{FF2B5EF4-FFF2-40B4-BE49-F238E27FC236}">
              <a16:creationId xmlns:a16="http://schemas.microsoft.com/office/drawing/2014/main" id="{00000000-0008-0000-0200-000089010000}"/>
            </a:ext>
          </a:extLst>
        </xdr:cNvPr>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95" name="【一般廃棄物処理施設】&#10;有形固定資産減価償却率平均値テキスト">
          <a:extLst>
            <a:ext uri="{FF2B5EF4-FFF2-40B4-BE49-F238E27FC236}">
              <a16:creationId xmlns:a16="http://schemas.microsoft.com/office/drawing/2014/main" id="{00000000-0008-0000-0200-00008B010000}"/>
            </a:ext>
          </a:extLst>
        </xdr:cNvPr>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98" name="n_1aveValue【一般廃棄物処理施設】&#10;有形固定資産減価償却率">
          <a:extLst>
            <a:ext uri="{FF2B5EF4-FFF2-40B4-BE49-F238E27FC236}">
              <a16:creationId xmlns:a16="http://schemas.microsoft.com/office/drawing/2014/main" id="{00000000-0008-0000-0200-00008E01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400" name="n_2aveValue【一般廃棄物処理施設】&#10;有形固定資産減価償却率">
          <a:extLst>
            <a:ext uri="{FF2B5EF4-FFF2-40B4-BE49-F238E27FC236}">
              <a16:creationId xmlns:a16="http://schemas.microsoft.com/office/drawing/2014/main" id="{00000000-0008-0000-0200-000090010000}"/>
            </a:ext>
          </a:extLst>
        </xdr:cNvPr>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402" name="n_3aveValue【一般廃棄物処理施設】&#10;有形固定資産減価償却率">
          <a:extLst>
            <a:ext uri="{FF2B5EF4-FFF2-40B4-BE49-F238E27FC236}">
              <a16:creationId xmlns:a16="http://schemas.microsoft.com/office/drawing/2014/main" id="{00000000-0008-0000-0200-000092010000}"/>
            </a:ext>
          </a:extLst>
        </xdr:cNvPr>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16268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89552</xdr:rowOff>
    </xdr:from>
    <xdr:ext cx="405111" cy="259045"/>
    <xdr:sp macro="" textlink="">
      <xdr:nvSpPr>
        <xdr:cNvPr id="409" name="【一般廃棄物処理施設】&#10;有形固定資産減価償却率該当値テキスト">
          <a:extLst>
            <a:ext uri="{FF2B5EF4-FFF2-40B4-BE49-F238E27FC236}">
              <a16:creationId xmlns:a16="http://schemas.microsoft.com/office/drawing/2014/main" id="{00000000-0008-0000-0200-000099010000}"/>
            </a:ext>
          </a:extLst>
        </xdr:cNvPr>
        <xdr:cNvSpPr txBox="1"/>
      </xdr:nvSpPr>
      <xdr:spPr>
        <a:xfrm>
          <a:off x="16357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161925</xdr:rowOff>
    </xdr:from>
    <xdr:to>
      <xdr:col>85</xdr:col>
      <xdr:colOff>127000</xdr:colOff>
      <xdr:row>40</xdr:row>
      <xdr:rowOff>41910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15481300" y="68484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xdr:rowOff>
    </xdr:from>
    <xdr:to>
      <xdr:col>76</xdr:col>
      <xdr:colOff>165100</xdr:colOff>
      <xdr:row>40</xdr:row>
      <xdr:rowOff>102235</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14541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51435</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14592300" y="68999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52070</xdr:rowOff>
    </xdr:from>
    <xdr:to>
      <xdr:col>72</xdr:col>
      <xdr:colOff>38100</xdr:colOff>
      <xdr:row>40</xdr:row>
      <xdr:rowOff>153670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3652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51435</xdr:rowOff>
    </xdr:from>
    <xdr:to>
      <xdr:col>76</xdr:col>
      <xdr:colOff>114300</xdr:colOff>
      <xdr:row>40</xdr:row>
      <xdr:rowOff>102870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3703300" y="69094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83837</xdr:rowOff>
    </xdr:from>
    <xdr:ext cx="405111" cy="259045"/>
    <xdr:sp macro="" textlink="">
      <xdr:nvSpPr>
        <xdr:cNvPr id="416" name="n_1mainValue【一般廃棄物処理施設】&#10;有形固定資産減価償却率">
          <a:extLst>
            <a:ext uri="{FF2B5EF4-FFF2-40B4-BE49-F238E27FC236}">
              <a16:creationId xmlns:a16="http://schemas.microsoft.com/office/drawing/2014/main" id="{00000000-0008-0000-0200-0000A0010000}"/>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93362</xdr:rowOff>
    </xdr:from>
    <xdr:ext cx="405111" cy="259045"/>
    <xdr:sp macro="" textlink="">
      <xdr:nvSpPr>
        <xdr:cNvPr id="417" name="n_2mainValue【一般廃棄物処理施設】&#10;有形固定資産減価償却率">
          <a:extLst>
            <a:ext uri="{FF2B5EF4-FFF2-40B4-BE49-F238E27FC236}">
              <a16:creationId xmlns:a16="http://schemas.microsoft.com/office/drawing/2014/main" id="{00000000-0008-0000-0200-0000A1010000}"/>
            </a:ext>
          </a:extLst>
        </xdr:cNvPr>
        <xdr:cNvSpPr txBox="1"/>
      </xdr:nvSpPr>
      <xdr:spPr>
        <a:xfrm>
          <a:off x="143897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144797</xdr:rowOff>
    </xdr:from>
    <xdr:ext cx="405111" cy="259045"/>
    <xdr:sp macro="" textlink="">
      <xdr:nvSpPr>
        <xdr:cNvPr id="418" name="n_3mainValue【一般廃棄物処理施設】&#10;有形固定資産減価償却率">
          <a:extLst>
            <a:ext uri="{FF2B5EF4-FFF2-40B4-BE49-F238E27FC236}">
              <a16:creationId xmlns:a16="http://schemas.microsoft.com/office/drawing/2014/main" id="{00000000-0008-0000-0200-0000A2010000}"/>
            </a:ext>
          </a:extLst>
        </xdr:cNvPr>
        <xdr:cNvSpPr txBox="1"/>
      </xdr:nvSpPr>
      <xdr:spPr>
        <a:xfrm>
          <a:off x="13500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a:extLst>
            <a:ext uri="{FF2B5EF4-FFF2-40B4-BE49-F238E27FC236}">
              <a16:creationId xmlns:a16="http://schemas.microsoft.com/office/drawing/2014/main" id="{00000000-0008-0000-02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45" name="【一般廃棄物処理施設】&#10;一人当たり有形固定資産（償却資産）額最小値テキスト">
          <a:extLst>
            <a:ext uri="{FF2B5EF4-FFF2-40B4-BE49-F238E27FC236}">
              <a16:creationId xmlns:a16="http://schemas.microsoft.com/office/drawing/2014/main" id="{00000000-0008-0000-0200-0000BD010000}"/>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47" name="【一般廃棄物処理施設】&#10;一人当たり有形固定資産（償却資産）額最大値テキスト">
          <a:extLst>
            <a:ext uri="{FF2B5EF4-FFF2-40B4-BE49-F238E27FC236}">
              <a16:creationId xmlns:a16="http://schemas.microsoft.com/office/drawing/2014/main" id="{00000000-0008-0000-0200-0000BF010000}"/>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449" name="【一般廃棄物処理施設】&#10;一人当たり有形固定資産（償却資産）額平均値テキスト">
          <a:extLst>
            <a:ext uri="{FF2B5EF4-FFF2-40B4-BE49-F238E27FC236}">
              <a16:creationId xmlns:a16="http://schemas.microsoft.com/office/drawing/2014/main" id="{00000000-0008-0000-0200-0000C1010000}"/>
            </a:ext>
          </a:extLst>
        </xdr:cNvPr>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452" name="n_1aveValue【一般廃棄物処理施設】&#10;一人当たり有形固定資産（償却資産）額">
          <a:extLst>
            <a:ext uri="{FF2B5EF4-FFF2-40B4-BE49-F238E27FC236}">
              <a16:creationId xmlns:a16="http://schemas.microsoft.com/office/drawing/2014/main" id="{00000000-0008-0000-0200-0000C4010000}"/>
            </a:ext>
          </a:extLst>
        </xdr:cNvPr>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454" name="n_2aveValue【一般廃棄物処理施設】&#10;一人当たり有形固定資産（償却資産）額">
          <a:extLst>
            <a:ext uri="{FF2B5EF4-FFF2-40B4-BE49-F238E27FC236}">
              <a16:creationId xmlns:a16="http://schemas.microsoft.com/office/drawing/2014/main" id="{00000000-0008-0000-0200-0000C6010000}"/>
            </a:ext>
          </a:extLst>
        </xdr:cNvPr>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456" name="n_3aveValue【一般廃棄物処理施設】&#10;一人当たり有形固定資産（償却資産）額">
          <a:extLst>
            <a:ext uri="{FF2B5EF4-FFF2-40B4-BE49-F238E27FC236}">
              <a16:creationId xmlns:a16="http://schemas.microsoft.com/office/drawing/2014/main" id="{00000000-0008-0000-0200-0000C8010000}"/>
            </a:ext>
          </a:extLst>
        </xdr:cNvPr>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87671</xdr:rowOff>
    </xdr:from>
    <xdr:to>
      <xdr:col>116</xdr:col>
      <xdr:colOff>114300</xdr:colOff>
      <xdr:row>41</xdr:row>
      <xdr:rowOff>17821</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22110700" y="69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66098</xdr:rowOff>
    </xdr:from>
    <xdr:ext cx="534377" cy="259045"/>
    <xdr:sp macro="" textlink="">
      <xdr:nvSpPr>
        <xdr:cNvPr id="463" name="【一般廃棄物処理施設】&#10;一人当たり有形固定資産（償却資産）額該当値テキスト">
          <a:extLst>
            <a:ext uri="{FF2B5EF4-FFF2-40B4-BE49-F238E27FC236}">
              <a16:creationId xmlns:a16="http://schemas.microsoft.com/office/drawing/2014/main" id="{00000000-0008-0000-0200-0000CF010000}"/>
            </a:ext>
          </a:extLst>
        </xdr:cNvPr>
        <xdr:cNvSpPr txBox="1"/>
      </xdr:nvSpPr>
      <xdr:spPr>
        <a:xfrm>
          <a:off x="22199600" y="692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95214</xdr:rowOff>
    </xdr:from>
    <xdr:to>
      <xdr:col>112</xdr:col>
      <xdr:colOff>38100</xdr:colOff>
      <xdr:row>41</xdr:row>
      <xdr:rowOff>25364</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21272500" y="69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138471</xdr:rowOff>
    </xdr:from>
    <xdr:to>
      <xdr:col>116</xdr:col>
      <xdr:colOff>63500</xdr:colOff>
      <xdr:row>40</xdr:row>
      <xdr:rowOff>146014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21323300" y="6996471"/>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118090</xdr:rowOff>
    </xdr:from>
    <xdr:to>
      <xdr:col>107</xdr:col>
      <xdr:colOff>101600</xdr:colOff>
      <xdr:row>41</xdr:row>
      <xdr:rowOff>48240</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20383500" y="69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146014</xdr:rowOff>
    </xdr:from>
    <xdr:to>
      <xdr:col>111</xdr:col>
      <xdr:colOff>177800</xdr:colOff>
      <xdr:row>40</xdr:row>
      <xdr:rowOff>168890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20434300" y="7004014"/>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126095</xdr:rowOff>
    </xdr:from>
    <xdr:to>
      <xdr:col>102</xdr:col>
      <xdr:colOff>165100</xdr:colOff>
      <xdr:row>41</xdr:row>
      <xdr:rowOff>56245</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9494500" y="698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168890</xdr:rowOff>
    </xdr:from>
    <xdr:to>
      <xdr:col>107</xdr:col>
      <xdr:colOff>50800</xdr:colOff>
      <xdr:row>41</xdr:row>
      <xdr:rowOff>5445</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19545300" y="7026890"/>
          <a:ext cx="889000" cy="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16491</xdr:rowOff>
    </xdr:from>
    <xdr:ext cx="534377" cy="259045"/>
    <xdr:sp macro="" textlink="">
      <xdr:nvSpPr>
        <xdr:cNvPr id="470" name="n_1mainValue【一般廃棄物処理施設】&#10;一人当たり有形固定資産（償却資産）額">
          <a:extLst>
            <a:ext uri="{FF2B5EF4-FFF2-40B4-BE49-F238E27FC236}">
              <a16:creationId xmlns:a16="http://schemas.microsoft.com/office/drawing/2014/main" id="{00000000-0008-0000-0200-0000D6010000}"/>
            </a:ext>
          </a:extLst>
        </xdr:cNvPr>
        <xdr:cNvSpPr txBox="1"/>
      </xdr:nvSpPr>
      <xdr:spPr>
        <a:xfrm>
          <a:off x="21043411" y="704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39367</xdr:rowOff>
    </xdr:from>
    <xdr:ext cx="534377" cy="259045"/>
    <xdr:sp macro="" textlink="">
      <xdr:nvSpPr>
        <xdr:cNvPr id="471" name="n_2mainValue【一般廃棄物処理施設】&#10;一人当たり有形固定資産（償却資産）額">
          <a:extLst>
            <a:ext uri="{FF2B5EF4-FFF2-40B4-BE49-F238E27FC236}">
              <a16:creationId xmlns:a16="http://schemas.microsoft.com/office/drawing/2014/main" id="{00000000-0008-0000-0200-0000D7010000}"/>
            </a:ext>
          </a:extLst>
        </xdr:cNvPr>
        <xdr:cNvSpPr txBox="1"/>
      </xdr:nvSpPr>
      <xdr:spPr>
        <a:xfrm>
          <a:off x="20167111" y="70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47372</xdr:rowOff>
    </xdr:from>
    <xdr:ext cx="534377" cy="259045"/>
    <xdr:sp macro="" textlink="">
      <xdr:nvSpPr>
        <xdr:cNvPr id="472" name="n_3mainValue【一般廃棄物処理施設】&#10;一人当たり有形固定資産（償却資産）額">
          <a:extLst>
            <a:ext uri="{FF2B5EF4-FFF2-40B4-BE49-F238E27FC236}">
              <a16:creationId xmlns:a16="http://schemas.microsoft.com/office/drawing/2014/main" id="{00000000-0008-0000-0200-0000D8010000}"/>
            </a:ext>
          </a:extLst>
        </xdr:cNvPr>
        <xdr:cNvSpPr txBox="1"/>
      </xdr:nvSpPr>
      <xdr:spPr>
        <a:xfrm>
          <a:off x="19278111" y="707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a:extLst>
            <a:ext uri="{FF2B5EF4-FFF2-40B4-BE49-F238E27FC236}">
              <a16:creationId xmlns:a16="http://schemas.microsoft.com/office/drawing/2014/main" id="{00000000-0008-0000-0200-0000E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97" name="【保健センター・保健所】&#10;有形固定資産減価償却率最小値テキスト">
          <a:extLst>
            <a:ext uri="{FF2B5EF4-FFF2-40B4-BE49-F238E27FC236}">
              <a16:creationId xmlns:a16="http://schemas.microsoft.com/office/drawing/2014/main" id="{00000000-0008-0000-0200-0000F1010000}"/>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99" name="【保健センター・保健所】&#10;有形固定資産減価償却率最大値テキスト">
          <a:extLst>
            <a:ext uri="{FF2B5EF4-FFF2-40B4-BE49-F238E27FC236}">
              <a16:creationId xmlns:a16="http://schemas.microsoft.com/office/drawing/2014/main" id="{00000000-0008-0000-0200-0000F3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01" name="【保健センター・保健所】&#10;有形固定資産減価償却率平均値テキスト">
          <a:extLst>
            <a:ext uri="{FF2B5EF4-FFF2-40B4-BE49-F238E27FC236}">
              <a16:creationId xmlns:a16="http://schemas.microsoft.com/office/drawing/2014/main" id="{00000000-0008-0000-0200-0000F501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504" name="n_1aveValue【保健センター・保健所】&#10;有形固定資産減価償却率">
          <a:extLst>
            <a:ext uri="{FF2B5EF4-FFF2-40B4-BE49-F238E27FC236}">
              <a16:creationId xmlns:a16="http://schemas.microsoft.com/office/drawing/2014/main" id="{00000000-0008-0000-0200-0000F8010000}"/>
            </a:ext>
          </a:extLst>
        </xdr:cNvPr>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128287</xdr:rowOff>
    </xdr:from>
    <xdr:ext cx="405111" cy="259045"/>
    <xdr:sp macro="" textlink="">
      <xdr:nvSpPr>
        <xdr:cNvPr id="506" name="n_2aveValue【保健センター・保健所】&#10;有形固定資産減価償却率">
          <a:extLst>
            <a:ext uri="{FF2B5EF4-FFF2-40B4-BE49-F238E27FC236}">
              <a16:creationId xmlns:a16="http://schemas.microsoft.com/office/drawing/2014/main" id="{00000000-0008-0000-0200-0000FA010000}"/>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508" name="n_3aveValue【保健センター・保健所】&#10;有形固定資産減価償却率">
          <a:extLst>
            <a:ext uri="{FF2B5EF4-FFF2-40B4-BE49-F238E27FC236}">
              <a16:creationId xmlns:a16="http://schemas.microsoft.com/office/drawing/2014/main" id="{00000000-0008-0000-0200-0000FC010000}"/>
            </a:ext>
          </a:extLst>
        </xdr:cNvPr>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118745</xdr:rowOff>
    </xdr:from>
    <xdr:to>
      <xdr:col>85</xdr:col>
      <xdr:colOff>177800</xdr:colOff>
      <xdr:row>59</xdr:row>
      <xdr:rowOff>48895</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6268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141622</xdr:rowOff>
    </xdr:from>
    <xdr:ext cx="405111" cy="259045"/>
    <xdr:sp macro="" textlink="">
      <xdr:nvSpPr>
        <xdr:cNvPr id="515" name="【保健センター・保健所】&#10;有形固定資産減価償却率該当値テキスト">
          <a:extLst>
            <a:ext uri="{FF2B5EF4-FFF2-40B4-BE49-F238E27FC236}">
              <a16:creationId xmlns:a16="http://schemas.microsoft.com/office/drawing/2014/main" id="{00000000-0008-0000-0200-000003020000}"/>
            </a:ext>
          </a:extLst>
        </xdr:cNvPr>
        <xdr:cNvSpPr txBox="1"/>
      </xdr:nvSpPr>
      <xdr:spPr>
        <a:xfrm>
          <a:off x="163576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156845</xdr:rowOff>
    </xdr:from>
    <xdr:to>
      <xdr:col>81</xdr:col>
      <xdr:colOff>101600</xdr:colOff>
      <xdr:row>59</xdr:row>
      <xdr:rowOff>86995</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5430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169545</xdr:rowOff>
    </xdr:from>
    <xdr:to>
      <xdr:col>85</xdr:col>
      <xdr:colOff>127000</xdr:colOff>
      <xdr:row>59</xdr:row>
      <xdr:rowOff>36195</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5481300" y="10113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23495</xdr:rowOff>
    </xdr:from>
    <xdr:to>
      <xdr:col>76</xdr:col>
      <xdr:colOff>165100</xdr:colOff>
      <xdr:row>59</xdr:row>
      <xdr:rowOff>125095</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4541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59</xdr:row>
      <xdr:rowOff>74295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4592300" y="10151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3652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112395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3703300" y="1018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522" name="n_1mainValue【保健センター・保健所】&#10;有形固定資産減価償却率">
          <a:extLst>
            <a:ext uri="{FF2B5EF4-FFF2-40B4-BE49-F238E27FC236}">
              <a16:creationId xmlns:a16="http://schemas.microsoft.com/office/drawing/2014/main" id="{00000000-0008-0000-0200-00000A020000}"/>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116222</xdr:rowOff>
    </xdr:from>
    <xdr:ext cx="405111" cy="259045"/>
    <xdr:sp macro="" textlink="">
      <xdr:nvSpPr>
        <xdr:cNvPr id="523" name="n_2mainValue【保健センター・保健所】&#10;有形固定資産減価償却率">
          <a:extLst>
            <a:ext uri="{FF2B5EF4-FFF2-40B4-BE49-F238E27FC236}">
              <a16:creationId xmlns:a16="http://schemas.microsoft.com/office/drawing/2014/main" id="{00000000-0008-0000-0200-00000B020000}"/>
            </a:ext>
          </a:extLst>
        </xdr:cNvPr>
        <xdr:cNvSpPr txBox="1"/>
      </xdr:nvSpPr>
      <xdr:spPr>
        <a:xfrm>
          <a:off x="14389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24" name="n_3mainValue【保健センター・保健所】&#10;有形固定資産減価償却率">
          <a:extLst>
            <a:ext uri="{FF2B5EF4-FFF2-40B4-BE49-F238E27FC236}">
              <a16:creationId xmlns:a16="http://schemas.microsoft.com/office/drawing/2014/main" id="{00000000-0008-0000-0200-00000C020000}"/>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a:extLst>
            <a:ext uri="{FF2B5EF4-FFF2-40B4-BE49-F238E27FC236}">
              <a16:creationId xmlns:a16="http://schemas.microsoft.com/office/drawing/2014/main" id="{00000000-0008-0000-0200-00002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47" name="【保健センター・保健所】&#10;一人当たり面積最小値テキスト">
          <a:extLst>
            <a:ext uri="{FF2B5EF4-FFF2-40B4-BE49-F238E27FC236}">
              <a16:creationId xmlns:a16="http://schemas.microsoft.com/office/drawing/2014/main" id="{00000000-0008-0000-0200-00002302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49" name="【保健センター・保健所】&#10;一人当たり面積最大値テキスト">
          <a:extLst>
            <a:ext uri="{FF2B5EF4-FFF2-40B4-BE49-F238E27FC236}">
              <a16:creationId xmlns:a16="http://schemas.microsoft.com/office/drawing/2014/main" id="{00000000-0008-0000-0200-000025020000}"/>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551" name="【保健センター・保健所】&#10;一人当たり面積平均値テキスト">
          <a:extLst>
            <a:ext uri="{FF2B5EF4-FFF2-40B4-BE49-F238E27FC236}">
              <a16:creationId xmlns:a16="http://schemas.microsoft.com/office/drawing/2014/main" id="{00000000-0008-0000-0200-000027020000}"/>
            </a:ext>
          </a:extLst>
        </xdr:cNvPr>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105935</xdr:rowOff>
    </xdr:from>
    <xdr:ext cx="469744" cy="259045"/>
    <xdr:sp macro="" textlink="">
      <xdr:nvSpPr>
        <xdr:cNvPr id="554" name="n_1aveValue【保健センター・保健所】&#10;一人当たり面積">
          <a:extLst>
            <a:ext uri="{FF2B5EF4-FFF2-40B4-BE49-F238E27FC236}">
              <a16:creationId xmlns:a16="http://schemas.microsoft.com/office/drawing/2014/main" id="{00000000-0008-0000-0200-00002A020000}"/>
            </a:ext>
          </a:extLst>
        </xdr:cNvPr>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153941</xdr:rowOff>
    </xdr:from>
    <xdr:ext cx="469744" cy="259045"/>
    <xdr:sp macro="" textlink="">
      <xdr:nvSpPr>
        <xdr:cNvPr id="556" name="n_2aveValue【保健センター・保健所】&#10;一人当たり面積">
          <a:extLst>
            <a:ext uri="{FF2B5EF4-FFF2-40B4-BE49-F238E27FC236}">
              <a16:creationId xmlns:a16="http://schemas.microsoft.com/office/drawing/2014/main" id="{00000000-0008-0000-0200-00002C020000}"/>
            </a:ext>
          </a:extLst>
        </xdr:cNvPr>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124223</xdr:rowOff>
    </xdr:from>
    <xdr:ext cx="469744" cy="259045"/>
    <xdr:sp macro="" textlink="">
      <xdr:nvSpPr>
        <xdr:cNvPr id="558" name="n_3aveValue【保健センター・保健所】&#10;一人当たり面積">
          <a:extLst>
            <a:ext uri="{FF2B5EF4-FFF2-40B4-BE49-F238E27FC236}">
              <a16:creationId xmlns:a16="http://schemas.microsoft.com/office/drawing/2014/main" id="{00000000-0008-0000-0200-00002E020000}"/>
            </a:ext>
          </a:extLst>
        </xdr:cNvPr>
        <xdr:cNvSpPr txBox="1"/>
      </xdr:nvSpPr>
      <xdr:spPr>
        <a:xfrm>
          <a:off x="19310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xdr:rowOff>
    </xdr:from>
    <xdr:to>
      <xdr:col>116</xdr:col>
      <xdr:colOff>114300</xdr:colOff>
      <xdr:row>60</xdr:row>
      <xdr:rowOff>105664</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21107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26941</xdr:rowOff>
    </xdr:from>
    <xdr:ext cx="469744" cy="259045"/>
    <xdr:sp macro="" textlink="">
      <xdr:nvSpPr>
        <xdr:cNvPr id="565" name="【保健センター・保健所】&#10;一人当たり面積該当値テキスト">
          <a:extLst>
            <a:ext uri="{FF2B5EF4-FFF2-40B4-BE49-F238E27FC236}">
              <a16:creationId xmlns:a16="http://schemas.microsoft.com/office/drawing/2014/main" id="{00000000-0008-0000-0200-000035020000}"/>
            </a:ext>
          </a:extLst>
        </xdr:cNvPr>
        <xdr:cNvSpPr txBox="1"/>
      </xdr:nvSpPr>
      <xdr:spPr>
        <a:xfrm>
          <a:off x="22199600"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20066</xdr:rowOff>
    </xdr:from>
    <xdr:to>
      <xdr:col>112</xdr:col>
      <xdr:colOff>38100</xdr:colOff>
      <xdr:row>60</xdr:row>
      <xdr:rowOff>121666</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21272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54864</xdr:rowOff>
    </xdr:from>
    <xdr:to>
      <xdr:col>116</xdr:col>
      <xdr:colOff>63500</xdr:colOff>
      <xdr:row>60</xdr:row>
      <xdr:rowOff>70866</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21323300" y="1034186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36068</xdr:rowOff>
    </xdr:from>
    <xdr:to>
      <xdr:col>107</xdr:col>
      <xdr:colOff>101600</xdr:colOff>
      <xdr:row>60</xdr:row>
      <xdr:rowOff>137668</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20383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70866</xdr:rowOff>
    </xdr:from>
    <xdr:to>
      <xdr:col>111</xdr:col>
      <xdr:colOff>177800</xdr:colOff>
      <xdr:row>60</xdr:row>
      <xdr:rowOff>86868</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0434300" y="103578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54356</xdr:rowOff>
    </xdr:from>
    <xdr:to>
      <xdr:col>102</xdr:col>
      <xdr:colOff>165100</xdr:colOff>
      <xdr:row>60</xdr:row>
      <xdr:rowOff>155956</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9494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86868</xdr:rowOff>
    </xdr:from>
    <xdr:to>
      <xdr:col>107</xdr:col>
      <xdr:colOff>50800</xdr:colOff>
      <xdr:row>60</xdr:row>
      <xdr:rowOff>105156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19545300" y="10373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138193</xdr:rowOff>
    </xdr:from>
    <xdr:ext cx="469744" cy="259045"/>
    <xdr:sp macro="" textlink="">
      <xdr:nvSpPr>
        <xdr:cNvPr id="572" name="n_1mainValue【保健センター・保健所】&#10;一人当たり面積">
          <a:extLst>
            <a:ext uri="{FF2B5EF4-FFF2-40B4-BE49-F238E27FC236}">
              <a16:creationId xmlns:a16="http://schemas.microsoft.com/office/drawing/2014/main" id="{00000000-0008-0000-0200-00003C020000}"/>
            </a:ext>
          </a:extLst>
        </xdr:cNvPr>
        <xdr:cNvSpPr txBox="1"/>
      </xdr:nvSpPr>
      <xdr:spPr>
        <a:xfrm>
          <a:off x="210757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573" name="n_2mainValue【保健センター・保健所】&#10;一人当たり面積">
          <a:extLst>
            <a:ext uri="{FF2B5EF4-FFF2-40B4-BE49-F238E27FC236}">
              <a16:creationId xmlns:a16="http://schemas.microsoft.com/office/drawing/2014/main" id="{00000000-0008-0000-0200-00003D020000}"/>
            </a:ext>
          </a:extLst>
        </xdr:cNvPr>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xdr:rowOff>
    </xdr:from>
    <xdr:ext cx="469744" cy="259045"/>
    <xdr:sp macro="" textlink="">
      <xdr:nvSpPr>
        <xdr:cNvPr id="574" name="n_3mainValue【保健センター・保健所】&#10;一人当たり面積">
          <a:extLst>
            <a:ext uri="{FF2B5EF4-FFF2-40B4-BE49-F238E27FC236}">
              <a16:creationId xmlns:a16="http://schemas.microsoft.com/office/drawing/2014/main" id="{00000000-0008-0000-0200-00003E020000}"/>
            </a:ext>
          </a:extLst>
        </xdr:cNvPr>
        <xdr:cNvSpPr txBox="1"/>
      </xdr:nvSpPr>
      <xdr:spPr>
        <a:xfrm>
          <a:off x="193104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00000000-0008-0000-0200-00005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601" name="【消防施設】&#10;有形固定資産減価償却率最小値テキスト">
          <a:extLst>
            <a:ext uri="{FF2B5EF4-FFF2-40B4-BE49-F238E27FC236}">
              <a16:creationId xmlns:a16="http://schemas.microsoft.com/office/drawing/2014/main" id="{00000000-0008-0000-0200-000059020000}"/>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消防施設】&#10;有形固定資産減価償却率最大値テキスト">
          <a:extLst>
            <a:ext uri="{FF2B5EF4-FFF2-40B4-BE49-F238E27FC236}">
              <a16:creationId xmlns:a16="http://schemas.microsoft.com/office/drawing/2014/main" id="{00000000-0008-0000-0200-00005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00000000-0008-0000-0200-00005D020000}"/>
            </a:ext>
          </a:extLst>
        </xdr:cNvPr>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608" name="n_1aveValue【消防施設】&#10;有形固定資産減価償却率">
          <a:extLst>
            <a:ext uri="{FF2B5EF4-FFF2-40B4-BE49-F238E27FC236}">
              <a16:creationId xmlns:a16="http://schemas.microsoft.com/office/drawing/2014/main" id="{00000000-0008-0000-0200-000060020000}"/>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610" name="n_2aveValue【消防施設】&#10;有形固定資産減価償却率">
          <a:extLst>
            <a:ext uri="{FF2B5EF4-FFF2-40B4-BE49-F238E27FC236}">
              <a16:creationId xmlns:a16="http://schemas.microsoft.com/office/drawing/2014/main" id="{00000000-0008-0000-0200-000062020000}"/>
            </a:ext>
          </a:extLst>
        </xdr:cNvPr>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612" name="n_3aveValue【消防施設】&#10;有形固定資産減価償却率">
          <a:extLst>
            <a:ext uri="{FF2B5EF4-FFF2-40B4-BE49-F238E27FC236}">
              <a16:creationId xmlns:a16="http://schemas.microsoft.com/office/drawing/2014/main" id="{00000000-0008-0000-0200-000064020000}"/>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36286</xdr:rowOff>
    </xdr:from>
    <xdr:to>
      <xdr:col>85</xdr:col>
      <xdr:colOff>177800</xdr:colOff>
      <xdr:row>83</xdr:row>
      <xdr:rowOff>137886</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62687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14713</xdr:rowOff>
    </xdr:from>
    <xdr:ext cx="405111" cy="259045"/>
    <xdr:sp macro="" textlink="">
      <xdr:nvSpPr>
        <xdr:cNvPr id="619" name="【消防施設】&#10;有形固定資産減価償却率該当値テキスト">
          <a:extLst>
            <a:ext uri="{FF2B5EF4-FFF2-40B4-BE49-F238E27FC236}">
              <a16:creationId xmlns:a16="http://schemas.microsoft.com/office/drawing/2014/main" id="{00000000-0008-0000-0200-00006B020000}"/>
            </a:ext>
          </a:extLst>
        </xdr:cNvPr>
        <xdr:cNvSpPr txBox="1"/>
      </xdr:nvSpPr>
      <xdr:spPr>
        <a:xfrm>
          <a:off x="16357600"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28121</xdr:rowOff>
    </xdr:from>
    <xdr:to>
      <xdr:col>81</xdr:col>
      <xdr:colOff>101600</xdr:colOff>
      <xdr:row>83</xdr:row>
      <xdr:rowOff>129721</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5430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78921</xdr:rowOff>
    </xdr:from>
    <xdr:to>
      <xdr:col>85</xdr:col>
      <xdr:colOff>127000</xdr:colOff>
      <xdr:row>83</xdr:row>
      <xdr:rowOff>87086</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5481300" y="1430927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26488</xdr:rowOff>
    </xdr:from>
    <xdr:to>
      <xdr:col>76</xdr:col>
      <xdr:colOff>165100</xdr:colOff>
      <xdr:row>83</xdr:row>
      <xdr:rowOff>128088</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4541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77288</xdr:rowOff>
    </xdr:from>
    <xdr:to>
      <xdr:col>81</xdr:col>
      <xdr:colOff>50800</xdr:colOff>
      <xdr:row>83</xdr:row>
      <xdr:rowOff>78921</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4592300" y="143076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3652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144236</xdr:rowOff>
    </xdr:from>
    <xdr:to>
      <xdr:col>76</xdr:col>
      <xdr:colOff>114300</xdr:colOff>
      <xdr:row>83</xdr:row>
      <xdr:rowOff>77288</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3703300" y="1420313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26" name="n_1mainValue【消防施設】&#10;有形固定資産減価償却率">
          <a:extLst>
            <a:ext uri="{FF2B5EF4-FFF2-40B4-BE49-F238E27FC236}">
              <a16:creationId xmlns:a16="http://schemas.microsoft.com/office/drawing/2014/main" id="{00000000-0008-0000-0200-00007202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119215</xdr:rowOff>
    </xdr:from>
    <xdr:ext cx="405111" cy="259045"/>
    <xdr:sp macro="" textlink="">
      <xdr:nvSpPr>
        <xdr:cNvPr id="627" name="n_2mainValue【消防施設】&#10;有形固定資産減価償却率">
          <a:extLst>
            <a:ext uri="{FF2B5EF4-FFF2-40B4-BE49-F238E27FC236}">
              <a16:creationId xmlns:a16="http://schemas.microsoft.com/office/drawing/2014/main" id="{00000000-0008-0000-0200-000073020000}"/>
            </a:ext>
          </a:extLst>
        </xdr:cNvPr>
        <xdr:cNvSpPr txBox="1"/>
      </xdr:nvSpPr>
      <xdr:spPr>
        <a:xfrm>
          <a:off x="14389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28" name="n_3mainValue【消防施設】&#10;有形固定資産減価償却率">
          <a:extLst>
            <a:ext uri="{FF2B5EF4-FFF2-40B4-BE49-F238E27FC236}">
              <a16:creationId xmlns:a16="http://schemas.microsoft.com/office/drawing/2014/main" id="{00000000-0008-0000-0200-00007402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a:extLst>
            <a:ext uri="{FF2B5EF4-FFF2-40B4-BE49-F238E27FC236}">
              <a16:creationId xmlns:a16="http://schemas.microsoft.com/office/drawing/2014/main" id="{00000000-0008-0000-0200-00008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53" name="【消防施設】&#10;一人当たり面積最小値テキスト">
          <a:extLst>
            <a:ext uri="{FF2B5EF4-FFF2-40B4-BE49-F238E27FC236}">
              <a16:creationId xmlns:a16="http://schemas.microsoft.com/office/drawing/2014/main" id="{00000000-0008-0000-0200-00008D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55" name="【消防施設】&#10;一人当たり面積最大値テキスト">
          <a:extLst>
            <a:ext uri="{FF2B5EF4-FFF2-40B4-BE49-F238E27FC236}">
              <a16:creationId xmlns:a16="http://schemas.microsoft.com/office/drawing/2014/main" id="{00000000-0008-0000-0200-00008F020000}"/>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657" name="【消防施設】&#10;一人当たり面積平均値テキスト">
          <a:extLst>
            <a:ext uri="{FF2B5EF4-FFF2-40B4-BE49-F238E27FC236}">
              <a16:creationId xmlns:a16="http://schemas.microsoft.com/office/drawing/2014/main" id="{00000000-0008-0000-0200-000091020000}"/>
            </a:ext>
          </a:extLst>
        </xdr:cNvPr>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660" name="n_1aveValue【消防施設】&#10;一人当たり面積">
          <a:extLst>
            <a:ext uri="{FF2B5EF4-FFF2-40B4-BE49-F238E27FC236}">
              <a16:creationId xmlns:a16="http://schemas.microsoft.com/office/drawing/2014/main" id="{00000000-0008-0000-0200-000094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93363</xdr:rowOff>
    </xdr:from>
    <xdr:ext cx="469744" cy="259045"/>
    <xdr:sp macro="" textlink="">
      <xdr:nvSpPr>
        <xdr:cNvPr id="662" name="n_2aveValue【消防施設】&#10;一人当たり面積">
          <a:extLst>
            <a:ext uri="{FF2B5EF4-FFF2-40B4-BE49-F238E27FC236}">
              <a16:creationId xmlns:a16="http://schemas.microsoft.com/office/drawing/2014/main" id="{00000000-0008-0000-0200-000096020000}"/>
            </a:ext>
          </a:extLst>
        </xdr:cNvPr>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131463</xdr:rowOff>
    </xdr:from>
    <xdr:ext cx="469744" cy="259045"/>
    <xdr:sp macro="" textlink="">
      <xdr:nvSpPr>
        <xdr:cNvPr id="664" name="n_3aveValue【消防施設】&#10;一人当たり面積">
          <a:extLst>
            <a:ext uri="{FF2B5EF4-FFF2-40B4-BE49-F238E27FC236}">
              <a16:creationId xmlns:a16="http://schemas.microsoft.com/office/drawing/2014/main" id="{00000000-0008-0000-0200-000098020000}"/>
            </a:ext>
          </a:extLst>
        </xdr:cNvPr>
        <xdr:cNvSpPr txBox="1"/>
      </xdr:nvSpPr>
      <xdr:spPr>
        <a:xfrm>
          <a:off x="19310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135889</xdr:rowOff>
    </xdr:from>
    <xdr:to>
      <xdr:col>116</xdr:col>
      <xdr:colOff>114300</xdr:colOff>
      <xdr:row>83</xdr:row>
      <xdr:rowOff>66039</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22110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158766</xdr:rowOff>
    </xdr:from>
    <xdr:ext cx="469744" cy="259045"/>
    <xdr:sp macro="" textlink="">
      <xdr:nvSpPr>
        <xdr:cNvPr id="671" name="【消防施設】&#10;一人当たり面積該当値テキスト">
          <a:extLst>
            <a:ext uri="{FF2B5EF4-FFF2-40B4-BE49-F238E27FC236}">
              <a16:creationId xmlns:a16="http://schemas.microsoft.com/office/drawing/2014/main" id="{00000000-0008-0000-0200-00009F020000}"/>
            </a:ext>
          </a:extLst>
        </xdr:cNvPr>
        <xdr:cNvSpPr txBox="1"/>
      </xdr:nvSpPr>
      <xdr:spPr>
        <a:xfrm>
          <a:off x="22199600"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15239</xdr:rowOff>
    </xdr:from>
    <xdr:to>
      <xdr:col>116</xdr:col>
      <xdr:colOff>63500</xdr:colOff>
      <xdr:row>83</xdr:row>
      <xdr:rowOff>49530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flipV="1">
          <a:off x="21323300" y="142455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33020</xdr:rowOff>
    </xdr:from>
    <xdr:to>
      <xdr:col>107</xdr:col>
      <xdr:colOff>101600</xdr:colOff>
      <xdr:row>83</xdr:row>
      <xdr:rowOff>134620</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20383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83820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flipV="1">
          <a:off x="20434300" y="1427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9494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83820</xdr:rowOff>
    </xdr:from>
    <xdr:to>
      <xdr:col>107</xdr:col>
      <xdr:colOff>50800</xdr:colOff>
      <xdr:row>83</xdr:row>
      <xdr:rowOff>102870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flipV="1">
          <a:off x="19545300" y="14314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116857</xdr:rowOff>
    </xdr:from>
    <xdr:ext cx="469744" cy="259045"/>
    <xdr:sp macro="" textlink="">
      <xdr:nvSpPr>
        <xdr:cNvPr id="678" name="n_1mainValue【消防施設】&#10;一人当たり面積">
          <a:extLst>
            <a:ext uri="{FF2B5EF4-FFF2-40B4-BE49-F238E27FC236}">
              <a16:creationId xmlns:a16="http://schemas.microsoft.com/office/drawing/2014/main" id="{00000000-0008-0000-0200-0000A6020000}"/>
            </a:ext>
          </a:extLst>
        </xdr:cNvPr>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79" name="n_2mainValue【消防施設】&#10;一人当たり面積">
          <a:extLst>
            <a:ext uri="{FF2B5EF4-FFF2-40B4-BE49-F238E27FC236}">
              <a16:creationId xmlns:a16="http://schemas.microsoft.com/office/drawing/2014/main" id="{00000000-0008-0000-0200-0000A7020000}"/>
            </a:ext>
          </a:extLst>
        </xdr:cNvPr>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680" name="n_3mainValue【消防施設】&#10;一人当たり面積">
          <a:extLst>
            <a:ext uri="{FF2B5EF4-FFF2-40B4-BE49-F238E27FC236}">
              <a16:creationId xmlns:a16="http://schemas.microsoft.com/office/drawing/2014/main" id="{00000000-0008-0000-0200-0000A8020000}"/>
            </a:ext>
          </a:extLst>
        </xdr:cNvPr>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a:extLst>
            <a:ext uri="{FF2B5EF4-FFF2-40B4-BE49-F238E27FC236}">
              <a16:creationId xmlns:a16="http://schemas.microsoft.com/office/drawing/2014/main" id="{00000000-0008-0000-0200-0000B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05" name="【庁舎】&#10;有形固定資産減価償却率最小値テキスト">
          <a:extLst>
            <a:ext uri="{FF2B5EF4-FFF2-40B4-BE49-F238E27FC236}">
              <a16:creationId xmlns:a16="http://schemas.microsoft.com/office/drawing/2014/main" id="{00000000-0008-0000-0200-0000C1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7" name="【庁舎】&#10;有形固定資産減価償却率最大値テキスト">
          <a:extLst>
            <a:ext uri="{FF2B5EF4-FFF2-40B4-BE49-F238E27FC236}">
              <a16:creationId xmlns:a16="http://schemas.microsoft.com/office/drawing/2014/main" id="{00000000-0008-0000-0200-0000C3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709" name="【庁舎】&#10;有形固定資産減価償却率平均値テキスト">
          <a:extLst>
            <a:ext uri="{FF2B5EF4-FFF2-40B4-BE49-F238E27FC236}">
              <a16:creationId xmlns:a16="http://schemas.microsoft.com/office/drawing/2014/main" id="{00000000-0008-0000-0200-0000C5020000}"/>
            </a:ext>
          </a:extLst>
        </xdr:cNvPr>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712" name="n_1aveValue【庁舎】&#10;有形固定資産減価償却率">
          <a:extLst>
            <a:ext uri="{FF2B5EF4-FFF2-40B4-BE49-F238E27FC236}">
              <a16:creationId xmlns:a16="http://schemas.microsoft.com/office/drawing/2014/main" id="{00000000-0008-0000-0200-0000C8020000}"/>
            </a:ext>
          </a:extLst>
        </xdr:cNvPr>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714" name="n_2aveValue【庁舎】&#10;有形固定資産減価償却率">
          <a:extLst>
            <a:ext uri="{FF2B5EF4-FFF2-40B4-BE49-F238E27FC236}">
              <a16:creationId xmlns:a16="http://schemas.microsoft.com/office/drawing/2014/main" id="{00000000-0008-0000-0200-0000CA020000}"/>
            </a:ext>
          </a:extLst>
        </xdr:cNvPr>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716" name="n_3aveValue【庁舎】&#10;有形固定資産減価償却率">
          <a:extLst>
            <a:ext uri="{FF2B5EF4-FFF2-40B4-BE49-F238E27FC236}">
              <a16:creationId xmlns:a16="http://schemas.microsoft.com/office/drawing/2014/main" id="{00000000-0008-0000-0200-0000CC020000}"/>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90170</xdr:rowOff>
    </xdr:from>
    <xdr:to>
      <xdr:col>85</xdr:col>
      <xdr:colOff>177800</xdr:colOff>
      <xdr:row>106</xdr:row>
      <xdr:rowOff>20320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6268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68597</xdr:rowOff>
    </xdr:from>
    <xdr:ext cx="405111" cy="259045"/>
    <xdr:sp macro="" textlink="">
      <xdr:nvSpPr>
        <xdr:cNvPr id="723" name="【庁舎】&#10;有形固定資産減価償却率該当値テキスト">
          <a:extLst>
            <a:ext uri="{FF2B5EF4-FFF2-40B4-BE49-F238E27FC236}">
              <a16:creationId xmlns:a16="http://schemas.microsoft.com/office/drawing/2014/main" id="{00000000-0008-0000-0200-0000D3020000}"/>
            </a:ext>
          </a:extLst>
        </xdr:cNvPr>
        <xdr:cNvSpPr txBox="1"/>
      </xdr:nvSpPr>
      <xdr:spPr>
        <a:xfrm>
          <a:off x="1635760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140970</xdr:rowOff>
    </xdr:from>
    <xdr:to>
      <xdr:col>85</xdr:col>
      <xdr:colOff>127000</xdr:colOff>
      <xdr:row>105</xdr:row>
      <xdr:rowOff>163830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15481300" y="18143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107950</xdr:rowOff>
    </xdr:from>
    <xdr:to>
      <xdr:col>76</xdr:col>
      <xdr:colOff>165100</xdr:colOff>
      <xdr:row>106</xdr:row>
      <xdr:rowOff>38100</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4541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158750</xdr:rowOff>
    </xdr:from>
    <xdr:to>
      <xdr:col>81</xdr:col>
      <xdr:colOff>50800</xdr:colOff>
      <xdr:row>105</xdr:row>
      <xdr:rowOff>163830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4592300" y="181610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130811</xdr:rowOff>
    </xdr:from>
    <xdr:to>
      <xdr:col>72</xdr:col>
      <xdr:colOff>38100</xdr:colOff>
      <xdr:row>106</xdr:row>
      <xdr:rowOff>60961</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3652500" y="18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158750</xdr:rowOff>
    </xdr:from>
    <xdr:to>
      <xdr:col>76</xdr:col>
      <xdr:colOff>114300</xdr:colOff>
      <xdr:row>106</xdr:row>
      <xdr:rowOff>10161</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3703300" y="18161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34307</xdr:rowOff>
    </xdr:from>
    <xdr:ext cx="405111" cy="259045"/>
    <xdr:sp macro="" textlink="">
      <xdr:nvSpPr>
        <xdr:cNvPr id="730" name="n_1mainValue【庁舎】&#10;有形固定資産減価償却率">
          <a:extLst>
            <a:ext uri="{FF2B5EF4-FFF2-40B4-BE49-F238E27FC236}">
              <a16:creationId xmlns:a16="http://schemas.microsoft.com/office/drawing/2014/main" id="{00000000-0008-0000-0200-0000DA020000}"/>
            </a:ext>
          </a:extLst>
        </xdr:cNvPr>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29227</xdr:rowOff>
    </xdr:from>
    <xdr:ext cx="405111" cy="259045"/>
    <xdr:sp macro="" textlink="">
      <xdr:nvSpPr>
        <xdr:cNvPr id="731" name="n_2mainValue【庁舎】&#10;有形固定資産減価償却率">
          <a:extLst>
            <a:ext uri="{FF2B5EF4-FFF2-40B4-BE49-F238E27FC236}">
              <a16:creationId xmlns:a16="http://schemas.microsoft.com/office/drawing/2014/main" id="{00000000-0008-0000-0200-0000DB020000}"/>
            </a:ext>
          </a:extLst>
        </xdr:cNvPr>
        <xdr:cNvSpPr txBox="1"/>
      </xdr:nvSpPr>
      <xdr:spPr>
        <a:xfrm>
          <a:off x="14389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52088</xdr:rowOff>
    </xdr:from>
    <xdr:ext cx="405111" cy="259045"/>
    <xdr:sp macro="" textlink="">
      <xdr:nvSpPr>
        <xdr:cNvPr id="732" name="n_3mainValue【庁舎】&#10;有形固定資産減価償却率">
          <a:extLst>
            <a:ext uri="{FF2B5EF4-FFF2-40B4-BE49-F238E27FC236}">
              <a16:creationId xmlns:a16="http://schemas.microsoft.com/office/drawing/2014/main" id="{00000000-0008-0000-0200-0000DC020000}"/>
            </a:ext>
          </a:extLst>
        </xdr:cNvPr>
        <xdr:cNvSpPr txBox="1"/>
      </xdr:nvSpPr>
      <xdr:spPr>
        <a:xfrm>
          <a:off x="13500744"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庁舎】&#10;一人当たり面積グラフ枠">
          <a:extLst>
            <a:ext uri="{FF2B5EF4-FFF2-40B4-BE49-F238E27FC236}">
              <a16:creationId xmlns:a16="http://schemas.microsoft.com/office/drawing/2014/main" id="{00000000-0008-0000-0200-0000F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59" name="【庁舎】&#10;一人当たり面積最小値テキスト">
          <a:extLst>
            <a:ext uri="{FF2B5EF4-FFF2-40B4-BE49-F238E27FC236}">
              <a16:creationId xmlns:a16="http://schemas.microsoft.com/office/drawing/2014/main" id="{00000000-0008-0000-0200-0000F7020000}"/>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61" name="【庁舎】&#10;一人当たり面積最大値テキスト">
          <a:extLst>
            <a:ext uri="{FF2B5EF4-FFF2-40B4-BE49-F238E27FC236}">
              <a16:creationId xmlns:a16="http://schemas.microsoft.com/office/drawing/2014/main" id="{00000000-0008-0000-0200-0000F9020000}"/>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763" name="【庁舎】&#10;一人当たり面積平均値テキスト">
          <a:extLst>
            <a:ext uri="{FF2B5EF4-FFF2-40B4-BE49-F238E27FC236}">
              <a16:creationId xmlns:a16="http://schemas.microsoft.com/office/drawing/2014/main" id="{00000000-0008-0000-0200-0000FB020000}"/>
            </a:ext>
          </a:extLst>
        </xdr:cNvPr>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135762</xdr:rowOff>
    </xdr:from>
    <xdr:ext cx="469744" cy="259045"/>
    <xdr:sp macro="" textlink="">
      <xdr:nvSpPr>
        <xdr:cNvPr id="766" name="n_1aveValue【庁舎】&#10;一人当たり面積">
          <a:extLst>
            <a:ext uri="{FF2B5EF4-FFF2-40B4-BE49-F238E27FC236}">
              <a16:creationId xmlns:a16="http://schemas.microsoft.com/office/drawing/2014/main" id="{00000000-0008-0000-0200-0000FE020000}"/>
            </a:ext>
          </a:extLst>
        </xdr:cNvPr>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150947</xdr:rowOff>
    </xdr:from>
    <xdr:ext cx="469744" cy="259045"/>
    <xdr:sp macro="" textlink="">
      <xdr:nvSpPr>
        <xdr:cNvPr id="768" name="n_2aveValue【庁舎】&#10;一人当たり面積">
          <a:extLst>
            <a:ext uri="{FF2B5EF4-FFF2-40B4-BE49-F238E27FC236}">
              <a16:creationId xmlns:a16="http://schemas.microsoft.com/office/drawing/2014/main" id="{00000000-0008-0000-0200-000000030000}"/>
            </a:ext>
          </a:extLst>
        </xdr:cNvPr>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143600</xdr:rowOff>
    </xdr:from>
    <xdr:ext cx="469744" cy="259045"/>
    <xdr:sp macro="" textlink="">
      <xdr:nvSpPr>
        <xdr:cNvPr id="770" name="n_3aveValue【庁舎】&#10;一人当たり面積">
          <a:extLst>
            <a:ext uri="{FF2B5EF4-FFF2-40B4-BE49-F238E27FC236}">
              <a16:creationId xmlns:a16="http://schemas.microsoft.com/office/drawing/2014/main" id="{00000000-0008-0000-0200-000002030000}"/>
            </a:ext>
          </a:extLst>
        </xdr:cNvPr>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96920</xdr:rowOff>
    </xdr:from>
    <xdr:to>
      <xdr:col>116</xdr:col>
      <xdr:colOff>114300</xdr:colOff>
      <xdr:row>108</xdr:row>
      <xdr:rowOff>27070</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22110700" y="184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119797</xdr:rowOff>
    </xdr:from>
    <xdr:ext cx="469744" cy="259045"/>
    <xdr:sp macro="" textlink="">
      <xdr:nvSpPr>
        <xdr:cNvPr id="777" name="【庁舎】&#10;一人当たり面積該当値テキスト">
          <a:extLst>
            <a:ext uri="{FF2B5EF4-FFF2-40B4-BE49-F238E27FC236}">
              <a16:creationId xmlns:a16="http://schemas.microsoft.com/office/drawing/2014/main" id="{00000000-0008-0000-0200-000009030000}"/>
            </a:ext>
          </a:extLst>
        </xdr:cNvPr>
        <xdr:cNvSpPr txBox="1"/>
      </xdr:nvSpPr>
      <xdr:spPr>
        <a:xfrm>
          <a:off x="22199600" y="1829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102797</xdr:rowOff>
    </xdr:from>
    <xdr:to>
      <xdr:col>112</xdr:col>
      <xdr:colOff>38100</xdr:colOff>
      <xdr:row>108</xdr:row>
      <xdr:rowOff>32947</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21272500" y="184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147720</xdr:rowOff>
    </xdr:from>
    <xdr:to>
      <xdr:col>116</xdr:col>
      <xdr:colOff>63500</xdr:colOff>
      <xdr:row>107</xdr:row>
      <xdr:rowOff>153597</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flipV="1">
          <a:off x="21323300" y="18492870"/>
          <a:ext cx="838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109003</xdr:rowOff>
    </xdr:from>
    <xdr:to>
      <xdr:col>107</xdr:col>
      <xdr:colOff>101600</xdr:colOff>
      <xdr:row>108</xdr:row>
      <xdr:rowOff>39153</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20383500" y="184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153597</xdr:rowOff>
    </xdr:from>
    <xdr:to>
      <xdr:col>111</xdr:col>
      <xdr:colOff>177800</xdr:colOff>
      <xdr:row>107</xdr:row>
      <xdr:rowOff>159803</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20434300" y="18498747"/>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115534</xdr:rowOff>
    </xdr:from>
    <xdr:to>
      <xdr:col>102</xdr:col>
      <xdr:colOff>165100</xdr:colOff>
      <xdr:row>108</xdr:row>
      <xdr:rowOff>45684</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9494500" y="184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159803</xdr:rowOff>
    </xdr:from>
    <xdr:to>
      <xdr:col>107</xdr:col>
      <xdr:colOff>50800</xdr:colOff>
      <xdr:row>107</xdr:row>
      <xdr:rowOff>166334</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flipV="1">
          <a:off x="19545300" y="1850495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49474</xdr:rowOff>
    </xdr:from>
    <xdr:ext cx="469744" cy="259045"/>
    <xdr:sp macro="" textlink="">
      <xdr:nvSpPr>
        <xdr:cNvPr id="784" name="n_1mainValue【庁舎】&#10;一人当たり面積">
          <a:extLst>
            <a:ext uri="{FF2B5EF4-FFF2-40B4-BE49-F238E27FC236}">
              <a16:creationId xmlns:a16="http://schemas.microsoft.com/office/drawing/2014/main" id="{00000000-0008-0000-0200-000010030000}"/>
            </a:ext>
          </a:extLst>
        </xdr:cNvPr>
        <xdr:cNvSpPr txBox="1"/>
      </xdr:nvSpPr>
      <xdr:spPr>
        <a:xfrm>
          <a:off x="21075727" y="1822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55680</xdr:rowOff>
    </xdr:from>
    <xdr:ext cx="469744" cy="259045"/>
    <xdr:sp macro="" textlink="">
      <xdr:nvSpPr>
        <xdr:cNvPr id="785" name="n_2mainValue【庁舎】&#10;一人当たり面積">
          <a:extLst>
            <a:ext uri="{FF2B5EF4-FFF2-40B4-BE49-F238E27FC236}">
              <a16:creationId xmlns:a16="http://schemas.microsoft.com/office/drawing/2014/main" id="{00000000-0008-0000-0200-000011030000}"/>
            </a:ext>
          </a:extLst>
        </xdr:cNvPr>
        <xdr:cNvSpPr txBox="1"/>
      </xdr:nvSpPr>
      <xdr:spPr>
        <a:xfrm>
          <a:off x="20199427" y="1822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62211</xdr:rowOff>
    </xdr:from>
    <xdr:ext cx="469744" cy="259045"/>
    <xdr:sp macro="" textlink="">
      <xdr:nvSpPr>
        <xdr:cNvPr id="786" name="n_3mainValue【庁舎】&#10;一人当たり面積">
          <a:extLst>
            <a:ext uri="{FF2B5EF4-FFF2-40B4-BE49-F238E27FC236}">
              <a16:creationId xmlns:a16="http://schemas.microsoft.com/office/drawing/2014/main" id="{00000000-0008-0000-0200-000012030000}"/>
            </a:ext>
          </a:extLst>
        </xdr:cNvPr>
        <xdr:cNvSpPr txBox="1"/>
      </xdr:nvSpPr>
      <xdr:spPr>
        <a:xfrm>
          <a:off x="19310427" y="1823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市民会館においてはＳ</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取得の瀬戸社会教育会館を反映させたことにより、</a:t>
          </a:r>
          <a:r>
            <a:rPr kumimoji="1" lang="ja-JP" altLang="ja-JP" sz="1100">
              <a:solidFill>
                <a:schemeClr val="dk1"/>
              </a:solidFill>
              <a:effectLst/>
              <a:latin typeface="+mn-lt"/>
              <a:ea typeface="+mn-ea"/>
              <a:cs typeface="+mn-cs"/>
            </a:rPr>
            <a:t>有形固定資産減価償却率が大きく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体育館・プールの一人当たり面積においては人口減少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進んでおり、半島特有の地形的条件による施設数により一人当たりの面積が高い数値となっている。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一般廃棄物処理施設においてはＨ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に最終処理場浸出水処理施設を建設したため、低い数値となっている。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消防施設においては</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に拠点となる施設更新が完了</a:t>
          </a:r>
          <a:r>
            <a:rPr kumimoji="1" lang="ja-JP" altLang="ja-JP" sz="1100">
              <a:solidFill>
                <a:schemeClr val="dk1"/>
              </a:solidFill>
              <a:effectLst/>
              <a:latin typeface="+mn-lt"/>
              <a:ea typeface="+mn-ea"/>
              <a:cs typeface="+mn-cs"/>
            </a:rPr>
            <a:t>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有形固定資産減価償却率は類似団体よりも低く推移している。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半島特有の地形的条件、人口減少等を考慮しつつ、施設の統廃合を含め第二次伊方町総合計画及び公共施設等総合管理計画により、計画的に更新等を実施していく。</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9,400
9,333
93.98
10,110,639
9,216,005
746,875
5,428,075
10,061,528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伊方原子力発電所に係る償却資産の税収等により、</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と類似団体内では高い数値となっているが、償却資産等は毎年減少が見込まれており、今まで以上に健全な財政運営に努める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75293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定員適正化計画による人件費の削減を行うなど経常経費の削減に努めている。普通交付税額及び臨時財政対策債の減少の影響により前年度から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％増加しているが、</a:t>
          </a:r>
          <a:r>
            <a:rPr kumimoji="1" lang="en-US" altLang="ja-JP" sz="1300">
              <a:latin typeface="ＭＳ Ｐゴシック" panose="020B0600070205080204" pitchFamily="50" charset="-128"/>
              <a:ea typeface="ＭＳ Ｐゴシック" panose="020B0600070205080204" pitchFamily="50" charset="-128"/>
            </a:rPr>
            <a:t>85.7</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常にコスト意識を持ち、事務の合理化・簡素化により徹底的に無駄を省く「量の改革」、町民からの信頼を向上させるために、職員の資質向上・意識改革、町民協働の推進などによる「質の改革」等の第四次行政改革大綱に基づく取り組みを着実に実施し、適正な水準に抑えるよう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27432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853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155448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5370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73406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55370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73406</xdr:rowOff>
    </xdr:from>
    <xdr:to>
      <xdr:col>11</xdr:col>
      <xdr:colOff>31750</xdr:colOff>
      <xdr:row>62</xdr:row>
      <xdr:rowOff>102362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033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22606</xdr:rowOff>
    </xdr:from>
    <xdr:to>
      <xdr:col>11</xdr:col>
      <xdr:colOff>82550</xdr:colOff>
      <xdr:row>62</xdr:row>
      <xdr:rowOff>124206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108983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第四次行政改革大綱に基づく取り組みを着実に実施、定員適正化計画による人件費の削減を図っているが、</a:t>
          </a:r>
          <a:r>
            <a:rPr kumimoji="1" lang="en-US" altLang="ja-JP" sz="1300">
              <a:latin typeface="ＭＳ Ｐゴシック" panose="020B0600070205080204" pitchFamily="50" charset="-128"/>
              <a:ea typeface="ＭＳ Ｐゴシック" panose="020B0600070205080204" pitchFamily="50" charset="-128"/>
            </a:rPr>
            <a:t>292,067</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歳代という年齢構成など特殊要因も考慮し、可能な限りの行政コストの縮減を図る。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102333</xdr:rowOff>
    </xdr:from>
    <xdr:to>
      <xdr:col>23</xdr:col>
      <xdr:colOff>133350</xdr:colOff>
      <xdr:row>84</xdr:row>
      <xdr:rowOff>171297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04133"/>
          <a:ext cx="838200" cy="6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29935</xdr:rowOff>
    </xdr:from>
    <xdr:to>
      <xdr:col>19</xdr:col>
      <xdr:colOff>133350</xdr:colOff>
      <xdr:row>84</xdr:row>
      <xdr:rowOff>102333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31735"/>
          <a:ext cx="889000" cy="7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29935</xdr:rowOff>
    </xdr:from>
    <xdr:to>
      <xdr:col>15</xdr:col>
      <xdr:colOff>82550</xdr:colOff>
      <xdr:row>84</xdr:row>
      <xdr:rowOff>110992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431735"/>
          <a:ext cx="889000" cy="8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19518</xdr:rowOff>
    </xdr:from>
    <xdr:to>
      <xdr:col>11</xdr:col>
      <xdr:colOff>31750</xdr:colOff>
      <xdr:row>84</xdr:row>
      <xdr:rowOff>110992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21318"/>
          <a:ext cx="889000" cy="9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120497</xdr:rowOff>
    </xdr:from>
    <xdr:to>
      <xdr:col>23</xdr:col>
      <xdr:colOff>184150</xdr:colOff>
      <xdr:row>85</xdr:row>
      <xdr:rowOff>50647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92574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51533</xdr:rowOff>
    </xdr:from>
    <xdr:to>
      <xdr:col>19</xdr:col>
      <xdr:colOff>184150</xdr:colOff>
      <xdr:row>84</xdr:row>
      <xdr:rowOff>153133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163310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2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150585</xdr:rowOff>
    </xdr:from>
    <xdr:to>
      <xdr:col>15</xdr:col>
      <xdr:colOff>133350</xdr:colOff>
      <xdr:row>84</xdr:row>
      <xdr:rowOff>80735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90912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60192</xdr:rowOff>
    </xdr:from>
    <xdr:to>
      <xdr:col>11</xdr:col>
      <xdr:colOff>82550</xdr:colOff>
      <xdr:row>84</xdr:row>
      <xdr:rowOff>161792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6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146569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4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140168</xdr:rowOff>
    </xdr:from>
    <xdr:to>
      <xdr:col>7</xdr:col>
      <xdr:colOff>31750</xdr:colOff>
      <xdr:row>84</xdr:row>
      <xdr:rowOff>70318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55095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5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従来から人件費の抑制に努めているため、</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％と類似団体内で六番目の低水準となっている。引き続き適正化を図る。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69004</xdr:rowOff>
    </xdr:from>
    <xdr:to>
      <xdr:col>81</xdr:col>
      <xdr:colOff>44450</xdr:colOff>
      <xdr:row>83</xdr:row>
      <xdr:rowOff>93134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2993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4657</xdr:rowOff>
    </xdr:from>
    <xdr:to>
      <xdr:col>77</xdr:col>
      <xdr:colOff>44450</xdr:colOff>
      <xdr:row>83</xdr:row>
      <xdr:rowOff>69004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23500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87630</xdr:rowOff>
    </xdr:from>
    <xdr:to>
      <xdr:col>72</xdr:col>
      <xdr:colOff>203200</xdr:colOff>
      <xdr:row>83</xdr:row>
      <xdr:rowOff>4657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14653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39370</xdr:rowOff>
    </xdr:from>
    <xdr:to>
      <xdr:col>68</xdr:col>
      <xdr:colOff>152400</xdr:colOff>
      <xdr:row>82</xdr:row>
      <xdr:rowOff>87630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09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59284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18204</xdr:rowOff>
    </xdr:from>
    <xdr:to>
      <xdr:col>77</xdr:col>
      <xdr:colOff>95250</xdr:colOff>
      <xdr:row>83</xdr:row>
      <xdr:rowOff>119804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129981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125307</xdr:rowOff>
    </xdr:from>
    <xdr:to>
      <xdr:col>73</xdr:col>
      <xdr:colOff>44450</xdr:colOff>
      <xdr:row>83</xdr:row>
      <xdr:rowOff>55457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65634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36830</xdr:rowOff>
    </xdr:from>
    <xdr:to>
      <xdr:col>68</xdr:col>
      <xdr:colOff>203200</xdr:colOff>
      <xdr:row>82</xdr:row>
      <xdr:rowOff>138430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148607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160020</xdr:rowOff>
    </xdr:from>
    <xdr:to>
      <xdr:col>64</xdr:col>
      <xdr:colOff>152400</xdr:colOff>
      <xdr:row>82</xdr:row>
      <xdr:rowOff>90170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100347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人口減少も進んでおり、半島特有の地形的条件による施設数、普通建設事業等の積極的な展開により、</a:t>
          </a:r>
          <a:r>
            <a:rPr kumimoji="1" lang="en-US" altLang="ja-JP" sz="1300">
              <a:latin typeface="ＭＳ Ｐゴシック" panose="020B0600070205080204" pitchFamily="50" charset="-128"/>
              <a:ea typeface="ＭＳ Ｐゴシック" panose="020B0600070205080204" pitchFamily="50" charset="-128"/>
            </a:rPr>
            <a:t>16.60</a:t>
          </a:r>
          <a:r>
            <a:rPr kumimoji="1" lang="ja-JP" altLang="en-US" sz="1300">
              <a:latin typeface="ＭＳ Ｐゴシック" panose="020B0600070205080204" pitchFamily="50" charset="-128"/>
              <a:ea typeface="ＭＳ Ｐゴシック" panose="020B0600070205080204" pitchFamily="50" charset="-128"/>
            </a:rPr>
            <a:t>人と類似団体平均を上回っている。業務の合理化・効率化、事務の執行体制の見直し等を一体として進めていき、定員適正化計画に基づき、より適正な定員管理に努める。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87884</xdr:rowOff>
    </xdr:from>
    <xdr:to>
      <xdr:col>81</xdr:col>
      <xdr:colOff>44450</xdr:colOff>
      <xdr:row>62</xdr:row>
      <xdr:rowOff>103051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17784"/>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36177</xdr:rowOff>
    </xdr:from>
    <xdr:to>
      <xdr:col>77</xdr:col>
      <xdr:colOff>44450</xdr:colOff>
      <xdr:row>62</xdr:row>
      <xdr:rowOff>87884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6607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36177</xdr:rowOff>
    </xdr:from>
    <xdr:to>
      <xdr:col>72</xdr:col>
      <xdr:colOff>203200</xdr:colOff>
      <xdr:row>62</xdr:row>
      <xdr:rowOff>44450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666077"/>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43071</xdr:rowOff>
    </xdr:from>
    <xdr:to>
      <xdr:col>68</xdr:col>
      <xdr:colOff>152400</xdr:colOff>
      <xdr:row>62</xdr:row>
      <xdr:rowOff>44450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67297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142221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52251</xdr:rowOff>
    </xdr:from>
    <xdr:to>
      <xdr:col>81</xdr:col>
      <xdr:colOff>95250</xdr:colOff>
      <xdr:row>62</xdr:row>
      <xdr:rowOff>153851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24328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5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37084</xdr:rowOff>
    </xdr:from>
    <xdr:to>
      <xdr:col>77</xdr:col>
      <xdr:colOff>95250</xdr:colOff>
      <xdr:row>62</xdr:row>
      <xdr:rowOff>138684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123461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156827</xdr:rowOff>
    </xdr:from>
    <xdr:to>
      <xdr:col>73</xdr:col>
      <xdr:colOff>44450</xdr:colOff>
      <xdr:row>62</xdr:row>
      <xdr:rowOff>86977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71754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163721</xdr:rowOff>
    </xdr:from>
    <xdr:to>
      <xdr:col>64</xdr:col>
      <xdr:colOff>152400</xdr:colOff>
      <xdr:row>62</xdr:row>
      <xdr:rowOff>93871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2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78648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0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地方債の新規抑制や償還終了等の影響により、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％と類似団体平均を下回っており、前年度の</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ポイントの上昇した。今後も綿密な中長期財政計画を樹立し、当該年度の起債額を判断し、現在の水準以下に抑えるよう努める。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155956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0913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170434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0913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170434</xdr:rowOff>
    </xdr:from>
    <xdr:to>
      <xdr:col>72</xdr:col>
      <xdr:colOff>203200</xdr:colOff>
      <xdr:row>41</xdr:row>
      <xdr:rowOff>42418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284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124460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718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119634</xdr:rowOff>
    </xdr:from>
    <xdr:to>
      <xdr:col>73</xdr:col>
      <xdr:colOff>44450</xdr:colOff>
      <xdr:row>41</xdr:row>
      <xdr:rowOff>49784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59961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将来負担額を充当可能財源等が上回ったため、引き続き数字に表れない。新規地方債の抑制を継続し、財政の健全化を図る。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6858</xdr:rowOff>
    </xdr:from>
    <xdr:to>
      <xdr:col>64</xdr:col>
      <xdr:colOff>152400</xdr:colOff>
      <xdr:row>17</xdr:row>
      <xdr:rowOff>108458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118635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9,400
9,333
93.98
10,110,639
9,216,005
746,875
5,428,075
10,061,528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職員数は多いが、ラスパイレス指数は類似団体内で六番目の低水準となっており抑制に努めている。定員適正化計画に基づく適切な定員管理により、総額の抑制に努める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43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35</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36</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43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半島特有の地形的条件により、数が多い各施設の維持管理経費、スクールバス運行及びデマンド交通運行経費などが必要不可欠であるため、</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％と類似団体平均を上回っているが、前年度から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％低下している。第四次行政改革大綱に基づく取り組みを着実に実施し、経常経費の削減に努める。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120142</xdr:rowOff>
    </xdr:from>
    <xdr:to>
      <xdr:col>82</xdr:col>
      <xdr:colOff>107950</xdr:colOff>
      <xdr:row>18</xdr:row>
      <xdr:rowOff>21844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347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21844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073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073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18</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535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142494</xdr:rowOff>
    </xdr:from>
    <xdr:to>
      <xdr:col>78</xdr:col>
      <xdr:colOff>120650</xdr:colOff>
      <xdr:row>18</xdr:row>
      <xdr:rowOff>72644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57421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少子高齢化が進んでおり、高齢者に対する経費は増加傾向にあるが少子化により児童福祉費に係る経費が少ないため、</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％と類似団体平均を下回っている。今後も少子高齢化が加速することが予想されているため、引き続き適正化を図り、水準を抑えるよう努める。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％と類似団体平均を下回っているが、高齢化により介護保険及び後期高齢者医療保険の繰出金が上昇傾向にある。下水道事業については、引き続き経費を節減し、普通会計の負担軽減に努める。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687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85852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49276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36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58420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60723</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と類似団体平均を上回っている。ごみ処理広域化を図っていることから、伊方町には焼却施設が無く、八幡浜市の焼却施設を利用していることもあり全国平均等と比較して高い傾向にある。引き続き補助金等の見直し、負担金についても脱会も含め検討する方針であ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110998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769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33274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28702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42418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公的資金補償金免除繰上償還及び新規地方債抑制に努めており、前年度から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％の改善となっており、</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％と類似団体平均を下回っている。より一層の新規地方債抑制に努め、財政の健全化を図る。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800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76</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183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20320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195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2219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134638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43197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68.1</a:t>
          </a:r>
          <a:r>
            <a:rPr kumimoji="1" lang="ja-JP" altLang="en-US" sz="1300">
              <a:latin typeface="ＭＳ Ｐゴシック" panose="020B0600070205080204" pitchFamily="50" charset="-128"/>
              <a:ea typeface="ＭＳ Ｐゴシック" panose="020B0600070205080204" pitchFamily="50" charset="-128"/>
            </a:rPr>
            <a:t>％と類似団体平均を下回っている。引き続き定員適正化計画及び第四次行政改革大綱に基づく取り組みにより、経常経費の削減に努める。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154758</xdr:rowOff>
    </xdr:from>
    <xdr:to>
      <xdr:col>82</xdr:col>
      <xdr:colOff>107950</xdr:colOff>
      <xdr:row>76</xdr:row>
      <xdr:rowOff>15966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135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159657</xdr:rowOff>
    </xdr:from>
    <xdr:to>
      <xdr:col>78</xdr:col>
      <xdr:colOff>69850</xdr:colOff>
      <xdr:row>75</xdr:row>
      <xdr:rowOff>154758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846957"/>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159657</xdr:rowOff>
    </xdr:from>
    <xdr:to>
      <xdr:col>73</xdr:col>
      <xdr:colOff>180975</xdr:colOff>
      <xdr:row>75</xdr:row>
      <xdr:rowOff>66584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8469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66584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8828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136616</xdr:rowOff>
    </xdr:from>
    <xdr:to>
      <xdr:col>82</xdr:col>
      <xdr:colOff>158750</xdr:colOff>
      <xdr:row>76</xdr:row>
      <xdr:rowOff>66765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153143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4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103959</xdr:rowOff>
    </xdr:from>
    <xdr:to>
      <xdr:col>78</xdr:col>
      <xdr:colOff>120650</xdr:colOff>
      <xdr:row>76</xdr:row>
      <xdr:rowOff>34110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44286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3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108857</xdr:rowOff>
    </xdr:from>
    <xdr:to>
      <xdr:col>74</xdr:col>
      <xdr:colOff>31750</xdr:colOff>
      <xdr:row>75</xdr:row>
      <xdr:rowOff>39007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49184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15784</xdr:rowOff>
    </xdr:from>
    <xdr:to>
      <xdr:col>69</xdr:col>
      <xdr:colOff>142875</xdr:colOff>
      <xdr:row>75</xdr:row>
      <xdr:rowOff>117384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102161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67206</xdr:rowOff>
    </xdr:from>
    <xdr:to>
      <xdr:col>29</xdr:col>
      <xdr:colOff>127000</xdr:colOff>
      <xdr:row>16</xdr:row>
      <xdr:rowOff>99656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858031"/>
          <a:ext cx="647700" cy="32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51983</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42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99656</xdr:rowOff>
    </xdr:from>
    <xdr:to>
      <xdr:col>26</xdr:col>
      <xdr:colOff>50800</xdr:colOff>
      <xdr:row>16</xdr:row>
      <xdr:rowOff>118012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890481"/>
          <a:ext cx="698500" cy="18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115000</xdr:rowOff>
    </xdr:from>
    <xdr:to>
      <xdr:col>22</xdr:col>
      <xdr:colOff>114300</xdr:colOff>
      <xdr:row>16</xdr:row>
      <xdr:rowOff>118012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2905825"/>
          <a:ext cx="698500" cy="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86968</xdr:rowOff>
    </xdr:from>
    <xdr:to>
      <xdr:col>18</xdr:col>
      <xdr:colOff>177800</xdr:colOff>
      <xdr:row>16</xdr:row>
      <xdr:rowOff>115000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2877793"/>
          <a:ext cx="698500" cy="2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121860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16406</xdr:rowOff>
    </xdr:from>
    <xdr:to>
      <xdr:col>29</xdr:col>
      <xdr:colOff>177800</xdr:colOff>
      <xdr:row>16</xdr:row>
      <xdr:rowOff>118006</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32933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65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48856</xdr:rowOff>
    </xdr:from>
    <xdr:to>
      <xdr:col>26</xdr:col>
      <xdr:colOff>101600</xdr:colOff>
      <xdr:row>16</xdr:row>
      <xdr:rowOff>150456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3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160633</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608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67212</xdr:rowOff>
    </xdr:from>
    <xdr:to>
      <xdr:col>22</xdr:col>
      <xdr:colOff>165100</xdr:colOff>
      <xdr:row>16</xdr:row>
      <xdr:rowOff>168812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5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7539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6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64200</xdr:rowOff>
    </xdr:from>
    <xdr:to>
      <xdr:col>19</xdr:col>
      <xdr:colOff>38100</xdr:colOff>
      <xdr:row>16</xdr:row>
      <xdr:rowOff>165800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5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4527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62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36168</xdr:rowOff>
    </xdr:from>
    <xdr:to>
      <xdr:col>15</xdr:col>
      <xdr:colOff>101600</xdr:colOff>
      <xdr:row>16</xdr:row>
      <xdr:rowOff>137768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2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147945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50550</xdr:rowOff>
    </xdr:from>
    <xdr:to>
      <xdr:col>29</xdr:col>
      <xdr:colOff>127000</xdr:colOff>
      <xdr:row>35</xdr:row>
      <xdr:rowOff>61609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60900"/>
          <a:ext cx="647700" cy="11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45248</xdr:rowOff>
    </xdr:from>
    <xdr:to>
      <xdr:col>26</xdr:col>
      <xdr:colOff>50800</xdr:colOff>
      <xdr:row>35</xdr:row>
      <xdr:rowOff>50550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55598"/>
          <a:ext cx="698500" cy="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45248</xdr:rowOff>
    </xdr:from>
    <xdr:to>
      <xdr:col>22</xdr:col>
      <xdr:colOff>114300</xdr:colOff>
      <xdr:row>35</xdr:row>
      <xdr:rowOff>66094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55598"/>
          <a:ext cx="698500" cy="2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336496</xdr:rowOff>
    </xdr:from>
    <xdr:to>
      <xdr:col>18</xdr:col>
      <xdr:colOff>177800</xdr:colOff>
      <xdr:row>35</xdr:row>
      <xdr:rowOff>66094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03946"/>
          <a:ext cx="698500" cy="72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10809</xdr:rowOff>
    </xdr:from>
    <xdr:to>
      <xdr:col>29</xdr:col>
      <xdr:colOff>177800</xdr:colOff>
      <xdr:row>35</xdr:row>
      <xdr:rowOff>112409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2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325786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9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342650</xdr:rowOff>
    </xdr:from>
    <xdr:to>
      <xdr:col>26</xdr:col>
      <xdr:colOff>101600</xdr:colOff>
      <xdr:row>35</xdr:row>
      <xdr:rowOff>101350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1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86127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9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337348</xdr:rowOff>
    </xdr:from>
    <xdr:to>
      <xdr:col>22</xdr:col>
      <xdr:colOff>165100</xdr:colOff>
      <xdr:row>35</xdr:row>
      <xdr:rowOff>96048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0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80825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15294</xdr:rowOff>
    </xdr:from>
    <xdr:to>
      <xdr:col>19</xdr:col>
      <xdr:colOff>38100</xdr:colOff>
      <xdr:row>35</xdr:row>
      <xdr:rowOff>116894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2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101671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1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285696</xdr:rowOff>
    </xdr:from>
    <xdr:to>
      <xdr:col>15</xdr:col>
      <xdr:colOff>101600</xdr:colOff>
      <xdr:row>35</xdr:row>
      <xdr:rowOff>44396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5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3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9,400
9,333
93.98
10,110,639
9,216,005
746,875
5,428,075
10,061,528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88555</xdr:rowOff>
    </xdr:from>
    <xdr:to>
      <xdr:col>24</xdr:col>
      <xdr:colOff>63500</xdr:colOff>
      <xdr:row>34</xdr:row>
      <xdr:rowOff>122212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7855"/>
          <a:ext cx="838200" cy="3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122212</xdr:rowOff>
    </xdr:from>
    <xdr:to>
      <xdr:col>19</xdr:col>
      <xdr:colOff>177800</xdr:colOff>
      <xdr:row>34</xdr:row>
      <xdr:rowOff>123439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1512"/>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123439</xdr:rowOff>
    </xdr:from>
    <xdr:to>
      <xdr:col>15</xdr:col>
      <xdr:colOff>50800</xdr:colOff>
      <xdr:row>34</xdr:row>
      <xdr:rowOff>127698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52739"/>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104641</xdr:rowOff>
    </xdr:from>
    <xdr:to>
      <xdr:col>10</xdr:col>
      <xdr:colOff>114300</xdr:colOff>
      <xdr:row>34</xdr:row>
      <xdr:rowOff>127698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33941"/>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57406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37755</xdr:rowOff>
    </xdr:from>
    <xdr:to>
      <xdr:col>24</xdr:col>
      <xdr:colOff>114300</xdr:colOff>
      <xdr:row>34</xdr:row>
      <xdr:rowOff>139355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60632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71412</xdr:rowOff>
    </xdr:from>
    <xdr:to>
      <xdr:col>20</xdr:col>
      <xdr:colOff>38100</xdr:colOff>
      <xdr:row>35</xdr:row>
      <xdr:rowOff>1562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18089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7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72639</xdr:rowOff>
    </xdr:from>
    <xdr:to>
      <xdr:col>15</xdr:col>
      <xdr:colOff>101600</xdr:colOff>
      <xdr:row>35</xdr:row>
      <xdr:rowOff>2789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19316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7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76898</xdr:rowOff>
    </xdr:from>
    <xdr:to>
      <xdr:col>10</xdr:col>
      <xdr:colOff>165100</xdr:colOff>
      <xdr:row>35</xdr:row>
      <xdr:rowOff>7048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23575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53841</xdr:rowOff>
    </xdr:from>
    <xdr:to>
      <xdr:col>6</xdr:col>
      <xdr:colOff>38100</xdr:colOff>
      <xdr:row>34</xdr:row>
      <xdr:rowOff>155441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149041</xdr:rowOff>
    </xdr:from>
    <xdr:to>
      <xdr:col>24</xdr:col>
      <xdr:colOff>63500</xdr:colOff>
      <xdr:row>55</xdr:row>
      <xdr:rowOff>19804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07341"/>
          <a:ext cx="838200" cy="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19804</xdr:rowOff>
    </xdr:from>
    <xdr:to>
      <xdr:col>19</xdr:col>
      <xdr:colOff>177800</xdr:colOff>
      <xdr:row>55</xdr:row>
      <xdr:rowOff>95836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49554"/>
          <a:ext cx="8890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158802</xdr:rowOff>
    </xdr:from>
    <xdr:to>
      <xdr:col>15</xdr:col>
      <xdr:colOff>50800</xdr:colOff>
      <xdr:row>55</xdr:row>
      <xdr:rowOff>95836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417102"/>
          <a:ext cx="889000" cy="1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158802</xdr:rowOff>
    </xdr:from>
    <xdr:to>
      <xdr:col>10</xdr:col>
      <xdr:colOff>114300</xdr:colOff>
      <xdr:row>55</xdr:row>
      <xdr:rowOff>97582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17102"/>
          <a:ext cx="889000" cy="1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102911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98241</xdr:rowOff>
    </xdr:from>
    <xdr:to>
      <xdr:col>24</xdr:col>
      <xdr:colOff>114300</xdr:colOff>
      <xdr:row>55</xdr:row>
      <xdr:rowOff>28391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121118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0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140454</xdr:rowOff>
    </xdr:from>
    <xdr:to>
      <xdr:col>20</xdr:col>
      <xdr:colOff>38100</xdr:colOff>
      <xdr:row>55</xdr:row>
      <xdr:rowOff>70604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61731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9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45036</xdr:rowOff>
    </xdr:from>
    <xdr:to>
      <xdr:col>15</xdr:col>
      <xdr:colOff>101600</xdr:colOff>
      <xdr:row>55</xdr:row>
      <xdr:rowOff>146636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137763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6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108002</xdr:rowOff>
    </xdr:from>
    <xdr:to>
      <xdr:col>10</xdr:col>
      <xdr:colOff>165100</xdr:colOff>
      <xdr:row>55</xdr:row>
      <xdr:rowOff>38152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54679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4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46782</xdr:rowOff>
    </xdr:from>
    <xdr:to>
      <xdr:col>6</xdr:col>
      <xdr:colOff>38100</xdr:colOff>
      <xdr:row>55</xdr:row>
      <xdr:rowOff>148382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164909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5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119583</xdr:rowOff>
    </xdr:from>
    <xdr:to>
      <xdr:col>24</xdr:col>
      <xdr:colOff>63500</xdr:colOff>
      <xdr:row>77</xdr:row>
      <xdr:rowOff>18267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49783"/>
          <a:ext cx="8382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18267</xdr:rowOff>
    </xdr:from>
    <xdr:to>
      <xdr:col>19</xdr:col>
      <xdr:colOff>177800</xdr:colOff>
      <xdr:row>77</xdr:row>
      <xdr:rowOff>68218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19917"/>
          <a:ext cx="889000" cy="4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68218</xdr:rowOff>
    </xdr:from>
    <xdr:to>
      <xdr:col>15</xdr:col>
      <xdr:colOff>50800</xdr:colOff>
      <xdr:row>77</xdr:row>
      <xdr:rowOff>148386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269868"/>
          <a:ext cx="889000" cy="8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148386</xdr:rowOff>
    </xdr:from>
    <xdr:to>
      <xdr:col>10</xdr:col>
      <xdr:colOff>114300</xdr:colOff>
      <xdr:row>78</xdr:row>
      <xdr:rowOff>4369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50036"/>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124959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68783</xdr:rowOff>
    </xdr:from>
    <xdr:to>
      <xdr:col>24</xdr:col>
      <xdr:colOff>114300</xdr:colOff>
      <xdr:row>76</xdr:row>
      <xdr:rowOff>170383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47210</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138917</xdr:rowOff>
    </xdr:from>
    <xdr:to>
      <xdr:col>20</xdr:col>
      <xdr:colOff>38100</xdr:colOff>
      <xdr:row>77</xdr:row>
      <xdr:rowOff>69067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60194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32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17418</xdr:rowOff>
    </xdr:from>
    <xdr:to>
      <xdr:col>15</xdr:col>
      <xdr:colOff>101600</xdr:colOff>
      <xdr:row>77</xdr:row>
      <xdr:rowOff>119018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110145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33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97586</xdr:rowOff>
    </xdr:from>
    <xdr:to>
      <xdr:col>10</xdr:col>
      <xdr:colOff>165100</xdr:colOff>
      <xdr:row>78</xdr:row>
      <xdr:rowOff>27736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18863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125019</xdr:rowOff>
    </xdr:from>
    <xdr:to>
      <xdr:col>6</xdr:col>
      <xdr:colOff>38100</xdr:colOff>
      <xdr:row>78</xdr:row>
      <xdr:rowOff>55169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46296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118391</xdr:rowOff>
    </xdr:from>
    <xdr:to>
      <xdr:col>24</xdr:col>
      <xdr:colOff>63500</xdr:colOff>
      <xdr:row>97</xdr:row>
      <xdr:rowOff>17676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77591"/>
          <a:ext cx="8382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118179</xdr:rowOff>
    </xdr:from>
    <xdr:to>
      <xdr:col>19</xdr:col>
      <xdr:colOff>177800</xdr:colOff>
      <xdr:row>96</xdr:row>
      <xdr:rowOff>118391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77379"/>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118179</xdr:rowOff>
    </xdr:from>
    <xdr:to>
      <xdr:col>15</xdr:col>
      <xdr:colOff>50800</xdr:colOff>
      <xdr:row>97</xdr:row>
      <xdr:rowOff>97850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77379"/>
          <a:ext cx="889000" cy="1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92348</xdr:rowOff>
    </xdr:from>
    <xdr:to>
      <xdr:col>10</xdr:col>
      <xdr:colOff>114300</xdr:colOff>
      <xdr:row>97</xdr:row>
      <xdr:rowOff>97850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722998"/>
          <a:ext cx="8890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64625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138326</xdr:rowOff>
    </xdr:from>
    <xdr:to>
      <xdr:col>24</xdr:col>
      <xdr:colOff>114300</xdr:colOff>
      <xdr:row>97</xdr:row>
      <xdr:rowOff>68476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116753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7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67591</xdr:rowOff>
    </xdr:from>
    <xdr:to>
      <xdr:col>20</xdr:col>
      <xdr:colOff>38100</xdr:colOff>
      <xdr:row>96</xdr:row>
      <xdr:rowOff>169191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160318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67379</xdr:rowOff>
    </xdr:from>
    <xdr:to>
      <xdr:col>15</xdr:col>
      <xdr:colOff>101600</xdr:colOff>
      <xdr:row>96</xdr:row>
      <xdr:rowOff>168979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160106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47050</xdr:rowOff>
    </xdr:from>
    <xdr:to>
      <xdr:col>10</xdr:col>
      <xdr:colOff>165100</xdr:colOff>
      <xdr:row>97</xdr:row>
      <xdr:rowOff>148650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41548</xdr:rowOff>
    </xdr:from>
    <xdr:to>
      <xdr:col>6</xdr:col>
      <xdr:colOff>38100</xdr:colOff>
      <xdr:row>97</xdr:row>
      <xdr:rowOff>143148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134275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102191</xdr:rowOff>
    </xdr:from>
    <xdr:to>
      <xdr:col>55</xdr:col>
      <xdr:colOff>0</xdr:colOff>
      <xdr:row>35</xdr:row>
      <xdr:rowOff>108880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02941"/>
          <a:ext cx="8382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108880</xdr:rowOff>
    </xdr:from>
    <xdr:to>
      <xdr:col>50</xdr:col>
      <xdr:colOff>114300</xdr:colOff>
      <xdr:row>35</xdr:row>
      <xdr:rowOff>116598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09630"/>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116598</xdr:rowOff>
    </xdr:from>
    <xdr:to>
      <xdr:col>45</xdr:col>
      <xdr:colOff>177800</xdr:colOff>
      <xdr:row>35</xdr:row>
      <xdr:rowOff>122523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17348"/>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105063</xdr:rowOff>
    </xdr:from>
    <xdr:to>
      <xdr:col>41</xdr:col>
      <xdr:colOff>50800</xdr:colOff>
      <xdr:row>35</xdr:row>
      <xdr:rowOff>122523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105813"/>
          <a:ext cx="889000" cy="1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51391</xdr:rowOff>
    </xdr:from>
    <xdr:to>
      <xdr:col>55</xdr:col>
      <xdr:colOff>50800</xdr:colOff>
      <xdr:row>35</xdr:row>
      <xdr:rowOff>152991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29818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3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58080</xdr:rowOff>
    </xdr:from>
    <xdr:to>
      <xdr:col>50</xdr:col>
      <xdr:colOff>165100</xdr:colOff>
      <xdr:row>35</xdr:row>
      <xdr:rowOff>159680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150807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5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65798</xdr:rowOff>
    </xdr:from>
    <xdr:to>
      <xdr:col>46</xdr:col>
      <xdr:colOff>38100</xdr:colOff>
      <xdr:row>35</xdr:row>
      <xdr:rowOff>167398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158525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5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71723</xdr:rowOff>
    </xdr:from>
    <xdr:to>
      <xdr:col>41</xdr:col>
      <xdr:colOff>101600</xdr:colOff>
      <xdr:row>36</xdr:row>
      <xdr:rowOff>1873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7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164450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54263</xdr:rowOff>
    </xdr:from>
    <xdr:to>
      <xdr:col>36</xdr:col>
      <xdr:colOff>165100</xdr:colOff>
      <xdr:row>35</xdr:row>
      <xdr:rowOff>155863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3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50935</xdr:rowOff>
    </xdr:from>
    <xdr:to>
      <xdr:col>55</xdr:col>
      <xdr:colOff>0</xdr:colOff>
      <xdr:row>56</xdr:row>
      <xdr:rowOff>112523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480685"/>
          <a:ext cx="838200" cy="2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101584</xdr:rowOff>
    </xdr:from>
    <xdr:to>
      <xdr:col>50</xdr:col>
      <xdr:colOff>114300</xdr:colOff>
      <xdr:row>55</xdr:row>
      <xdr:rowOff>50935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359884"/>
          <a:ext cx="889000" cy="1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101584</xdr:rowOff>
    </xdr:from>
    <xdr:to>
      <xdr:col>45</xdr:col>
      <xdr:colOff>177800</xdr:colOff>
      <xdr:row>54</xdr:row>
      <xdr:rowOff>170992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359884"/>
          <a:ext cx="889000" cy="6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88101</xdr:rowOff>
    </xdr:from>
    <xdr:to>
      <xdr:col>41</xdr:col>
      <xdr:colOff>50800</xdr:colOff>
      <xdr:row>54</xdr:row>
      <xdr:rowOff>170992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346401"/>
          <a:ext cx="8890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97000</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69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61723</xdr:rowOff>
    </xdr:from>
    <xdr:to>
      <xdr:col>55</xdr:col>
      <xdr:colOff>50800</xdr:colOff>
      <xdr:row>56</xdr:row>
      <xdr:rowOff>163323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40150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4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xdr:rowOff>
    </xdr:from>
    <xdr:to>
      <xdr:col>50</xdr:col>
      <xdr:colOff>165100</xdr:colOff>
      <xdr:row>55</xdr:row>
      <xdr:rowOff>101735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92862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2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50784</xdr:rowOff>
    </xdr:from>
    <xdr:to>
      <xdr:col>46</xdr:col>
      <xdr:colOff>38100</xdr:colOff>
      <xdr:row>54</xdr:row>
      <xdr:rowOff>152384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30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168911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08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120192</xdr:rowOff>
    </xdr:from>
    <xdr:to>
      <xdr:col>41</xdr:col>
      <xdr:colOff>101600</xdr:colOff>
      <xdr:row>55</xdr:row>
      <xdr:rowOff>50342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3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66869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15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37301</xdr:rowOff>
    </xdr:from>
    <xdr:to>
      <xdr:col>36</xdr:col>
      <xdr:colOff>165100</xdr:colOff>
      <xdr:row>54</xdr:row>
      <xdr:rowOff>138901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2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155428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07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104651</xdr:rowOff>
    </xdr:from>
    <xdr:to>
      <xdr:col>55</xdr:col>
      <xdr:colOff>0</xdr:colOff>
      <xdr:row>78</xdr:row>
      <xdr:rowOff>13271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34851"/>
          <a:ext cx="838200" cy="25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104651</xdr:rowOff>
    </xdr:from>
    <xdr:to>
      <xdr:col>50</xdr:col>
      <xdr:colOff>114300</xdr:colOff>
      <xdr:row>77</xdr:row>
      <xdr:rowOff>67216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34851"/>
          <a:ext cx="889000" cy="1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39355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133450</xdr:rowOff>
    </xdr:from>
    <xdr:to>
      <xdr:col>45</xdr:col>
      <xdr:colOff>177800</xdr:colOff>
      <xdr:row>77</xdr:row>
      <xdr:rowOff>67216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2820750"/>
          <a:ext cx="889000" cy="4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133450</xdr:rowOff>
    </xdr:from>
    <xdr:to>
      <xdr:col>41</xdr:col>
      <xdr:colOff>50800</xdr:colOff>
      <xdr:row>75</xdr:row>
      <xdr:rowOff>85261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2820750"/>
          <a:ext cx="889000" cy="1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61365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133921</xdr:rowOff>
    </xdr:from>
    <xdr:to>
      <xdr:col>55</xdr:col>
      <xdr:colOff>50800</xdr:colOff>
      <xdr:row>78</xdr:row>
      <xdr:rowOff>64071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57827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53851</xdr:rowOff>
    </xdr:from>
    <xdr:to>
      <xdr:col>50</xdr:col>
      <xdr:colOff>165100</xdr:colOff>
      <xdr:row>76</xdr:row>
      <xdr:rowOff>155451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0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85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16416</xdr:rowOff>
    </xdr:from>
    <xdr:to>
      <xdr:col>46</xdr:col>
      <xdr:colOff>38100</xdr:colOff>
      <xdr:row>77</xdr:row>
      <xdr:rowOff>118016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109143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82650</xdr:rowOff>
    </xdr:from>
    <xdr:to>
      <xdr:col>41</xdr:col>
      <xdr:colOff>101600</xdr:colOff>
      <xdr:row>75</xdr:row>
      <xdr:rowOff>12800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7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29327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25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34461</xdr:rowOff>
    </xdr:from>
    <xdr:to>
      <xdr:col>36</xdr:col>
      <xdr:colOff>165100</xdr:colOff>
      <xdr:row>75</xdr:row>
      <xdr:rowOff>136061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8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152588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66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81601</xdr:rowOff>
    </xdr:from>
    <xdr:to>
      <xdr:col>55</xdr:col>
      <xdr:colOff>0</xdr:colOff>
      <xdr:row>97</xdr:row>
      <xdr:rowOff>110454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12251"/>
          <a:ext cx="8382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21518</xdr:rowOff>
    </xdr:from>
    <xdr:to>
      <xdr:col>50</xdr:col>
      <xdr:colOff>114300</xdr:colOff>
      <xdr:row>97</xdr:row>
      <xdr:rowOff>81601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480718"/>
          <a:ext cx="889000" cy="23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21518</xdr:rowOff>
    </xdr:from>
    <xdr:to>
      <xdr:col>45</xdr:col>
      <xdr:colOff>177800</xdr:colOff>
      <xdr:row>98</xdr:row>
      <xdr:rowOff>130045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480718"/>
          <a:ext cx="889000" cy="45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14419</xdr:rowOff>
    </xdr:from>
    <xdr:to>
      <xdr:col>41</xdr:col>
      <xdr:colOff>50800</xdr:colOff>
      <xdr:row>98</xdr:row>
      <xdr:rowOff>130045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16519"/>
          <a:ext cx="889000" cy="1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77271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87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59654</xdr:rowOff>
    </xdr:from>
    <xdr:to>
      <xdr:col>55</xdr:col>
      <xdr:colOff>50800</xdr:colOff>
      <xdr:row>97</xdr:row>
      <xdr:rowOff>161254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38081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30801</xdr:rowOff>
    </xdr:from>
    <xdr:to>
      <xdr:col>50</xdr:col>
      <xdr:colOff>165100</xdr:colOff>
      <xdr:row>97</xdr:row>
      <xdr:rowOff>132401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123528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142168</xdr:rowOff>
    </xdr:from>
    <xdr:to>
      <xdr:col>46</xdr:col>
      <xdr:colOff>38100</xdr:colOff>
      <xdr:row>96</xdr:row>
      <xdr:rowOff>72318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4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88845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20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79245</xdr:rowOff>
    </xdr:from>
    <xdr:to>
      <xdr:col>41</xdr:col>
      <xdr:colOff>101600</xdr:colOff>
      <xdr:row>99</xdr:row>
      <xdr:rowOff>9395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135069</xdr:rowOff>
    </xdr:from>
    <xdr:to>
      <xdr:col>36</xdr:col>
      <xdr:colOff>165100</xdr:colOff>
      <xdr:row>98</xdr:row>
      <xdr:rowOff>65219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81746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108430</xdr:rowOff>
    </xdr:from>
    <xdr:to>
      <xdr:col>85</xdr:col>
      <xdr:colOff>127000</xdr:colOff>
      <xdr:row>38</xdr:row>
      <xdr:rowOff>108823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23530"/>
          <a:ext cx="8382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108789</xdr:rowOff>
    </xdr:from>
    <xdr:to>
      <xdr:col>81</xdr:col>
      <xdr:colOff>50800</xdr:colOff>
      <xdr:row>38</xdr:row>
      <xdr:rowOff>108823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23889"/>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108789</xdr:rowOff>
    </xdr:from>
    <xdr:to>
      <xdr:col>76</xdr:col>
      <xdr:colOff>114300</xdr:colOff>
      <xdr:row>38</xdr:row>
      <xdr:rowOff>138772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23889"/>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138772</xdr:rowOff>
    </xdr:from>
    <xdr:to>
      <xdr:col>71</xdr:col>
      <xdr:colOff>177800</xdr:colOff>
      <xdr:row>38</xdr:row>
      <xdr:rowOff>138912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3872"/>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57630</xdr:rowOff>
    </xdr:from>
    <xdr:to>
      <xdr:col>85</xdr:col>
      <xdr:colOff>177800</xdr:colOff>
      <xdr:row>38</xdr:row>
      <xdr:rowOff>159230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7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58023</xdr:rowOff>
    </xdr:from>
    <xdr:to>
      <xdr:col>81</xdr:col>
      <xdr:colOff>101600</xdr:colOff>
      <xdr:row>38</xdr:row>
      <xdr:rowOff>159623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150750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57989</xdr:rowOff>
    </xdr:from>
    <xdr:to>
      <xdr:col>76</xdr:col>
      <xdr:colOff>165100</xdr:colOff>
      <xdr:row>38</xdr:row>
      <xdr:rowOff>159589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4666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87972</xdr:rowOff>
    </xdr:from>
    <xdr:to>
      <xdr:col>72</xdr:col>
      <xdr:colOff>38100</xdr:colOff>
      <xdr:row>39</xdr:row>
      <xdr:rowOff>18122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9249</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9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88112</xdr:rowOff>
    </xdr:from>
    <xdr:to>
      <xdr:col>67</xdr:col>
      <xdr:colOff>101600</xdr:colOff>
      <xdr:row>39</xdr:row>
      <xdr:rowOff>18262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9389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5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162057</xdr:rowOff>
    </xdr:from>
    <xdr:to>
      <xdr:col>85</xdr:col>
      <xdr:colOff>127000</xdr:colOff>
      <xdr:row>75</xdr:row>
      <xdr:rowOff>169103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020807"/>
          <a:ext cx="8382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143778</xdr:rowOff>
    </xdr:from>
    <xdr:to>
      <xdr:col>81</xdr:col>
      <xdr:colOff>50800</xdr:colOff>
      <xdr:row>75</xdr:row>
      <xdr:rowOff>162057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002528"/>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125513</xdr:rowOff>
    </xdr:from>
    <xdr:to>
      <xdr:col>76</xdr:col>
      <xdr:colOff>114300</xdr:colOff>
      <xdr:row>75</xdr:row>
      <xdr:rowOff>143778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984263"/>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91008</xdr:rowOff>
    </xdr:from>
    <xdr:to>
      <xdr:col>71</xdr:col>
      <xdr:colOff>177800</xdr:colOff>
      <xdr:row>75</xdr:row>
      <xdr:rowOff>125513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949758"/>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93085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118303</xdr:rowOff>
    </xdr:from>
    <xdr:to>
      <xdr:col>85</xdr:col>
      <xdr:colOff>177800</xdr:colOff>
      <xdr:row>76</xdr:row>
      <xdr:rowOff>48453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96730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111257</xdr:rowOff>
    </xdr:from>
    <xdr:to>
      <xdr:col>81</xdr:col>
      <xdr:colOff>101600</xdr:colOff>
      <xdr:row>76</xdr:row>
      <xdr:rowOff>41407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32534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6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92978</xdr:rowOff>
    </xdr:from>
    <xdr:to>
      <xdr:col>76</xdr:col>
      <xdr:colOff>165100</xdr:colOff>
      <xdr:row>76</xdr:row>
      <xdr:rowOff>23127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51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39655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72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74713</xdr:rowOff>
    </xdr:from>
    <xdr:to>
      <xdr:col>72</xdr:col>
      <xdr:colOff>38100</xdr:colOff>
      <xdr:row>76</xdr:row>
      <xdr:rowOff>4863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21390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70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40208</xdr:rowOff>
    </xdr:from>
    <xdr:to>
      <xdr:col>67</xdr:col>
      <xdr:colOff>101600</xdr:colOff>
      <xdr:row>75</xdr:row>
      <xdr:rowOff>141808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8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158335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67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26237</xdr:rowOff>
    </xdr:from>
    <xdr:to>
      <xdr:col>85</xdr:col>
      <xdr:colOff>127000</xdr:colOff>
      <xdr:row>95</xdr:row>
      <xdr:rowOff>107285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313987"/>
          <a:ext cx="838200" cy="8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26237</xdr:rowOff>
    </xdr:from>
    <xdr:to>
      <xdr:col>81</xdr:col>
      <xdr:colOff>50800</xdr:colOff>
      <xdr:row>95</xdr:row>
      <xdr:rowOff>35043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313987"/>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35043</xdr:rowOff>
    </xdr:from>
    <xdr:to>
      <xdr:col>76</xdr:col>
      <xdr:colOff>114300</xdr:colOff>
      <xdr:row>95</xdr:row>
      <xdr:rowOff>164032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322793"/>
          <a:ext cx="889000" cy="1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46175</xdr:rowOff>
    </xdr:from>
    <xdr:to>
      <xdr:col>71</xdr:col>
      <xdr:colOff>177800</xdr:colOff>
      <xdr:row>95</xdr:row>
      <xdr:rowOff>164032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333925"/>
          <a:ext cx="889000" cy="1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56830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56485</xdr:rowOff>
    </xdr:from>
    <xdr:to>
      <xdr:col>85</xdr:col>
      <xdr:colOff>177800</xdr:colOff>
      <xdr:row>95</xdr:row>
      <xdr:rowOff>158085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3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79362</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19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146887</xdr:rowOff>
    </xdr:from>
    <xdr:to>
      <xdr:col>81</xdr:col>
      <xdr:colOff>101600</xdr:colOff>
      <xdr:row>95</xdr:row>
      <xdr:rowOff>77037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2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93564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03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155693</xdr:rowOff>
    </xdr:from>
    <xdr:to>
      <xdr:col>76</xdr:col>
      <xdr:colOff>165100</xdr:colOff>
      <xdr:row>95</xdr:row>
      <xdr:rowOff>85843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2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102370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04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113232</xdr:rowOff>
    </xdr:from>
    <xdr:to>
      <xdr:col>72</xdr:col>
      <xdr:colOff>38100</xdr:colOff>
      <xdr:row>96</xdr:row>
      <xdr:rowOff>43382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4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59909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17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166825</xdr:rowOff>
    </xdr:from>
    <xdr:to>
      <xdr:col>67</xdr:col>
      <xdr:colOff>101600</xdr:colOff>
      <xdr:row>95</xdr:row>
      <xdr:rowOff>96975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28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113502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05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78854</xdr:rowOff>
    </xdr:from>
    <xdr:to>
      <xdr:col>116</xdr:col>
      <xdr:colOff>63500</xdr:colOff>
      <xdr:row>38</xdr:row>
      <xdr:rowOff>35382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5565254"/>
          <a:ext cx="838200" cy="98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78854</xdr:rowOff>
    </xdr:from>
    <xdr:to>
      <xdr:col>111</xdr:col>
      <xdr:colOff>177800</xdr:colOff>
      <xdr:row>37</xdr:row>
      <xdr:rowOff>153454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5565254"/>
          <a:ext cx="889000" cy="93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153454</xdr:rowOff>
    </xdr:from>
    <xdr:to>
      <xdr:col>107</xdr:col>
      <xdr:colOff>50800</xdr:colOff>
      <xdr:row>38</xdr:row>
      <xdr:rowOff>140919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497104"/>
          <a:ext cx="889000" cy="15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140919</xdr:rowOff>
    </xdr:from>
    <xdr:to>
      <xdr:col>102</xdr:col>
      <xdr:colOff>114300</xdr:colOff>
      <xdr:row>39</xdr:row>
      <xdr:rowOff>39535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56019"/>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70362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156032</xdr:rowOff>
    </xdr:from>
    <xdr:to>
      <xdr:col>116</xdr:col>
      <xdr:colOff>114300</xdr:colOff>
      <xdr:row>38</xdr:row>
      <xdr:rowOff>86182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7459</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5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28054</xdr:rowOff>
    </xdr:from>
    <xdr:to>
      <xdr:col>112</xdr:col>
      <xdr:colOff>38100</xdr:colOff>
      <xdr:row>32</xdr:row>
      <xdr:rowOff>129654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55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146181</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52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102654</xdr:rowOff>
    </xdr:from>
    <xdr:to>
      <xdr:col>107</xdr:col>
      <xdr:colOff>101600</xdr:colOff>
      <xdr:row>38</xdr:row>
      <xdr:rowOff>32804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49331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90119</xdr:rowOff>
    </xdr:from>
    <xdr:to>
      <xdr:col>102</xdr:col>
      <xdr:colOff>165100</xdr:colOff>
      <xdr:row>39</xdr:row>
      <xdr:rowOff>20269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11396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9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160185</xdr:rowOff>
    </xdr:from>
    <xdr:to>
      <xdr:col>98</xdr:col>
      <xdr:colOff>38100</xdr:colOff>
      <xdr:row>39</xdr:row>
      <xdr:rowOff>90335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81462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8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56783</xdr:rowOff>
    </xdr:from>
    <xdr:to>
      <xdr:col>116</xdr:col>
      <xdr:colOff>63500</xdr:colOff>
      <xdr:row>59</xdr:row>
      <xdr:rowOff>81505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72333"/>
          <a:ext cx="838200" cy="2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56783</xdr:rowOff>
    </xdr:from>
    <xdr:to>
      <xdr:col>111</xdr:col>
      <xdr:colOff>177800</xdr:colOff>
      <xdr:row>59</xdr:row>
      <xdr:rowOff>86251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72333"/>
          <a:ext cx="889000" cy="2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86251</xdr:rowOff>
    </xdr:from>
    <xdr:to>
      <xdr:col>107</xdr:col>
      <xdr:colOff>50800</xdr:colOff>
      <xdr:row>59</xdr:row>
      <xdr:rowOff>86632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2018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86632</xdr:rowOff>
    </xdr:from>
    <xdr:to>
      <xdr:col>102</xdr:col>
      <xdr:colOff>114300</xdr:colOff>
      <xdr:row>59</xdr:row>
      <xdr:rowOff>86948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202182"/>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110743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30705</xdr:rowOff>
    </xdr:from>
    <xdr:to>
      <xdr:col>116</xdr:col>
      <xdr:colOff>114300</xdr:colOff>
      <xdr:row>59</xdr:row>
      <xdr:rowOff>132305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5983</xdr:rowOff>
    </xdr:from>
    <xdr:to>
      <xdr:col>112</xdr:col>
      <xdr:colOff>38100</xdr:colOff>
      <xdr:row>59</xdr:row>
      <xdr:rowOff>107583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98710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1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35451</xdr:rowOff>
    </xdr:from>
    <xdr:to>
      <xdr:col>107</xdr:col>
      <xdr:colOff>101600</xdr:colOff>
      <xdr:row>59</xdr:row>
      <xdr:rowOff>137051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5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128178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4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35832</xdr:rowOff>
    </xdr:from>
    <xdr:to>
      <xdr:col>102</xdr:col>
      <xdr:colOff>165100</xdr:colOff>
      <xdr:row>59</xdr:row>
      <xdr:rowOff>137432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128559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36148</xdr:rowOff>
    </xdr:from>
    <xdr:to>
      <xdr:col>98</xdr:col>
      <xdr:colOff>38100</xdr:colOff>
      <xdr:row>59</xdr:row>
      <xdr:rowOff>137748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128875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4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116898</xdr:rowOff>
    </xdr:from>
    <xdr:to>
      <xdr:col>116</xdr:col>
      <xdr:colOff>63500</xdr:colOff>
      <xdr:row>73</xdr:row>
      <xdr:rowOff>162627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32748"/>
          <a:ext cx="838200" cy="4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162627</xdr:rowOff>
    </xdr:from>
    <xdr:to>
      <xdr:col>111</xdr:col>
      <xdr:colOff>177800</xdr:colOff>
      <xdr:row>74</xdr:row>
      <xdr:rowOff>20751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78477"/>
          <a:ext cx="889000" cy="2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20047</xdr:rowOff>
    </xdr:from>
    <xdr:to>
      <xdr:col>107</xdr:col>
      <xdr:colOff>50800</xdr:colOff>
      <xdr:row>74</xdr:row>
      <xdr:rowOff>20751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07347"/>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20047</xdr:rowOff>
    </xdr:from>
    <xdr:to>
      <xdr:col>102</xdr:col>
      <xdr:colOff>114300</xdr:colOff>
      <xdr:row>74</xdr:row>
      <xdr:rowOff>60499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07347"/>
          <a:ext cx="889000" cy="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166749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66098</xdr:rowOff>
    </xdr:from>
    <xdr:to>
      <xdr:col>116</xdr:col>
      <xdr:colOff>114300</xdr:colOff>
      <xdr:row>73</xdr:row>
      <xdr:rowOff>167698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88975</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3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111827</xdr:rowOff>
    </xdr:from>
    <xdr:to>
      <xdr:col>112</xdr:col>
      <xdr:colOff>38100</xdr:colOff>
      <xdr:row>74</xdr:row>
      <xdr:rowOff>41977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58504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40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141401</xdr:rowOff>
    </xdr:from>
    <xdr:to>
      <xdr:col>107</xdr:col>
      <xdr:colOff>101600</xdr:colOff>
      <xdr:row>74</xdr:row>
      <xdr:rowOff>71551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88078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43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140697</xdr:rowOff>
    </xdr:from>
    <xdr:to>
      <xdr:col>102</xdr:col>
      <xdr:colOff>165100</xdr:colOff>
      <xdr:row>74</xdr:row>
      <xdr:rowOff>70847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87374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43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9699</xdr:rowOff>
    </xdr:from>
    <xdr:to>
      <xdr:col>98</xdr:col>
      <xdr:colOff>38100</xdr:colOff>
      <xdr:row>74</xdr:row>
      <xdr:rowOff>111299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127826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歳代という年齢構成などの要因により、高い数値となっている。</a:t>
          </a:r>
        </a:p>
        <a:p>
          <a:r>
            <a:rPr kumimoji="1" lang="ja-JP" altLang="en-US" sz="1300">
              <a:latin typeface="ＭＳ Ｐゴシック" panose="020B0600070205080204" pitchFamily="50" charset="-128"/>
              <a:ea typeface="ＭＳ Ｐゴシック" panose="020B0600070205080204" pitchFamily="50" charset="-128"/>
            </a:rPr>
            <a:t>積立金は特に他の類似団体と比較して高い数値となっているが毎年、保育所等の施設維持運営のために翌年度以降に必要な経費について積立てを行っており、将来負担の軽減を図っている。それに伴い施設の維持運営のための繰出金があるため、繰出金が高い数値で推移している。</a:t>
          </a:r>
        </a:p>
        <a:p>
          <a:r>
            <a:rPr kumimoji="1" lang="ja-JP" altLang="en-US" sz="1300">
              <a:latin typeface="ＭＳ Ｐゴシック" panose="020B0600070205080204" pitchFamily="50" charset="-128"/>
              <a:ea typeface="ＭＳ Ｐゴシック" panose="020B0600070205080204" pitchFamily="50" charset="-128"/>
            </a:rPr>
            <a:t>限られた財源の中で、多様化・高度化する町民ニーズに的確に対応した事業・施策の必要性及び妥当性を検証し、町民が安全・安心に暮らせるため、長期的視点に立った財政運営に努める。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9,400
9,333
93.98
10,110,639
9,216,005
746,875
5,428,075
10,061,528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43307</xdr:rowOff>
    </xdr:from>
    <xdr:to>
      <xdr:col>24</xdr:col>
      <xdr:colOff>63500</xdr:colOff>
      <xdr:row>36</xdr:row>
      <xdr:rowOff>86487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5507"/>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76327</xdr:rowOff>
    </xdr:from>
    <xdr:to>
      <xdr:col>19</xdr:col>
      <xdr:colOff>177800</xdr:colOff>
      <xdr:row>36</xdr:row>
      <xdr:rowOff>86487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48527"/>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40005</xdr:rowOff>
    </xdr:from>
    <xdr:to>
      <xdr:col>15</xdr:col>
      <xdr:colOff>50800</xdr:colOff>
      <xdr:row>36</xdr:row>
      <xdr:rowOff>76327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2205"/>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40005</xdr:rowOff>
    </xdr:from>
    <xdr:to>
      <xdr:col>10</xdr:col>
      <xdr:colOff>114300</xdr:colOff>
      <xdr:row>36</xdr:row>
      <xdr:rowOff>104648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12205"/>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53357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163957</xdr:rowOff>
    </xdr:from>
    <xdr:to>
      <xdr:col>24</xdr:col>
      <xdr:colOff>114300</xdr:colOff>
      <xdr:row>36</xdr:row>
      <xdr:rowOff>94107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142384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35687</xdr:rowOff>
    </xdr:from>
    <xdr:to>
      <xdr:col>20</xdr:col>
      <xdr:colOff>38100</xdr:colOff>
      <xdr:row>36</xdr:row>
      <xdr:rowOff>137287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128414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25527</xdr:rowOff>
    </xdr:from>
    <xdr:to>
      <xdr:col>15</xdr:col>
      <xdr:colOff>101600</xdr:colOff>
      <xdr:row>36</xdr:row>
      <xdr:rowOff>127127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160655</xdr:rowOff>
    </xdr:from>
    <xdr:to>
      <xdr:col>10</xdr:col>
      <xdr:colOff>165100</xdr:colOff>
      <xdr:row>36</xdr:row>
      <xdr:rowOff>90805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81932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2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53848</xdr:rowOff>
    </xdr:from>
    <xdr:to>
      <xdr:col>6</xdr:col>
      <xdr:colOff>38100</xdr:colOff>
      <xdr:row>36</xdr:row>
      <xdr:rowOff>155448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101560</xdr:rowOff>
    </xdr:from>
    <xdr:to>
      <xdr:col>24</xdr:col>
      <xdr:colOff>63500</xdr:colOff>
      <xdr:row>54</xdr:row>
      <xdr:rowOff>166153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359860"/>
          <a:ext cx="838200" cy="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53469</xdr:rowOff>
    </xdr:from>
    <xdr:to>
      <xdr:col>19</xdr:col>
      <xdr:colOff>177800</xdr:colOff>
      <xdr:row>54</xdr:row>
      <xdr:rowOff>101560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311769"/>
          <a:ext cx="889000" cy="4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53469</xdr:rowOff>
    </xdr:from>
    <xdr:to>
      <xdr:col>15</xdr:col>
      <xdr:colOff>50800</xdr:colOff>
      <xdr:row>54</xdr:row>
      <xdr:rowOff>158200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11769"/>
          <a:ext cx="889000" cy="10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104642</xdr:rowOff>
    </xdr:from>
    <xdr:to>
      <xdr:col>10</xdr:col>
      <xdr:colOff>114300</xdr:colOff>
      <xdr:row>54</xdr:row>
      <xdr:rowOff>158200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362942"/>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120597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115353</xdr:rowOff>
    </xdr:from>
    <xdr:to>
      <xdr:col>24</xdr:col>
      <xdr:colOff>114300</xdr:colOff>
      <xdr:row>55</xdr:row>
      <xdr:rowOff>45503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138230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2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50760</xdr:rowOff>
    </xdr:from>
    <xdr:to>
      <xdr:col>20</xdr:col>
      <xdr:colOff>38100</xdr:colOff>
      <xdr:row>54</xdr:row>
      <xdr:rowOff>152360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168887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08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2669</xdr:rowOff>
    </xdr:from>
    <xdr:to>
      <xdr:col>15</xdr:col>
      <xdr:colOff>101600</xdr:colOff>
      <xdr:row>54</xdr:row>
      <xdr:rowOff>104269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120796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03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107400</xdr:rowOff>
    </xdr:from>
    <xdr:to>
      <xdr:col>10</xdr:col>
      <xdr:colOff>165100</xdr:colOff>
      <xdr:row>55</xdr:row>
      <xdr:rowOff>37550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54077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4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53842</xdr:rowOff>
    </xdr:from>
    <xdr:to>
      <xdr:col>6</xdr:col>
      <xdr:colOff>38100</xdr:colOff>
      <xdr:row>54</xdr:row>
      <xdr:rowOff>155442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519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08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66617</xdr:rowOff>
    </xdr:from>
    <xdr:to>
      <xdr:col>24</xdr:col>
      <xdr:colOff>63500</xdr:colOff>
      <xdr:row>75</xdr:row>
      <xdr:rowOff>89568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25367"/>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155216</xdr:rowOff>
    </xdr:from>
    <xdr:to>
      <xdr:col>19</xdr:col>
      <xdr:colOff>177800</xdr:colOff>
      <xdr:row>75</xdr:row>
      <xdr:rowOff>66617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42516"/>
          <a:ext cx="889000" cy="8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155216</xdr:rowOff>
    </xdr:from>
    <xdr:to>
      <xdr:col>15</xdr:col>
      <xdr:colOff>50800</xdr:colOff>
      <xdr:row>75</xdr:row>
      <xdr:rowOff>127373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42516"/>
          <a:ext cx="889000" cy="14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127373</xdr:rowOff>
    </xdr:from>
    <xdr:to>
      <xdr:col>10</xdr:col>
      <xdr:colOff>114300</xdr:colOff>
      <xdr:row>75</xdr:row>
      <xdr:rowOff>148203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86123"/>
          <a:ext cx="8890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69893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38768</xdr:rowOff>
    </xdr:from>
    <xdr:to>
      <xdr:col>24</xdr:col>
      <xdr:colOff>114300</xdr:colOff>
      <xdr:row>75</xdr:row>
      <xdr:rowOff>140368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17195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15817</xdr:rowOff>
    </xdr:from>
    <xdr:to>
      <xdr:col>20</xdr:col>
      <xdr:colOff>38100</xdr:colOff>
      <xdr:row>75</xdr:row>
      <xdr:rowOff>117417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108544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6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104416</xdr:rowOff>
    </xdr:from>
    <xdr:to>
      <xdr:col>15</xdr:col>
      <xdr:colOff>101600</xdr:colOff>
      <xdr:row>75</xdr:row>
      <xdr:rowOff>34566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51093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6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76573</xdr:rowOff>
    </xdr:from>
    <xdr:to>
      <xdr:col>10</xdr:col>
      <xdr:colOff>165100</xdr:colOff>
      <xdr:row>76</xdr:row>
      <xdr:rowOff>6722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35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169299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2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97404</xdr:rowOff>
    </xdr:from>
    <xdr:to>
      <xdr:col>6</xdr:col>
      <xdr:colOff>38100</xdr:colOff>
      <xdr:row>76</xdr:row>
      <xdr:rowOff>27555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56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44081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98918</xdr:rowOff>
    </xdr:from>
    <xdr:to>
      <xdr:col>24</xdr:col>
      <xdr:colOff>63500</xdr:colOff>
      <xdr:row>96</xdr:row>
      <xdr:rowOff>6860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15218"/>
          <a:ext cx="838200" cy="25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98918</xdr:rowOff>
    </xdr:from>
    <xdr:to>
      <xdr:col>19</xdr:col>
      <xdr:colOff>177800</xdr:colOff>
      <xdr:row>96</xdr:row>
      <xdr:rowOff>25172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15218"/>
          <a:ext cx="889000" cy="26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25172</xdr:rowOff>
    </xdr:from>
    <xdr:to>
      <xdr:col>15</xdr:col>
      <xdr:colOff>50800</xdr:colOff>
      <xdr:row>96</xdr:row>
      <xdr:rowOff>28950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84372"/>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3111</xdr:rowOff>
    </xdr:from>
    <xdr:to>
      <xdr:col>10</xdr:col>
      <xdr:colOff>114300</xdr:colOff>
      <xdr:row>96</xdr:row>
      <xdr:rowOff>28950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62311"/>
          <a:ext cx="889000" cy="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138720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127510</xdr:rowOff>
    </xdr:from>
    <xdr:to>
      <xdr:col>24</xdr:col>
      <xdr:colOff>114300</xdr:colOff>
      <xdr:row>96</xdr:row>
      <xdr:rowOff>57660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105937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9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48118</xdr:rowOff>
    </xdr:from>
    <xdr:to>
      <xdr:col>20</xdr:col>
      <xdr:colOff>38100</xdr:colOff>
      <xdr:row>94</xdr:row>
      <xdr:rowOff>149718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166245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3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145822</xdr:rowOff>
    </xdr:from>
    <xdr:to>
      <xdr:col>15</xdr:col>
      <xdr:colOff>101600</xdr:colOff>
      <xdr:row>96</xdr:row>
      <xdr:rowOff>75972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67099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149600</xdr:rowOff>
    </xdr:from>
    <xdr:to>
      <xdr:col>10</xdr:col>
      <xdr:colOff>165100</xdr:colOff>
      <xdr:row>96</xdr:row>
      <xdr:rowOff>79750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70877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123761</xdr:rowOff>
    </xdr:from>
    <xdr:to>
      <xdr:col>6</xdr:col>
      <xdr:colOff>38100</xdr:colOff>
      <xdr:row>96</xdr:row>
      <xdr:rowOff>53911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70438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8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26662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8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128297</xdr:rowOff>
    </xdr:from>
    <xdr:to>
      <xdr:col>55</xdr:col>
      <xdr:colOff>0</xdr:colOff>
      <xdr:row>57</xdr:row>
      <xdr:rowOff>159474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00947"/>
          <a:ext cx="838200" cy="3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65466</xdr:rowOff>
    </xdr:from>
    <xdr:to>
      <xdr:col>50</xdr:col>
      <xdr:colOff>114300</xdr:colOff>
      <xdr:row>57</xdr:row>
      <xdr:rowOff>128297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38116"/>
          <a:ext cx="889000" cy="6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65466</xdr:rowOff>
    </xdr:from>
    <xdr:to>
      <xdr:col>45</xdr:col>
      <xdr:colOff>177800</xdr:colOff>
      <xdr:row>57</xdr:row>
      <xdr:rowOff>137372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38116"/>
          <a:ext cx="889000" cy="7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19273</xdr:rowOff>
    </xdr:from>
    <xdr:to>
      <xdr:col>41</xdr:col>
      <xdr:colOff>50800</xdr:colOff>
      <xdr:row>57</xdr:row>
      <xdr:rowOff>137372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791923"/>
          <a:ext cx="889000" cy="1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20609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108674</xdr:rowOff>
    </xdr:from>
    <xdr:to>
      <xdr:col>55</xdr:col>
      <xdr:colOff>50800</xdr:colOff>
      <xdr:row>58</xdr:row>
      <xdr:rowOff>38824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87101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77497</xdr:rowOff>
    </xdr:from>
    <xdr:to>
      <xdr:col>50</xdr:col>
      <xdr:colOff>165100</xdr:colOff>
      <xdr:row>58</xdr:row>
      <xdr:rowOff>7647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170224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4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14666</xdr:rowOff>
    </xdr:from>
    <xdr:to>
      <xdr:col>46</xdr:col>
      <xdr:colOff>38100</xdr:colOff>
      <xdr:row>57</xdr:row>
      <xdr:rowOff>116266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107393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8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86572</xdr:rowOff>
    </xdr:from>
    <xdr:to>
      <xdr:col>41</xdr:col>
      <xdr:colOff>101600</xdr:colOff>
      <xdr:row>58</xdr:row>
      <xdr:rowOff>16722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7849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139923</xdr:rowOff>
    </xdr:from>
    <xdr:to>
      <xdr:col>36</xdr:col>
      <xdr:colOff>165100</xdr:colOff>
      <xdr:row>57</xdr:row>
      <xdr:rowOff>70073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86600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51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66802</xdr:rowOff>
    </xdr:from>
    <xdr:to>
      <xdr:col>55</xdr:col>
      <xdr:colOff>0</xdr:colOff>
      <xdr:row>77</xdr:row>
      <xdr:rowOff>109322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268452"/>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107251</xdr:rowOff>
    </xdr:from>
    <xdr:to>
      <xdr:col>50</xdr:col>
      <xdr:colOff>114300</xdr:colOff>
      <xdr:row>77</xdr:row>
      <xdr:rowOff>109322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137451"/>
          <a:ext cx="889000" cy="1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35852</xdr:rowOff>
    </xdr:from>
    <xdr:to>
      <xdr:col>45</xdr:col>
      <xdr:colOff>177800</xdr:colOff>
      <xdr:row>76</xdr:row>
      <xdr:rowOff>107251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894602"/>
          <a:ext cx="889000" cy="24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35852</xdr:rowOff>
    </xdr:from>
    <xdr:to>
      <xdr:col>41</xdr:col>
      <xdr:colOff>50800</xdr:colOff>
      <xdr:row>76</xdr:row>
      <xdr:rowOff>115329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894602"/>
          <a:ext cx="889000" cy="2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16002</xdr:rowOff>
    </xdr:from>
    <xdr:to>
      <xdr:col>55</xdr:col>
      <xdr:colOff>50800</xdr:colOff>
      <xdr:row>77</xdr:row>
      <xdr:rowOff>117602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165879</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58522</xdr:rowOff>
    </xdr:from>
    <xdr:to>
      <xdr:col>50</xdr:col>
      <xdr:colOff>165100</xdr:colOff>
      <xdr:row>77</xdr:row>
      <xdr:rowOff>160122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151249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56451</xdr:rowOff>
    </xdr:from>
    <xdr:to>
      <xdr:col>46</xdr:col>
      <xdr:colOff>38100</xdr:colOff>
      <xdr:row>76</xdr:row>
      <xdr:rowOff>158051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0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3129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156502</xdr:rowOff>
    </xdr:from>
    <xdr:to>
      <xdr:col>41</xdr:col>
      <xdr:colOff>101600</xdr:colOff>
      <xdr:row>75</xdr:row>
      <xdr:rowOff>86652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8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103179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6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64529</xdr:rowOff>
    </xdr:from>
    <xdr:to>
      <xdr:col>36</xdr:col>
      <xdr:colOff>165100</xdr:colOff>
      <xdr:row>76</xdr:row>
      <xdr:rowOff>166129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0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11206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8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104775</xdr:rowOff>
    </xdr:from>
    <xdr:to>
      <xdr:col>55</xdr:col>
      <xdr:colOff>0</xdr:colOff>
      <xdr:row>94</xdr:row>
      <xdr:rowOff>136048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221075"/>
          <a:ext cx="8382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104775</xdr:rowOff>
    </xdr:from>
    <xdr:to>
      <xdr:col>50</xdr:col>
      <xdr:colOff>114300</xdr:colOff>
      <xdr:row>95</xdr:row>
      <xdr:rowOff>25160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221075"/>
          <a:ext cx="889000" cy="9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163588</xdr:rowOff>
    </xdr:from>
    <xdr:to>
      <xdr:col>45</xdr:col>
      <xdr:colOff>177800</xdr:colOff>
      <xdr:row>95</xdr:row>
      <xdr:rowOff>25160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108438"/>
          <a:ext cx="889000" cy="20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150896</xdr:rowOff>
    </xdr:from>
    <xdr:to>
      <xdr:col>41</xdr:col>
      <xdr:colOff>50800</xdr:colOff>
      <xdr:row>93</xdr:row>
      <xdr:rowOff>163588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095746"/>
          <a:ext cx="8890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130855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85248</xdr:rowOff>
    </xdr:from>
    <xdr:to>
      <xdr:col>55</xdr:col>
      <xdr:colOff>50800</xdr:colOff>
      <xdr:row>95</xdr:row>
      <xdr:rowOff>15398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2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108125</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0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53975</xdr:rowOff>
    </xdr:from>
    <xdr:to>
      <xdr:col>50</xdr:col>
      <xdr:colOff>165100</xdr:colOff>
      <xdr:row>94</xdr:row>
      <xdr:rowOff>155575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1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652</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94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145810</xdr:rowOff>
    </xdr:from>
    <xdr:to>
      <xdr:col>46</xdr:col>
      <xdr:colOff>38100</xdr:colOff>
      <xdr:row>95</xdr:row>
      <xdr:rowOff>75960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67087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112788</xdr:rowOff>
    </xdr:from>
    <xdr:to>
      <xdr:col>41</xdr:col>
      <xdr:colOff>101600</xdr:colOff>
      <xdr:row>94</xdr:row>
      <xdr:rowOff>42938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0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59465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583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100096</xdr:rowOff>
    </xdr:from>
    <xdr:to>
      <xdr:col>36</xdr:col>
      <xdr:colOff>165100</xdr:colOff>
      <xdr:row>94</xdr:row>
      <xdr:rowOff>30246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04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46773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82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54138</xdr:rowOff>
    </xdr:from>
    <xdr:to>
      <xdr:col>85</xdr:col>
      <xdr:colOff>127000</xdr:colOff>
      <xdr:row>36</xdr:row>
      <xdr:rowOff>124613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883438"/>
          <a:ext cx="838200" cy="4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54138</xdr:rowOff>
    </xdr:from>
    <xdr:to>
      <xdr:col>81</xdr:col>
      <xdr:colOff>50800</xdr:colOff>
      <xdr:row>34</xdr:row>
      <xdr:rowOff>66368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88343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66368</xdr:rowOff>
    </xdr:from>
    <xdr:to>
      <xdr:col>76</xdr:col>
      <xdr:colOff>114300</xdr:colOff>
      <xdr:row>36</xdr:row>
      <xdr:rowOff>159931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895668"/>
          <a:ext cx="889000" cy="4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25367</xdr:rowOff>
    </xdr:from>
    <xdr:to>
      <xdr:col>71</xdr:col>
      <xdr:colOff>177800</xdr:colOff>
      <xdr:row>36</xdr:row>
      <xdr:rowOff>159931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026117"/>
          <a:ext cx="889000" cy="30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59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73813</xdr:rowOff>
    </xdr:from>
    <xdr:to>
      <xdr:col>85</xdr:col>
      <xdr:colOff>177800</xdr:colOff>
      <xdr:row>37</xdr:row>
      <xdr:rowOff>3963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96690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9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3338</xdr:rowOff>
    </xdr:from>
    <xdr:to>
      <xdr:col>81</xdr:col>
      <xdr:colOff>101600</xdr:colOff>
      <xdr:row>34</xdr:row>
      <xdr:rowOff>104938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8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121465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60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15568</xdr:rowOff>
    </xdr:from>
    <xdr:to>
      <xdr:col>76</xdr:col>
      <xdr:colOff>165100</xdr:colOff>
      <xdr:row>34</xdr:row>
      <xdr:rowOff>117168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8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133695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6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109131</xdr:rowOff>
    </xdr:from>
    <xdr:to>
      <xdr:col>72</xdr:col>
      <xdr:colOff>38100</xdr:colOff>
      <xdr:row>37</xdr:row>
      <xdr:rowOff>39281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55808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5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146017</xdr:rowOff>
    </xdr:from>
    <xdr:to>
      <xdr:col>67</xdr:col>
      <xdr:colOff>101600</xdr:colOff>
      <xdr:row>35</xdr:row>
      <xdr:rowOff>76167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9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92694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7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94357</xdr:rowOff>
    </xdr:from>
    <xdr:to>
      <xdr:col>85</xdr:col>
      <xdr:colOff>127000</xdr:colOff>
      <xdr:row>56</xdr:row>
      <xdr:rowOff>108172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95557"/>
          <a:ext cx="8382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108172</xdr:rowOff>
    </xdr:from>
    <xdr:to>
      <xdr:col>81</xdr:col>
      <xdr:colOff>50800</xdr:colOff>
      <xdr:row>57</xdr:row>
      <xdr:rowOff>45147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09372"/>
          <a:ext cx="889000" cy="10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19769</xdr:rowOff>
    </xdr:from>
    <xdr:to>
      <xdr:col>76</xdr:col>
      <xdr:colOff>114300</xdr:colOff>
      <xdr:row>57</xdr:row>
      <xdr:rowOff>45147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92419"/>
          <a:ext cx="889000" cy="2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19769</xdr:rowOff>
    </xdr:from>
    <xdr:to>
      <xdr:col>71</xdr:col>
      <xdr:colOff>177800</xdr:colOff>
      <xdr:row>57</xdr:row>
      <xdr:rowOff>113293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92419"/>
          <a:ext cx="889000" cy="9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156862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9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43557</xdr:rowOff>
    </xdr:from>
    <xdr:to>
      <xdr:col>85</xdr:col>
      <xdr:colOff>177800</xdr:colOff>
      <xdr:row>56</xdr:row>
      <xdr:rowOff>145157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4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66434</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9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57372</xdr:rowOff>
    </xdr:from>
    <xdr:to>
      <xdr:col>81</xdr:col>
      <xdr:colOff>101600</xdr:colOff>
      <xdr:row>56</xdr:row>
      <xdr:rowOff>158972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4049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3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165797</xdr:rowOff>
    </xdr:from>
    <xdr:to>
      <xdr:col>76</xdr:col>
      <xdr:colOff>165100</xdr:colOff>
      <xdr:row>57</xdr:row>
      <xdr:rowOff>95947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87074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5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140419</xdr:rowOff>
    </xdr:from>
    <xdr:to>
      <xdr:col>72</xdr:col>
      <xdr:colOff>38100</xdr:colOff>
      <xdr:row>57</xdr:row>
      <xdr:rowOff>70569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87096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62493</xdr:rowOff>
    </xdr:from>
    <xdr:to>
      <xdr:col>67</xdr:col>
      <xdr:colOff>101600</xdr:colOff>
      <xdr:row>57</xdr:row>
      <xdr:rowOff>164093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9170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6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108429</xdr:rowOff>
    </xdr:from>
    <xdr:to>
      <xdr:col>85</xdr:col>
      <xdr:colOff>127000</xdr:colOff>
      <xdr:row>78</xdr:row>
      <xdr:rowOff>108823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81529"/>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108789</xdr:rowOff>
    </xdr:from>
    <xdr:to>
      <xdr:col>81</xdr:col>
      <xdr:colOff>50800</xdr:colOff>
      <xdr:row>78</xdr:row>
      <xdr:rowOff>108823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81889"/>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108789</xdr:rowOff>
    </xdr:from>
    <xdr:to>
      <xdr:col>76</xdr:col>
      <xdr:colOff>114300</xdr:colOff>
      <xdr:row>78</xdr:row>
      <xdr:rowOff>138771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1889"/>
          <a:ext cx="889000" cy="2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138771</xdr:rowOff>
    </xdr:from>
    <xdr:to>
      <xdr:col>71</xdr:col>
      <xdr:colOff>177800</xdr:colOff>
      <xdr:row>78</xdr:row>
      <xdr:rowOff>138911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11871"/>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57629</xdr:rowOff>
    </xdr:from>
    <xdr:to>
      <xdr:col>85</xdr:col>
      <xdr:colOff>177800</xdr:colOff>
      <xdr:row>78</xdr:row>
      <xdr:rowOff>159229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58023</xdr:rowOff>
    </xdr:from>
    <xdr:to>
      <xdr:col>81</xdr:col>
      <xdr:colOff>101600</xdr:colOff>
      <xdr:row>78</xdr:row>
      <xdr:rowOff>159623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150750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2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57989</xdr:rowOff>
    </xdr:from>
    <xdr:to>
      <xdr:col>76</xdr:col>
      <xdr:colOff>165100</xdr:colOff>
      <xdr:row>78</xdr:row>
      <xdr:rowOff>159589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4666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2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87971</xdr:rowOff>
    </xdr:from>
    <xdr:to>
      <xdr:col>72</xdr:col>
      <xdr:colOff>38100</xdr:colOff>
      <xdr:row>79</xdr:row>
      <xdr:rowOff>18121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9248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55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88111</xdr:rowOff>
    </xdr:from>
    <xdr:to>
      <xdr:col>67</xdr:col>
      <xdr:colOff>101600</xdr:colOff>
      <xdr:row>79</xdr:row>
      <xdr:rowOff>18261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9388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162057</xdr:rowOff>
    </xdr:from>
    <xdr:to>
      <xdr:col>85</xdr:col>
      <xdr:colOff>127000</xdr:colOff>
      <xdr:row>95</xdr:row>
      <xdr:rowOff>169103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449807"/>
          <a:ext cx="8382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143779</xdr:rowOff>
    </xdr:from>
    <xdr:to>
      <xdr:col>81</xdr:col>
      <xdr:colOff>50800</xdr:colOff>
      <xdr:row>95</xdr:row>
      <xdr:rowOff>162057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431529"/>
          <a:ext cx="8890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125513</xdr:rowOff>
    </xdr:from>
    <xdr:to>
      <xdr:col>76</xdr:col>
      <xdr:colOff>114300</xdr:colOff>
      <xdr:row>95</xdr:row>
      <xdr:rowOff>143779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413263"/>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91008</xdr:rowOff>
    </xdr:from>
    <xdr:to>
      <xdr:col>71</xdr:col>
      <xdr:colOff>177800</xdr:colOff>
      <xdr:row>95</xdr:row>
      <xdr:rowOff>125513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378758"/>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93022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118303</xdr:rowOff>
    </xdr:from>
    <xdr:to>
      <xdr:col>85</xdr:col>
      <xdr:colOff>177800</xdr:colOff>
      <xdr:row>96</xdr:row>
      <xdr:rowOff>48453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4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96730</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38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111257</xdr:rowOff>
    </xdr:from>
    <xdr:to>
      <xdr:col>81</xdr:col>
      <xdr:colOff>101600</xdr:colOff>
      <xdr:row>96</xdr:row>
      <xdr:rowOff>41407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32534</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49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92979</xdr:rowOff>
    </xdr:from>
    <xdr:to>
      <xdr:col>76</xdr:col>
      <xdr:colOff>165100</xdr:colOff>
      <xdr:row>96</xdr:row>
      <xdr:rowOff>23129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3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39656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74713</xdr:rowOff>
    </xdr:from>
    <xdr:to>
      <xdr:col>72</xdr:col>
      <xdr:colOff>38100</xdr:colOff>
      <xdr:row>96</xdr:row>
      <xdr:rowOff>4863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3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21390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13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40208</xdr:rowOff>
    </xdr:from>
    <xdr:to>
      <xdr:col>67</xdr:col>
      <xdr:colOff>101600</xdr:colOff>
      <xdr:row>95</xdr:row>
      <xdr:rowOff>141808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3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158335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10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保育所等の施設維持運営のために翌年度以降に必要な経費について積立てを行っており、将来負担の軽減を図っているため、基金積立金の費用が高い数値となっていることから類似団体と比べ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衛生費は前年度は監視ｼｽﾃﾑ、計装更新のための水道事業会計出資金により高い数値となっていたが、事業完了により類似団体と比較して低い数値となっている。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消防費は原子力発電所を有している特殊性により類似団体と比べて高い数値となっている。今後も町民の安心・安全の確保に努めていくため高い数値になることが予想される。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教育費は全小中学校空調設備事業の実施等により引き続き高い数値となっている。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普通会計に係る予算は歳入歳出が均衡であり、それに基づく決算により実質収支比率は低い水準で推移していたが、Ｈ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においては歳出額の減少により増加している。引き続き適正化を図る。</a:t>
          </a:r>
        </a:p>
        <a:p>
          <a:r>
            <a:rPr kumimoji="1" lang="ja-JP" altLang="en-US" sz="1400">
              <a:latin typeface="ＭＳ ゴシック" pitchFamily="49" charset="-128"/>
              <a:ea typeface="ＭＳ ゴシック" pitchFamily="49" charset="-128"/>
            </a:rPr>
            <a:t>　また、財政調整基金の残高は確保しているものの、中長期財政計画では減少する見込みである。基金規模を判断し後年度に備える。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水道事業会計のみ地方公営企業法を適用している。</a:t>
          </a:r>
        </a:p>
        <a:p>
          <a:r>
            <a:rPr kumimoji="1" lang="ja-JP" altLang="en-US" sz="1400">
              <a:latin typeface="ＭＳ ゴシック" pitchFamily="49" charset="-128"/>
              <a:ea typeface="ＭＳ ゴシック" pitchFamily="49" charset="-128"/>
            </a:rPr>
            <a:t>　一般会計以外の会計の決算見込みを判断し、繰り出しを行っているため、各会計の黒字額は低い水準である。引き続き適正化を図る。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2%20&#65288;&#24433;&#28006;&#65289;/04%20&#27770;&#31639;&#32113;&#35336;/04%20&#36001;&#25919;&#29366;&#27841;&#36039;&#26009;&#38598;&#65288;H29&#24180;&#24230;&#12398;&#32154;&#12365;&#65289;/20200813&#12304;&#20316;&#26989;&#20381;&#38972;&#12305;&#24179;&#25104;30&#24180;&#24230;&#36001;&#25919;&#29366;&#27841;&#36039;&#26009;&#38598;&#12398;&#20316;&#25104;&#12395;&#12388;&#12356;&#12390;&#65288;2&#22238;&#30446;&#65289;/02&#24066;&#30010;&#22238;&#31572;/17%20&#20234;&#26041;&#30010;&#12295;/&#12304;&#36001;&#25919;&#29366;&#27841;&#36039;&#26009;&#38598;&#12305;_384429_&#20234;&#26041;&#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50.8</v>
          </cell>
          <cell r="CF53">
            <v>51.7</v>
          </cell>
          <cell r="CN53">
            <v>52.6</v>
          </cell>
          <cell r="CV53">
            <v>54.1</v>
          </cell>
        </row>
        <row r="55">
          <cell r="AN55" t="str">
            <v>類似団体内平均値</v>
          </cell>
          <cell r="BX55">
            <v>0</v>
          </cell>
          <cell r="CF55">
            <v>0</v>
          </cell>
          <cell r="CN55">
            <v>0</v>
          </cell>
          <cell r="CV55">
            <v>0</v>
          </cell>
        </row>
        <row r="57">
          <cell r="BX57">
            <v>55.3</v>
          </cell>
          <cell r="CF57">
            <v>56.3</v>
          </cell>
          <cell r="CN57">
            <v>58.3</v>
          </cell>
          <cell r="CV57">
            <v>59</v>
          </cell>
        </row>
        <row r="72">
          <cell r="BP72" t="str">
            <v>H26</v>
          </cell>
          <cell r="BX72" t="str">
            <v>H27</v>
          </cell>
          <cell r="CF72" t="str">
            <v>H28</v>
          </cell>
          <cell r="CN72" t="str">
            <v>H29</v>
          </cell>
          <cell r="CV72" t="str">
            <v>H30</v>
          </cell>
        </row>
        <row r="73">
          <cell r="AN73" t="str">
            <v>当該団体値</v>
          </cell>
        </row>
        <row r="75">
          <cell r="BP75">
            <v>8.5</v>
          </cell>
          <cell r="BX75">
            <v>6.8</v>
          </cell>
          <cell r="CF75">
            <v>5.9</v>
          </cell>
          <cell r="CN75">
            <v>5.5</v>
          </cell>
          <cell r="CV75">
            <v>5.6</v>
          </cell>
        </row>
        <row r="77">
          <cell r="AN77" t="str">
            <v>類似団体内平均値</v>
          </cell>
          <cell r="BP77">
            <v>54</v>
          </cell>
          <cell r="BX77">
            <v>0</v>
          </cell>
          <cell r="CF77">
            <v>0</v>
          </cell>
          <cell r="CN77">
            <v>0</v>
          </cell>
          <cell r="CV77">
            <v>0</v>
          </cell>
        </row>
        <row r="79">
          <cell r="BP79">
            <v>11.5</v>
          </cell>
          <cell r="BX79">
            <v>8.6</v>
          </cell>
          <cell r="CF79">
            <v>8.5</v>
          </cell>
          <cell r="CN79">
            <v>8.5</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10110639</v>
      </c>
      <c r="BO4" s="392"/>
      <c r="BP4" s="392"/>
      <c r="BQ4" s="392"/>
      <c r="BR4" s="392"/>
      <c r="BS4" s="392"/>
      <c r="BT4" s="392"/>
      <c r="BU4" s="393"/>
      <c r="BV4" s="391">
        <v>10833751</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13.8</v>
      </c>
      <c r="CU4" s="398"/>
      <c r="CV4" s="398"/>
      <c r="CW4" s="398"/>
      <c r="CX4" s="398"/>
      <c r="CY4" s="398"/>
      <c r="CZ4" s="398"/>
      <c r="DA4" s="399"/>
      <c r="DB4" s="397">
        <v>7.8</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9216005</v>
      </c>
      <c r="BO5" s="429"/>
      <c r="BP5" s="429"/>
      <c r="BQ5" s="429"/>
      <c r="BR5" s="429"/>
      <c r="BS5" s="429"/>
      <c r="BT5" s="429"/>
      <c r="BU5" s="430"/>
      <c r="BV5" s="428">
        <v>10321753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85.7</v>
      </c>
      <c r="CU5" s="426"/>
      <c r="CV5" s="426"/>
      <c r="CW5" s="426"/>
      <c r="CX5" s="426"/>
      <c r="CY5" s="426"/>
      <c r="CZ5" s="426"/>
      <c r="DA5" s="427"/>
      <c r="DB5" s="425">
        <v>84.8</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894634</v>
      </c>
      <c r="BO6" s="429"/>
      <c r="BP6" s="429"/>
      <c r="BQ6" s="429"/>
      <c r="BR6" s="429"/>
      <c r="BS6" s="429"/>
      <c r="BT6" s="429"/>
      <c r="BU6" s="430"/>
      <c r="BV6" s="428">
        <v>511998</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89.1</v>
      </c>
      <c r="CU6" s="466"/>
      <c r="CV6" s="466"/>
      <c r="CW6" s="466"/>
      <c r="CX6" s="466"/>
      <c r="CY6" s="466"/>
      <c r="CZ6" s="466"/>
      <c r="DA6" s="467"/>
      <c r="DB6" s="465">
        <v>87.6</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147759</v>
      </c>
      <c r="BO7" s="429"/>
      <c r="BP7" s="429"/>
      <c r="BQ7" s="429"/>
      <c r="BR7" s="429"/>
      <c r="BS7" s="429"/>
      <c r="BT7" s="429"/>
      <c r="BU7" s="430"/>
      <c r="BV7" s="428">
        <v>70287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5428075</v>
      </c>
      <c r="CU7" s="429"/>
      <c r="CV7" s="429"/>
      <c r="CW7" s="429"/>
      <c r="CX7" s="429"/>
      <c r="CY7" s="429"/>
      <c r="CZ7" s="429"/>
      <c r="DA7" s="430"/>
      <c r="DB7" s="428">
        <v>5633881</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746875</v>
      </c>
      <c r="BO8" s="429"/>
      <c r="BP8" s="429"/>
      <c r="BQ8" s="429"/>
      <c r="BR8" s="429"/>
      <c r="BS8" s="429"/>
      <c r="BT8" s="429"/>
      <c r="BU8" s="430"/>
      <c r="BV8" s="428">
        <v>441711</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0.54</v>
      </c>
      <c r="CU8" s="469"/>
      <c r="CV8" s="469"/>
      <c r="CW8" s="469"/>
      <c r="CX8" s="469"/>
      <c r="CY8" s="469"/>
      <c r="CZ8" s="469"/>
      <c r="DA8" s="470"/>
      <c r="DB8" s="468">
        <v>0.53</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9626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305164</v>
      </c>
      <c r="BO9" s="429"/>
      <c r="BP9" s="429"/>
      <c r="BQ9" s="429"/>
      <c r="BR9" s="429"/>
      <c r="BS9" s="429"/>
      <c r="BT9" s="429"/>
      <c r="BU9" s="430"/>
      <c r="BV9" s="428">
        <v>359699</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11.8</v>
      </c>
      <c r="CU9" s="426"/>
      <c r="CV9" s="426"/>
      <c r="CW9" s="426"/>
      <c r="CX9" s="426"/>
      <c r="CY9" s="426"/>
      <c r="CZ9" s="426"/>
      <c r="DA9" s="427"/>
      <c r="DB9" s="425">
        <v>12.7</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10882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225100</v>
      </c>
      <c r="BO10" s="429"/>
      <c r="BP10" s="429"/>
      <c r="BQ10" s="429"/>
      <c r="BR10" s="429"/>
      <c r="BS10" s="429"/>
      <c r="BT10" s="429"/>
      <c r="BU10" s="430"/>
      <c r="BV10" s="428">
        <v>287808</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9400</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137</v>
      </c>
      <c r="N13" s="517"/>
      <c r="O13" s="517"/>
      <c r="P13" s="517"/>
      <c r="Q13" s="518"/>
      <c r="R13" s="509">
        <v>9333</v>
      </c>
      <c r="S13" s="510"/>
      <c r="T13" s="510"/>
      <c r="U13" s="510"/>
      <c r="V13" s="511"/>
      <c r="W13" s="444" t="s">
        <v>138</v>
      </c>
      <c r="X13" s="445"/>
      <c r="Y13" s="445"/>
      <c r="Z13" s="445"/>
      <c r="AA13" s="445"/>
      <c r="AB13" s="435"/>
      <c r="AC13" s="479">
        <v>1556</v>
      </c>
      <c r="AD13" s="480"/>
      <c r="AE13" s="480"/>
      <c r="AF13" s="480"/>
      <c r="AG13" s="519"/>
      <c r="AH13" s="479">
        <v>1770</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530264</v>
      </c>
      <c r="BO13" s="429"/>
      <c r="BP13" s="429"/>
      <c r="BQ13" s="429"/>
      <c r="BR13" s="429"/>
      <c r="BS13" s="429"/>
      <c r="BT13" s="429"/>
      <c r="BU13" s="430"/>
      <c r="BV13" s="428">
        <v>647507</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5.6</v>
      </c>
      <c r="CU13" s="426"/>
      <c r="CV13" s="426"/>
      <c r="CW13" s="426"/>
      <c r="CX13" s="426"/>
      <c r="CY13" s="426"/>
      <c r="CZ13" s="426"/>
      <c r="DA13" s="427"/>
      <c r="DB13" s="425">
        <v>5.5</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143</v>
      </c>
      <c r="M14" s="507"/>
      <c r="N14" s="507"/>
      <c r="O14" s="507"/>
      <c r="P14" s="507"/>
      <c r="Q14" s="508"/>
      <c r="R14" s="509">
        <v>9645</v>
      </c>
      <c r="S14" s="510"/>
      <c r="T14" s="510"/>
      <c r="U14" s="510"/>
      <c r="V14" s="511"/>
      <c r="W14" s="418"/>
      <c r="X14" s="419"/>
      <c r="Y14" s="419"/>
      <c r="Z14" s="419"/>
      <c r="AA14" s="419"/>
      <c r="AB14" s="408"/>
      <c r="AC14" s="512">
        <v>32.799999999999997</v>
      </c>
      <c r="AD14" s="513"/>
      <c r="AE14" s="513"/>
      <c r="AF14" s="513"/>
      <c r="AG14" s="514"/>
      <c r="AH14" s="512">
        <v>33.299999999999997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145</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137</v>
      </c>
      <c r="N15" s="517"/>
      <c r="O15" s="517"/>
      <c r="P15" s="517"/>
      <c r="Q15" s="518"/>
      <c r="R15" s="509">
        <v>9582</v>
      </c>
      <c r="S15" s="510"/>
      <c r="T15" s="510"/>
      <c r="U15" s="510"/>
      <c r="V15" s="511"/>
      <c r="W15" s="444" t="s">
        <v>146</v>
      </c>
      <c r="X15" s="445"/>
      <c r="Y15" s="445"/>
      <c r="Z15" s="445"/>
      <c r="AA15" s="445"/>
      <c r="AB15" s="435"/>
      <c r="AC15" s="479">
        <v>834</v>
      </c>
      <c r="AD15" s="480"/>
      <c r="AE15" s="480"/>
      <c r="AF15" s="480"/>
      <c r="AG15" s="519"/>
      <c r="AH15" s="479">
        <v>924</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2314197</v>
      </c>
      <c r="BO15" s="392"/>
      <c r="BP15" s="392"/>
      <c r="BQ15" s="392"/>
      <c r="BR15" s="392"/>
      <c r="BS15" s="392"/>
      <c r="BT15" s="392"/>
      <c r="BU15" s="393"/>
      <c r="BV15" s="391">
        <v>2426751</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17.600000000000001</v>
      </c>
      <c r="AD16" s="513"/>
      <c r="AE16" s="513"/>
      <c r="AF16" s="513"/>
      <c r="AG16" s="514"/>
      <c r="AH16" s="512">
        <v>17.399999999999999</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4271955</v>
      </c>
      <c r="BO16" s="429"/>
      <c r="BP16" s="429"/>
      <c r="BQ16" s="429"/>
      <c r="BR16" s="429"/>
      <c r="BS16" s="429"/>
      <c r="BT16" s="429"/>
      <c r="BU16" s="430"/>
      <c r="BV16" s="428">
        <v>4357001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2359</v>
      </c>
      <c r="AD17" s="480"/>
      <c r="AE17" s="480"/>
      <c r="AF17" s="480"/>
      <c r="AG17" s="519"/>
      <c r="AH17" s="479">
        <v>2614</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3012755</v>
      </c>
      <c r="BO17" s="429"/>
      <c r="BP17" s="429"/>
      <c r="BQ17" s="429"/>
      <c r="BR17" s="429"/>
      <c r="BS17" s="429"/>
      <c r="BT17" s="429"/>
      <c r="BU17" s="430"/>
      <c r="BV17" s="428">
        <v>3168782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156</v>
      </c>
      <c r="C18" s="471"/>
      <c r="D18" s="471"/>
      <c r="E18" s="540"/>
      <c r="F18" s="540"/>
      <c r="G18" s="540"/>
      <c r="H18" s="540"/>
      <c r="I18" s="540"/>
      <c r="J18" s="540"/>
      <c r="K18" s="540"/>
      <c r="L18" s="541">
        <v>93.98</v>
      </c>
      <c r="M18" s="541"/>
      <c r="N18" s="541"/>
      <c r="O18" s="541"/>
      <c r="P18" s="541"/>
      <c r="Q18" s="541"/>
      <c r="R18" s="542"/>
      <c r="S18" s="542"/>
      <c r="T18" s="542"/>
      <c r="U18" s="542"/>
      <c r="V18" s="543"/>
      <c r="W18" s="446"/>
      <c r="X18" s="447"/>
      <c r="Y18" s="447"/>
      <c r="Z18" s="447"/>
      <c r="AA18" s="447"/>
      <c r="AB18" s="438"/>
      <c r="AC18" s="544">
        <v>49.7</v>
      </c>
      <c r="AD18" s="545"/>
      <c r="AE18" s="545"/>
      <c r="AF18" s="545"/>
      <c r="AG18" s="546"/>
      <c r="AH18" s="544">
        <v>49.2</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4708904</v>
      </c>
      <c r="BO18" s="429"/>
      <c r="BP18" s="429"/>
      <c r="BQ18" s="429"/>
      <c r="BR18" s="429"/>
      <c r="BS18" s="429"/>
      <c r="BT18" s="429"/>
      <c r="BU18" s="430"/>
      <c r="BV18" s="428">
        <v>4815898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158</v>
      </c>
      <c r="C19" s="471"/>
      <c r="D19" s="471"/>
      <c r="E19" s="540"/>
      <c r="F19" s="540"/>
      <c r="G19" s="540"/>
      <c r="H19" s="540"/>
      <c r="I19" s="540"/>
      <c r="J19" s="540"/>
      <c r="K19" s="540"/>
      <c r="L19" s="548">
        <v>102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8213016</v>
      </c>
      <c r="BO19" s="429"/>
      <c r="BP19" s="429"/>
      <c r="BQ19" s="429"/>
      <c r="BR19" s="429"/>
      <c r="BS19" s="429"/>
      <c r="BT19" s="429"/>
      <c r="BU19" s="430"/>
      <c r="BV19" s="428">
        <v>7918469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160</v>
      </c>
      <c r="C20" s="471"/>
      <c r="D20" s="471"/>
      <c r="E20" s="540"/>
      <c r="F20" s="540"/>
      <c r="G20" s="540"/>
      <c r="H20" s="540"/>
      <c r="I20" s="540"/>
      <c r="J20" s="540"/>
      <c r="K20" s="540"/>
      <c r="L20" s="548">
        <v>4488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10061528</v>
      </c>
      <c r="BO23" s="429"/>
      <c r="BP23" s="429"/>
      <c r="BQ23" s="429"/>
      <c r="BR23" s="429"/>
      <c r="BS23" s="429"/>
      <c r="BT23" s="429"/>
      <c r="BU23" s="430"/>
      <c r="BV23" s="428">
        <v>10609591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169</v>
      </c>
      <c r="F24" s="458"/>
      <c r="G24" s="458"/>
      <c r="H24" s="458"/>
      <c r="I24" s="458"/>
      <c r="J24" s="458"/>
      <c r="K24" s="459"/>
      <c r="L24" s="479">
        <v>1</v>
      </c>
      <c r="M24" s="480"/>
      <c r="N24" s="480"/>
      <c r="O24" s="480"/>
      <c r="P24" s="519"/>
      <c r="Q24" s="479">
        <v>7850</v>
      </c>
      <c r="R24" s="480"/>
      <c r="S24" s="480"/>
      <c r="T24" s="480"/>
      <c r="U24" s="480"/>
      <c r="V24" s="519"/>
      <c r="W24" s="578"/>
      <c r="X24" s="566"/>
      <c r="Y24" s="567"/>
      <c r="Z24" s="478" t="s">
        <v>170</v>
      </c>
      <c r="AA24" s="458"/>
      <c r="AB24" s="458"/>
      <c r="AC24" s="458"/>
      <c r="AD24" s="458"/>
      <c r="AE24" s="458"/>
      <c r="AF24" s="458"/>
      <c r="AG24" s="459"/>
      <c r="AH24" s="479">
        <v>156</v>
      </c>
      <c r="AI24" s="480"/>
      <c r="AJ24" s="480"/>
      <c r="AK24" s="480"/>
      <c r="AL24" s="519"/>
      <c r="AM24" s="479">
        <v>448344</v>
      </c>
      <c r="AN24" s="480"/>
      <c r="AO24" s="480"/>
      <c r="AP24" s="480"/>
      <c r="AQ24" s="480"/>
      <c r="AR24" s="519"/>
      <c r="AS24" s="479">
        <v>2874</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6388133</v>
      </c>
      <c r="BO24" s="429"/>
      <c r="BP24" s="429"/>
      <c r="BQ24" s="429"/>
      <c r="BR24" s="429"/>
      <c r="BS24" s="429"/>
      <c r="BT24" s="429"/>
      <c r="BU24" s="430"/>
      <c r="BV24" s="428">
        <v>6791754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172</v>
      </c>
      <c r="F25" s="458"/>
      <c r="G25" s="458"/>
      <c r="H25" s="458"/>
      <c r="I25" s="458"/>
      <c r="J25" s="458"/>
      <c r="K25" s="459"/>
      <c r="L25" s="479">
        <v>1</v>
      </c>
      <c r="M25" s="480"/>
      <c r="N25" s="480"/>
      <c r="O25" s="480"/>
      <c r="P25" s="519"/>
      <c r="Q25" s="479">
        <v>6260</v>
      </c>
      <c r="R25" s="480"/>
      <c r="S25" s="480"/>
      <c r="T25" s="480"/>
      <c r="U25" s="480"/>
      <c r="V25" s="519"/>
      <c r="W25" s="578"/>
      <c r="X25" s="566"/>
      <c r="Y25" s="567"/>
      <c r="Z25" s="478" t="s">
        <v>173</v>
      </c>
      <c r="AA25" s="458"/>
      <c r="AB25" s="458"/>
      <c r="AC25" s="458"/>
      <c r="AD25" s="458"/>
      <c r="AE25" s="458"/>
      <c r="AF25" s="458"/>
      <c r="AG25" s="459"/>
      <c r="AH25" s="479" t="s">
        <v>145</v>
      </c>
      <c r="AI25" s="480"/>
      <c r="AJ25" s="480"/>
      <c r="AK25" s="480"/>
      <c r="AL25" s="519"/>
      <c r="AM25" s="479" t="s">
        <v>174</v>
      </c>
      <c r="AN25" s="480"/>
      <c r="AO25" s="480"/>
      <c r="AP25" s="480"/>
      <c r="AQ25" s="480"/>
      <c r="AR25" s="519"/>
      <c r="AS25" s="479" t="s">
        <v>145</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91401</v>
      </c>
      <c r="BO25" s="392"/>
      <c r="BP25" s="392"/>
      <c r="BQ25" s="392"/>
      <c r="BR25" s="392"/>
      <c r="BS25" s="392"/>
      <c r="BT25" s="392"/>
      <c r="BU25" s="393"/>
      <c r="BV25" s="391">
        <v>131803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176</v>
      </c>
      <c r="F26" s="458"/>
      <c r="G26" s="458"/>
      <c r="H26" s="458"/>
      <c r="I26" s="458"/>
      <c r="J26" s="458"/>
      <c r="K26" s="459"/>
      <c r="L26" s="479">
        <v>1</v>
      </c>
      <c r="M26" s="480"/>
      <c r="N26" s="480"/>
      <c r="O26" s="480"/>
      <c r="P26" s="519"/>
      <c r="Q26" s="479">
        <v>5530</v>
      </c>
      <c r="R26" s="480"/>
      <c r="S26" s="480"/>
      <c r="T26" s="480"/>
      <c r="U26" s="480"/>
      <c r="V26" s="519"/>
      <c r="W26" s="578"/>
      <c r="X26" s="566"/>
      <c r="Y26" s="567"/>
      <c r="Z26" s="478" t="s">
        <v>177</v>
      </c>
      <c r="AA26" s="588"/>
      <c r="AB26" s="588"/>
      <c r="AC26" s="588"/>
      <c r="AD26" s="588"/>
      <c r="AE26" s="588"/>
      <c r="AF26" s="588"/>
      <c r="AG26" s="589"/>
      <c r="AH26" s="479" t="s">
        <v>178</v>
      </c>
      <c r="AI26" s="480"/>
      <c r="AJ26" s="480"/>
      <c r="AK26" s="480"/>
      <c r="AL26" s="519"/>
      <c r="AM26" s="479" t="s">
        <v>145</v>
      </c>
      <c r="AN26" s="480"/>
      <c r="AO26" s="480"/>
      <c r="AP26" s="480"/>
      <c r="AQ26" s="480"/>
      <c r="AR26" s="519"/>
      <c r="AS26" s="479" t="s">
        <v>179</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174</v>
      </c>
      <c r="BO26" s="429"/>
      <c r="BP26" s="429"/>
      <c r="BQ26" s="429"/>
      <c r="BR26" s="429"/>
      <c r="BS26" s="429"/>
      <c r="BT26" s="429"/>
      <c r="BU26" s="430"/>
      <c r="BV26" s="428" t="s">
        <v>174</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181</v>
      </c>
      <c r="F27" s="458"/>
      <c r="G27" s="458"/>
      <c r="H27" s="458"/>
      <c r="I27" s="458"/>
      <c r="J27" s="458"/>
      <c r="K27" s="459"/>
      <c r="L27" s="479">
        <v>1</v>
      </c>
      <c r="M27" s="480"/>
      <c r="N27" s="480"/>
      <c r="O27" s="480"/>
      <c r="P27" s="519"/>
      <c r="Q27" s="479">
        <v>2720</v>
      </c>
      <c r="R27" s="480"/>
      <c r="S27" s="480"/>
      <c r="T27" s="480"/>
      <c r="U27" s="480"/>
      <c r="V27" s="519"/>
      <c r="W27" s="578"/>
      <c r="X27" s="566"/>
      <c r="Y27" s="567"/>
      <c r="Z27" s="478" t="s">
        <v>182</v>
      </c>
      <c r="AA27" s="458"/>
      <c r="AB27" s="458"/>
      <c r="AC27" s="458"/>
      <c r="AD27" s="458"/>
      <c r="AE27" s="458"/>
      <c r="AF27" s="458"/>
      <c r="AG27" s="459"/>
      <c r="AH27" s="479" t="s">
        <v>178</v>
      </c>
      <c r="AI27" s="480"/>
      <c r="AJ27" s="480"/>
      <c r="AK27" s="480"/>
      <c r="AL27" s="519"/>
      <c r="AM27" s="479" t="s">
        <v>174</v>
      </c>
      <c r="AN27" s="480"/>
      <c r="AO27" s="480"/>
      <c r="AP27" s="480"/>
      <c r="AQ27" s="480"/>
      <c r="AR27" s="519"/>
      <c r="AS27" s="479" t="s">
        <v>174</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333335</v>
      </c>
      <c r="BO27" s="602"/>
      <c r="BP27" s="602"/>
      <c r="BQ27" s="602"/>
      <c r="BR27" s="602"/>
      <c r="BS27" s="602"/>
      <c r="BT27" s="602"/>
      <c r="BU27" s="603"/>
      <c r="BV27" s="601">
        <v>333254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184</v>
      </c>
      <c r="F28" s="458"/>
      <c r="G28" s="458"/>
      <c r="H28" s="458"/>
      <c r="I28" s="458"/>
      <c r="J28" s="458"/>
      <c r="K28" s="459"/>
      <c r="L28" s="479">
        <v>1</v>
      </c>
      <c r="M28" s="480"/>
      <c r="N28" s="480"/>
      <c r="O28" s="480"/>
      <c r="P28" s="519"/>
      <c r="Q28" s="479">
        <v>2250</v>
      </c>
      <c r="R28" s="480"/>
      <c r="S28" s="480"/>
      <c r="T28" s="480"/>
      <c r="U28" s="480"/>
      <c r="V28" s="519"/>
      <c r="W28" s="578"/>
      <c r="X28" s="566"/>
      <c r="Y28" s="567"/>
      <c r="Z28" s="478" t="s">
        <v>185</v>
      </c>
      <c r="AA28" s="458"/>
      <c r="AB28" s="458"/>
      <c r="AC28" s="458"/>
      <c r="AD28" s="458"/>
      <c r="AE28" s="458"/>
      <c r="AF28" s="458"/>
      <c r="AG28" s="459"/>
      <c r="AH28" s="479" t="s">
        <v>174</v>
      </c>
      <c r="AI28" s="480"/>
      <c r="AJ28" s="480"/>
      <c r="AK28" s="480"/>
      <c r="AL28" s="519"/>
      <c r="AM28" s="479" t="s">
        <v>145</v>
      </c>
      <c r="AN28" s="480"/>
      <c r="AO28" s="480"/>
      <c r="AP28" s="480"/>
      <c r="AQ28" s="480"/>
      <c r="AR28" s="519"/>
      <c r="AS28" s="479" t="s">
        <v>186</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3596457</v>
      </c>
      <c r="BO28" s="392"/>
      <c r="BP28" s="392"/>
      <c r="BQ28" s="392"/>
      <c r="BR28" s="392"/>
      <c r="BS28" s="392"/>
      <c r="BT28" s="392"/>
      <c r="BU28" s="393"/>
      <c r="BV28" s="391">
        <v>3371357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188</v>
      </c>
      <c r="F29" s="458"/>
      <c r="G29" s="458"/>
      <c r="H29" s="458"/>
      <c r="I29" s="458"/>
      <c r="J29" s="458"/>
      <c r="K29" s="459"/>
      <c r="L29" s="479">
        <v>14</v>
      </c>
      <c r="M29" s="480"/>
      <c r="N29" s="480"/>
      <c r="O29" s="480"/>
      <c r="P29" s="519"/>
      <c r="Q29" s="479">
        <v>2080</v>
      </c>
      <c r="R29" s="480"/>
      <c r="S29" s="480"/>
      <c r="T29" s="480"/>
      <c r="U29" s="480"/>
      <c r="V29" s="519"/>
      <c r="W29" s="579"/>
      <c r="X29" s="580"/>
      <c r="Y29" s="581"/>
      <c r="Z29" s="478" t="s">
        <v>189</v>
      </c>
      <c r="AA29" s="458"/>
      <c r="AB29" s="458"/>
      <c r="AC29" s="458"/>
      <c r="AD29" s="458"/>
      <c r="AE29" s="458"/>
      <c r="AF29" s="458"/>
      <c r="AG29" s="459"/>
      <c r="AH29" s="479">
        <v>156</v>
      </c>
      <c r="AI29" s="480"/>
      <c r="AJ29" s="480"/>
      <c r="AK29" s="480"/>
      <c r="AL29" s="519"/>
      <c r="AM29" s="479">
        <v>448344</v>
      </c>
      <c r="AN29" s="480"/>
      <c r="AO29" s="480"/>
      <c r="AP29" s="480"/>
      <c r="AQ29" s="480"/>
      <c r="AR29" s="519"/>
      <c r="AS29" s="479">
        <v>2874</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818266</v>
      </c>
      <c r="BO29" s="429"/>
      <c r="BP29" s="429"/>
      <c r="BQ29" s="429"/>
      <c r="BR29" s="429"/>
      <c r="BS29" s="429"/>
      <c r="BT29" s="429"/>
      <c r="BU29" s="430"/>
      <c r="BV29" s="428">
        <v>777560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91.5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8105956</v>
      </c>
      <c r="BO30" s="602"/>
      <c r="BP30" s="602"/>
      <c r="BQ30" s="602"/>
      <c r="BR30" s="602"/>
      <c r="BS30" s="602"/>
      <c r="BT30" s="602"/>
      <c r="BU30" s="603"/>
      <c r="BV30" s="601">
        <v>7902645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198</v>
      </c>
      <c r="D33" s="452"/>
      <c r="E33" s="417" t="s">
        <v>199</v>
      </c>
      <c r="F33" s="417"/>
      <c r="G33" s="417"/>
      <c r="H33" s="417"/>
      <c r="I33" s="417"/>
      <c r="J33" s="417"/>
      <c r="K33" s="417"/>
      <c r="L33" s="417"/>
      <c r="M33" s="417"/>
      <c r="N33" s="417"/>
      <c r="O33" s="417"/>
      <c r="P33" s="417"/>
      <c r="Q33" s="417"/>
      <c r="R33" s="417"/>
      <c r="S33" s="417"/>
      <c r="T33" s="215"/>
      <c r="U33" s="452" t="s">
        <v>200</v>
      </c>
      <c r="V33" s="452"/>
      <c r="W33" s="417" t="s">
        <v>199</v>
      </c>
      <c r="X33" s="417"/>
      <c r="Y33" s="417"/>
      <c r="Z33" s="417"/>
      <c r="AA33" s="417"/>
      <c r="AB33" s="417"/>
      <c r="AC33" s="417"/>
      <c r="AD33" s="417"/>
      <c r="AE33" s="417"/>
      <c r="AF33" s="417"/>
      <c r="AG33" s="417"/>
      <c r="AH33" s="417"/>
      <c r="AI33" s="417"/>
      <c r="AJ33" s="417"/>
      <c r="AK33" s="417"/>
      <c r="AL33" s="215"/>
      <c r="AM33" s="452" t="s">
        <v>201</v>
      </c>
      <c r="AN33" s="452"/>
      <c r="AO33" s="417" t="s">
        <v>202</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52" t="s">
        <v>203</v>
      </c>
      <c r="BX33" s="452"/>
      <c r="BY33" s="417" t="s">
        <v>205</v>
      </c>
      <c r="BZ33" s="417"/>
      <c r="CA33" s="417"/>
      <c r="CB33" s="417"/>
      <c r="CC33" s="417"/>
      <c r="CD33" s="417"/>
      <c r="CE33" s="417"/>
      <c r="CF33" s="417"/>
      <c r="CG33" s="417"/>
      <c r="CH33" s="417"/>
      <c r="CI33" s="417"/>
      <c r="CJ33" s="417"/>
      <c r="CK33" s="417"/>
      <c r="CL33" s="417"/>
      <c r="CM33" s="417"/>
      <c r="CN33" s="215"/>
      <c r="CO33" s="452" t="s">
        <v>201</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IF('各会計、関係団体の財政状況及び健全化判断比率'!B33="","",'各会計、関係団体の財政状況及び健全化判断比率'!B33)</f>
        <v>水道事業会計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IF('各会計、関係団体の財政状況及び健全化判断比率'!B34="","",'各会計、関係団体の財政状況及び健全化判断比率'!B34)</f>
        <v>風力発電事業特別会計</v>
      </c>
      <c r="BH34" s="615"/>
      <c r="BI34" s="615"/>
      <c r="BJ34" s="615"/>
      <c r="BK34" s="615"/>
      <c r="BL34" s="615"/>
      <c r="BM34" s="615"/>
      <c r="BN34" s="615"/>
      <c r="BO34" s="615"/>
      <c r="BP34" s="615"/>
      <c r="BQ34" s="615"/>
      <c r="BR34" s="615"/>
      <c r="BS34" s="615"/>
      <c r="BT34" s="615"/>
      <c r="BU34" s="615"/>
      <c r="BV34" s="213"/>
      <c r="BW34" s="614">
        <f>IF(BY34="","",MAX(C34:D43,U34:V43,AM34:AN43,BE34:BF43)+1)</f>
        <v>14</v>
      </c>
      <c r="BX34" s="614"/>
      <c r="BY34" s="615" t="str">
        <f>IF('各会計、関係団体の財政状況及び健全化判断比率'!B68="","",'各会計、関係団体の財政状況及び健全化判断比率'!B68)</f>
        <v>愛媛県市町総合事務組合(退職手当事業分)</v>
      </c>
      <c r="BZ34" s="615"/>
      <c r="CA34" s="615"/>
      <c r="CB34" s="615"/>
      <c r="CC34" s="615"/>
      <c r="CD34" s="615"/>
      <c r="CE34" s="615"/>
      <c r="CF34" s="615"/>
      <c r="CG34" s="615"/>
      <c r="CH34" s="615"/>
      <c r="CI34" s="615"/>
      <c r="CJ34" s="615"/>
      <c r="CK34" s="615"/>
      <c r="CL34" s="615"/>
      <c r="CM34" s="615"/>
      <c r="CN34" s="213"/>
      <c r="CO34" s="614">
        <f>IF(CQ34="","",MAX(C34:D43,U34:V43,AM34:AN43,BE34:BF43,BW34:BX43)+1)</f>
        <v>24</v>
      </c>
      <c r="CP34" s="614"/>
      <c r="CQ34" s="615" t="str">
        <f>IF('各会計、関係団体の財政状況及び健全化判断比率'!BS7="","",'各会計、関係団体の財政状況及び健全化判断比率'!BS7)</f>
        <v>クリエイト伊方</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学校給食特別会計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国民健康保険（直診）特別会計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10</v>
      </c>
      <c r="BF35" s="614"/>
      <c r="BG35" s="615" t="str">
        <f>IF('各会計、関係団体の財政状況及び健全化判断比率'!B35="","",'各会計、関係団体の財政状況及び健全化判断比率'!B35)</f>
        <v>港湾整備事業特別会計</v>
      </c>
      <c r="BH35" s="615"/>
      <c r="BI35" s="615"/>
      <c r="BJ35" s="615"/>
      <c r="BK35" s="615"/>
      <c r="BL35" s="615"/>
      <c r="BM35" s="615"/>
      <c r="BN35" s="615"/>
      <c r="BO35" s="615"/>
      <c r="BP35" s="615"/>
      <c r="BQ35" s="615"/>
      <c r="BR35" s="615"/>
      <c r="BS35" s="615"/>
      <c r="BT35" s="615"/>
      <c r="BU35" s="615"/>
      <c r="BV35" s="213"/>
      <c r="BW35" s="614">
        <f t="shared" ref="BW35:BW43" si="2">IF(BY35="","",BW34+1)</f>
        <v>15</v>
      </c>
      <c r="BX35" s="614"/>
      <c r="BY35" s="615" t="str">
        <f>IF('各会計、関係団体の財政状況及び健全化判断比率'!B69="","",'各会計、関係団体の財政状況及び健全化判断比率'!B69)</f>
        <v>愛媛県市町総合事務組合(消防補償事業分)</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11</v>
      </c>
      <c r="BF36" s="614"/>
      <c r="BG36" s="615" t="str">
        <f>IF('各会計、関係団体の財政状況及び健全化判断比率'!B36="","",'各会計、関係団体の財政状況及び健全化判断比率'!B36)</f>
        <v>公共下水道事業特別会計</v>
      </c>
      <c r="BH36" s="615"/>
      <c r="BI36" s="615"/>
      <c r="BJ36" s="615"/>
      <c r="BK36" s="615"/>
      <c r="BL36" s="615"/>
      <c r="BM36" s="615"/>
      <c r="BN36" s="615"/>
      <c r="BO36" s="615"/>
      <c r="BP36" s="615"/>
      <c r="BQ36" s="615"/>
      <c r="BR36" s="615"/>
      <c r="BS36" s="615"/>
      <c r="BT36" s="615"/>
      <c r="BU36" s="615"/>
      <c r="BV36" s="213"/>
      <c r="BW36" s="614">
        <f t="shared" si="2"/>
        <v>16</v>
      </c>
      <c r="BX36" s="614"/>
      <c r="BY36" s="615" t="str">
        <f>IF('各会計、関係団体の財政状況及び健全化判断比率'!B70="","",'各会計、関係団体の財政状況及び健全化判断比率'!B70)</f>
        <v>愛媛県市町総合事務組合(交通災害事業分)</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介護保険特別会計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12</v>
      </c>
      <c r="BF37" s="614"/>
      <c r="BG37" s="615" t="str">
        <f>IF('各会計、関係団体の財政状況及び健全化判断比率'!B37="","",'各会計、関係団体の財政状況及び健全化判断比率'!B37)</f>
        <v>小規模下水道事業特別会計</v>
      </c>
      <c r="BH37" s="615"/>
      <c r="BI37" s="615"/>
      <c r="BJ37" s="615"/>
      <c r="BK37" s="615"/>
      <c r="BL37" s="615"/>
      <c r="BM37" s="615"/>
      <c r="BN37" s="615"/>
      <c r="BO37" s="615"/>
      <c r="BP37" s="615"/>
      <c r="BQ37" s="615"/>
      <c r="BR37" s="615"/>
      <c r="BS37" s="615"/>
      <c r="BT37" s="615"/>
      <c r="BU37" s="615"/>
      <c r="BV37" s="213"/>
      <c r="BW37" s="614">
        <f t="shared" si="2"/>
        <v>17</v>
      </c>
      <c r="BX37" s="614"/>
      <c r="BY37" s="615" t="str">
        <f>IF('各会計、関係団体の財政状況及び健全化判断比率'!B71="","",'各会計、関係団体の財政状況及び健全化判断比率'!B71)</f>
        <v>愛媛県市町総合事務組合(自治会館事業分)</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7</v>
      </c>
      <c r="V38" s="614"/>
      <c r="W38" s="615" t="str">
        <f>IF('各会計、関係団体の財政状況及び健全化判断比率'!B32="","",'各会計、関係団体の財政状況及び健全化判断比率'!B32)</f>
        <v>介護サービス特別会計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13</v>
      </c>
      <c r="BF38" s="614"/>
      <c r="BG38" s="615" t="str">
        <f>IF('各会計、関係団体の財政状況及び健全化判断比率'!B38="","",'各会計、関係団体の財政状況及び健全化判断比率'!B38)</f>
        <v>特定地域生活排水処理事業特別会計</v>
      </c>
      <c r="BH38" s="615"/>
      <c r="BI38" s="615"/>
      <c r="BJ38" s="615"/>
      <c r="BK38" s="615"/>
      <c r="BL38" s="615"/>
      <c r="BM38" s="615"/>
      <c r="BN38" s="615"/>
      <c r="BO38" s="615"/>
      <c r="BP38" s="615"/>
      <c r="BQ38" s="615"/>
      <c r="BR38" s="615"/>
      <c r="BS38" s="615"/>
      <c r="BT38" s="615"/>
      <c r="BU38" s="615"/>
      <c r="BV38" s="213"/>
      <c r="BW38" s="614">
        <f t="shared" si="2"/>
        <v>18</v>
      </c>
      <c r="BX38" s="614"/>
      <c r="BY38" s="615" t="str">
        <f>IF('各会計、関係団体の財政状況及び健全化判断比率'!B72="","",'各会計、関係団体の財政状況及び健全化判断比率'!B72)</f>
        <v>愛媛県市町総合事務組合(議員公務災害事業分)</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19</v>
      </c>
      <c r="BX39" s="614"/>
      <c r="BY39" s="615" t="str">
        <f>IF('各会計、関係団体の財政状況及び健全化判断比率'!B73="","",'各会計、関係団体の財政状況及び健全化判断比率'!B73)</f>
        <v>愛媛県市町総合事務組合(共通経費分)</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20</v>
      </c>
      <c r="BX40" s="614"/>
      <c r="BY40" s="615" t="str">
        <f>IF('各会計、関係団体の財政状況及び健全化判断比率'!B74="","",'各会計、関係団体の財政状況及び健全化判断比率'!B74)</f>
        <v>八幡浜地区施設事務組合(一般会計)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21</v>
      </c>
      <c r="BX41" s="614"/>
      <c r="BY41" s="615" t="str">
        <f>IF('各会計、関係団体の財政状況及び健全化判断比率'!B75="","",'各会計、関係団体の財政状況及び健全化判断比率'!B75)</f>
        <v>八幡浜地区施設事務組合(消防事業特別会計)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22</v>
      </c>
      <c r="BX42" s="614"/>
      <c r="BY42" s="615" t="str">
        <f>IF('各会計、関係団体の財政状況及び健全化判断比率'!B76="","",'各会計、関係団体の財政状況及び健全化判断比率'!B76)</f>
        <v>八幡浜地区施設事務組合(休日夜間急患センター事業特別会計)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23</v>
      </c>
      <c r="BX43" s="614"/>
      <c r="BY43" s="615" t="str">
        <f>IF('各会計、関係団体の財政状況及び健全化判断比率'!B77="","",'各会計、関係団体の財政状況及び健全化判断比率'!B77)</f>
        <v>八幡浜地区施設事務組合(し尿処理事業特別会計)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vvp3+6wOeKzVkjtaDE+ALnKVjLegywBfLuXlpNzOqunVNnfWe63kN0w5Bunk5bPatmPGaltB7CQOY76xneeeZw==" saltValue="WEQ68zHqIuMIW8E4GuEX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06" t="s">
        <v>572</v>
      </c>
      <c r="D34" s="1206"/>
      <c r="E34" s="1207"/>
      <c r="F34" s="32">
        <v>2.0099999999999998</v>
      </c>
      <c r="G34" s="33">
        <v>2.66</v>
      </c>
      <c r="H34" s="33">
        <v>1.39</v>
      </c>
      <c r="I34" s="33">
        <v>7.83</v>
      </c>
      <c r="J34" s="34">
        <v>13.75</v>
      </c>
      <c r="K34" s="22"/>
      <c r="L34" s="22"/>
      <c r="M34" s="22"/>
      <c r="N34" s="22"/>
      <c r="O34" s="22"/>
      <c r="P34" s="22"/>
    </row>
    <row r="35" spans="1:16" ht="39" customHeight="1">
      <c r="A35" s="22"/>
      <c r="B35" s="35"/>
      <c r="C35" s="1200" t="s">
        <v>573</v>
      </c>
      <c r="D35" s="1201"/>
      <c r="E35" s="1202"/>
      <c r="F35" s="36">
        <v>1.46</v>
      </c>
      <c r="G35" s="37">
        <v>1.58</v>
      </c>
      <c r="H35" s="37">
        <v>1.81</v>
      </c>
      <c r="I35" s="37">
        <v>2.17</v>
      </c>
      <c r="J35" s="38">
        <v>2.92</v>
      </c>
      <c r="K35" s="22"/>
      <c r="L35" s="22"/>
      <c r="M35" s="22"/>
      <c r="N35" s="22"/>
      <c r="O35" s="22"/>
      <c r="P35" s="22"/>
    </row>
    <row r="36" spans="1:16" ht="39" customHeight="1">
      <c r="A36" s="22"/>
      <c r="B36" s="35"/>
      <c r="C36" s="1200" t="s">
        <v>574</v>
      </c>
      <c r="D36" s="1201"/>
      <c r="E36" s="1202"/>
      <c r="F36" s="36">
        <v>0.44</v>
      </c>
      <c r="G36" s="37">
        <v>0.68</v>
      </c>
      <c r="H36" s="37">
        <v>0.69</v>
      </c>
      <c r="I36" s="37">
        <v>0.94</v>
      </c>
      <c r="J36" s="38">
        <v>1.22</v>
      </c>
      <c r="K36" s="22"/>
      <c r="L36" s="22"/>
      <c r="M36" s="22"/>
      <c r="N36" s="22"/>
      <c r="O36" s="22"/>
      <c r="P36" s="22"/>
    </row>
    <row r="37" spans="1:16" ht="39" customHeight="1">
      <c r="A37" s="22"/>
      <c r="B37" s="35"/>
      <c r="C37" s="1200" t="s">
        <v>575</v>
      </c>
      <c r="D37" s="1201"/>
      <c r="E37" s="1202"/>
      <c r="F37" s="36">
        <v>0.14000000000000001</v>
      </c>
      <c r="G37" s="37">
        <v>0.16</v>
      </c>
      <c r="H37" s="37">
        <v>0.59</v>
      </c>
      <c r="I37" s="37">
        <v>0.71</v>
      </c>
      <c r="J37" s="38">
        <v>0.78</v>
      </c>
      <c r="K37" s="22"/>
      <c r="L37" s="22"/>
      <c r="M37" s="22"/>
      <c r="N37" s="22"/>
      <c r="O37" s="22"/>
      <c r="P37" s="22"/>
    </row>
    <row r="38" spans="1:16" ht="39" customHeight="1">
      <c r="A38" s="22"/>
      <c r="B38" s="35"/>
      <c r="C38" s="1200" t="s">
        <v>576</v>
      </c>
      <c r="D38" s="1201"/>
      <c r="E38" s="1202"/>
      <c r="F38" s="36">
        <v>0.43</v>
      </c>
      <c r="G38" s="37">
        <v>0.44</v>
      </c>
      <c r="H38" s="37">
        <v>0.44</v>
      </c>
      <c r="I38" s="37">
        <v>0.5</v>
      </c>
      <c r="J38" s="38">
        <v>0.68</v>
      </c>
      <c r="K38" s="22"/>
      <c r="L38" s="22"/>
      <c r="M38" s="22"/>
      <c r="N38" s="22"/>
      <c r="O38" s="22"/>
      <c r="P38" s="22"/>
    </row>
    <row r="39" spans="1:16" ht="39" customHeight="1">
      <c r="A39" s="22"/>
      <c r="B39" s="35"/>
      <c r="C39" s="1200" t="s">
        <v>577</v>
      </c>
      <c r="D39" s="1201"/>
      <c r="E39" s="1202"/>
      <c r="F39" s="36">
        <v>0.48</v>
      </c>
      <c r="G39" s="37">
        <v>0.63</v>
      </c>
      <c r="H39" s="37">
        <v>0.8</v>
      </c>
      <c r="I39" s="37">
        <v>0.62</v>
      </c>
      <c r="J39" s="38">
        <v>0.43</v>
      </c>
      <c r="K39" s="22"/>
      <c r="L39" s="22"/>
      <c r="M39" s="22"/>
      <c r="N39" s="22"/>
      <c r="O39" s="22"/>
      <c r="P39" s="22"/>
    </row>
    <row r="40" spans="1:16" ht="39" customHeight="1">
      <c r="A40" s="22"/>
      <c r="B40" s="35"/>
      <c r="C40" s="1200" t="s">
        <v>578</v>
      </c>
      <c r="D40" s="1201"/>
      <c r="E40" s="1202"/>
      <c r="F40" s="36">
        <v>0</v>
      </c>
      <c r="G40" s="37">
        <v>0</v>
      </c>
      <c r="H40" s="37">
        <v>0</v>
      </c>
      <c r="I40" s="37">
        <v>0</v>
      </c>
      <c r="J40" s="38">
        <v>0</v>
      </c>
      <c r="K40" s="22"/>
      <c r="L40" s="22"/>
      <c r="M40" s="22"/>
      <c r="N40" s="22"/>
      <c r="O40" s="22"/>
      <c r="P40" s="22"/>
    </row>
    <row r="41" spans="1:16" ht="39" customHeight="1">
      <c r="A41" s="22"/>
      <c r="B41" s="35"/>
      <c r="C41" s="1200" t="s">
        <v>579</v>
      </c>
      <c r="D41" s="1201"/>
      <c r="E41" s="1202"/>
      <c r="F41" s="36">
        <v>0</v>
      </c>
      <c r="G41" s="37">
        <v>0</v>
      </c>
      <c r="H41" s="37">
        <v>0</v>
      </c>
      <c r="I41" s="37">
        <v>0</v>
      </c>
      <c r="J41" s="38">
        <v>0</v>
      </c>
      <c r="K41" s="22"/>
      <c r="L41" s="22"/>
      <c r="M41" s="22"/>
      <c r="N41" s="22"/>
      <c r="O41" s="22"/>
      <c r="P41" s="22"/>
    </row>
    <row r="42" spans="1:16" ht="39" customHeight="1">
      <c r="A42" s="22"/>
      <c r="B42" s="39"/>
      <c r="C42" s="1200" t="s">
        <v>580</v>
      </c>
      <c r="D42" s="1201"/>
      <c r="E42" s="1202"/>
      <c r="F42" s="36" t="s">
        <v>525</v>
      </c>
      <c r="G42" s="37" t="s">
        <v>525</v>
      </c>
      <c r="H42" s="37" t="s">
        <v>525</v>
      </c>
      <c r="I42" s="37" t="s">
        <v>525</v>
      </c>
      <c r="J42" s="38" t="s">
        <v>525</v>
      </c>
      <c r="K42" s="22"/>
      <c r="L42" s="22"/>
      <c r="M42" s="22"/>
      <c r="N42" s="22"/>
      <c r="O42" s="22"/>
      <c r="P42" s="22"/>
    </row>
    <row r="43" spans="1:16" ht="39" customHeight="1" thickBot="1">
      <c r="A43" s="22"/>
      <c r="B43" s="40"/>
      <c r="C43" s="1203" t="s">
        <v>581</v>
      </c>
      <c r="D43" s="1204"/>
      <c r="E43" s="120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maPQEauLlcfUM93jdVcZIYzd0UptHwUr/Zv/tdjz2rGmOb3fzFZ7muyGsl4pglCFkDhtaduvIQnNlbOYcH/qg==" saltValue="UPOifM7vz81OUAT5a+gC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08" t="s">
        <v>11</v>
      </c>
      <c r="C45" s="1209"/>
      <c r="D45" s="58"/>
      <c r="E45" s="1214" t="s">
        <v>12</v>
      </c>
      <c r="F45" s="1214"/>
      <c r="G45" s="1214"/>
      <c r="H45" s="1214"/>
      <c r="I45" s="1214"/>
      <c r="J45" s="1215"/>
      <c r="K45" s="59">
        <v>1297</v>
      </c>
      <c r="L45" s="60">
        <v>1188</v>
      </c>
      <c r="M45" s="60">
        <v>1113</v>
      </c>
      <c r="N45" s="60">
        <v>1044</v>
      </c>
      <c r="O45" s="61">
        <v>1003</v>
      </c>
      <c r="P45" s="48"/>
      <c r="Q45" s="48"/>
      <c r="R45" s="48"/>
      <c r="S45" s="48"/>
      <c r="T45" s="48"/>
      <c r="U45" s="48"/>
    </row>
    <row r="46" spans="1:21" ht="30.75" customHeight="1">
      <c r="A46" s="48"/>
      <c r="B46" s="1210"/>
      <c r="C46" s="1211"/>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c r="A47" s="48"/>
      <c r="B47" s="1210"/>
      <c r="C47" s="1211"/>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c r="A48" s="48"/>
      <c r="B48" s="1210"/>
      <c r="C48" s="1211"/>
      <c r="D48" s="62"/>
      <c r="E48" s="1216" t="s">
        <v>15</v>
      </c>
      <c r="F48" s="1216"/>
      <c r="G48" s="1216"/>
      <c r="H48" s="1216"/>
      <c r="I48" s="1216"/>
      <c r="J48" s="1217"/>
      <c r="K48" s="63">
        <v>174</v>
      </c>
      <c r="L48" s="64">
        <v>197</v>
      </c>
      <c r="M48" s="64">
        <v>210</v>
      </c>
      <c r="N48" s="64">
        <v>212</v>
      </c>
      <c r="O48" s="65">
        <v>209</v>
      </c>
      <c r="P48" s="48"/>
      <c r="Q48" s="48"/>
      <c r="R48" s="48"/>
      <c r="S48" s="48"/>
      <c r="T48" s="48"/>
      <c r="U48" s="48"/>
    </row>
    <row r="49" spans="1:21" ht="30.75" customHeight="1">
      <c r="A49" s="48"/>
      <c r="B49" s="1210"/>
      <c r="C49" s="1211"/>
      <c r="D49" s="62"/>
      <c r="E49" s="1216" t="s">
        <v>16</v>
      </c>
      <c r="F49" s="1216"/>
      <c r="G49" s="1216"/>
      <c r="H49" s="1216"/>
      <c r="I49" s="1216"/>
      <c r="J49" s="1217"/>
      <c r="K49" s="63">
        <v>3</v>
      </c>
      <c r="L49" s="64">
        <v>0</v>
      </c>
      <c r="M49" s="64">
        <v>1</v>
      </c>
      <c r="N49" s="64">
        <v>1</v>
      </c>
      <c r="O49" s="65">
        <v>1</v>
      </c>
      <c r="P49" s="48"/>
      <c r="Q49" s="48"/>
      <c r="R49" s="48"/>
      <c r="S49" s="48"/>
      <c r="T49" s="48"/>
      <c r="U49" s="48"/>
    </row>
    <row r="50" spans="1:21" ht="30.75" customHeight="1">
      <c r="A50" s="48"/>
      <c r="B50" s="1210"/>
      <c r="C50" s="1211"/>
      <c r="D50" s="62"/>
      <c r="E50" s="1216" t="s">
        <v>17</v>
      </c>
      <c r="F50" s="1216"/>
      <c r="G50" s="1216"/>
      <c r="H50" s="1216"/>
      <c r="I50" s="1216"/>
      <c r="J50" s="1217"/>
      <c r="K50" s="63">
        <v>52</v>
      </c>
      <c r="L50" s="64">
        <v>20</v>
      </c>
      <c r="M50" s="64">
        <v>19</v>
      </c>
      <c r="N50" s="64">
        <v>19</v>
      </c>
      <c r="O50" s="65">
        <v>11</v>
      </c>
      <c r="P50" s="48"/>
      <c r="Q50" s="48"/>
      <c r="R50" s="48"/>
      <c r="S50" s="48"/>
      <c r="T50" s="48"/>
      <c r="U50" s="48"/>
    </row>
    <row r="51" spans="1:21" ht="30.75" customHeight="1">
      <c r="A51" s="48"/>
      <c r="B51" s="1212"/>
      <c r="C51" s="1213"/>
      <c r="D51" s="66"/>
      <c r="E51" s="1216" t="s">
        <v>18</v>
      </c>
      <c r="F51" s="1216"/>
      <c r="G51" s="1216"/>
      <c r="H51" s="1216"/>
      <c r="I51" s="1216"/>
      <c r="J51" s="1217"/>
      <c r="K51" s="63" t="s">
        <v>525</v>
      </c>
      <c r="L51" s="64" t="s">
        <v>525</v>
      </c>
      <c r="M51" s="64" t="s">
        <v>525</v>
      </c>
      <c r="N51" s="64" t="s">
        <v>525</v>
      </c>
      <c r="O51" s="65" t="s">
        <v>525</v>
      </c>
      <c r="P51" s="48"/>
      <c r="Q51" s="48"/>
      <c r="R51" s="48"/>
      <c r="S51" s="48"/>
      <c r="T51" s="48"/>
      <c r="U51" s="48"/>
    </row>
    <row r="52" spans="1:21" ht="30.75" customHeight="1">
      <c r="A52" s="48"/>
      <c r="B52" s="1218" t="s">
        <v>19</v>
      </c>
      <c r="C52" s="1219"/>
      <c r="D52" s="66"/>
      <c r="E52" s="1216" t="s">
        <v>20</v>
      </c>
      <c r="F52" s="1216"/>
      <c r="G52" s="1216"/>
      <c r="H52" s="1216"/>
      <c r="I52" s="1216"/>
      <c r="J52" s="1217"/>
      <c r="K52" s="63">
        <v>1186</v>
      </c>
      <c r="L52" s="64">
        <v>1140</v>
      </c>
      <c r="M52" s="64">
        <v>1067</v>
      </c>
      <c r="N52" s="64">
        <v>1012</v>
      </c>
      <c r="O52" s="65">
        <v>976</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340</v>
      </c>
      <c r="L53" s="69">
        <v>265</v>
      </c>
      <c r="M53" s="69">
        <v>276</v>
      </c>
      <c r="N53" s="69">
        <v>264</v>
      </c>
      <c r="O53" s="70">
        <v>248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c r="B57" s="1224" t="s">
        <v>25</v>
      </c>
      <c r="C57" s="1225"/>
      <c r="D57" s="1228" t="s">
        <v>26</v>
      </c>
      <c r="E57" s="1229"/>
      <c r="F57" s="1229"/>
      <c r="G57" s="1229"/>
      <c r="H57" s="1229"/>
      <c r="I57" s="1229"/>
      <c r="J57" s="1230"/>
      <c r="K57" s="82"/>
      <c r="L57" s="83"/>
      <c r="M57" s="83"/>
      <c r="N57" s="83"/>
      <c r="O57" s="84"/>
    </row>
    <row r="58" spans="1:21" ht="31.5" customHeight="1" thickBot="1">
      <c r="B58" s="1226"/>
      <c r="C58" s="1227"/>
      <c r="D58" s="1231" t="s">
        <v>27</v>
      </c>
      <c r="E58" s="1232"/>
      <c r="F58" s="1232"/>
      <c r="G58" s="1232"/>
      <c r="H58" s="1232"/>
      <c r="I58" s="1232"/>
      <c r="J58" s="123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Mczbsd36Qt1pFM+diwbM79uujpWTlDY1dqVRERszFX72iSh+1+9TYDfsS/4jufqDcGoCbBgO3V/KbXjNwx0mg==" saltValue="4sS5NmKgmTKRNaqX+nnE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567</v>
      </c>
      <c r="J40" s="99" t="s">
        <v>568</v>
      </c>
      <c r="K40" s="99" t="s">
        <v>569</v>
      </c>
      <c r="L40" s="99" t="s">
        <v>570</v>
      </c>
      <c r="M40" s="100" t="s">
        <v>571</v>
      </c>
    </row>
    <row r="41" spans="2:13" ht="27.75" customHeight="1">
      <c r="B41" s="1234" t="s">
        <v>30</v>
      </c>
      <c r="C41" s="1235"/>
      <c r="D41" s="101"/>
      <c r="E41" s="1240" t="s">
        <v>31</v>
      </c>
      <c r="F41" s="1240"/>
      <c r="G41" s="1240"/>
      <c r="H41" s="1241"/>
      <c r="I41" s="102">
        <v>11169</v>
      </c>
      <c r="J41" s="103">
        <v>10747</v>
      </c>
      <c r="K41" s="103">
        <v>10595</v>
      </c>
      <c r="L41" s="103">
        <v>10652</v>
      </c>
      <c r="M41" s="104">
        <v>10099</v>
      </c>
    </row>
    <row r="42" spans="2:13" ht="27.75" customHeight="1">
      <c r="B42" s="1236"/>
      <c r="C42" s="1237"/>
      <c r="D42" s="105"/>
      <c r="E42" s="1242" t="s">
        <v>32</v>
      </c>
      <c r="F42" s="1242"/>
      <c r="G42" s="1242"/>
      <c r="H42" s="1243"/>
      <c r="I42" s="106">
        <v>97</v>
      </c>
      <c r="J42" s="107">
        <v>62</v>
      </c>
      <c r="K42" s="107">
        <v>184</v>
      </c>
      <c r="L42" s="107">
        <v>132</v>
      </c>
      <c r="M42" s="108">
        <v>91</v>
      </c>
    </row>
    <row r="43" spans="2:13" ht="27.75" customHeight="1">
      <c r="B43" s="1236"/>
      <c r="C43" s="1237"/>
      <c r="D43" s="105"/>
      <c r="E43" s="1242" t="s">
        <v>33</v>
      </c>
      <c r="F43" s="1242"/>
      <c r="G43" s="1242"/>
      <c r="H43" s="1243"/>
      <c r="I43" s="106">
        <v>2709</v>
      </c>
      <c r="J43" s="107">
        <v>2590</v>
      </c>
      <c r="K43" s="107">
        <v>2624</v>
      </c>
      <c r="L43" s="107">
        <v>2581</v>
      </c>
      <c r="M43" s="108">
        <v>2540</v>
      </c>
    </row>
    <row r="44" spans="2:13" ht="27.75" customHeight="1">
      <c r="B44" s="1236"/>
      <c r="C44" s="1237"/>
      <c r="D44" s="105"/>
      <c r="E44" s="1242" t="s">
        <v>34</v>
      </c>
      <c r="F44" s="1242"/>
      <c r="G44" s="1242"/>
      <c r="H44" s="1243"/>
      <c r="I44" s="106">
        <v>59</v>
      </c>
      <c r="J44" s="107">
        <v>50</v>
      </c>
      <c r="K44" s="107">
        <v>41</v>
      </c>
      <c r="L44" s="107">
        <v>32</v>
      </c>
      <c r="M44" s="108">
        <v>45</v>
      </c>
    </row>
    <row r="45" spans="2:13" ht="27.75" customHeight="1">
      <c r="B45" s="1236"/>
      <c r="C45" s="1237"/>
      <c r="D45" s="105"/>
      <c r="E45" s="1242" t="s">
        <v>35</v>
      </c>
      <c r="F45" s="1242"/>
      <c r="G45" s="1242"/>
      <c r="H45" s="1243"/>
      <c r="I45" s="106">
        <v>1688</v>
      </c>
      <c r="J45" s="107">
        <v>1606</v>
      </c>
      <c r="K45" s="107">
        <v>1478</v>
      </c>
      <c r="L45" s="107">
        <v>1248</v>
      </c>
      <c r="M45" s="108">
        <v>1130</v>
      </c>
    </row>
    <row r="46" spans="2:13" ht="27.75" customHeight="1">
      <c r="B46" s="1236"/>
      <c r="C46" s="1237"/>
      <c r="D46" s="109"/>
      <c r="E46" s="1242" t="s">
        <v>36</v>
      </c>
      <c r="F46" s="1242"/>
      <c r="G46" s="1242"/>
      <c r="H46" s="1243"/>
      <c r="I46" s="106" t="s">
        <v>525</v>
      </c>
      <c r="J46" s="107" t="s">
        <v>525</v>
      </c>
      <c r="K46" s="107" t="s">
        <v>525</v>
      </c>
      <c r="L46" s="107" t="s">
        <v>525</v>
      </c>
      <c r="M46" s="108" t="s">
        <v>525</v>
      </c>
    </row>
    <row r="47" spans="2:13" ht="27.75" customHeight="1">
      <c r="B47" s="1236"/>
      <c r="C47" s="1237"/>
      <c r="D47" s="110"/>
      <c r="E47" s="1244" t="s">
        <v>37</v>
      </c>
      <c r="F47" s="1245"/>
      <c r="G47" s="1245"/>
      <c r="H47" s="1246"/>
      <c r="I47" s="106" t="s">
        <v>525</v>
      </c>
      <c r="J47" s="107" t="s">
        <v>525</v>
      </c>
      <c r="K47" s="107" t="s">
        <v>525</v>
      </c>
      <c r="L47" s="107" t="s">
        <v>525</v>
      </c>
      <c r="M47" s="108" t="s">
        <v>525</v>
      </c>
    </row>
    <row r="48" spans="2:13" ht="27.75" customHeight="1">
      <c r="B48" s="1236"/>
      <c r="C48" s="1237"/>
      <c r="D48" s="105"/>
      <c r="E48" s="1242" t="s">
        <v>38</v>
      </c>
      <c r="F48" s="1242"/>
      <c r="G48" s="1242"/>
      <c r="H48" s="1243"/>
      <c r="I48" s="106" t="s">
        <v>525</v>
      </c>
      <c r="J48" s="107" t="s">
        <v>525</v>
      </c>
      <c r="K48" s="107" t="s">
        <v>525</v>
      </c>
      <c r="L48" s="107" t="s">
        <v>525</v>
      </c>
      <c r="M48" s="108" t="s">
        <v>525</v>
      </c>
    </row>
    <row r="49" spans="2:13" ht="27.75" customHeight="1">
      <c r="B49" s="1238"/>
      <c r="C49" s="1239"/>
      <c r="D49" s="105"/>
      <c r="E49" s="1242" t="s">
        <v>39</v>
      </c>
      <c r="F49" s="1242"/>
      <c r="G49" s="1242"/>
      <c r="H49" s="1243"/>
      <c r="I49" s="106" t="s">
        <v>525</v>
      </c>
      <c r="J49" s="107" t="s">
        <v>525</v>
      </c>
      <c r="K49" s="107" t="s">
        <v>525</v>
      </c>
      <c r="L49" s="107" t="s">
        <v>525</v>
      </c>
      <c r="M49" s="108" t="s">
        <v>525</v>
      </c>
    </row>
    <row r="50" spans="2:13" ht="27.75" customHeight="1">
      <c r="B50" s="1247" t="s">
        <v>40</v>
      </c>
      <c r="C50" s="1248"/>
      <c r="D50" s="111"/>
      <c r="E50" s="1242" t="s">
        <v>41</v>
      </c>
      <c r="F50" s="1242"/>
      <c r="G50" s="1242"/>
      <c r="H50" s="1243"/>
      <c r="I50" s="106">
        <v>8222</v>
      </c>
      <c r="J50" s="107">
        <v>8606</v>
      </c>
      <c r="K50" s="107">
        <v>9133</v>
      </c>
      <c r="L50" s="107">
        <v>9434</v>
      </c>
      <c r="M50" s="108">
        <v>9646</v>
      </c>
    </row>
    <row r="51" spans="2:13" ht="27.75" customHeight="1">
      <c r="B51" s="1236"/>
      <c r="C51" s="1237"/>
      <c r="D51" s="105"/>
      <c r="E51" s="1242" t="s">
        <v>42</v>
      </c>
      <c r="F51" s="1242"/>
      <c r="G51" s="1242"/>
      <c r="H51" s="1243"/>
      <c r="I51" s="106">
        <v>291</v>
      </c>
      <c r="J51" s="107">
        <v>263</v>
      </c>
      <c r="K51" s="107">
        <v>234</v>
      </c>
      <c r="L51" s="107">
        <v>204</v>
      </c>
      <c r="M51" s="108">
        <v>179</v>
      </c>
    </row>
    <row r="52" spans="2:13" ht="27.75" customHeight="1">
      <c r="B52" s="1238"/>
      <c r="C52" s="1239"/>
      <c r="D52" s="105"/>
      <c r="E52" s="1242" t="s">
        <v>43</v>
      </c>
      <c r="F52" s="1242"/>
      <c r="G52" s="1242"/>
      <c r="H52" s="1243"/>
      <c r="I52" s="106">
        <v>10293</v>
      </c>
      <c r="J52" s="107">
        <v>9928</v>
      </c>
      <c r="K52" s="107">
        <v>9670</v>
      </c>
      <c r="L52" s="107">
        <v>9513</v>
      </c>
      <c r="M52" s="108">
        <v>8972</v>
      </c>
    </row>
    <row r="53" spans="2:13" ht="27.75" customHeight="1" thickBot="1">
      <c r="B53" s="1249" t="s">
        <v>44</v>
      </c>
      <c r="C53" s="1250"/>
      <c r="D53" s="112"/>
      <c r="E53" s="1251" t="s">
        <v>45</v>
      </c>
      <c r="F53" s="1251"/>
      <c r="G53" s="1251"/>
      <c r="H53" s="1252"/>
      <c r="I53" s="113">
        <v>-3085</v>
      </c>
      <c r="J53" s="114">
        <v>-3742</v>
      </c>
      <c r="K53" s="114">
        <v>-4115</v>
      </c>
      <c r="L53" s="114">
        <v>-4506</v>
      </c>
      <c r="M53" s="115">
        <v>-4891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hs6sA8pGnQNcl/jFj6/FvvKXo41sNq1pmHcnW4yNvNgqQSEggbmmfWUv9MdK1v+dn1xnPjlbyjU8IBPPrqtvg==" saltValue="h3HFhv5pF24Amh44lA92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569</v>
      </c>
      <c r="G54" s="124" t="s">
        <v>570</v>
      </c>
      <c r="H54" s="125" t="s">
        <v>571</v>
      </c>
    </row>
    <row r="55" spans="2:8" ht="52.5" customHeight="1">
      <c r="B55" s="126"/>
      <c r="C55" s="1261" t="s">
        <v>48</v>
      </c>
      <c r="D55" s="1261"/>
      <c r="E55" s="1262"/>
      <c r="F55" s="127">
        <v>3084</v>
      </c>
      <c r="G55" s="127">
        <v>3371</v>
      </c>
      <c r="H55" s="128">
        <v>3596</v>
      </c>
    </row>
    <row r="56" spans="2:8" ht="52.5" customHeight="1">
      <c r="B56" s="129"/>
      <c r="C56" s="1263" t="s">
        <v>49</v>
      </c>
      <c r="D56" s="1263"/>
      <c r="E56" s="1264"/>
      <c r="F56" s="130">
        <v>737</v>
      </c>
      <c r="G56" s="130">
        <v>778</v>
      </c>
      <c r="H56" s="131">
        <v>818</v>
      </c>
    </row>
    <row r="57" spans="2:8" ht="53.25" customHeight="1">
      <c r="B57" s="129"/>
      <c r="C57" s="1265" t="s">
        <v>50</v>
      </c>
      <c r="D57" s="1265"/>
      <c r="E57" s="1266"/>
      <c r="F57" s="132">
        <v>7473</v>
      </c>
      <c r="G57" s="132">
        <v>7903</v>
      </c>
      <c r="H57" s="133">
        <v>8106</v>
      </c>
    </row>
    <row r="58" spans="2:8" ht="45.75" customHeight="1">
      <c r="B58" s="134"/>
      <c r="C58" s="1253" t="s">
        <v>608</v>
      </c>
      <c r="D58" s="1254"/>
      <c r="E58" s="1255"/>
      <c r="F58" s="135">
        <v>2504</v>
      </c>
      <c r="G58" s="135">
        <v>2508</v>
      </c>
      <c r="H58" s="136">
        <v>2501</v>
      </c>
    </row>
    <row r="59" spans="2:8" ht="45.75" customHeight="1">
      <c r="B59" s="134"/>
      <c r="C59" s="1253" t="s">
        <v>609</v>
      </c>
      <c r="D59" s="1254"/>
      <c r="E59" s="1255"/>
      <c r="F59" s="135">
        <v>1593</v>
      </c>
      <c r="G59" s="135">
        <v>1825</v>
      </c>
      <c r="H59" s="136">
        <v>2089</v>
      </c>
    </row>
    <row r="60" spans="2:8" ht="45.75" customHeight="1">
      <c r="B60" s="134"/>
      <c r="C60" s="1253" t="s">
        <v>610</v>
      </c>
      <c r="D60" s="1254"/>
      <c r="E60" s="1255"/>
      <c r="F60" s="135">
        <v>1004</v>
      </c>
      <c r="G60" s="135">
        <v>1005</v>
      </c>
      <c r="H60" s="136">
        <v>1006</v>
      </c>
    </row>
    <row r="61" spans="2:8" ht="45.75" customHeight="1">
      <c r="B61" s="134"/>
      <c r="C61" s="1253" t="s">
        <v>611</v>
      </c>
      <c r="D61" s="1254"/>
      <c r="E61" s="1255"/>
      <c r="F61" s="135">
        <v>649</v>
      </c>
      <c r="G61" s="135">
        <v>632</v>
      </c>
      <c r="H61" s="136">
        <v>616</v>
      </c>
    </row>
    <row r="62" spans="2:8" ht="45.75" customHeight="1" thickBot="1">
      <c r="B62" s="137"/>
      <c r="C62" s="1256" t="s">
        <v>612</v>
      </c>
      <c r="D62" s="1257"/>
      <c r="E62" s="1258"/>
      <c r="F62" s="138">
        <v>574</v>
      </c>
      <c r="G62" s="138">
        <v>557</v>
      </c>
      <c r="H62" s="139">
        <v>557</v>
      </c>
    </row>
    <row r="63" spans="2:8" ht="52.5" customHeight="1" thickBot="1">
      <c r="B63" s="140"/>
      <c r="C63" s="1259" t="s">
        <v>51</v>
      </c>
      <c r="D63" s="1259"/>
      <c r="E63" s="1260"/>
      <c r="F63" s="141">
        <v>11294</v>
      </c>
      <c r="G63" s="141">
        <v>12052</v>
      </c>
      <c r="H63" s="142">
        <v>12521</v>
      </c>
    </row>
    <row r="64" spans="2:8" ht="15" customHeight="1"/>
    <row r="65" ht="0" hidden="1" customHeight="1"/>
    <row r="66" ht="0" hidden="1" customHeight="1"/>
  </sheetData>
  <sheetProtection algorithmName="SHA-512" hashValue="ikVDcaHtGJ0hT9YA51t1jYUmRDuOb2zlJXLlNuJKLRWtcBHPQqzCP0w42i6w8oRWPc8xryTzxlj19FZFtl3tJg==" saltValue="f0IeSgbO2DPTWRXUh/fH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5" zoomScaleNormal="85" zoomScaleSheetLayoutView="55" workbookViewId="0">
      <selection activeCell="BF13" sqref="BF13"/>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614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615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616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617</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567</v>
      </c>
      <c r="BQ50" s="1301"/>
      <c r="BR50" s="1301"/>
      <c r="BS50" s="1301"/>
      <c r="BT50" s="1301"/>
      <c r="BU50" s="1301"/>
      <c r="BV50" s="1301"/>
      <c r="BW50" s="1301"/>
      <c r="BX50" s="1301" t="s">
        <v>568</v>
      </c>
      <c r="BY50" s="1301"/>
      <c r="BZ50" s="1301"/>
      <c r="CA50" s="1301"/>
      <c r="CB50" s="1301"/>
      <c r="CC50" s="1301"/>
      <c r="CD50" s="1301"/>
      <c r="CE50" s="1301"/>
      <c r="CF50" s="1301" t="s">
        <v>569</v>
      </c>
      <c r="CG50" s="1301"/>
      <c r="CH50" s="1301"/>
      <c r="CI50" s="1301"/>
      <c r="CJ50" s="1301"/>
      <c r="CK50" s="1301"/>
      <c r="CL50" s="1301"/>
      <c r="CM50" s="1301"/>
      <c r="CN50" s="1301" t="s">
        <v>570</v>
      </c>
      <c r="CO50" s="1301"/>
      <c r="CP50" s="1301"/>
      <c r="CQ50" s="1301"/>
      <c r="CR50" s="1301"/>
      <c r="CS50" s="1301"/>
      <c r="CT50" s="1301"/>
      <c r="CU50" s="1301"/>
      <c r="CV50" s="1301" t="s">
        <v>571</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618</v>
      </c>
      <c r="AO51" s="1305"/>
      <c r="AP51" s="1305"/>
      <c r="AQ51" s="1305"/>
      <c r="AR51" s="1305"/>
      <c r="AS51" s="1305"/>
      <c r="AT51" s="1305"/>
      <c r="AU51" s="1305"/>
      <c r="AV51" s="1305"/>
      <c r="AW51" s="1305"/>
      <c r="AX51" s="1305"/>
      <c r="AY51" s="1305"/>
      <c r="AZ51" s="1305"/>
      <c r="BA51" s="1305"/>
      <c r="BB51" s="1305" t="s">
        <v>619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50.8</v>
      </c>
      <c r="BY53" s="1307"/>
      <c r="BZ53" s="1307"/>
      <c r="CA53" s="1307"/>
      <c r="CB53" s="1307"/>
      <c r="CC53" s="1307"/>
      <c r="CD53" s="1307"/>
      <c r="CE53" s="1307"/>
      <c r="CF53" s="1307">
        <v>51.7</v>
      </c>
      <c r="CG53" s="1307"/>
      <c r="CH53" s="1307"/>
      <c r="CI53" s="1307"/>
      <c r="CJ53" s="1307"/>
      <c r="CK53" s="1307"/>
      <c r="CL53" s="1307"/>
      <c r="CM53" s="1307"/>
      <c r="CN53" s="1307">
        <v>52.6</v>
      </c>
      <c r="CO53" s="1307"/>
      <c r="CP53" s="1307"/>
      <c r="CQ53" s="1307"/>
      <c r="CR53" s="1307"/>
      <c r="CS53" s="1307"/>
      <c r="CT53" s="1307"/>
      <c r="CU53" s="1307"/>
      <c r="CV53" s="1307">
        <v>54.1</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621</v>
      </c>
      <c r="AO55" s="1301"/>
      <c r="AP55" s="1301"/>
      <c r="AQ55" s="1301"/>
      <c r="AR55" s="1301"/>
      <c r="AS55" s="1301"/>
      <c r="AT55" s="1301"/>
      <c r="AU55" s="1301"/>
      <c r="AV55" s="1301"/>
      <c r="AW55" s="1301"/>
      <c r="AX55" s="1301"/>
      <c r="AY55" s="1301"/>
      <c r="AZ55" s="1301"/>
      <c r="BA55" s="1301"/>
      <c r="BB55" s="1305" t="s">
        <v>619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622</v>
      </c>
    </row>
    <row r="64" spans="1:109">
      <c r="B64" s="1276"/>
      <c r="G64" s="1283"/>
      <c r="I64" s="1317"/>
      <c r="J64" s="1317"/>
      <c r="K64" s="1317"/>
      <c r="L64" s="1317"/>
      <c r="M64" s="1317"/>
      <c r="N64" s="1318"/>
      <c r="AM64" s="1283"/>
      <c r="AN64" s="1283" t="s">
        <v>615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623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617</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567</v>
      </c>
      <c r="BQ72" s="1301"/>
      <c r="BR72" s="1301"/>
      <c r="BS72" s="1301"/>
      <c r="BT72" s="1301"/>
      <c r="BU72" s="1301"/>
      <c r="BV72" s="1301"/>
      <c r="BW72" s="1301"/>
      <c r="BX72" s="1301" t="s">
        <v>568</v>
      </c>
      <c r="BY72" s="1301"/>
      <c r="BZ72" s="1301"/>
      <c r="CA72" s="1301"/>
      <c r="CB72" s="1301"/>
      <c r="CC72" s="1301"/>
      <c r="CD72" s="1301"/>
      <c r="CE72" s="1301"/>
      <c r="CF72" s="1301" t="s">
        <v>569</v>
      </c>
      <c r="CG72" s="1301"/>
      <c r="CH72" s="1301"/>
      <c r="CI72" s="1301"/>
      <c r="CJ72" s="1301"/>
      <c r="CK72" s="1301"/>
      <c r="CL72" s="1301"/>
      <c r="CM72" s="1301"/>
      <c r="CN72" s="1301" t="s">
        <v>570</v>
      </c>
      <c r="CO72" s="1301"/>
      <c r="CP72" s="1301"/>
      <c r="CQ72" s="1301"/>
      <c r="CR72" s="1301"/>
      <c r="CS72" s="1301"/>
      <c r="CT72" s="1301"/>
      <c r="CU72" s="1301"/>
      <c r="CV72" s="1301" t="s">
        <v>571</v>
      </c>
      <c r="CW72" s="1301"/>
      <c r="CX72" s="1301"/>
      <c r="CY72" s="1301"/>
      <c r="CZ72" s="1301"/>
      <c r="DA72" s="1301"/>
      <c r="DB72" s="1301"/>
      <c r="DC72" s="1301"/>
    </row>
    <row r="73" spans="2:107">
      <c r="B73" s="1276"/>
      <c r="G73" s="1302"/>
      <c r="H73" s="1302"/>
      <c r="I73" s="1302"/>
      <c r="J73" s="1302"/>
      <c r="K73" s="1324"/>
      <c r="L73" s="1324"/>
      <c r="M73" s="1324"/>
      <c r="N73" s="1324"/>
      <c r="AM73" s="1294"/>
      <c r="AN73" s="1305" t="s">
        <v>618</v>
      </c>
      <c r="AO73" s="1305"/>
      <c r="AP73" s="1305"/>
      <c r="AQ73" s="1305"/>
      <c r="AR73" s="1305"/>
      <c r="AS73" s="1305"/>
      <c r="AT73" s="1305"/>
      <c r="AU73" s="1305"/>
      <c r="AV73" s="1305"/>
      <c r="AW73" s="1305"/>
      <c r="AX73" s="1305"/>
      <c r="AY73" s="1305"/>
      <c r="AZ73" s="1305"/>
      <c r="BA73" s="1305"/>
      <c r="BB73" s="1305" t="s">
        <v>619</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624</v>
      </c>
      <c r="BC75" s="1305"/>
      <c r="BD75" s="1305"/>
      <c r="BE75" s="1305"/>
      <c r="BF75" s="1305"/>
      <c r="BG75" s="1305"/>
      <c r="BH75" s="1305"/>
      <c r="BI75" s="1305"/>
      <c r="BJ75" s="1305"/>
      <c r="BK75" s="1305"/>
      <c r="BL75" s="1305"/>
      <c r="BM75" s="1305"/>
      <c r="BN75" s="1305"/>
      <c r="BO75" s="1305"/>
      <c r="BP75" s="1307">
        <v>8.5</v>
      </c>
      <c r="BQ75" s="1307"/>
      <c r="BR75" s="1307"/>
      <c r="BS75" s="1307"/>
      <c r="BT75" s="1307"/>
      <c r="BU75" s="1307"/>
      <c r="BV75" s="1307"/>
      <c r="BW75" s="1307"/>
      <c r="BX75" s="1307">
        <v>6.8</v>
      </c>
      <c r="BY75" s="1307"/>
      <c r="BZ75" s="1307"/>
      <c r="CA75" s="1307"/>
      <c r="CB75" s="1307"/>
      <c r="CC75" s="1307"/>
      <c r="CD75" s="1307"/>
      <c r="CE75" s="1307"/>
      <c r="CF75" s="1307">
        <v>5.9</v>
      </c>
      <c r="CG75" s="1307"/>
      <c r="CH75" s="1307"/>
      <c r="CI75" s="1307"/>
      <c r="CJ75" s="1307"/>
      <c r="CK75" s="1307"/>
      <c r="CL75" s="1307"/>
      <c r="CM75" s="1307"/>
      <c r="CN75" s="1307">
        <v>5.5</v>
      </c>
      <c r="CO75" s="1307"/>
      <c r="CP75" s="1307"/>
      <c r="CQ75" s="1307"/>
      <c r="CR75" s="1307"/>
      <c r="CS75" s="1307"/>
      <c r="CT75" s="1307"/>
      <c r="CU75" s="1307"/>
      <c r="CV75" s="1307">
        <v>5.6</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621</v>
      </c>
      <c r="AO77" s="1301"/>
      <c r="AP77" s="1301"/>
      <c r="AQ77" s="1301"/>
      <c r="AR77" s="1301"/>
      <c r="AS77" s="1301"/>
      <c r="AT77" s="1301"/>
      <c r="AU77" s="1301"/>
      <c r="AV77" s="1301"/>
      <c r="AW77" s="1301"/>
      <c r="AX77" s="1301"/>
      <c r="AY77" s="1301"/>
      <c r="AZ77" s="1301"/>
      <c r="BA77" s="1301"/>
      <c r="BB77" s="1305" t="s">
        <v>619</v>
      </c>
      <c r="BC77" s="1305"/>
      <c r="BD77" s="1305"/>
      <c r="BE77" s="1305"/>
      <c r="BF77" s="1305"/>
      <c r="BG77" s="1305"/>
      <c r="BH77" s="1305"/>
      <c r="BI77" s="1305"/>
      <c r="BJ77" s="1305"/>
      <c r="BK77" s="1305"/>
      <c r="BL77" s="1305"/>
      <c r="BM77" s="1305"/>
      <c r="BN77" s="1305"/>
      <c r="BO77" s="1305"/>
      <c r="BP77" s="1307">
        <v>54</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624</v>
      </c>
      <c r="BC79" s="1305"/>
      <c r="BD79" s="1305"/>
      <c r="BE79" s="1305"/>
      <c r="BF79" s="1305"/>
      <c r="BG79" s="1305"/>
      <c r="BH79" s="1305"/>
      <c r="BI79" s="1305"/>
      <c r="BJ79" s="1305"/>
      <c r="BK79" s="1305"/>
      <c r="BL79" s="1305"/>
      <c r="BM79" s="1305"/>
      <c r="BN79" s="1305"/>
      <c r="BO79" s="1305"/>
      <c r="BP79" s="1307">
        <v>11.5</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Gn2hW77SFf0GsBZbixgUn+Sha6RGQjDOwI3PXOg9WY+MguETeUMs0lfjgiAgAD+3B/mH25Kn8KC8Q7tMaozhg==" saltValue="KloMqX2PkulRSTKhshoY5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2" zoomScaleNormal="100" zoomScaleSheetLayoutView="70" workbookViewId="0">
      <selection activeCell="BF13" sqref="BF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iEZk9Esxivb9mrqFV9/T8XoFSah892br1/oY6eiJOHjoaqB76uPgVZEaJgGBW6/mwfDd0i0dZ5pyoMVVHct5Q==" saltValue="1j7LwdLVTejyauCmkdeHfw==" spinCount="100000" sheet="1" objects="1" scenarios="1"/>
  <dataConsolidate/>
  <phoneticPr fontId="2"/>
  <printOptions horizontalCentered="1" verticalCentered="1"/>
  <pageMargins left="0" right="0" top="0.19685039370078741" bottom="0" header="0.39370078740157483" footer="0"/>
  <pageSetup paperSize="9" scale="37"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5" zoomScaleNormal="100" zoomScaleSheetLayoutView="55" workbookViewId="0">
      <selection activeCell="BF13" sqref="BF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Imq3V/7kGAYgHcZGEFux5mvzsDTMYXuT+TSWKQQMqvW583V+bwi+9on/2/nceJ6X/uk9sJocK/LSr4br9eArw==" saltValue="F5GKfSMz2MGlJ2clSSv/kQ==" spinCount="100000" sheet="1" objects="1" scenarios="1"/>
  <dataConsolidate/>
  <phoneticPr fontId="2"/>
  <printOptions horizontalCentered="1" verticalCentered="1"/>
  <pageMargins left="0" right="0" top="0.19685039370078741" bottom="0" header="0.39370078740157483" footer="0"/>
  <pageSetup paperSize="9" scale="37"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564</v>
      </c>
      <c r="G2" s="156"/>
      <c r="H2" s="157"/>
    </row>
    <row r="3" spans="1:8">
      <c r="A3" s="153" t="s">
        <v>557</v>
      </c>
      <c r="B3" s="158"/>
      <c r="C3" s="159"/>
      <c r="D3" s="160">
        <v>213543</v>
      </c>
      <c r="E3" s="161"/>
      <c r="F3" s="162">
        <v>132212</v>
      </c>
      <c r="G3" s="163"/>
      <c r="H3" s="164"/>
    </row>
    <row r="4" spans="1:8">
      <c r="A4" s="165"/>
      <c r="B4" s="166"/>
      <c r="C4" s="167"/>
      <c r="D4" s="168">
        <v>169324</v>
      </c>
      <c r="E4" s="169"/>
      <c r="F4" s="170">
        <v>67114</v>
      </c>
      <c r="G4" s="171"/>
      <c r="H4" s="172"/>
    </row>
    <row r="5" spans="1:8">
      <c r="A5" s="153" t="s">
        <v>559</v>
      </c>
      <c r="B5" s="158"/>
      <c r="C5" s="159"/>
      <c r="D5" s="160">
        <v>191787</v>
      </c>
      <c r="E5" s="161"/>
      <c r="F5" s="162">
        <v>162193</v>
      </c>
      <c r="G5" s="163"/>
      <c r="H5" s="164"/>
    </row>
    <row r="6" spans="1:8">
      <c r="A6" s="165"/>
      <c r="B6" s="166"/>
      <c r="C6" s="167"/>
      <c r="D6" s="168">
        <v>160709</v>
      </c>
      <c r="E6" s="169"/>
      <c r="F6" s="170">
        <v>79985</v>
      </c>
      <c r="G6" s="171"/>
      <c r="H6" s="172"/>
    </row>
    <row r="7" spans="1:8">
      <c r="A7" s="153" t="s">
        <v>560</v>
      </c>
      <c r="B7" s="158"/>
      <c r="C7" s="159"/>
      <c r="D7" s="160">
        <v>210004</v>
      </c>
      <c r="E7" s="161"/>
      <c r="F7" s="162">
        <v>168868</v>
      </c>
      <c r="G7" s="163"/>
      <c r="H7" s="164"/>
    </row>
    <row r="8" spans="1:8">
      <c r="A8" s="165"/>
      <c r="B8" s="166"/>
      <c r="C8" s="167"/>
      <c r="D8" s="168">
        <v>150609</v>
      </c>
      <c r="E8" s="169"/>
      <c r="F8" s="170">
        <v>79360</v>
      </c>
      <c r="G8" s="171"/>
      <c r="H8" s="172"/>
    </row>
    <row r="9" spans="1:8">
      <c r="A9" s="153" t="s">
        <v>561</v>
      </c>
      <c r="B9" s="158"/>
      <c r="C9" s="159"/>
      <c r="D9" s="160">
        <v>178298</v>
      </c>
      <c r="E9" s="161"/>
      <c r="F9" s="162">
        <v>202870</v>
      </c>
      <c r="G9" s="163"/>
      <c r="H9" s="164"/>
    </row>
    <row r="10" spans="1:8">
      <c r="A10" s="165"/>
      <c r="B10" s="166"/>
      <c r="C10" s="167"/>
      <c r="D10" s="168">
        <v>106476</v>
      </c>
      <c r="E10" s="169"/>
      <c r="F10" s="170">
        <v>79735</v>
      </c>
      <c r="G10" s="171"/>
      <c r="H10" s="172"/>
    </row>
    <row r="11" spans="1:8">
      <c r="A11" s="153" t="s">
        <v>562</v>
      </c>
      <c r="B11" s="158"/>
      <c r="C11" s="159"/>
      <c r="D11" s="160">
        <v>117133</v>
      </c>
      <c r="E11" s="161"/>
      <c r="F11" s="162">
        <v>167497</v>
      </c>
      <c r="G11" s="163"/>
      <c r="H11" s="164"/>
    </row>
    <row r="12" spans="1:8">
      <c r="A12" s="165"/>
      <c r="B12" s="166"/>
      <c r="C12" s="173"/>
      <c r="D12" s="168">
        <v>94187</v>
      </c>
      <c r="E12" s="169"/>
      <c r="F12" s="170">
        <v>82571</v>
      </c>
      <c r="G12" s="171"/>
      <c r="H12" s="172"/>
    </row>
    <row r="13" spans="1:8">
      <c r="A13" s="153"/>
      <c r="B13" s="158"/>
      <c r="C13" s="174"/>
      <c r="D13" s="175">
        <v>182153</v>
      </c>
      <c r="E13" s="176"/>
      <c r="F13" s="177">
        <v>166728</v>
      </c>
      <c r="G13" s="178"/>
      <c r="H13" s="164"/>
    </row>
    <row r="14" spans="1:8">
      <c r="A14" s="165"/>
      <c r="B14" s="166"/>
      <c r="C14" s="167"/>
      <c r="D14" s="168">
        <v>136261</v>
      </c>
      <c r="E14" s="169"/>
      <c r="F14" s="170">
        <v>77753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2.02</v>
      </c>
      <c r="C19" s="179">
        <f>ROUND(VALUE(SUBSTITUTE(実質収支比率等に係る経年分析!G$48,"▲","-")),2)</f>
        <v>2.67</v>
      </c>
      <c r="D19" s="179">
        <f>ROUND(VALUE(SUBSTITUTE(実質収支比率等に係る経年分析!H$48,"▲","-")),2)</f>
        <v>1.4</v>
      </c>
      <c r="E19" s="179">
        <f>ROUND(VALUE(SUBSTITUTE(実質収支比率等に係る経年分析!I$48,"▲","-")),2)</f>
        <v>7.84</v>
      </c>
      <c r="F19" s="179">
        <f>ROUND(VALUE(SUBSTITUTE(実質収支比率等に係る経年分析!J$48,"▲","-")),2)</f>
        <v>13.76</v>
      </c>
    </row>
    <row r="20" spans="1:11">
      <c r="A20" s="179" t="s">
        <v>55</v>
      </c>
      <c r="B20" s="179">
        <f>ROUND(VALUE(SUBSTITUTE(実質収支比率等に係る経年分析!F$47,"▲","-")),2)</f>
        <v>44.73</v>
      </c>
      <c r="C20" s="179">
        <f>ROUND(VALUE(SUBSTITUTE(実質収支比率等に係る経年分析!G$47,"▲","-")),2)</f>
        <v>47.22</v>
      </c>
      <c r="D20" s="179">
        <f>ROUND(VALUE(SUBSTITUTE(実質収支比率等に係る経年分析!H$47,"▲","-")),2)</f>
        <v>52.48</v>
      </c>
      <c r="E20" s="179">
        <f>ROUND(VALUE(SUBSTITUTE(実質収支比率等に係る経年分析!I$47,"▲","-")),2)</f>
        <v>59.84</v>
      </c>
      <c r="F20" s="179">
        <f>ROUND(VALUE(SUBSTITUTE(実質収支比率等に係る経年分析!J$47,"▲","-")),2)</f>
        <v>66.260000000000005</v>
      </c>
    </row>
    <row r="21" spans="1:11">
      <c r="A21" s="179" t="s">
        <v>56</v>
      </c>
      <c r="B21" s="179">
        <f>IF(ISNUMBER(VALUE(SUBSTITUTE(実質収支比率等に係る経年分析!F$49,"▲","-"))),ROUND(VALUE(SUBSTITUTE(実質収支比率等に係る経年分析!F$49,"▲","-")),2),NA())</f>
        <v>4.34</v>
      </c>
      <c r="C21" s="179">
        <f>IF(ISNUMBER(VALUE(SUBSTITUTE(実質収支比率等に係る経年分析!G$49,"▲","-"))),ROUND(VALUE(SUBSTITUTE(実質収支比率等に係る経年分析!G$49,"▲","-")),2),NA())</f>
        <v>3.49</v>
      </c>
      <c r="D21" s="179">
        <f>IF(ISNUMBER(VALUE(SUBSTITUTE(実質収支比率等に係る経年分析!H$49,"▲","-"))),ROUND(VALUE(SUBSTITUTE(実質収支比率等に係る経年分析!H$49,"▲","-")),2),NA())</f>
        <v>2.27</v>
      </c>
      <c r="E21" s="179">
        <f>IF(ISNUMBER(VALUE(SUBSTITUTE(実質収支比率等に係る経年分析!I$49,"▲","-"))),ROUND(VALUE(SUBSTITUTE(実質収支比率等に係る経年分析!I$49,"▲","-")),2),NA())</f>
        <v>11.49</v>
      </c>
      <c r="F21" s="179">
        <f>IF(ISNUMBER(VALUE(SUBSTITUTE(実質収支比率等に係る経年分析!J$49,"▲","-"))),ROUND(VALUE(SUBSTITUTE(実質収支比率等に係る経年分析!J$49,"▲","-")),2),NA())</f>
        <v>9.77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学校給食特別会計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風力発電事業特別会計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0.43</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0.68</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0.14000000000000001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0.78</v>
      </c>
    </row>
    <row r="34" spans="1:16">
      <c r="A34" s="180" t="str">
        <f>IF(連結実質赤字比率に係る赤字・黒字の構成分析!C$36="",NA(),連結実質赤字比率に係る赤字・黒字の構成分析!C$36)</f>
        <v>港湾整備事業特別会計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1.22</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2.0099999999999998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13.75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1186</v>
      </c>
      <c r="E42" s="181"/>
      <c r="F42" s="181"/>
      <c r="G42" s="181">
        <f>'実質公債費比率（分子）の構造'!L$52</f>
        <v>1140</v>
      </c>
      <c r="H42" s="181"/>
      <c r="I42" s="181"/>
      <c r="J42" s="181">
        <f>'実質公債費比率（分子）の構造'!M$52</f>
        <v>1067</v>
      </c>
      <c r="K42" s="181"/>
      <c r="L42" s="181"/>
      <c r="M42" s="181">
        <f>'実質公債費比率（分子）の構造'!N$52</f>
        <v>1012</v>
      </c>
      <c r="N42" s="181"/>
      <c r="O42" s="181"/>
      <c r="P42" s="181">
        <f>'実質公債費比率（分子）の構造'!O$52</f>
        <v>976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52</v>
      </c>
      <c r="C44" s="181"/>
      <c r="D44" s="181"/>
      <c r="E44" s="181">
        <f>'実質公債費比率（分子）の構造'!L$50</f>
        <v>20</v>
      </c>
      <c r="F44" s="181"/>
      <c r="G44" s="181"/>
      <c r="H44" s="181">
        <f>'実質公債費比率（分子）の構造'!M$50</f>
        <v>19</v>
      </c>
      <c r="I44" s="181"/>
      <c r="J44" s="181"/>
      <c r="K44" s="181">
        <f>'実質公債費比率（分子）の構造'!N$50</f>
        <v>19</v>
      </c>
      <c r="L44" s="181"/>
      <c r="M44" s="181"/>
      <c r="N44" s="181">
        <f>'実質公債費比率（分子）の構造'!O$50</f>
        <v>11</v>
      </c>
      <c r="O44" s="181"/>
      <c r="P44" s="181"/>
    </row>
    <row r="45" spans="1:16">
      <c r="A45" s="181" t="s">
        <v>66</v>
      </c>
      <c r="B45" s="181">
        <f>'実質公債費比率（分子）の構造'!K$49</f>
        <v>3</v>
      </c>
      <c r="C45" s="181"/>
      <c r="D45" s="181"/>
      <c r="E45" s="181">
        <f>'実質公債費比率（分子）の構造'!L$49</f>
        <v>0</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c r="A46" s="181" t="s">
        <v>67</v>
      </c>
      <c r="B46" s="181">
        <f>'実質公債費比率（分子）の構造'!K$48</f>
        <v>174</v>
      </c>
      <c r="C46" s="181"/>
      <c r="D46" s="181"/>
      <c r="E46" s="181">
        <f>'実質公債費比率（分子）の構造'!L$48</f>
        <v>197</v>
      </c>
      <c r="F46" s="181"/>
      <c r="G46" s="181"/>
      <c r="H46" s="181">
        <f>'実質公債費比率（分子）の構造'!M$48</f>
        <v>210</v>
      </c>
      <c r="I46" s="181"/>
      <c r="J46" s="181"/>
      <c r="K46" s="181">
        <f>'実質公債費比率（分子）の構造'!N$48</f>
        <v>212</v>
      </c>
      <c r="L46" s="181"/>
      <c r="M46" s="181"/>
      <c r="N46" s="181">
        <f>'実質公債費比率（分子）の構造'!O$48</f>
        <v>209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1297</v>
      </c>
      <c r="C49" s="181"/>
      <c r="D49" s="181"/>
      <c r="E49" s="181">
        <f>'実質公債費比率（分子）の構造'!L$45</f>
        <v>1188</v>
      </c>
      <c r="F49" s="181"/>
      <c r="G49" s="181"/>
      <c r="H49" s="181">
        <f>'実質公債費比率（分子）の構造'!M$45</f>
        <v>1113</v>
      </c>
      <c r="I49" s="181"/>
      <c r="J49" s="181"/>
      <c r="K49" s="181">
        <f>'実質公債費比率（分子）の構造'!N$45</f>
        <v>1044</v>
      </c>
      <c r="L49" s="181"/>
      <c r="M49" s="181"/>
      <c r="N49" s="181">
        <f>'実質公債費比率（分子）の構造'!O$45</f>
        <v>1003</v>
      </c>
      <c r="O49" s="181"/>
      <c r="P49" s="181"/>
    </row>
    <row r="50" spans="1:16">
      <c r="A50" s="181" t="s">
        <v>71</v>
      </c>
      <c r="B50" s="181" t="e">
        <f>NA()</f>
        <v>#N/A</v>
      </c>
      <c r="C50" s="181">
        <f>IF(ISNUMBER('実質公債費比率（分子）の構造'!K$53),'実質公債費比率（分子）の構造'!K$53,NA())</f>
        <v>340</v>
      </c>
      <c r="D50" s="181" t="e">
        <f>NA()</f>
        <v>#N/A</v>
      </c>
      <c r="E50" s="181" t="e">
        <f>NA()</f>
        <v>#N/A</v>
      </c>
      <c r="F50" s="181">
        <f>IF(ISNUMBER('実質公債費比率（分子）の構造'!L$53),'実質公債費比率（分子）の構造'!L$53,NA())</f>
        <v>265</v>
      </c>
      <c r="G50" s="181" t="e">
        <f>NA()</f>
        <v>#N/A</v>
      </c>
      <c r="H50" s="181" t="e">
        <f>NA()</f>
        <v>#N/A</v>
      </c>
      <c r="I50" s="181">
        <f>IF(ISNUMBER('実質公債費比率（分子）の構造'!M$53),'実質公債費比率（分子）の構造'!M$53,NA())</f>
        <v>276</v>
      </c>
      <c r="J50" s="181" t="e">
        <f>NA()</f>
        <v>#N/A</v>
      </c>
      <c r="K50" s="181" t="e">
        <f>NA()</f>
        <v>#N/A</v>
      </c>
      <c r="L50" s="181">
        <f>IF(ISNUMBER('実質公債費比率（分子）の構造'!N$53),'実質公債費比率（分子）の構造'!N$53,NA())</f>
        <v>264</v>
      </c>
      <c r="M50" s="181" t="e">
        <f>NA()</f>
        <v>#N/A</v>
      </c>
      <c r="N50" s="181" t="e">
        <f>NA()</f>
        <v>#N/A</v>
      </c>
      <c r="O50" s="181">
        <f>IF(ISNUMBER('実質公債費比率（分子）の構造'!O$53),'実質公債費比率（分子）の構造'!O$53,NA())</f>
        <v>248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10293</v>
      </c>
      <c r="E56" s="180"/>
      <c r="F56" s="180"/>
      <c r="G56" s="180">
        <f>'将来負担比率（分子）の構造'!J$52</f>
        <v>9928</v>
      </c>
      <c r="H56" s="180"/>
      <c r="I56" s="180"/>
      <c r="J56" s="180">
        <f>'将来負担比率（分子）の構造'!K$52</f>
        <v>9670</v>
      </c>
      <c r="K56" s="180"/>
      <c r="L56" s="180"/>
      <c r="M56" s="180">
        <f>'将来負担比率（分子）の構造'!L$52</f>
        <v>9513</v>
      </c>
      <c r="N56" s="180"/>
      <c r="O56" s="180"/>
      <c r="P56" s="180">
        <f>'将来負担比率（分子）の構造'!M$52</f>
        <v>8972</v>
      </c>
    </row>
    <row r="57" spans="1:16">
      <c r="A57" s="180" t="s">
        <v>42</v>
      </c>
      <c r="B57" s="180"/>
      <c r="C57" s="180"/>
      <c r="D57" s="180">
        <f>'将来負担比率（分子）の構造'!I$51</f>
        <v>291</v>
      </c>
      <c r="E57" s="180"/>
      <c r="F57" s="180"/>
      <c r="G57" s="180">
        <f>'将来負担比率（分子）の構造'!J$51</f>
        <v>263</v>
      </c>
      <c r="H57" s="180"/>
      <c r="I57" s="180"/>
      <c r="J57" s="180">
        <f>'将来負担比率（分子）の構造'!K$51</f>
        <v>234</v>
      </c>
      <c r="K57" s="180"/>
      <c r="L57" s="180"/>
      <c r="M57" s="180">
        <f>'将来負担比率（分子）の構造'!L$51</f>
        <v>204</v>
      </c>
      <c r="N57" s="180"/>
      <c r="O57" s="180"/>
      <c r="P57" s="180">
        <f>'将来負担比率（分子）の構造'!M$51</f>
        <v>179</v>
      </c>
    </row>
    <row r="58" spans="1:16">
      <c r="A58" s="180" t="s">
        <v>41</v>
      </c>
      <c r="B58" s="180"/>
      <c r="C58" s="180"/>
      <c r="D58" s="180">
        <f>'将来負担比率（分子）の構造'!I$50</f>
        <v>8222</v>
      </c>
      <c r="E58" s="180"/>
      <c r="F58" s="180"/>
      <c r="G58" s="180">
        <f>'将来負担比率（分子）の構造'!J$50</f>
        <v>8606</v>
      </c>
      <c r="H58" s="180"/>
      <c r="I58" s="180"/>
      <c r="J58" s="180">
        <f>'将来負担比率（分子）の構造'!K$50</f>
        <v>9133</v>
      </c>
      <c r="K58" s="180"/>
      <c r="L58" s="180"/>
      <c r="M58" s="180">
        <f>'将来負担比率（分子）の構造'!L$50</f>
        <v>9434</v>
      </c>
      <c r="N58" s="180"/>
      <c r="O58" s="180"/>
      <c r="P58" s="180">
        <f>'将来負担比率（分子）の構造'!M$50</f>
        <v>9646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1688</v>
      </c>
      <c r="C62" s="180"/>
      <c r="D62" s="180"/>
      <c r="E62" s="180">
        <f>'将来負担比率（分子）の構造'!J$45</f>
        <v>1606</v>
      </c>
      <c r="F62" s="180"/>
      <c r="G62" s="180"/>
      <c r="H62" s="180">
        <f>'将来負担比率（分子）の構造'!K$45</f>
        <v>1478</v>
      </c>
      <c r="I62" s="180"/>
      <c r="J62" s="180"/>
      <c r="K62" s="180">
        <f>'将来負担比率（分子）の構造'!L$45</f>
        <v>1248</v>
      </c>
      <c r="L62" s="180"/>
      <c r="M62" s="180"/>
      <c r="N62" s="180">
        <f>'将来負担比率（分子）の構造'!M$45</f>
        <v>1130</v>
      </c>
      <c r="O62" s="180"/>
      <c r="P62" s="180"/>
    </row>
    <row r="63" spans="1:16">
      <c r="A63" s="180" t="s">
        <v>34</v>
      </c>
      <c r="B63" s="180">
        <f>'将来負担比率（分子）の構造'!I$44</f>
        <v>59</v>
      </c>
      <c r="C63" s="180"/>
      <c r="D63" s="180"/>
      <c r="E63" s="180">
        <f>'将来負担比率（分子）の構造'!J$44</f>
        <v>50</v>
      </c>
      <c r="F63" s="180"/>
      <c r="G63" s="180"/>
      <c r="H63" s="180">
        <f>'将来負担比率（分子）の構造'!K$44</f>
        <v>41</v>
      </c>
      <c r="I63" s="180"/>
      <c r="J63" s="180"/>
      <c r="K63" s="180">
        <f>'将来負担比率（分子）の構造'!L$44</f>
        <v>32</v>
      </c>
      <c r="L63" s="180"/>
      <c r="M63" s="180"/>
      <c r="N63" s="180">
        <f>'将来負担比率（分子）の構造'!M$44</f>
        <v>45</v>
      </c>
      <c r="O63" s="180"/>
      <c r="P63" s="180"/>
    </row>
    <row r="64" spans="1:16">
      <c r="A64" s="180" t="s">
        <v>33</v>
      </c>
      <c r="B64" s="180">
        <f>'将来負担比率（分子）の構造'!I$43</f>
        <v>2709</v>
      </c>
      <c r="C64" s="180"/>
      <c r="D64" s="180"/>
      <c r="E64" s="180">
        <f>'将来負担比率（分子）の構造'!J$43</f>
        <v>2590</v>
      </c>
      <c r="F64" s="180"/>
      <c r="G64" s="180"/>
      <c r="H64" s="180">
        <f>'将来負担比率（分子）の構造'!K$43</f>
        <v>2624</v>
      </c>
      <c r="I64" s="180"/>
      <c r="J64" s="180"/>
      <c r="K64" s="180">
        <f>'将来負担比率（分子）の構造'!L$43</f>
        <v>2581</v>
      </c>
      <c r="L64" s="180"/>
      <c r="M64" s="180"/>
      <c r="N64" s="180">
        <f>'将来負担比率（分子）の構造'!M$43</f>
        <v>2540</v>
      </c>
      <c r="O64" s="180"/>
      <c r="P64" s="180"/>
    </row>
    <row r="65" spans="1:16">
      <c r="A65" s="180" t="s">
        <v>32</v>
      </c>
      <c r="B65" s="180">
        <f>'将来負担比率（分子）の構造'!I$42</f>
        <v>97</v>
      </c>
      <c r="C65" s="180"/>
      <c r="D65" s="180"/>
      <c r="E65" s="180">
        <f>'将来負担比率（分子）の構造'!J$42</f>
        <v>62</v>
      </c>
      <c r="F65" s="180"/>
      <c r="G65" s="180"/>
      <c r="H65" s="180">
        <f>'将来負担比率（分子）の構造'!K$42</f>
        <v>184</v>
      </c>
      <c r="I65" s="180"/>
      <c r="J65" s="180"/>
      <c r="K65" s="180">
        <f>'将来負担比率（分子）の構造'!L$42</f>
        <v>132</v>
      </c>
      <c r="L65" s="180"/>
      <c r="M65" s="180"/>
      <c r="N65" s="180">
        <f>'将来負担比率（分子）の構造'!M$42</f>
        <v>91</v>
      </c>
      <c r="O65" s="180"/>
      <c r="P65" s="180"/>
    </row>
    <row r="66" spans="1:16">
      <c r="A66" s="180" t="s">
        <v>31</v>
      </c>
      <c r="B66" s="180">
        <f>'将来負担比率（分子）の構造'!I$41</f>
        <v>11169</v>
      </c>
      <c r="C66" s="180"/>
      <c r="D66" s="180"/>
      <c r="E66" s="180">
        <f>'将来負担比率（分子）の構造'!J$41</f>
        <v>10747</v>
      </c>
      <c r="F66" s="180"/>
      <c r="G66" s="180"/>
      <c r="H66" s="180">
        <f>'将来負担比率（分子）の構造'!K$41</f>
        <v>10595</v>
      </c>
      <c r="I66" s="180"/>
      <c r="J66" s="180"/>
      <c r="K66" s="180">
        <f>'将来負担比率（分子）の構造'!L$41</f>
        <v>10652</v>
      </c>
      <c r="L66" s="180"/>
      <c r="M66" s="180"/>
      <c r="N66" s="180">
        <f>'将来負担比率（分子）の構造'!M$41</f>
        <v>10099</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3084</v>
      </c>
      <c r="C72" s="184">
        <f>基金残高に係る経年分析!G55</f>
        <v>3371</v>
      </c>
      <c r="D72" s="184">
        <f>基金残高に係る経年分析!H55</f>
        <v>3596</v>
      </c>
    </row>
    <row r="73" spans="1:16">
      <c r="A73" s="183" t="s">
        <v>78</v>
      </c>
      <c r="B73" s="184">
        <f>基金残高に係る経年分析!F56</f>
        <v>737</v>
      </c>
      <c r="C73" s="184">
        <f>基金残高に係る経年分析!G56</f>
        <v>778</v>
      </c>
      <c r="D73" s="184">
        <f>基金残高に係る経年分析!H56</f>
        <v>818</v>
      </c>
    </row>
    <row r="74" spans="1:16">
      <c r="A74" s="183" t="s">
        <v>79</v>
      </c>
      <c r="B74" s="184">
        <f>基金残高に係る経年分析!F57</f>
        <v>7473</v>
      </c>
      <c r="C74" s="184">
        <f>基金残高に係る経年分析!G57</f>
        <v>7903</v>
      </c>
      <c r="D74" s="184">
        <f>基金残高に係る経年分析!H57</f>
        <v>8106</v>
      </c>
    </row>
  </sheetData>
  <sheetProtection algorithmName="SHA-512" hashValue="x5yoeeXZQI1LN2wg784blCgz9z6PXtAFkVZU7T3EcVixE4MWaVPnJhHoVGR0AJXiCOWuaxfLkNPy7l5ckh0Obw==" saltValue="rlO6dfKWF/yCYIE3Ed2Q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229</v>
      </c>
      <c r="C5" s="628"/>
      <c r="D5" s="628"/>
      <c r="E5" s="628"/>
      <c r="F5" s="628"/>
      <c r="G5" s="628"/>
      <c r="H5" s="628"/>
      <c r="I5" s="628"/>
      <c r="J5" s="628"/>
      <c r="K5" s="628"/>
      <c r="L5" s="628"/>
      <c r="M5" s="628"/>
      <c r="N5" s="628"/>
      <c r="O5" s="628"/>
      <c r="P5" s="628"/>
      <c r="Q5" s="629"/>
      <c r="R5" s="630">
        <v>3087331</v>
      </c>
      <c r="S5" s="631"/>
      <c r="T5" s="631"/>
      <c r="U5" s="631"/>
      <c r="V5" s="631"/>
      <c r="W5" s="631"/>
      <c r="X5" s="631"/>
      <c r="Y5" s="632"/>
      <c r="Z5" s="633">
        <v>30.5</v>
      </c>
      <c r="AA5" s="633"/>
      <c r="AB5" s="633"/>
      <c r="AC5" s="633"/>
      <c r="AD5" s="634">
        <v>2756217</v>
      </c>
      <c r="AE5" s="634"/>
      <c r="AF5" s="634"/>
      <c r="AG5" s="634"/>
      <c r="AH5" s="634"/>
      <c r="AI5" s="634"/>
      <c r="AJ5" s="634"/>
      <c r="AK5" s="634"/>
      <c r="AL5" s="635">
        <v>52.2</v>
      </c>
      <c r="AM5" s="636"/>
      <c r="AN5" s="636"/>
      <c r="AO5" s="637"/>
      <c r="AP5" s="627" t="s">
        <v>230</v>
      </c>
      <c r="AQ5" s="628"/>
      <c r="AR5" s="628"/>
      <c r="AS5" s="628"/>
      <c r="AT5" s="628"/>
      <c r="AU5" s="628"/>
      <c r="AV5" s="628"/>
      <c r="AW5" s="628"/>
      <c r="AX5" s="628"/>
      <c r="AY5" s="628"/>
      <c r="AZ5" s="628"/>
      <c r="BA5" s="628"/>
      <c r="BB5" s="628"/>
      <c r="BC5" s="628"/>
      <c r="BD5" s="628"/>
      <c r="BE5" s="628"/>
      <c r="BF5" s="629"/>
      <c r="BG5" s="641">
        <v>3087331</v>
      </c>
      <c r="BH5" s="642"/>
      <c r="BI5" s="642"/>
      <c r="BJ5" s="642"/>
      <c r="BK5" s="642"/>
      <c r="BL5" s="642"/>
      <c r="BM5" s="642"/>
      <c r="BN5" s="643"/>
      <c r="BO5" s="644">
        <v>100</v>
      </c>
      <c r="BP5" s="644"/>
      <c r="BQ5" s="644"/>
      <c r="BR5" s="644"/>
      <c r="BS5" s="645" t="s">
        <v>145</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c r="B6" s="638" t="s">
        <v>234</v>
      </c>
      <c r="C6" s="639"/>
      <c r="D6" s="639"/>
      <c r="E6" s="639"/>
      <c r="F6" s="639"/>
      <c r="G6" s="639"/>
      <c r="H6" s="639"/>
      <c r="I6" s="639"/>
      <c r="J6" s="639"/>
      <c r="K6" s="639"/>
      <c r="L6" s="639"/>
      <c r="M6" s="639"/>
      <c r="N6" s="639"/>
      <c r="O6" s="639"/>
      <c r="P6" s="639"/>
      <c r="Q6" s="640"/>
      <c r="R6" s="641">
        <v>83168</v>
      </c>
      <c r="S6" s="642"/>
      <c r="T6" s="642"/>
      <c r="U6" s="642"/>
      <c r="V6" s="642"/>
      <c r="W6" s="642"/>
      <c r="X6" s="642"/>
      <c r="Y6" s="643"/>
      <c r="Z6" s="644">
        <v>0.8</v>
      </c>
      <c r="AA6" s="644"/>
      <c r="AB6" s="644"/>
      <c r="AC6" s="644"/>
      <c r="AD6" s="645">
        <v>83168</v>
      </c>
      <c r="AE6" s="645"/>
      <c r="AF6" s="645"/>
      <c r="AG6" s="645"/>
      <c r="AH6" s="645"/>
      <c r="AI6" s="645"/>
      <c r="AJ6" s="645"/>
      <c r="AK6" s="645"/>
      <c r="AL6" s="646">
        <v>1.6</v>
      </c>
      <c r="AM6" s="647"/>
      <c r="AN6" s="647"/>
      <c r="AO6" s="648"/>
      <c r="AP6" s="638" t="s">
        <v>235</v>
      </c>
      <c r="AQ6" s="639"/>
      <c r="AR6" s="639"/>
      <c r="AS6" s="639"/>
      <c r="AT6" s="639"/>
      <c r="AU6" s="639"/>
      <c r="AV6" s="639"/>
      <c r="AW6" s="639"/>
      <c r="AX6" s="639"/>
      <c r="AY6" s="639"/>
      <c r="AZ6" s="639"/>
      <c r="BA6" s="639"/>
      <c r="BB6" s="639"/>
      <c r="BC6" s="639"/>
      <c r="BD6" s="639"/>
      <c r="BE6" s="639"/>
      <c r="BF6" s="640"/>
      <c r="BG6" s="641">
        <v>2756217</v>
      </c>
      <c r="BH6" s="642"/>
      <c r="BI6" s="642"/>
      <c r="BJ6" s="642"/>
      <c r="BK6" s="642"/>
      <c r="BL6" s="642"/>
      <c r="BM6" s="642"/>
      <c r="BN6" s="643"/>
      <c r="BO6" s="644">
        <v>89.3</v>
      </c>
      <c r="BP6" s="644"/>
      <c r="BQ6" s="644"/>
      <c r="BR6" s="644"/>
      <c r="BS6" s="645" t="s">
        <v>179</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94553</v>
      </c>
      <c r="CS6" s="642"/>
      <c r="CT6" s="642"/>
      <c r="CU6" s="642"/>
      <c r="CV6" s="642"/>
      <c r="CW6" s="642"/>
      <c r="CX6" s="642"/>
      <c r="CY6" s="643"/>
      <c r="CZ6" s="635">
        <v>1</v>
      </c>
      <c r="DA6" s="636"/>
      <c r="DB6" s="636"/>
      <c r="DC6" s="655"/>
      <c r="DD6" s="650" t="s">
        <v>145</v>
      </c>
      <c r="DE6" s="642"/>
      <c r="DF6" s="642"/>
      <c r="DG6" s="642"/>
      <c r="DH6" s="642"/>
      <c r="DI6" s="642"/>
      <c r="DJ6" s="642"/>
      <c r="DK6" s="642"/>
      <c r="DL6" s="642"/>
      <c r="DM6" s="642"/>
      <c r="DN6" s="642"/>
      <c r="DO6" s="642"/>
      <c r="DP6" s="643"/>
      <c r="DQ6" s="650">
        <v>94553</v>
      </c>
      <c r="DR6" s="642"/>
      <c r="DS6" s="642"/>
      <c r="DT6" s="642"/>
      <c r="DU6" s="642"/>
      <c r="DV6" s="642"/>
      <c r="DW6" s="642"/>
      <c r="DX6" s="642"/>
      <c r="DY6" s="642"/>
      <c r="DZ6" s="642"/>
      <c r="EA6" s="642"/>
      <c r="EB6" s="642"/>
      <c r="EC6" s="651"/>
    </row>
    <row r="7" spans="2:143" ht="11.25" customHeight="1">
      <c r="B7" s="638" t="s">
        <v>237</v>
      </c>
      <c r="C7" s="639"/>
      <c r="D7" s="639"/>
      <c r="E7" s="639"/>
      <c r="F7" s="639"/>
      <c r="G7" s="639"/>
      <c r="H7" s="639"/>
      <c r="I7" s="639"/>
      <c r="J7" s="639"/>
      <c r="K7" s="639"/>
      <c r="L7" s="639"/>
      <c r="M7" s="639"/>
      <c r="N7" s="639"/>
      <c r="O7" s="639"/>
      <c r="P7" s="639"/>
      <c r="Q7" s="640"/>
      <c r="R7" s="641">
        <v>1786</v>
      </c>
      <c r="S7" s="642"/>
      <c r="T7" s="642"/>
      <c r="U7" s="642"/>
      <c r="V7" s="642"/>
      <c r="W7" s="642"/>
      <c r="X7" s="642"/>
      <c r="Y7" s="643"/>
      <c r="Z7" s="644">
        <v>0</v>
      </c>
      <c r="AA7" s="644"/>
      <c r="AB7" s="644"/>
      <c r="AC7" s="644"/>
      <c r="AD7" s="645">
        <v>1786</v>
      </c>
      <c r="AE7" s="645"/>
      <c r="AF7" s="645"/>
      <c r="AG7" s="645"/>
      <c r="AH7" s="645"/>
      <c r="AI7" s="645"/>
      <c r="AJ7" s="645"/>
      <c r="AK7" s="645"/>
      <c r="AL7" s="646">
        <v>0</v>
      </c>
      <c r="AM7" s="647"/>
      <c r="AN7" s="647"/>
      <c r="AO7" s="648"/>
      <c r="AP7" s="638" t="s">
        <v>238</v>
      </c>
      <c r="AQ7" s="639"/>
      <c r="AR7" s="639"/>
      <c r="AS7" s="639"/>
      <c r="AT7" s="639"/>
      <c r="AU7" s="639"/>
      <c r="AV7" s="639"/>
      <c r="AW7" s="639"/>
      <c r="AX7" s="639"/>
      <c r="AY7" s="639"/>
      <c r="AZ7" s="639"/>
      <c r="BA7" s="639"/>
      <c r="BB7" s="639"/>
      <c r="BC7" s="639"/>
      <c r="BD7" s="639"/>
      <c r="BE7" s="639"/>
      <c r="BF7" s="640"/>
      <c r="BG7" s="641">
        <v>393851</v>
      </c>
      <c r="BH7" s="642"/>
      <c r="BI7" s="642"/>
      <c r="BJ7" s="642"/>
      <c r="BK7" s="642"/>
      <c r="BL7" s="642"/>
      <c r="BM7" s="642"/>
      <c r="BN7" s="643"/>
      <c r="BO7" s="644">
        <v>12.8</v>
      </c>
      <c r="BP7" s="644"/>
      <c r="BQ7" s="644"/>
      <c r="BR7" s="644"/>
      <c r="BS7" s="645" t="s">
        <v>179</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2273863</v>
      </c>
      <c r="CS7" s="642"/>
      <c r="CT7" s="642"/>
      <c r="CU7" s="642"/>
      <c r="CV7" s="642"/>
      <c r="CW7" s="642"/>
      <c r="CX7" s="642"/>
      <c r="CY7" s="643"/>
      <c r="CZ7" s="644">
        <v>24.7</v>
      </c>
      <c r="DA7" s="644"/>
      <c r="DB7" s="644"/>
      <c r="DC7" s="644"/>
      <c r="DD7" s="650">
        <v>34262</v>
      </c>
      <c r="DE7" s="642"/>
      <c r="DF7" s="642"/>
      <c r="DG7" s="642"/>
      <c r="DH7" s="642"/>
      <c r="DI7" s="642"/>
      <c r="DJ7" s="642"/>
      <c r="DK7" s="642"/>
      <c r="DL7" s="642"/>
      <c r="DM7" s="642"/>
      <c r="DN7" s="642"/>
      <c r="DO7" s="642"/>
      <c r="DP7" s="643"/>
      <c r="DQ7" s="650">
        <v>2112270</v>
      </c>
      <c r="DR7" s="642"/>
      <c r="DS7" s="642"/>
      <c r="DT7" s="642"/>
      <c r="DU7" s="642"/>
      <c r="DV7" s="642"/>
      <c r="DW7" s="642"/>
      <c r="DX7" s="642"/>
      <c r="DY7" s="642"/>
      <c r="DZ7" s="642"/>
      <c r="EA7" s="642"/>
      <c r="EB7" s="642"/>
      <c r="EC7" s="651"/>
    </row>
    <row r="8" spans="2:143" ht="11.25" customHeight="1">
      <c r="B8" s="638" t="s">
        <v>240</v>
      </c>
      <c r="C8" s="639"/>
      <c r="D8" s="639"/>
      <c r="E8" s="639"/>
      <c r="F8" s="639"/>
      <c r="G8" s="639"/>
      <c r="H8" s="639"/>
      <c r="I8" s="639"/>
      <c r="J8" s="639"/>
      <c r="K8" s="639"/>
      <c r="L8" s="639"/>
      <c r="M8" s="639"/>
      <c r="N8" s="639"/>
      <c r="O8" s="639"/>
      <c r="P8" s="639"/>
      <c r="Q8" s="640"/>
      <c r="R8" s="641">
        <v>2926</v>
      </c>
      <c r="S8" s="642"/>
      <c r="T8" s="642"/>
      <c r="U8" s="642"/>
      <c r="V8" s="642"/>
      <c r="W8" s="642"/>
      <c r="X8" s="642"/>
      <c r="Y8" s="643"/>
      <c r="Z8" s="644">
        <v>0</v>
      </c>
      <c r="AA8" s="644"/>
      <c r="AB8" s="644"/>
      <c r="AC8" s="644"/>
      <c r="AD8" s="645">
        <v>2926</v>
      </c>
      <c r="AE8" s="645"/>
      <c r="AF8" s="645"/>
      <c r="AG8" s="645"/>
      <c r="AH8" s="645"/>
      <c r="AI8" s="645"/>
      <c r="AJ8" s="645"/>
      <c r="AK8" s="645"/>
      <c r="AL8" s="646">
        <v>0.1</v>
      </c>
      <c r="AM8" s="647"/>
      <c r="AN8" s="647"/>
      <c r="AO8" s="648"/>
      <c r="AP8" s="638" t="s">
        <v>241</v>
      </c>
      <c r="AQ8" s="639"/>
      <c r="AR8" s="639"/>
      <c r="AS8" s="639"/>
      <c r="AT8" s="639"/>
      <c r="AU8" s="639"/>
      <c r="AV8" s="639"/>
      <c r="AW8" s="639"/>
      <c r="AX8" s="639"/>
      <c r="AY8" s="639"/>
      <c r="AZ8" s="639"/>
      <c r="BA8" s="639"/>
      <c r="BB8" s="639"/>
      <c r="BC8" s="639"/>
      <c r="BD8" s="639"/>
      <c r="BE8" s="639"/>
      <c r="BF8" s="640"/>
      <c r="BG8" s="641">
        <v>13125</v>
      </c>
      <c r="BH8" s="642"/>
      <c r="BI8" s="642"/>
      <c r="BJ8" s="642"/>
      <c r="BK8" s="642"/>
      <c r="BL8" s="642"/>
      <c r="BM8" s="642"/>
      <c r="BN8" s="643"/>
      <c r="BO8" s="644">
        <v>0.4</v>
      </c>
      <c r="BP8" s="644"/>
      <c r="BQ8" s="644"/>
      <c r="BR8" s="644"/>
      <c r="BS8" s="650" t="s">
        <v>179</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1680458</v>
      </c>
      <c r="CS8" s="642"/>
      <c r="CT8" s="642"/>
      <c r="CU8" s="642"/>
      <c r="CV8" s="642"/>
      <c r="CW8" s="642"/>
      <c r="CX8" s="642"/>
      <c r="CY8" s="643"/>
      <c r="CZ8" s="644">
        <v>18.2</v>
      </c>
      <c r="DA8" s="644"/>
      <c r="DB8" s="644"/>
      <c r="DC8" s="644"/>
      <c r="DD8" s="650">
        <v>13140</v>
      </c>
      <c r="DE8" s="642"/>
      <c r="DF8" s="642"/>
      <c r="DG8" s="642"/>
      <c r="DH8" s="642"/>
      <c r="DI8" s="642"/>
      <c r="DJ8" s="642"/>
      <c r="DK8" s="642"/>
      <c r="DL8" s="642"/>
      <c r="DM8" s="642"/>
      <c r="DN8" s="642"/>
      <c r="DO8" s="642"/>
      <c r="DP8" s="643"/>
      <c r="DQ8" s="650">
        <v>970196</v>
      </c>
      <c r="DR8" s="642"/>
      <c r="DS8" s="642"/>
      <c r="DT8" s="642"/>
      <c r="DU8" s="642"/>
      <c r="DV8" s="642"/>
      <c r="DW8" s="642"/>
      <c r="DX8" s="642"/>
      <c r="DY8" s="642"/>
      <c r="DZ8" s="642"/>
      <c r="EA8" s="642"/>
      <c r="EB8" s="642"/>
      <c r="EC8" s="651"/>
    </row>
    <row r="9" spans="2:143" ht="11.25" customHeight="1">
      <c r="B9" s="638" t="s">
        <v>243</v>
      </c>
      <c r="C9" s="639"/>
      <c r="D9" s="639"/>
      <c r="E9" s="639"/>
      <c r="F9" s="639"/>
      <c r="G9" s="639"/>
      <c r="H9" s="639"/>
      <c r="I9" s="639"/>
      <c r="J9" s="639"/>
      <c r="K9" s="639"/>
      <c r="L9" s="639"/>
      <c r="M9" s="639"/>
      <c r="N9" s="639"/>
      <c r="O9" s="639"/>
      <c r="P9" s="639"/>
      <c r="Q9" s="640"/>
      <c r="R9" s="641">
        <v>2454</v>
      </c>
      <c r="S9" s="642"/>
      <c r="T9" s="642"/>
      <c r="U9" s="642"/>
      <c r="V9" s="642"/>
      <c r="W9" s="642"/>
      <c r="X9" s="642"/>
      <c r="Y9" s="643"/>
      <c r="Z9" s="644">
        <v>0</v>
      </c>
      <c r="AA9" s="644"/>
      <c r="AB9" s="644"/>
      <c r="AC9" s="644"/>
      <c r="AD9" s="645">
        <v>2454</v>
      </c>
      <c r="AE9" s="645"/>
      <c r="AF9" s="645"/>
      <c r="AG9" s="645"/>
      <c r="AH9" s="645"/>
      <c r="AI9" s="645"/>
      <c r="AJ9" s="645"/>
      <c r="AK9" s="645"/>
      <c r="AL9" s="646">
        <v>0</v>
      </c>
      <c r="AM9" s="647"/>
      <c r="AN9" s="647"/>
      <c r="AO9" s="648"/>
      <c r="AP9" s="638" t="s">
        <v>244</v>
      </c>
      <c r="AQ9" s="639"/>
      <c r="AR9" s="639"/>
      <c r="AS9" s="639"/>
      <c r="AT9" s="639"/>
      <c r="AU9" s="639"/>
      <c r="AV9" s="639"/>
      <c r="AW9" s="639"/>
      <c r="AX9" s="639"/>
      <c r="AY9" s="639"/>
      <c r="AZ9" s="639"/>
      <c r="BA9" s="639"/>
      <c r="BB9" s="639"/>
      <c r="BC9" s="639"/>
      <c r="BD9" s="639"/>
      <c r="BE9" s="639"/>
      <c r="BF9" s="640"/>
      <c r="BG9" s="641">
        <v>265861</v>
      </c>
      <c r="BH9" s="642"/>
      <c r="BI9" s="642"/>
      <c r="BJ9" s="642"/>
      <c r="BK9" s="642"/>
      <c r="BL9" s="642"/>
      <c r="BM9" s="642"/>
      <c r="BN9" s="643"/>
      <c r="BO9" s="644">
        <v>8.6</v>
      </c>
      <c r="BP9" s="644"/>
      <c r="BQ9" s="644"/>
      <c r="BR9" s="644"/>
      <c r="BS9" s="650" t="s">
        <v>179</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680869</v>
      </c>
      <c r="CS9" s="642"/>
      <c r="CT9" s="642"/>
      <c r="CU9" s="642"/>
      <c r="CV9" s="642"/>
      <c r="CW9" s="642"/>
      <c r="CX9" s="642"/>
      <c r="CY9" s="643"/>
      <c r="CZ9" s="644">
        <v>7.4</v>
      </c>
      <c r="DA9" s="644"/>
      <c r="DB9" s="644"/>
      <c r="DC9" s="644"/>
      <c r="DD9" s="650">
        <v>21737</v>
      </c>
      <c r="DE9" s="642"/>
      <c r="DF9" s="642"/>
      <c r="DG9" s="642"/>
      <c r="DH9" s="642"/>
      <c r="DI9" s="642"/>
      <c r="DJ9" s="642"/>
      <c r="DK9" s="642"/>
      <c r="DL9" s="642"/>
      <c r="DM9" s="642"/>
      <c r="DN9" s="642"/>
      <c r="DO9" s="642"/>
      <c r="DP9" s="643"/>
      <c r="DQ9" s="650">
        <v>463063</v>
      </c>
      <c r="DR9" s="642"/>
      <c r="DS9" s="642"/>
      <c r="DT9" s="642"/>
      <c r="DU9" s="642"/>
      <c r="DV9" s="642"/>
      <c r="DW9" s="642"/>
      <c r="DX9" s="642"/>
      <c r="DY9" s="642"/>
      <c r="DZ9" s="642"/>
      <c r="EA9" s="642"/>
      <c r="EB9" s="642"/>
      <c r="EC9" s="651"/>
    </row>
    <row r="10" spans="2:143" ht="11.25" customHeight="1">
      <c r="B10" s="638" t="s">
        <v>246</v>
      </c>
      <c r="C10" s="639"/>
      <c r="D10" s="639"/>
      <c r="E10" s="639"/>
      <c r="F10" s="639"/>
      <c r="G10" s="639"/>
      <c r="H10" s="639"/>
      <c r="I10" s="639"/>
      <c r="J10" s="639"/>
      <c r="K10" s="639"/>
      <c r="L10" s="639"/>
      <c r="M10" s="639"/>
      <c r="N10" s="639"/>
      <c r="O10" s="639"/>
      <c r="P10" s="639"/>
      <c r="Q10" s="640"/>
      <c r="R10" s="641" t="s">
        <v>145</v>
      </c>
      <c r="S10" s="642"/>
      <c r="T10" s="642"/>
      <c r="U10" s="642"/>
      <c r="V10" s="642"/>
      <c r="W10" s="642"/>
      <c r="X10" s="642"/>
      <c r="Y10" s="643"/>
      <c r="Z10" s="644" t="s">
        <v>145</v>
      </c>
      <c r="AA10" s="644"/>
      <c r="AB10" s="644"/>
      <c r="AC10" s="644"/>
      <c r="AD10" s="645" t="s">
        <v>179</v>
      </c>
      <c r="AE10" s="645"/>
      <c r="AF10" s="645"/>
      <c r="AG10" s="645"/>
      <c r="AH10" s="645"/>
      <c r="AI10" s="645"/>
      <c r="AJ10" s="645"/>
      <c r="AK10" s="645"/>
      <c r="AL10" s="646" t="s">
        <v>179</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30001</v>
      </c>
      <c r="BH10" s="642"/>
      <c r="BI10" s="642"/>
      <c r="BJ10" s="642"/>
      <c r="BK10" s="642"/>
      <c r="BL10" s="642"/>
      <c r="BM10" s="642"/>
      <c r="BN10" s="643"/>
      <c r="BO10" s="644">
        <v>1</v>
      </c>
      <c r="BP10" s="644"/>
      <c r="BQ10" s="644"/>
      <c r="BR10" s="644"/>
      <c r="BS10" s="650" t="s">
        <v>179</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t="s">
        <v>145</v>
      </c>
      <c r="CS10" s="642"/>
      <c r="CT10" s="642"/>
      <c r="CU10" s="642"/>
      <c r="CV10" s="642"/>
      <c r="CW10" s="642"/>
      <c r="CX10" s="642"/>
      <c r="CY10" s="643"/>
      <c r="CZ10" s="644" t="s">
        <v>145</v>
      </c>
      <c r="DA10" s="644"/>
      <c r="DB10" s="644"/>
      <c r="DC10" s="644"/>
      <c r="DD10" s="650" t="s">
        <v>179</v>
      </c>
      <c r="DE10" s="642"/>
      <c r="DF10" s="642"/>
      <c r="DG10" s="642"/>
      <c r="DH10" s="642"/>
      <c r="DI10" s="642"/>
      <c r="DJ10" s="642"/>
      <c r="DK10" s="642"/>
      <c r="DL10" s="642"/>
      <c r="DM10" s="642"/>
      <c r="DN10" s="642"/>
      <c r="DO10" s="642"/>
      <c r="DP10" s="643"/>
      <c r="DQ10" s="650" t="s">
        <v>145</v>
      </c>
      <c r="DR10" s="642"/>
      <c r="DS10" s="642"/>
      <c r="DT10" s="642"/>
      <c r="DU10" s="642"/>
      <c r="DV10" s="642"/>
      <c r="DW10" s="642"/>
      <c r="DX10" s="642"/>
      <c r="DY10" s="642"/>
      <c r="DZ10" s="642"/>
      <c r="EA10" s="642"/>
      <c r="EB10" s="642"/>
      <c r="EC10" s="651"/>
    </row>
    <row r="11" spans="2:143" ht="11.25" customHeight="1">
      <c r="B11" s="638" t="s">
        <v>249</v>
      </c>
      <c r="C11" s="639"/>
      <c r="D11" s="639"/>
      <c r="E11" s="639"/>
      <c r="F11" s="639"/>
      <c r="G11" s="639"/>
      <c r="H11" s="639"/>
      <c r="I11" s="639"/>
      <c r="J11" s="639"/>
      <c r="K11" s="639"/>
      <c r="L11" s="639"/>
      <c r="M11" s="639"/>
      <c r="N11" s="639"/>
      <c r="O11" s="639"/>
      <c r="P11" s="639"/>
      <c r="Q11" s="640"/>
      <c r="R11" s="641" t="s">
        <v>179</v>
      </c>
      <c r="S11" s="642"/>
      <c r="T11" s="642"/>
      <c r="U11" s="642"/>
      <c r="V11" s="642"/>
      <c r="W11" s="642"/>
      <c r="X11" s="642"/>
      <c r="Y11" s="643"/>
      <c r="Z11" s="644" t="s">
        <v>179</v>
      </c>
      <c r="AA11" s="644"/>
      <c r="AB11" s="644"/>
      <c r="AC11" s="644"/>
      <c r="AD11" s="645" t="s">
        <v>145</v>
      </c>
      <c r="AE11" s="645"/>
      <c r="AF11" s="645"/>
      <c r="AG11" s="645"/>
      <c r="AH11" s="645"/>
      <c r="AI11" s="645"/>
      <c r="AJ11" s="645"/>
      <c r="AK11" s="645"/>
      <c r="AL11" s="646" t="s">
        <v>179</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84864</v>
      </c>
      <c r="BH11" s="642"/>
      <c r="BI11" s="642"/>
      <c r="BJ11" s="642"/>
      <c r="BK11" s="642"/>
      <c r="BL11" s="642"/>
      <c r="BM11" s="642"/>
      <c r="BN11" s="643"/>
      <c r="BO11" s="644">
        <v>2.7</v>
      </c>
      <c r="BP11" s="644"/>
      <c r="BQ11" s="644"/>
      <c r="BR11" s="644"/>
      <c r="BS11" s="650" t="s">
        <v>145</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562218</v>
      </c>
      <c r="CS11" s="642"/>
      <c r="CT11" s="642"/>
      <c r="CU11" s="642"/>
      <c r="CV11" s="642"/>
      <c r="CW11" s="642"/>
      <c r="CX11" s="642"/>
      <c r="CY11" s="643"/>
      <c r="CZ11" s="644">
        <v>6.1</v>
      </c>
      <c r="DA11" s="644"/>
      <c r="DB11" s="644"/>
      <c r="DC11" s="644"/>
      <c r="DD11" s="650">
        <v>150043</v>
      </c>
      <c r="DE11" s="642"/>
      <c r="DF11" s="642"/>
      <c r="DG11" s="642"/>
      <c r="DH11" s="642"/>
      <c r="DI11" s="642"/>
      <c r="DJ11" s="642"/>
      <c r="DK11" s="642"/>
      <c r="DL11" s="642"/>
      <c r="DM11" s="642"/>
      <c r="DN11" s="642"/>
      <c r="DO11" s="642"/>
      <c r="DP11" s="643"/>
      <c r="DQ11" s="650">
        <v>354814</v>
      </c>
      <c r="DR11" s="642"/>
      <c r="DS11" s="642"/>
      <c r="DT11" s="642"/>
      <c r="DU11" s="642"/>
      <c r="DV11" s="642"/>
      <c r="DW11" s="642"/>
      <c r="DX11" s="642"/>
      <c r="DY11" s="642"/>
      <c r="DZ11" s="642"/>
      <c r="EA11" s="642"/>
      <c r="EB11" s="642"/>
      <c r="EC11" s="651"/>
    </row>
    <row r="12" spans="2:143" ht="11.25" customHeight="1">
      <c r="B12" s="638" t="s">
        <v>252</v>
      </c>
      <c r="C12" s="639"/>
      <c r="D12" s="639"/>
      <c r="E12" s="639"/>
      <c r="F12" s="639"/>
      <c r="G12" s="639"/>
      <c r="H12" s="639"/>
      <c r="I12" s="639"/>
      <c r="J12" s="639"/>
      <c r="K12" s="639"/>
      <c r="L12" s="639"/>
      <c r="M12" s="639"/>
      <c r="N12" s="639"/>
      <c r="O12" s="639"/>
      <c r="P12" s="639"/>
      <c r="Q12" s="640"/>
      <c r="R12" s="641">
        <v>178270</v>
      </c>
      <c r="S12" s="642"/>
      <c r="T12" s="642"/>
      <c r="U12" s="642"/>
      <c r="V12" s="642"/>
      <c r="W12" s="642"/>
      <c r="X12" s="642"/>
      <c r="Y12" s="643"/>
      <c r="Z12" s="644">
        <v>1.8</v>
      </c>
      <c r="AA12" s="644"/>
      <c r="AB12" s="644"/>
      <c r="AC12" s="644"/>
      <c r="AD12" s="645">
        <v>178270</v>
      </c>
      <c r="AE12" s="645"/>
      <c r="AF12" s="645"/>
      <c r="AG12" s="645"/>
      <c r="AH12" s="645"/>
      <c r="AI12" s="645"/>
      <c r="AJ12" s="645"/>
      <c r="AK12" s="645"/>
      <c r="AL12" s="646">
        <v>3.4</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2289975</v>
      </c>
      <c r="BH12" s="642"/>
      <c r="BI12" s="642"/>
      <c r="BJ12" s="642"/>
      <c r="BK12" s="642"/>
      <c r="BL12" s="642"/>
      <c r="BM12" s="642"/>
      <c r="BN12" s="643"/>
      <c r="BO12" s="644">
        <v>74.2</v>
      </c>
      <c r="BP12" s="644"/>
      <c r="BQ12" s="644"/>
      <c r="BR12" s="644"/>
      <c r="BS12" s="650" t="s">
        <v>179</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237252</v>
      </c>
      <c r="CS12" s="642"/>
      <c r="CT12" s="642"/>
      <c r="CU12" s="642"/>
      <c r="CV12" s="642"/>
      <c r="CW12" s="642"/>
      <c r="CX12" s="642"/>
      <c r="CY12" s="643"/>
      <c r="CZ12" s="644">
        <v>2.6</v>
      </c>
      <c r="DA12" s="644"/>
      <c r="DB12" s="644"/>
      <c r="DC12" s="644"/>
      <c r="DD12" s="650">
        <v>66449</v>
      </c>
      <c r="DE12" s="642"/>
      <c r="DF12" s="642"/>
      <c r="DG12" s="642"/>
      <c r="DH12" s="642"/>
      <c r="DI12" s="642"/>
      <c r="DJ12" s="642"/>
      <c r="DK12" s="642"/>
      <c r="DL12" s="642"/>
      <c r="DM12" s="642"/>
      <c r="DN12" s="642"/>
      <c r="DO12" s="642"/>
      <c r="DP12" s="643"/>
      <c r="DQ12" s="650">
        <v>179197</v>
      </c>
      <c r="DR12" s="642"/>
      <c r="DS12" s="642"/>
      <c r="DT12" s="642"/>
      <c r="DU12" s="642"/>
      <c r="DV12" s="642"/>
      <c r="DW12" s="642"/>
      <c r="DX12" s="642"/>
      <c r="DY12" s="642"/>
      <c r="DZ12" s="642"/>
      <c r="EA12" s="642"/>
      <c r="EB12" s="642"/>
      <c r="EC12" s="651"/>
    </row>
    <row r="13" spans="2:143" ht="11.25" customHeight="1">
      <c r="B13" s="638" t="s">
        <v>255</v>
      </c>
      <c r="C13" s="639"/>
      <c r="D13" s="639"/>
      <c r="E13" s="639"/>
      <c r="F13" s="639"/>
      <c r="G13" s="639"/>
      <c r="H13" s="639"/>
      <c r="I13" s="639"/>
      <c r="J13" s="639"/>
      <c r="K13" s="639"/>
      <c r="L13" s="639"/>
      <c r="M13" s="639"/>
      <c r="N13" s="639"/>
      <c r="O13" s="639"/>
      <c r="P13" s="639"/>
      <c r="Q13" s="640"/>
      <c r="R13" s="641" t="s">
        <v>179</v>
      </c>
      <c r="S13" s="642"/>
      <c r="T13" s="642"/>
      <c r="U13" s="642"/>
      <c r="V13" s="642"/>
      <c r="W13" s="642"/>
      <c r="X13" s="642"/>
      <c r="Y13" s="643"/>
      <c r="Z13" s="644" t="s">
        <v>179</v>
      </c>
      <c r="AA13" s="644"/>
      <c r="AB13" s="644"/>
      <c r="AC13" s="644"/>
      <c r="AD13" s="645" t="s">
        <v>179</v>
      </c>
      <c r="AE13" s="645"/>
      <c r="AF13" s="645"/>
      <c r="AG13" s="645"/>
      <c r="AH13" s="645"/>
      <c r="AI13" s="645"/>
      <c r="AJ13" s="645"/>
      <c r="AK13" s="645"/>
      <c r="AL13" s="646" t="s">
        <v>145</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2289788</v>
      </c>
      <c r="BH13" s="642"/>
      <c r="BI13" s="642"/>
      <c r="BJ13" s="642"/>
      <c r="BK13" s="642"/>
      <c r="BL13" s="642"/>
      <c r="BM13" s="642"/>
      <c r="BN13" s="643"/>
      <c r="BO13" s="644">
        <v>74.2</v>
      </c>
      <c r="BP13" s="644"/>
      <c r="BQ13" s="644"/>
      <c r="BR13" s="644"/>
      <c r="BS13" s="650" t="s">
        <v>145</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946006</v>
      </c>
      <c r="CS13" s="642"/>
      <c r="CT13" s="642"/>
      <c r="CU13" s="642"/>
      <c r="CV13" s="642"/>
      <c r="CW13" s="642"/>
      <c r="CX13" s="642"/>
      <c r="CY13" s="643"/>
      <c r="CZ13" s="644">
        <v>10.3</v>
      </c>
      <c r="DA13" s="644"/>
      <c r="DB13" s="644"/>
      <c r="DC13" s="644"/>
      <c r="DD13" s="650">
        <v>310576</v>
      </c>
      <c r="DE13" s="642"/>
      <c r="DF13" s="642"/>
      <c r="DG13" s="642"/>
      <c r="DH13" s="642"/>
      <c r="DI13" s="642"/>
      <c r="DJ13" s="642"/>
      <c r="DK13" s="642"/>
      <c r="DL13" s="642"/>
      <c r="DM13" s="642"/>
      <c r="DN13" s="642"/>
      <c r="DO13" s="642"/>
      <c r="DP13" s="643"/>
      <c r="DQ13" s="650">
        <v>753842</v>
      </c>
      <c r="DR13" s="642"/>
      <c r="DS13" s="642"/>
      <c r="DT13" s="642"/>
      <c r="DU13" s="642"/>
      <c r="DV13" s="642"/>
      <c r="DW13" s="642"/>
      <c r="DX13" s="642"/>
      <c r="DY13" s="642"/>
      <c r="DZ13" s="642"/>
      <c r="EA13" s="642"/>
      <c r="EB13" s="642"/>
      <c r="EC13" s="651"/>
    </row>
    <row r="14" spans="2:143" ht="11.25" customHeight="1">
      <c r="B14" s="638" t="s">
        <v>258</v>
      </c>
      <c r="C14" s="639"/>
      <c r="D14" s="639"/>
      <c r="E14" s="639"/>
      <c r="F14" s="639"/>
      <c r="G14" s="639"/>
      <c r="H14" s="639"/>
      <c r="I14" s="639"/>
      <c r="J14" s="639"/>
      <c r="K14" s="639"/>
      <c r="L14" s="639"/>
      <c r="M14" s="639"/>
      <c r="N14" s="639"/>
      <c r="O14" s="639"/>
      <c r="P14" s="639"/>
      <c r="Q14" s="640"/>
      <c r="R14" s="641" t="s">
        <v>179</v>
      </c>
      <c r="S14" s="642"/>
      <c r="T14" s="642"/>
      <c r="U14" s="642"/>
      <c r="V14" s="642"/>
      <c r="W14" s="642"/>
      <c r="X14" s="642"/>
      <c r="Y14" s="643"/>
      <c r="Z14" s="644" t="s">
        <v>179</v>
      </c>
      <c r="AA14" s="644"/>
      <c r="AB14" s="644"/>
      <c r="AC14" s="644"/>
      <c r="AD14" s="645" t="s">
        <v>179</v>
      </c>
      <c r="AE14" s="645"/>
      <c r="AF14" s="645"/>
      <c r="AG14" s="645"/>
      <c r="AH14" s="645"/>
      <c r="AI14" s="645"/>
      <c r="AJ14" s="645"/>
      <c r="AK14" s="645"/>
      <c r="AL14" s="646" t="s">
        <v>259</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32298</v>
      </c>
      <c r="BH14" s="642"/>
      <c r="BI14" s="642"/>
      <c r="BJ14" s="642"/>
      <c r="BK14" s="642"/>
      <c r="BL14" s="642"/>
      <c r="BM14" s="642"/>
      <c r="BN14" s="643"/>
      <c r="BO14" s="644">
        <v>1</v>
      </c>
      <c r="BP14" s="644"/>
      <c r="BQ14" s="644"/>
      <c r="BR14" s="644"/>
      <c r="BS14" s="650" t="s">
        <v>179</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469285</v>
      </c>
      <c r="CS14" s="642"/>
      <c r="CT14" s="642"/>
      <c r="CU14" s="642"/>
      <c r="CV14" s="642"/>
      <c r="CW14" s="642"/>
      <c r="CX14" s="642"/>
      <c r="CY14" s="643"/>
      <c r="CZ14" s="644">
        <v>5.0999999999999996</v>
      </c>
      <c r="DA14" s="644"/>
      <c r="DB14" s="644"/>
      <c r="DC14" s="644"/>
      <c r="DD14" s="650">
        <v>65504</v>
      </c>
      <c r="DE14" s="642"/>
      <c r="DF14" s="642"/>
      <c r="DG14" s="642"/>
      <c r="DH14" s="642"/>
      <c r="DI14" s="642"/>
      <c r="DJ14" s="642"/>
      <c r="DK14" s="642"/>
      <c r="DL14" s="642"/>
      <c r="DM14" s="642"/>
      <c r="DN14" s="642"/>
      <c r="DO14" s="642"/>
      <c r="DP14" s="643"/>
      <c r="DQ14" s="650">
        <v>414604</v>
      </c>
      <c r="DR14" s="642"/>
      <c r="DS14" s="642"/>
      <c r="DT14" s="642"/>
      <c r="DU14" s="642"/>
      <c r="DV14" s="642"/>
      <c r="DW14" s="642"/>
      <c r="DX14" s="642"/>
      <c r="DY14" s="642"/>
      <c r="DZ14" s="642"/>
      <c r="EA14" s="642"/>
      <c r="EB14" s="642"/>
      <c r="EC14" s="651"/>
    </row>
    <row r="15" spans="2:143" ht="11.25" customHeight="1">
      <c r="B15" s="638" t="s">
        <v>262</v>
      </c>
      <c r="C15" s="639"/>
      <c r="D15" s="639"/>
      <c r="E15" s="639"/>
      <c r="F15" s="639"/>
      <c r="G15" s="639"/>
      <c r="H15" s="639"/>
      <c r="I15" s="639"/>
      <c r="J15" s="639"/>
      <c r="K15" s="639"/>
      <c r="L15" s="639"/>
      <c r="M15" s="639"/>
      <c r="N15" s="639"/>
      <c r="O15" s="639"/>
      <c r="P15" s="639"/>
      <c r="Q15" s="640"/>
      <c r="R15" s="641">
        <v>21619</v>
      </c>
      <c r="S15" s="642"/>
      <c r="T15" s="642"/>
      <c r="U15" s="642"/>
      <c r="V15" s="642"/>
      <c r="W15" s="642"/>
      <c r="X15" s="642"/>
      <c r="Y15" s="643"/>
      <c r="Z15" s="644">
        <v>0.2</v>
      </c>
      <c r="AA15" s="644"/>
      <c r="AB15" s="644"/>
      <c r="AC15" s="644"/>
      <c r="AD15" s="645">
        <v>21619</v>
      </c>
      <c r="AE15" s="645"/>
      <c r="AF15" s="645"/>
      <c r="AG15" s="645"/>
      <c r="AH15" s="645"/>
      <c r="AI15" s="645"/>
      <c r="AJ15" s="645"/>
      <c r="AK15" s="645"/>
      <c r="AL15" s="646">
        <v>0.4</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40093</v>
      </c>
      <c r="BH15" s="642"/>
      <c r="BI15" s="642"/>
      <c r="BJ15" s="642"/>
      <c r="BK15" s="642"/>
      <c r="BL15" s="642"/>
      <c r="BM15" s="642"/>
      <c r="BN15" s="643"/>
      <c r="BO15" s="644">
        <v>1.3</v>
      </c>
      <c r="BP15" s="644"/>
      <c r="BQ15" s="644"/>
      <c r="BR15" s="644"/>
      <c r="BS15" s="650" t="s">
        <v>179</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1145870</v>
      </c>
      <c r="CS15" s="642"/>
      <c r="CT15" s="642"/>
      <c r="CU15" s="642"/>
      <c r="CV15" s="642"/>
      <c r="CW15" s="642"/>
      <c r="CX15" s="642"/>
      <c r="CY15" s="643"/>
      <c r="CZ15" s="644">
        <v>12.4</v>
      </c>
      <c r="DA15" s="644"/>
      <c r="DB15" s="644"/>
      <c r="DC15" s="644"/>
      <c r="DD15" s="650">
        <v>439339</v>
      </c>
      <c r="DE15" s="642"/>
      <c r="DF15" s="642"/>
      <c r="DG15" s="642"/>
      <c r="DH15" s="642"/>
      <c r="DI15" s="642"/>
      <c r="DJ15" s="642"/>
      <c r="DK15" s="642"/>
      <c r="DL15" s="642"/>
      <c r="DM15" s="642"/>
      <c r="DN15" s="642"/>
      <c r="DO15" s="642"/>
      <c r="DP15" s="643"/>
      <c r="DQ15" s="650">
        <v>904150</v>
      </c>
      <c r="DR15" s="642"/>
      <c r="DS15" s="642"/>
      <c r="DT15" s="642"/>
      <c r="DU15" s="642"/>
      <c r="DV15" s="642"/>
      <c r="DW15" s="642"/>
      <c r="DX15" s="642"/>
      <c r="DY15" s="642"/>
      <c r="DZ15" s="642"/>
      <c r="EA15" s="642"/>
      <c r="EB15" s="642"/>
      <c r="EC15" s="651"/>
    </row>
    <row r="16" spans="2:143" ht="11.25" customHeight="1">
      <c r="B16" s="638" t="s">
        <v>265</v>
      </c>
      <c r="C16" s="639"/>
      <c r="D16" s="639"/>
      <c r="E16" s="639"/>
      <c r="F16" s="639"/>
      <c r="G16" s="639"/>
      <c r="H16" s="639"/>
      <c r="I16" s="639"/>
      <c r="J16" s="639"/>
      <c r="K16" s="639"/>
      <c r="L16" s="639"/>
      <c r="M16" s="639"/>
      <c r="N16" s="639"/>
      <c r="O16" s="639"/>
      <c r="P16" s="639"/>
      <c r="Q16" s="640"/>
      <c r="R16" s="641" t="s">
        <v>259</v>
      </c>
      <c r="S16" s="642"/>
      <c r="T16" s="642"/>
      <c r="U16" s="642"/>
      <c r="V16" s="642"/>
      <c r="W16" s="642"/>
      <c r="X16" s="642"/>
      <c r="Y16" s="643"/>
      <c r="Z16" s="644" t="s">
        <v>179</v>
      </c>
      <c r="AA16" s="644"/>
      <c r="AB16" s="644"/>
      <c r="AC16" s="644"/>
      <c r="AD16" s="645" t="s">
        <v>145</v>
      </c>
      <c r="AE16" s="645"/>
      <c r="AF16" s="645"/>
      <c r="AG16" s="645"/>
      <c r="AH16" s="645"/>
      <c r="AI16" s="645"/>
      <c r="AJ16" s="645"/>
      <c r="AK16" s="645"/>
      <c r="AL16" s="646" t="s">
        <v>179</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179</v>
      </c>
      <c r="BH16" s="642"/>
      <c r="BI16" s="642"/>
      <c r="BJ16" s="642"/>
      <c r="BK16" s="642"/>
      <c r="BL16" s="642"/>
      <c r="BM16" s="642"/>
      <c r="BN16" s="643"/>
      <c r="BO16" s="644" t="s">
        <v>179</v>
      </c>
      <c r="BP16" s="644"/>
      <c r="BQ16" s="644"/>
      <c r="BR16" s="644"/>
      <c r="BS16" s="650" t="s">
        <v>179</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128580</v>
      </c>
      <c r="CS16" s="642"/>
      <c r="CT16" s="642"/>
      <c r="CU16" s="642"/>
      <c r="CV16" s="642"/>
      <c r="CW16" s="642"/>
      <c r="CX16" s="642"/>
      <c r="CY16" s="643"/>
      <c r="CZ16" s="644">
        <v>1.4</v>
      </c>
      <c r="DA16" s="644"/>
      <c r="DB16" s="644"/>
      <c r="DC16" s="644"/>
      <c r="DD16" s="650" t="s">
        <v>179</v>
      </c>
      <c r="DE16" s="642"/>
      <c r="DF16" s="642"/>
      <c r="DG16" s="642"/>
      <c r="DH16" s="642"/>
      <c r="DI16" s="642"/>
      <c r="DJ16" s="642"/>
      <c r="DK16" s="642"/>
      <c r="DL16" s="642"/>
      <c r="DM16" s="642"/>
      <c r="DN16" s="642"/>
      <c r="DO16" s="642"/>
      <c r="DP16" s="643"/>
      <c r="DQ16" s="650">
        <v>104268</v>
      </c>
      <c r="DR16" s="642"/>
      <c r="DS16" s="642"/>
      <c r="DT16" s="642"/>
      <c r="DU16" s="642"/>
      <c r="DV16" s="642"/>
      <c r="DW16" s="642"/>
      <c r="DX16" s="642"/>
      <c r="DY16" s="642"/>
      <c r="DZ16" s="642"/>
      <c r="EA16" s="642"/>
      <c r="EB16" s="642"/>
      <c r="EC16" s="651"/>
    </row>
    <row r="17" spans="2:133" ht="11.25" customHeight="1">
      <c r="B17" s="638" t="s">
        <v>268</v>
      </c>
      <c r="C17" s="639"/>
      <c r="D17" s="639"/>
      <c r="E17" s="639"/>
      <c r="F17" s="639"/>
      <c r="G17" s="639"/>
      <c r="H17" s="639"/>
      <c r="I17" s="639"/>
      <c r="J17" s="639"/>
      <c r="K17" s="639"/>
      <c r="L17" s="639"/>
      <c r="M17" s="639"/>
      <c r="N17" s="639"/>
      <c r="O17" s="639"/>
      <c r="P17" s="639"/>
      <c r="Q17" s="640"/>
      <c r="R17" s="641">
        <v>1269</v>
      </c>
      <c r="S17" s="642"/>
      <c r="T17" s="642"/>
      <c r="U17" s="642"/>
      <c r="V17" s="642"/>
      <c r="W17" s="642"/>
      <c r="X17" s="642"/>
      <c r="Y17" s="643"/>
      <c r="Z17" s="644">
        <v>0</v>
      </c>
      <c r="AA17" s="644"/>
      <c r="AB17" s="644"/>
      <c r="AC17" s="644"/>
      <c r="AD17" s="645">
        <v>1269</v>
      </c>
      <c r="AE17" s="645"/>
      <c r="AF17" s="645"/>
      <c r="AG17" s="645"/>
      <c r="AH17" s="645"/>
      <c r="AI17" s="645"/>
      <c r="AJ17" s="645"/>
      <c r="AK17" s="645"/>
      <c r="AL17" s="646">
        <v>0</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179</v>
      </c>
      <c r="BH17" s="642"/>
      <c r="BI17" s="642"/>
      <c r="BJ17" s="642"/>
      <c r="BK17" s="642"/>
      <c r="BL17" s="642"/>
      <c r="BM17" s="642"/>
      <c r="BN17" s="643"/>
      <c r="BO17" s="644" t="s">
        <v>179</v>
      </c>
      <c r="BP17" s="644"/>
      <c r="BQ17" s="644"/>
      <c r="BR17" s="644"/>
      <c r="BS17" s="650" t="s">
        <v>145</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997051</v>
      </c>
      <c r="CS17" s="642"/>
      <c r="CT17" s="642"/>
      <c r="CU17" s="642"/>
      <c r="CV17" s="642"/>
      <c r="CW17" s="642"/>
      <c r="CX17" s="642"/>
      <c r="CY17" s="643"/>
      <c r="CZ17" s="644">
        <v>10.8</v>
      </c>
      <c r="DA17" s="644"/>
      <c r="DB17" s="644"/>
      <c r="DC17" s="644"/>
      <c r="DD17" s="650" t="s">
        <v>145</v>
      </c>
      <c r="DE17" s="642"/>
      <c r="DF17" s="642"/>
      <c r="DG17" s="642"/>
      <c r="DH17" s="642"/>
      <c r="DI17" s="642"/>
      <c r="DJ17" s="642"/>
      <c r="DK17" s="642"/>
      <c r="DL17" s="642"/>
      <c r="DM17" s="642"/>
      <c r="DN17" s="642"/>
      <c r="DO17" s="642"/>
      <c r="DP17" s="643"/>
      <c r="DQ17" s="650">
        <v>967425</v>
      </c>
      <c r="DR17" s="642"/>
      <c r="DS17" s="642"/>
      <c r="DT17" s="642"/>
      <c r="DU17" s="642"/>
      <c r="DV17" s="642"/>
      <c r="DW17" s="642"/>
      <c r="DX17" s="642"/>
      <c r="DY17" s="642"/>
      <c r="DZ17" s="642"/>
      <c r="EA17" s="642"/>
      <c r="EB17" s="642"/>
      <c r="EC17" s="651"/>
    </row>
    <row r="18" spans="2:133" ht="11.25" customHeight="1">
      <c r="B18" s="638" t="s">
        <v>271</v>
      </c>
      <c r="C18" s="639"/>
      <c r="D18" s="639"/>
      <c r="E18" s="639"/>
      <c r="F18" s="639"/>
      <c r="G18" s="639"/>
      <c r="H18" s="639"/>
      <c r="I18" s="639"/>
      <c r="J18" s="639"/>
      <c r="K18" s="639"/>
      <c r="L18" s="639"/>
      <c r="M18" s="639"/>
      <c r="N18" s="639"/>
      <c r="O18" s="639"/>
      <c r="P18" s="639"/>
      <c r="Q18" s="640"/>
      <c r="R18" s="641">
        <v>2520514</v>
      </c>
      <c r="S18" s="642"/>
      <c r="T18" s="642"/>
      <c r="U18" s="642"/>
      <c r="V18" s="642"/>
      <c r="W18" s="642"/>
      <c r="X18" s="642"/>
      <c r="Y18" s="643"/>
      <c r="Z18" s="644">
        <v>24.9</v>
      </c>
      <c r="AA18" s="644"/>
      <c r="AB18" s="644"/>
      <c r="AC18" s="644"/>
      <c r="AD18" s="645">
        <v>2206425</v>
      </c>
      <c r="AE18" s="645"/>
      <c r="AF18" s="645"/>
      <c r="AG18" s="645"/>
      <c r="AH18" s="645"/>
      <c r="AI18" s="645"/>
      <c r="AJ18" s="645"/>
      <c r="AK18" s="645"/>
      <c r="AL18" s="646">
        <v>41.7</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v>331114</v>
      </c>
      <c r="BH18" s="642"/>
      <c r="BI18" s="642"/>
      <c r="BJ18" s="642"/>
      <c r="BK18" s="642"/>
      <c r="BL18" s="642"/>
      <c r="BM18" s="642"/>
      <c r="BN18" s="643"/>
      <c r="BO18" s="644">
        <v>10.7</v>
      </c>
      <c r="BP18" s="644"/>
      <c r="BQ18" s="644"/>
      <c r="BR18" s="644"/>
      <c r="BS18" s="650" t="s">
        <v>179</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145</v>
      </c>
      <c r="CS18" s="642"/>
      <c r="CT18" s="642"/>
      <c r="CU18" s="642"/>
      <c r="CV18" s="642"/>
      <c r="CW18" s="642"/>
      <c r="CX18" s="642"/>
      <c r="CY18" s="643"/>
      <c r="CZ18" s="644" t="s">
        <v>179</v>
      </c>
      <c r="DA18" s="644"/>
      <c r="DB18" s="644"/>
      <c r="DC18" s="644"/>
      <c r="DD18" s="650" t="s">
        <v>179</v>
      </c>
      <c r="DE18" s="642"/>
      <c r="DF18" s="642"/>
      <c r="DG18" s="642"/>
      <c r="DH18" s="642"/>
      <c r="DI18" s="642"/>
      <c r="DJ18" s="642"/>
      <c r="DK18" s="642"/>
      <c r="DL18" s="642"/>
      <c r="DM18" s="642"/>
      <c r="DN18" s="642"/>
      <c r="DO18" s="642"/>
      <c r="DP18" s="643"/>
      <c r="DQ18" s="650" t="s">
        <v>179</v>
      </c>
      <c r="DR18" s="642"/>
      <c r="DS18" s="642"/>
      <c r="DT18" s="642"/>
      <c r="DU18" s="642"/>
      <c r="DV18" s="642"/>
      <c r="DW18" s="642"/>
      <c r="DX18" s="642"/>
      <c r="DY18" s="642"/>
      <c r="DZ18" s="642"/>
      <c r="EA18" s="642"/>
      <c r="EB18" s="642"/>
      <c r="EC18" s="651"/>
    </row>
    <row r="19" spans="2:133" ht="11.25" customHeight="1">
      <c r="B19" s="638" t="s">
        <v>274</v>
      </c>
      <c r="C19" s="639"/>
      <c r="D19" s="639"/>
      <c r="E19" s="639"/>
      <c r="F19" s="639"/>
      <c r="G19" s="639"/>
      <c r="H19" s="639"/>
      <c r="I19" s="639"/>
      <c r="J19" s="639"/>
      <c r="K19" s="639"/>
      <c r="L19" s="639"/>
      <c r="M19" s="639"/>
      <c r="N19" s="639"/>
      <c r="O19" s="639"/>
      <c r="P19" s="639"/>
      <c r="Q19" s="640"/>
      <c r="R19" s="641">
        <v>2206425</v>
      </c>
      <c r="S19" s="642"/>
      <c r="T19" s="642"/>
      <c r="U19" s="642"/>
      <c r="V19" s="642"/>
      <c r="W19" s="642"/>
      <c r="X19" s="642"/>
      <c r="Y19" s="643"/>
      <c r="Z19" s="644">
        <v>21.8</v>
      </c>
      <c r="AA19" s="644"/>
      <c r="AB19" s="644"/>
      <c r="AC19" s="644"/>
      <c r="AD19" s="645">
        <v>2206425</v>
      </c>
      <c r="AE19" s="645"/>
      <c r="AF19" s="645"/>
      <c r="AG19" s="645"/>
      <c r="AH19" s="645"/>
      <c r="AI19" s="645"/>
      <c r="AJ19" s="645"/>
      <c r="AK19" s="645"/>
      <c r="AL19" s="646">
        <v>41.7</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t="s">
        <v>179</v>
      </c>
      <c r="BH19" s="642"/>
      <c r="BI19" s="642"/>
      <c r="BJ19" s="642"/>
      <c r="BK19" s="642"/>
      <c r="BL19" s="642"/>
      <c r="BM19" s="642"/>
      <c r="BN19" s="643"/>
      <c r="BO19" s="644" t="s">
        <v>179</v>
      </c>
      <c r="BP19" s="644"/>
      <c r="BQ19" s="644"/>
      <c r="BR19" s="644"/>
      <c r="BS19" s="650" t="s">
        <v>179</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179</v>
      </c>
      <c r="CS19" s="642"/>
      <c r="CT19" s="642"/>
      <c r="CU19" s="642"/>
      <c r="CV19" s="642"/>
      <c r="CW19" s="642"/>
      <c r="CX19" s="642"/>
      <c r="CY19" s="643"/>
      <c r="CZ19" s="644" t="s">
        <v>179</v>
      </c>
      <c r="DA19" s="644"/>
      <c r="DB19" s="644"/>
      <c r="DC19" s="644"/>
      <c r="DD19" s="650" t="s">
        <v>179</v>
      </c>
      <c r="DE19" s="642"/>
      <c r="DF19" s="642"/>
      <c r="DG19" s="642"/>
      <c r="DH19" s="642"/>
      <c r="DI19" s="642"/>
      <c r="DJ19" s="642"/>
      <c r="DK19" s="642"/>
      <c r="DL19" s="642"/>
      <c r="DM19" s="642"/>
      <c r="DN19" s="642"/>
      <c r="DO19" s="642"/>
      <c r="DP19" s="643"/>
      <c r="DQ19" s="650" t="s">
        <v>145</v>
      </c>
      <c r="DR19" s="642"/>
      <c r="DS19" s="642"/>
      <c r="DT19" s="642"/>
      <c r="DU19" s="642"/>
      <c r="DV19" s="642"/>
      <c r="DW19" s="642"/>
      <c r="DX19" s="642"/>
      <c r="DY19" s="642"/>
      <c r="DZ19" s="642"/>
      <c r="EA19" s="642"/>
      <c r="EB19" s="642"/>
      <c r="EC19" s="651"/>
    </row>
    <row r="20" spans="2:133" ht="11.25" customHeight="1">
      <c r="B20" s="638" t="s">
        <v>277</v>
      </c>
      <c r="C20" s="639"/>
      <c r="D20" s="639"/>
      <c r="E20" s="639"/>
      <c r="F20" s="639"/>
      <c r="G20" s="639"/>
      <c r="H20" s="639"/>
      <c r="I20" s="639"/>
      <c r="J20" s="639"/>
      <c r="K20" s="639"/>
      <c r="L20" s="639"/>
      <c r="M20" s="639"/>
      <c r="N20" s="639"/>
      <c r="O20" s="639"/>
      <c r="P20" s="639"/>
      <c r="Q20" s="640"/>
      <c r="R20" s="641">
        <v>314089</v>
      </c>
      <c r="S20" s="642"/>
      <c r="T20" s="642"/>
      <c r="U20" s="642"/>
      <c r="V20" s="642"/>
      <c r="W20" s="642"/>
      <c r="X20" s="642"/>
      <c r="Y20" s="643"/>
      <c r="Z20" s="644">
        <v>3.1</v>
      </c>
      <c r="AA20" s="644"/>
      <c r="AB20" s="644"/>
      <c r="AC20" s="644"/>
      <c r="AD20" s="645" t="s">
        <v>179</v>
      </c>
      <c r="AE20" s="645"/>
      <c r="AF20" s="645"/>
      <c r="AG20" s="645"/>
      <c r="AH20" s="645"/>
      <c r="AI20" s="645"/>
      <c r="AJ20" s="645"/>
      <c r="AK20" s="645"/>
      <c r="AL20" s="646" t="s">
        <v>179</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t="s">
        <v>259</v>
      </c>
      <c r="BH20" s="642"/>
      <c r="BI20" s="642"/>
      <c r="BJ20" s="642"/>
      <c r="BK20" s="642"/>
      <c r="BL20" s="642"/>
      <c r="BM20" s="642"/>
      <c r="BN20" s="643"/>
      <c r="BO20" s="644" t="s">
        <v>259</v>
      </c>
      <c r="BP20" s="644"/>
      <c r="BQ20" s="644"/>
      <c r="BR20" s="644"/>
      <c r="BS20" s="650" t="s">
        <v>179</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9216005</v>
      </c>
      <c r="CS20" s="642"/>
      <c r="CT20" s="642"/>
      <c r="CU20" s="642"/>
      <c r="CV20" s="642"/>
      <c r="CW20" s="642"/>
      <c r="CX20" s="642"/>
      <c r="CY20" s="643"/>
      <c r="CZ20" s="644">
        <v>100</v>
      </c>
      <c r="DA20" s="644"/>
      <c r="DB20" s="644"/>
      <c r="DC20" s="644"/>
      <c r="DD20" s="650">
        <v>1101050</v>
      </c>
      <c r="DE20" s="642"/>
      <c r="DF20" s="642"/>
      <c r="DG20" s="642"/>
      <c r="DH20" s="642"/>
      <c r="DI20" s="642"/>
      <c r="DJ20" s="642"/>
      <c r="DK20" s="642"/>
      <c r="DL20" s="642"/>
      <c r="DM20" s="642"/>
      <c r="DN20" s="642"/>
      <c r="DO20" s="642"/>
      <c r="DP20" s="643"/>
      <c r="DQ20" s="650">
        <v>7318382</v>
      </c>
      <c r="DR20" s="642"/>
      <c r="DS20" s="642"/>
      <c r="DT20" s="642"/>
      <c r="DU20" s="642"/>
      <c r="DV20" s="642"/>
      <c r="DW20" s="642"/>
      <c r="DX20" s="642"/>
      <c r="DY20" s="642"/>
      <c r="DZ20" s="642"/>
      <c r="EA20" s="642"/>
      <c r="EB20" s="642"/>
      <c r="EC20" s="651"/>
    </row>
    <row r="21" spans="2:133" ht="11.25" customHeight="1">
      <c r="B21" s="638" t="s">
        <v>280</v>
      </c>
      <c r="C21" s="639"/>
      <c r="D21" s="639"/>
      <c r="E21" s="639"/>
      <c r="F21" s="639"/>
      <c r="G21" s="639"/>
      <c r="H21" s="639"/>
      <c r="I21" s="639"/>
      <c r="J21" s="639"/>
      <c r="K21" s="639"/>
      <c r="L21" s="639"/>
      <c r="M21" s="639"/>
      <c r="N21" s="639"/>
      <c r="O21" s="639"/>
      <c r="P21" s="639"/>
      <c r="Q21" s="640"/>
      <c r="R21" s="641" t="s">
        <v>145</v>
      </c>
      <c r="S21" s="642"/>
      <c r="T21" s="642"/>
      <c r="U21" s="642"/>
      <c r="V21" s="642"/>
      <c r="W21" s="642"/>
      <c r="X21" s="642"/>
      <c r="Y21" s="643"/>
      <c r="Z21" s="644" t="s">
        <v>179</v>
      </c>
      <c r="AA21" s="644"/>
      <c r="AB21" s="644"/>
      <c r="AC21" s="644"/>
      <c r="AD21" s="645" t="s">
        <v>179</v>
      </c>
      <c r="AE21" s="645"/>
      <c r="AF21" s="645"/>
      <c r="AG21" s="645"/>
      <c r="AH21" s="645"/>
      <c r="AI21" s="645"/>
      <c r="AJ21" s="645"/>
      <c r="AK21" s="645"/>
      <c r="AL21" s="646" t="s">
        <v>179</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t="s">
        <v>179</v>
      </c>
      <c r="BH21" s="642"/>
      <c r="BI21" s="642"/>
      <c r="BJ21" s="642"/>
      <c r="BK21" s="642"/>
      <c r="BL21" s="642"/>
      <c r="BM21" s="642"/>
      <c r="BN21" s="643"/>
      <c r="BO21" s="644" t="s">
        <v>145</v>
      </c>
      <c r="BP21" s="644"/>
      <c r="BQ21" s="644"/>
      <c r="BR21" s="644"/>
      <c r="BS21" s="650" t="s">
        <v>259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282</v>
      </c>
      <c r="C22" s="639"/>
      <c r="D22" s="639"/>
      <c r="E22" s="639"/>
      <c r="F22" s="639"/>
      <c r="G22" s="639"/>
      <c r="H22" s="639"/>
      <c r="I22" s="639"/>
      <c r="J22" s="639"/>
      <c r="K22" s="639"/>
      <c r="L22" s="639"/>
      <c r="M22" s="639"/>
      <c r="N22" s="639"/>
      <c r="O22" s="639"/>
      <c r="P22" s="639"/>
      <c r="Q22" s="640"/>
      <c r="R22" s="641">
        <v>5899337</v>
      </c>
      <c r="S22" s="642"/>
      <c r="T22" s="642"/>
      <c r="U22" s="642"/>
      <c r="V22" s="642"/>
      <c r="W22" s="642"/>
      <c r="X22" s="642"/>
      <c r="Y22" s="643"/>
      <c r="Z22" s="644">
        <v>58.3</v>
      </c>
      <c r="AA22" s="644"/>
      <c r="AB22" s="644"/>
      <c r="AC22" s="644"/>
      <c r="AD22" s="645">
        <v>5254134</v>
      </c>
      <c r="AE22" s="645"/>
      <c r="AF22" s="645"/>
      <c r="AG22" s="645"/>
      <c r="AH22" s="645"/>
      <c r="AI22" s="645"/>
      <c r="AJ22" s="645"/>
      <c r="AK22" s="645"/>
      <c r="AL22" s="646">
        <v>99.4</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259</v>
      </c>
      <c r="BH22" s="642"/>
      <c r="BI22" s="642"/>
      <c r="BJ22" s="642"/>
      <c r="BK22" s="642"/>
      <c r="BL22" s="642"/>
      <c r="BM22" s="642"/>
      <c r="BN22" s="643"/>
      <c r="BO22" s="644" t="s">
        <v>179</v>
      </c>
      <c r="BP22" s="644"/>
      <c r="BQ22" s="644"/>
      <c r="BR22" s="644"/>
      <c r="BS22" s="650" t="s">
        <v>179</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285</v>
      </c>
      <c r="C23" s="639"/>
      <c r="D23" s="639"/>
      <c r="E23" s="639"/>
      <c r="F23" s="639"/>
      <c r="G23" s="639"/>
      <c r="H23" s="639"/>
      <c r="I23" s="639"/>
      <c r="J23" s="639"/>
      <c r="K23" s="639"/>
      <c r="L23" s="639"/>
      <c r="M23" s="639"/>
      <c r="N23" s="639"/>
      <c r="O23" s="639"/>
      <c r="P23" s="639"/>
      <c r="Q23" s="640"/>
      <c r="R23" s="641">
        <v>1133</v>
      </c>
      <c r="S23" s="642"/>
      <c r="T23" s="642"/>
      <c r="U23" s="642"/>
      <c r="V23" s="642"/>
      <c r="W23" s="642"/>
      <c r="X23" s="642"/>
      <c r="Y23" s="643"/>
      <c r="Z23" s="644">
        <v>0</v>
      </c>
      <c r="AA23" s="644"/>
      <c r="AB23" s="644"/>
      <c r="AC23" s="644"/>
      <c r="AD23" s="645">
        <v>1133</v>
      </c>
      <c r="AE23" s="645"/>
      <c r="AF23" s="645"/>
      <c r="AG23" s="645"/>
      <c r="AH23" s="645"/>
      <c r="AI23" s="645"/>
      <c r="AJ23" s="645"/>
      <c r="AK23" s="645"/>
      <c r="AL23" s="646">
        <v>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145</v>
      </c>
      <c r="BH23" s="642"/>
      <c r="BI23" s="642"/>
      <c r="BJ23" s="642"/>
      <c r="BK23" s="642"/>
      <c r="BL23" s="642"/>
      <c r="BM23" s="642"/>
      <c r="BN23" s="643"/>
      <c r="BO23" s="644" t="s">
        <v>179</v>
      </c>
      <c r="BP23" s="644"/>
      <c r="BQ23" s="644"/>
      <c r="BR23" s="644"/>
      <c r="BS23" s="650" t="s">
        <v>179</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c r="B24" s="638" t="s">
        <v>292</v>
      </c>
      <c r="C24" s="639"/>
      <c r="D24" s="639"/>
      <c r="E24" s="639"/>
      <c r="F24" s="639"/>
      <c r="G24" s="639"/>
      <c r="H24" s="639"/>
      <c r="I24" s="639"/>
      <c r="J24" s="639"/>
      <c r="K24" s="639"/>
      <c r="L24" s="639"/>
      <c r="M24" s="639"/>
      <c r="N24" s="639"/>
      <c r="O24" s="639"/>
      <c r="P24" s="639"/>
      <c r="Q24" s="640"/>
      <c r="R24" s="641">
        <v>22079</v>
      </c>
      <c r="S24" s="642"/>
      <c r="T24" s="642"/>
      <c r="U24" s="642"/>
      <c r="V24" s="642"/>
      <c r="W24" s="642"/>
      <c r="X24" s="642"/>
      <c r="Y24" s="643"/>
      <c r="Z24" s="644">
        <v>0.2</v>
      </c>
      <c r="AA24" s="644"/>
      <c r="AB24" s="644"/>
      <c r="AC24" s="644"/>
      <c r="AD24" s="645" t="s">
        <v>179</v>
      </c>
      <c r="AE24" s="645"/>
      <c r="AF24" s="645"/>
      <c r="AG24" s="645"/>
      <c r="AH24" s="645"/>
      <c r="AI24" s="645"/>
      <c r="AJ24" s="645"/>
      <c r="AK24" s="645"/>
      <c r="AL24" s="646" t="s">
        <v>259</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179</v>
      </c>
      <c r="BH24" s="642"/>
      <c r="BI24" s="642"/>
      <c r="BJ24" s="642"/>
      <c r="BK24" s="642"/>
      <c r="BL24" s="642"/>
      <c r="BM24" s="642"/>
      <c r="BN24" s="643"/>
      <c r="BO24" s="644" t="s">
        <v>145</v>
      </c>
      <c r="BP24" s="644"/>
      <c r="BQ24" s="644"/>
      <c r="BR24" s="644"/>
      <c r="BS24" s="650" t="s">
        <v>179</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3090298</v>
      </c>
      <c r="CS24" s="631"/>
      <c r="CT24" s="631"/>
      <c r="CU24" s="631"/>
      <c r="CV24" s="631"/>
      <c r="CW24" s="631"/>
      <c r="CX24" s="631"/>
      <c r="CY24" s="632"/>
      <c r="CZ24" s="635">
        <v>33.5</v>
      </c>
      <c r="DA24" s="636"/>
      <c r="DB24" s="636"/>
      <c r="DC24" s="655"/>
      <c r="DD24" s="676">
        <v>2310502</v>
      </c>
      <c r="DE24" s="631"/>
      <c r="DF24" s="631"/>
      <c r="DG24" s="631"/>
      <c r="DH24" s="631"/>
      <c r="DI24" s="631"/>
      <c r="DJ24" s="631"/>
      <c r="DK24" s="632"/>
      <c r="DL24" s="676">
        <v>2305355</v>
      </c>
      <c r="DM24" s="631"/>
      <c r="DN24" s="631"/>
      <c r="DO24" s="631"/>
      <c r="DP24" s="631"/>
      <c r="DQ24" s="631"/>
      <c r="DR24" s="631"/>
      <c r="DS24" s="631"/>
      <c r="DT24" s="631"/>
      <c r="DU24" s="631"/>
      <c r="DV24" s="632"/>
      <c r="DW24" s="635">
        <v>42</v>
      </c>
      <c r="DX24" s="636"/>
      <c r="DY24" s="636"/>
      <c r="DZ24" s="636"/>
      <c r="EA24" s="636"/>
      <c r="EB24" s="636"/>
      <c r="EC24" s="637"/>
    </row>
    <row r="25" spans="2:133" ht="11.25" customHeight="1">
      <c r="B25" s="638" t="s">
        <v>295</v>
      </c>
      <c r="C25" s="639"/>
      <c r="D25" s="639"/>
      <c r="E25" s="639"/>
      <c r="F25" s="639"/>
      <c r="G25" s="639"/>
      <c r="H25" s="639"/>
      <c r="I25" s="639"/>
      <c r="J25" s="639"/>
      <c r="K25" s="639"/>
      <c r="L25" s="639"/>
      <c r="M25" s="639"/>
      <c r="N25" s="639"/>
      <c r="O25" s="639"/>
      <c r="P25" s="639"/>
      <c r="Q25" s="640"/>
      <c r="R25" s="641">
        <v>103065</v>
      </c>
      <c r="S25" s="642"/>
      <c r="T25" s="642"/>
      <c r="U25" s="642"/>
      <c r="V25" s="642"/>
      <c r="W25" s="642"/>
      <c r="X25" s="642"/>
      <c r="Y25" s="643"/>
      <c r="Z25" s="644">
        <v>1</v>
      </c>
      <c r="AA25" s="644"/>
      <c r="AB25" s="644"/>
      <c r="AC25" s="644"/>
      <c r="AD25" s="645">
        <v>7982</v>
      </c>
      <c r="AE25" s="645"/>
      <c r="AF25" s="645"/>
      <c r="AG25" s="645"/>
      <c r="AH25" s="645"/>
      <c r="AI25" s="645"/>
      <c r="AJ25" s="645"/>
      <c r="AK25" s="645"/>
      <c r="AL25" s="646">
        <v>0.2</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179</v>
      </c>
      <c r="BH25" s="642"/>
      <c r="BI25" s="642"/>
      <c r="BJ25" s="642"/>
      <c r="BK25" s="642"/>
      <c r="BL25" s="642"/>
      <c r="BM25" s="642"/>
      <c r="BN25" s="643"/>
      <c r="BO25" s="644" t="s">
        <v>179</v>
      </c>
      <c r="BP25" s="644"/>
      <c r="BQ25" s="644"/>
      <c r="BR25" s="644"/>
      <c r="BS25" s="650" t="s">
        <v>179</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1473097</v>
      </c>
      <c r="CS25" s="677"/>
      <c r="CT25" s="677"/>
      <c r="CU25" s="677"/>
      <c r="CV25" s="677"/>
      <c r="CW25" s="677"/>
      <c r="CX25" s="677"/>
      <c r="CY25" s="678"/>
      <c r="CZ25" s="646">
        <v>16</v>
      </c>
      <c r="DA25" s="674"/>
      <c r="DB25" s="674"/>
      <c r="DC25" s="679"/>
      <c r="DD25" s="650">
        <v>1161258</v>
      </c>
      <c r="DE25" s="677"/>
      <c r="DF25" s="677"/>
      <c r="DG25" s="677"/>
      <c r="DH25" s="677"/>
      <c r="DI25" s="677"/>
      <c r="DJ25" s="677"/>
      <c r="DK25" s="678"/>
      <c r="DL25" s="650">
        <v>1156186</v>
      </c>
      <c r="DM25" s="677"/>
      <c r="DN25" s="677"/>
      <c r="DO25" s="677"/>
      <c r="DP25" s="677"/>
      <c r="DQ25" s="677"/>
      <c r="DR25" s="677"/>
      <c r="DS25" s="677"/>
      <c r="DT25" s="677"/>
      <c r="DU25" s="677"/>
      <c r="DV25" s="678"/>
      <c r="DW25" s="646">
        <v>21</v>
      </c>
      <c r="DX25" s="674"/>
      <c r="DY25" s="674"/>
      <c r="DZ25" s="674"/>
      <c r="EA25" s="674"/>
      <c r="EB25" s="674"/>
      <c r="EC25" s="675"/>
    </row>
    <row r="26" spans="2:133" ht="11.25" customHeight="1">
      <c r="B26" s="638" t="s">
        <v>298</v>
      </c>
      <c r="C26" s="639"/>
      <c r="D26" s="639"/>
      <c r="E26" s="639"/>
      <c r="F26" s="639"/>
      <c r="G26" s="639"/>
      <c r="H26" s="639"/>
      <c r="I26" s="639"/>
      <c r="J26" s="639"/>
      <c r="K26" s="639"/>
      <c r="L26" s="639"/>
      <c r="M26" s="639"/>
      <c r="N26" s="639"/>
      <c r="O26" s="639"/>
      <c r="P26" s="639"/>
      <c r="Q26" s="640"/>
      <c r="R26" s="641">
        <v>15342</v>
      </c>
      <c r="S26" s="642"/>
      <c r="T26" s="642"/>
      <c r="U26" s="642"/>
      <c r="V26" s="642"/>
      <c r="W26" s="642"/>
      <c r="X26" s="642"/>
      <c r="Y26" s="643"/>
      <c r="Z26" s="644">
        <v>0.2</v>
      </c>
      <c r="AA26" s="644"/>
      <c r="AB26" s="644"/>
      <c r="AC26" s="644"/>
      <c r="AD26" s="645">
        <v>49</v>
      </c>
      <c r="AE26" s="645"/>
      <c r="AF26" s="645"/>
      <c r="AG26" s="645"/>
      <c r="AH26" s="645"/>
      <c r="AI26" s="645"/>
      <c r="AJ26" s="645"/>
      <c r="AK26" s="645"/>
      <c r="AL26" s="646">
        <v>0</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179</v>
      </c>
      <c r="BH26" s="642"/>
      <c r="BI26" s="642"/>
      <c r="BJ26" s="642"/>
      <c r="BK26" s="642"/>
      <c r="BL26" s="642"/>
      <c r="BM26" s="642"/>
      <c r="BN26" s="643"/>
      <c r="BO26" s="644" t="s">
        <v>179</v>
      </c>
      <c r="BP26" s="644"/>
      <c r="BQ26" s="644"/>
      <c r="BR26" s="644"/>
      <c r="BS26" s="650" t="s">
        <v>179</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833911</v>
      </c>
      <c r="CS26" s="642"/>
      <c r="CT26" s="642"/>
      <c r="CU26" s="642"/>
      <c r="CV26" s="642"/>
      <c r="CW26" s="642"/>
      <c r="CX26" s="642"/>
      <c r="CY26" s="643"/>
      <c r="CZ26" s="646">
        <v>9</v>
      </c>
      <c r="DA26" s="674"/>
      <c r="DB26" s="674"/>
      <c r="DC26" s="679"/>
      <c r="DD26" s="650">
        <v>827859</v>
      </c>
      <c r="DE26" s="642"/>
      <c r="DF26" s="642"/>
      <c r="DG26" s="642"/>
      <c r="DH26" s="642"/>
      <c r="DI26" s="642"/>
      <c r="DJ26" s="642"/>
      <c r="DK26" s="643"/>
      <c r="DL26" s="650" t="s">
        <v>179</v>
      </c>
      <c r="DM26" s="642"/>
      <c r="DN26" s="642"/>
      <c r="DO26" s="642"/>
      <c r="DP26" s="642"/>
      <c r="DQ26" s="642"/>
      <c r="DR26" s="642"/>
      <c r="DS26" s="642"/>
      <c r="DT26" s="642"/>
      <c r="DU26" s="642"/>
      <c r="DV26" s="643"/>
      <c r="DW26" s="646" t="s">
        <v>179</v>
      </c>
      <c r="DX26" s="674"/>
      <c r="DY26" s="674"/>
      <c r="DZ26" s="674"/>
      <c r="EA26" s="674"/>
      <c r="EB26" s="674"/>
      <c r="EC26" s="675"/>
    </row>
    <row r="27" spans="2:133" ht="11.25" customHeight="1">
      <c r="B27" s="638" t="s">
        <v>301</v>
      </c>
      <c r="C27" s="639"/>
      <c r="D27" s="639"/>
      <c r="E27" s="639"/>
      <c r="F27" s="639"/>
      <c r="G27" s="639"/>
      <c r="H27" s="639"/>
      <c r="I27" s="639"/>
      <c r="J27" s="639"/>
      <c r="K27" s="639"/>
      <c r="L27" s="639"/>
      <c r="M27" s="639"/>
      <c r="N27" s="639"/>
      <c r="O27" s="639"/>
      <c r="P27" s="639"/>
      <c r="Q27" s="640"/>
      <c r="R27" s="641">
        <v>1657096</v>
      </c>
      <c r="S27" s="642"/>
      <c r="T27" s="642"/>
      <c r="U27" s="642"/>
      <c r="V27" s="642"/>
      <c r="W27" s="642"/>
      <c r="X27" s="642"/>
      <c r="Y27" s="643"/>
      <c r="Z27" s="644">
        <v>16.399999999999999</v>
      </c>
      <c r="AA27" s="644"/>
      <c r="AB27" s="644"/>
      <c r="AC27" s="644"/>
      <c r="AD27" s="645" t="s">
        <v>259</v>
      </c>
      <c r="AE27" s="645"/>
      <c r="AF27" s="645"/>
      <c r="AG27" s="645"/>
      <c r="AH27" s="645"/>
      <c r="AI27" s="645"/>
      <c r="AJ27" s="645"/>
      <c r="AK27" s="645"/>
      <c r="AL27" s="646" t="s">
        <v>145</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3087331</v>
      </c>
      <c r="BH27" s="642"/>
      <c r="BI27" s="642"/>
      <c r="BJ27" s="642"/>
      <c r="BK27" s="642"/>
      <c r="BL27" s="642"/>
      <c r="BM27" s="642"/>
      <c r="BN27" s="643"/>
      <c r="BO27" s="644">
        <v>100</v>
      </c>
      <c r="BP27" s="644"/>
      <c r="BQ27" s="644"/>
      <c r="BR27" s="644"/>
      <c r="BS27" s="650" t="s">
        <v>179</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620150</v>
      </c>
      <c r="CS27" s="677"/>
      <c r="CT27" s="677"/>
      <c r="CU27" s="677"/>
      <c r="CV27" s="677"/>
      <c r="CW27" s="677"/>
      <c r="CX27" s="677"/>
      <c r="CY27" s="678"/>
      <c r="CZ27" s="646">
        <v>6.7</v>
      </c>
      <c r="DA27" s="674"/>
      <c r="DB27" s="674"/>
      <c r="DC27" s="679"/>
      <c r="DD27" s="650">
        <v>181819</v>
      </c>
      <c r="DE27" s="677"/>
      <c r="DF27" s="677"/>
      <c r="DG27" s="677"/>
      <c r="DH27" s="677"/>
      <c r="DI27" s="677"/>
      <c r="DJ27" s="677"/>
      <c r="DK27" s="678"/>
      <c r="DL27" s="650">
        <v>181744</v>
      </c>
      <c r="DM27" s="677"/>
      <c r="DN27" s="677"/>
      <c r="DO27" s="677"/>
      <c r="DP27" s="677"/>
      <c r="DQ27" s="677"/>
      <c r="DR27" s="677"/>
      <c r="DS27" s="677"/>
      <c r="DT27" s="677"/>
      <c r="DU27" s="677"/>
      <c r="DV27" s="678"/>
      <c r="DW27" s="646">
        <v>3.3</v>
      </c>
      <c r="DX27" s="674"/>
      <c r="DY27" s="674"/>
      <c r="DZ27" s="674"/>
      <c r="EA27" s="674"/>
      <c r="EB27" s="674"/>
      <c r="EC27" s="675"/>
    </row>
    <row r="28" spans="2:133" ht="11.25" customHeight="1">
      <c r="B28" s="683" t="s">
        <v>304</v>
      </c>
      <c r="C28" s="684"/>
      <c r="D28" s="684"/>
      <c r="E28" s="684"/>
      <c r="F28" s="684"/>
      <c r="G28" s="684"/>
      <c r="H28" s="684"/>
      <c r="I28" s="684"/>
      <c r="J28" s="684"/>
      <c r="K28" s="684"/>
      <c r="L28" s="684"/>
      <c r="M28" s="684"/>
      <c r="N28" s="684"/>
      <c r="O28" s="684"/>
      <c r="P28" s="684"/>
      <c r="Q28" s="685"/>
      <c r="R28" s="641" t="s">
        <v>179</v>
      </c>
      <c r="S28" s="642"/>
      <c r="T28" s="642"/>
      <c r="U28" s="642"/>
      <c r="V28" s="642"/>
      <c r="W28" s="642"/>
      <c r="X28" s="642"/>
      <c r="Y28" s="643"/>
      <c r="Z28" s="644" t="s">
        <v>179</v>
      </c>
      <c r="AA28" s="644"/>
      <c r="AB28" s="644"/>
      <c r="AC28" s="644"/>
      <c r="AD28" s="645" t="s">
        <v>179</v>
      </c>
      <c r="AE28" s="645"/>
      <c r="AF28" s="645"/>
      <c r="AG28" s="645"/>
      <c r="AH28" s="645"/>
      <c r="AI28" s="645"/>
      <c r="AJ28" s="645"/>
      <c r="AK28" s="645"/>
      <c r="AL28" s="646" t="s">
        <v>179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997051</v>
      </c>
      <c r="CS28" s="642"/>
      <c r="CT28" s="642"/>
      <c r="CU28" s="642"/>
      <c r="CV28" s="642"/>
      <c r="CW28" s="642"/>
      <c r="CX28" s="642"/>
      <c r="CY28" s="643"/>
      <c r="CZ28" s="646">
        <v>10.8</v>
      </c>
      <c r="DA28" s="674"/>
      <c r="DB28" s="674"/>
      <c r="DC28" s="679"/>
      <c r="DD28" s="650">
        <v>967425</v>
      </c>
      <c r="DE28" s="642"/>
      <c r="DF28" s="642"/>
      <c r="DG28" s="642"/>
      <c r="DH28" s="642"/>
      <c r="DI28" s="642"/>
      <c r="DJ28" s="642"/>
      <c r="DK28" s="643"/>
      <c r="DL28" s="650">
        <v>967425</v>
      </c>
      <c r="DM28" s="642"/>
      <c r="DN28" s="642"/>
      <c r="DO28" s="642"/>
      <c r="DP28" s="642"/>
      <c r="DQ28" s="642"/>
      <c r="DR28" s="642"/>
      <c r="DS28" s="642"/>
      <c r="DT28" s="642"/>
      <c r="DU28" s="642"/>
      <c r="DV28" s="643"/>
      <c r="DW28" s="646">
        <v>17.600000000000001</v>
      </c>
      <c r="DX28" s="674"/>
      <c r="DY28" s="674"/>
      <c r="DZ28" s="674"/>
      <c r="EA28" s="674"/>
      <c r="EB28" s="674"/>
      <c r="EC28" s="675"/>
    </row>
    <row r="29" spans="2:133" ht="11.25" customHeight="1">
      <c r="B29" s="638" t="s">
        <v>306</v>
      </c>
      <c r="C29" s="639"/>
      <c r="D29" s="639"/>
      <c r="E29" s="639"/>
      <c r="F29" s="639"/>
      <c r="G29" s="639"/>
      <c r="H29" s="639"/>
      <c r="I29" s="639"/>
      <c r="J29" s="639"/>
      <c r="K29" s="639"/>
      <c r="L29" s="639"/>
      <c r="M29" s="639"/>
      <c r="N29" s="639"/>
      <c r="O29" s="639"/>
      <c r="P29" s="639"/>
      <c r="Q29" s="640"/>
      <c r="R29" s="641">
        <v>630015</v>
      </c>
      <c r="S29" s="642"/>
      <c r="T29" s="642"/>
      <c r="U29" s="642"/>
      <c r="V29" s="642"/>
      <c r="W29" s="642"/>
      <c r="X29" s="642"/>
      <c r="Y29" s="643"/>
      <c r="Z29" s="644">
        <v>6.2</v>
      </c>
      <c r="AA29" s="644"/>
      <c r="AB29" s="644"/>
      <c r="AC29" s="644"/>
      <c r="AD29" s="645" t="s">
        <v>145</v>
      </c>
      <c r="AE29" s="645"/>
      <c r="AF29" s="645"/>
      <c r="AG29" s="645"/>
      <c r="AH29" s="645"/>
      <c r="AI29" s="645"/>
      <c r="AJ29" s="645"/>
      <c r="AK29" s="645"/>
      <c r="AL29" s="646" t="s">
        <v>179</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310</v>
      </c>
      <c r="CG29" s="657"/>
      <c r="CH29" s="657"/>
      <c r="CI29" s="657"/>
      <c r="CJ29" s="657"/>
      <c r="CK29" s="657"/>
      <c r="CL29" s="657"/>
      <c r="CM29" s="657"/>
      <c r="CN29" s="657"/>
      <c r="CO29" s="657"/>
      <c r="CP29" s="657"/>
      <c r="CQ29" s="658"/>
      <c r="CR29" s="641">
        <v>997051</v>
      </c>
      <c r="CS29" s="677"/>
      <c r="CT29" s="677"/>
      <c r="CU29" s="677"/>
      <c r="CV29" s="677"/>
      <c r="CW29" s="677"/>
      <c r="CX29" s="677"/>
      <c r="CY29" s="678"/>
      <c r="CZ29" s="646">
        <v>10.8</v>
      </c>
      <c r="DA29" s="674"/>
      <c r="DB29" s="674"/>
      <c r="DC29" s="679"/>
      <c r="DD29" s="650">
        <v>967425</v>
      </c>
      <c r="DE29" s="677"/>
      <c r="DF29" s="677"/>
      <c r="DG29" s="677"/>
      <c r="DH29" s="677"/>
      <c r="DI29" s="677"/>
      <c r="DJ29" s="677"/>
      <c r="DK29" s="678"/>
      <c r="DL29" s="650">
        <v>967425</v>
      </c>
      <c r="DM29" s="677"/>
      <c r="DN29" s="677"/>
      <c r="DO29" s="677"/>
      <c r="DP29" s="677"/>
      <c r="DQ29" s="677"/>
      <c r="DR29" s="677"/>
      <c r="DS29" s="677"/>
      <c r="DT29" s="677"/>
      <c r="DU29" s="677"/>
      <c r="DV29" s="678"/>
      <c r="DW29" s="646">
        <v>17.600000000000001</v>
      </c>
      <c r="DX29" s="674"/>
      <c r="DY29" s="674"/>
      <c r="DZ29" s="674"/>
      <c r="EA29" s="674"/>
      <c r="EB29" s="674"/>
      <c r="EC29" s="675"/>
    </row>
    <row r="30" spans="2:133" ht="11.25" customHeight="1">
      <c r="B30" s="638" t="s">
        <v>311</v>
      </c>
      <c r="C30" s="639"/>
      <c r="D30" s="639"/>
      <c r="E30" s="639"/>
      <c r="F30" s="639"/>
      <c r="G30" s="639"/>
      <c r="H30" s="639"/>
      <c r="I30" s="639"/>
      <c r="J30" s="639"/>
      <c r="K30" s="639"/>
      <c r="L30" s="639"/>
      <c r="M30" s="639"/>
      <c r="N30" s="639"/>
      <c r="O30" s="639"/>
      <c r="P30" s="639"/>
      <c r="Q30" s="640"/>
      <c r="R30" s="641">
        <v>50199</v>
      </c>
      <c r="S30" s="642"/>
      <c r="T30" s="642"/>
      <c r="U30" s="642"/>
      <c r="V30" s="642"/>
      <c r="W30" s="642"/>
      <c r="X30" s="642"/>
      <c r="Y30" s="643"/>
      <c r="Z30" s="644">
        <v>0.5</v>
      </c>
      <c r="AA30" s="644"/>
      <c r="AB30" s="644"/>
      <c r="AC30" s="644"/>
      <c r="AD30" s="645" t="s">
        <v>145</v>
      </c>
      <c r="AE30" s="645"/>
      <c r="AF30" s="645"/>
      <c r="AG30" s="645"/>
      <c r="AH30" s="645"/>
      <c r="AI30" s="645"/>
      <c r="AJ30" s="645"/>
      <c r="AK30" s="645"/>
      <c r="AL30" s="646" t="s">
        <v>179</v>
      </c>
      <c r="AM30" s="647"/>
      <c r="AN30" s="647"/>
      <c r="AO30" s="648"/>
      <c r="AP30" s="689" t="s">
        <v>312</v>
      </c>
      <c r="AQ30" s="690"/>
      <c r="AR30" s="690"/>
      <c r="AS30" s="690"/>
      <c r="AT30" s="695" t="s">
        <v>313</v>
      </c>
      <c r="AU30" s="230"/>
      <c r="AV30" s="230"/>
      <c r="AW30" s="230"/>
      <c r="AX30" s="627" t="s">
        <v>189</v>
      </c>
      <c r="AY30" s="628"/>
      <c r="AZ30" s="628"/>
      <c r="BA30" s="628"/>
      <c r="BB30" s="628"/>
      <c r="BC30" s="628"/>
      <c r="BD30" s="628"/>
      <c r="BE30" s="628"/>
      <c r="BF30" s="629"/>
      <c r="BG30" s="701">
        <v>99.4</v>
      </c>
      <c r="BH30" s="702"/>
      <c r="BI30" s="702"/>
      <c r="BJ30" s="702"/>
      <c r="BK30" s="702"/>
      <c r="BL30" s="702"/>
      <c r="BM30" s="636">
        <v>97.5</v>
      </c>
      <c r="BN30" s="702"/>
      <c r="BO30" s="702"/>
      <c r="BP30" s="702"/>
      <c r="BQ30" s="703"/>
      <c r="BR30" s="701">
        <v>99.5</v>
      </c>
      <c r="BS30" s="702"/>
      <c r="BT30" s="702"/>
      <c r="BU30" s="702"/>
      <c r="BV30" s="702"/>
      <c r="BW30" s="702"/>
      <c r="BX30" s="636">
        <v>97.4</v>
      </c>
      <c r="BY30" s="702"/>
      <c r="BZ30" s="702"/>
      <c r="CA30" s="702"/>
      <c r="CB30" s="703"/>
      <c r="CD30" s="706"/>
      <c r="CE30" s="707"/>
      <c r="CF30" s="656" t="s">
        <v>314</v>
      </c>
      <c r="CG30" s="657"/>
      <c r="CH30" s="657"/>
      <c r="CI30" s="657"/>
      <c r="CJ30" s="657"/>
      <c r="CK30" s="657"/>
      <c r="CL30" s="657"/>
      <c r="CM30" s="657"/>
      <c r="CN30" s="657"/>
      <c r="CO30" s="657"/>
      <c r="CP30" s="657"/>
      <c r="CQ30" s="658"/>
      <c r="CR30" s="641">
        <v>916263</v>
      </c>
      <c r="CS30" s="642"/>
      <c r="CT30" s="642"/>
      <c r="CU30" s="642"/>
      <c r="CV30" s="642"/>
      <c r="CW30" s="642"/>
      <c r="CX30" s="642"/>
      <c r="CY30" s="643"/>
      <c r="CZ30" s="646">
        <v>9.9</v>
      </c>
      <c r="DA30" s="674"/>
      <c r="DB30" s="674"/>
      <c r="DC30" s="679"/>
      <c r="DD30" s="650">
        <v>890321</v>
      </c>
      <c r="DE30" s="642"/>
      <c r="DF30" s="642"/>
      <c r="DG30" s="642"/>
      <c r="DH30" s="642"/>
      <c r="DI30" s="642"/>
      <c r="DJ30" s="642"/>
      <c r="DK30" s="643"/>
      <c r="DL30" s="650">
        <v>890321</v>
      </c>
      <c r="DM30" s="642"/>
      <c r="DN30" s="642"/>
      <c r="DO30" s="642"/>
      <c r="DP30" s="642"/>
      <c r="DQ30" s="642"/>
      <c r="DR30" s="642"/>
      <c r="DS30" s="642"/>
      <c r="DT30" s="642"/>
      <c r="DU30" s="642"/>
      <c r="DV30" s="643"/>
      <c r="DW30" s="646">
        <v>16.2</v>
      </c>
      <c r="DX30" s="674"/>
      <c r="DY30" s="674"/>
      <c r="DZ30" s="674"/>
      <c r="EA30" s="674"/>
      <c r="EB30" s="674"/>
      <c r="EC30" s="675"/>
    </row>
    <row r="31" spans="2:133" ht="11.25" customHeight="1">
      <c r="B31" s="638" t="s">
        <v>315</v>
      </c>
      <c r="C31" s="639"/>
      <c r="D31" s="639"/>
      <c r="E31" s="639"/>
      <c r="F31" s="639"/>
      <c r="G31" s="639"/>
      <c r="H31" s="639"/>
      <c r="I31" s="639"/>
      <c r="J31" s="639"/>
      <c r="K31" s="639"/>
      <c r="L31" s="639"/>
      <c r="M31" s="639"/>
      <c r="N31" s="639"/>
      <c r="O31" s="639"/>
      <c r="P31" s="639"/>
      <c r="Q31" s="640"/>
      <c r="R31" s="641">
        <v>14623</v>
      </c>
      <c r="S31" s="642"/>
      <c r="T31" s="642"/>
      <c r="U31" s="642"/>
      <c r="V31" s="642"/>
      <c r="W31" s="642"/>
      <c r="X31" s="642"/>
      <c r="Y31" s="643"/>
      <c r="Z31" s="644">
        <v>0.1</v>
      </c>
      <c r="AA31" s="644"/>
      <c r="AB31" s="644"/>
      <c r="AC31" s="644"/>
      <c r="AD31" s="645" t="s">
        <v>259</v>
      </c>
      <c r="AE31" s="645"/>
      <c r="AF31" s="645"/>
      <c r="AG31" s="645"/>
      <c r="AH31" s="645"/>
      <c r="AI31" s="645"/>
      <c r="AJ31" s="645"/>
      <c r="AK31" s="645"/>
      <c r="AL31" s="646" t="s">
        <v>179</v>
      </c>
      <c r="AM31" s="647"/>
      <c r="AN31" s="647"/>
      <c r="AO31" s="648"/>
      <c r="AP31" s="691"/>
      <c r="AQ31" s="692"/>
      <c r="AR31" s="692"/>
      <c r="AS31" s="692"/>
      <c r="AT31" s="696"/>
      <c r="AU31" s="229" t="s">
        <v>316</v>
      </c>
      <c r="AV31" s="229"/>
      <c r="AW31" s="229"/>
      <c r="AX31" s="638" t="s">
        <v>317</v>
      </c>
      <c r="AY31" s="639"/>
      <c r="AZ31" s="639"/>
      <c r="BA31" s="639"/>
      <c r="BB31" s="639"/>
      <c r="BC31" s="639"/>
      <c r="BD31" s="639"/>
      <c r="BE31" s="639"/>
      <c r="BF31" s="640"/>
      <c r="BG31" s="698">
        <v>98.3</v>
      </c>
      <c r="BH31" s="677"/>
      <c r="BI31" s="677"/>
      <c r="BJ31" s="677"/>
      <c r="BK31" s="677"/>
      <c r="BL31" s="677"/>
      <c r="BM31" s="647">
        <v>96.9</v>
      </c>
      <c r="BN31" s="699"/>
      <c r="BO31" s="699"/>
      <c r="BP31" s="699"/>
      <c r="BQ31" s="700"/>
      <c r="BR31" s="698">
        <v>98.7</v>
      </c>
      <c r="BS31" s="677"/>
      <c r="BT31" s="677"/>
      <c r="BU31" s="677"/>
      <c r="BV31" s="677"/>
      <c r="BW31" s="677"/>
      <c r="BX31" s="647">
        <v>97.4</v>
      </c>
      <c r="BY31" s="699"/>
      <c r="BZ31" s="699"/>
      <c r="CA31" s="699"/>
      <c r="CB31" s="700"/>
      <c r="CD31" s="706"/>
      <c r="CE31" s="707"/>
      <c r="CF31" s="656" t="s">
        <v>318</v>
      </c>
      <c r="CG31" s="657"/>
      <c r="CH31" s="657"/>
      <c r="CI31" s="657"/>
      <c r="CJ31" s="657"/>
      <c r="CK31" s="657"/>
      <c r="CL31" s="657"/>
      <c r="CM31" s="657"/>
      <c r="CN31" s="657"/>
      <c r="CO31" s="657"/>
      <c r="CP31" s="657"/>
      <c r="CQ31" s="658"/>
      <c r="CR31" s="641">
        <v>80788</v>
      </c>
      <c r="CS31" s="677"/>
      <c r="CT31" s="677"/>
      <c r="CU31" s="677"/>
      <c r="CV31" s="677"/>
      <c r="CW31" s="677"/>
      <c r="CX31" s="677"/>
      <c r="CY31" s="678"/>
      <c r="CZ31" s="646">
        <v>0.9</v>
      </c>
      <c r="DA31" s="674"/>
      <c r="DB31" s="674"/>
      <c r="DC31" s="679"/>
      <c r="DD31" s="650">
        <v>77104</v>
      </c>
      <c r="DE31" s="677"/>
      <c r="DF31" s="677"/>
      <c r="DG31" s="677"/>
      <c r="DH31" s="677"/>
      <c r="DI31" s="677"/>
      <c r="DJ31" s="677"/>
      <c r="DK31" s="678"/>
      <c r="DL31" s="650">
        <v>77104</v>
      </c>
      <c r="DM31" s="677"/>
      <c r="DN31" s="677"/>
      <c r="DO31" s="677"/>
      <c r="DP31" s="677"/>
      <c r="DQ31" s="677"/>
      <c r="DR31" s="677"/>
      <c r="DS31" s="677"/>
      <c r="DT31" s="677"/>
      <c r="DU31" s="677"/>
      <c r="DV31" s="678"/>
      <c r="DW31" s="646">
        <v>1.4</v>
      </c>
      <c r="DX31" s="674"/>
      <c r="DY31" s="674"/>
      <c r="DZ31" s="674"/>
      <c r="EA31" s="674"/>
      <c r="EB31" s="674"/>
      <c r="EC31" s="675"/>
    </row>
    <row r="32" spans="2:133" ht="11.25" customHeight="1">
      <c r="B32" s="638" t="s">
        <v>319</v>
      </c>
      <c r="C32" s="639"/>
      <c r="D32" s="639"/>
      <c r="E32" s="639"/>
      <c r="F32" s="639"/>
      <c r="G32" s="639"/>
      <c r="H32" s="639"/>
      <c r="I32" s="639"/>
      <c r="J32" s="639"/>
      <c r="K32" s="639"/>
      <c r="L32" s="639"/>
      <c r="M32" s="639"/>
      <c r="N32" s="639"/>
      <c r="O32" s="639"/>
      <c r="P32" s="639"/>
      <c r="Q32" s="640"/>
      <c r="R32" s="641">
        <v>655027</v>
      </c>
      <c r="S32" s="642"/>
      <c r="T32" s="642"/>
      <c r="U32" s="642"/>
      <c r="V32" s="642"/>
      <c r="W32" s="642"/>
      <c r="X32" s="642"/>
      <c r="Y32" s="643"/>
      <c r="Z32" s="644">
        <v>6.5</v>
      </c>
      <c r="AA32" s="644"/>
      <c r="AB32" s="644"/>
      <c r="AC32" s="644"/>
      <c r="AD32" s="645" t="s">
        <v>145</v>
      </c>
      <c r="AE32" s="645"/>
      <c r="AF32" s="645"/>
      <c r="AG32" s="645"/>
      <c r="AH32" s="645"/>
      <c r="AI32" s="645"/>
      <c r="AJ32" s="645"/>
      <c r="AK32" s="645"/>
      <c r="AL32" s="646" t="s">
        <v>145</v>
      </c>
      <c r="AM32" s="647"/>
      <c r="AN32" s="647"/>
      <c r="AO32" s="648"/>
      <c r="AP32" s="693"/>
      <c r="AQ32" s="694"/>
      <c r="AR32" s="694"/>
      <c r="AS32" s="694"/>
      <c r="AT32" s="697"/>
      <c r="AU32" s="231"/>
      <c r="AV32" s="231"/>
      <c r="AW32" s="231"/>
      <c r="AX32" s="686" t="s">
        <v>320</v>
      </c>
      <c r="AY32" s="687"/>
      <c r="AZ32" s="687"/>
      <c r="BA32" s="687"/>
      <c r="BB32" s="687"/>
      <c r="BC32" s="687"/>
      <c r="BD32" s="687"/>
      <c r="BE32" s="687"/>
      <c r="BF32" s="688"/>
      <c r="BG32" s="710">
        <v>99.5</v>
      </c>
      <c r="BH32" s="711"/>
      <c r="BI32" s="711"/>
      <c r="BJ32" s="711"/>
      <c r="BK32" s="711"/>
      <c r="BL32" s="711"/>
      <c r="BM32" s="712">
        <v>97.2</v>
      </c>
      <c r="BN32" s="711"/>
      <c r="BO32" s="711"/>
      <c r="BP32" s="711"/>
      <c r="BQ32" s="713"/>
      <c r="BR32" s="710">
        <v>99.6</v>
      </c>
      <c r="BS32" s="711"/>
      <c r="BT32" s="711"/>
      <c r="BU32" s="711"/>
      <c r="BV32" s="711"/>
      <c r="BW32" s="711"/>
      <c r="BX32" s="712">
        <v>97.4</v>
      </c>
      <c r="BY32" s="711"/>
      <c r="BZ32" s="711"/>
      <c r="CA32" s="711"/>
      <c r="CB32" s="713"/>
      <c r="CD32" s="708"/>
      <c r="CE32" s="709"/>
      <c r="CF32" s="656" t="s">
        <v>321</v>
      </c>
      <c r="CG32" s="657"/>
      <c r="CH32" s="657"/>
      <c r="CI32" s="657"/>
      <c r="CJ32" s="657"/>
      <c r="CK32" s="657"/>
      <c r="CL32" s="657"/>
      <c r="CM32" s="657"/>
      <c r="CN32" s="657"/>
      <c r="CO32" s="657"/>
      <c r="CP32" s="657"/>
      <c r="CQ32" s="658"/>
      <c r="CR32" s="641" t="s">
        <v>259</v>
      </c>
      <c r="CS32" s="642"/>
      <c r="CT32" s="642"/>
      <c r="CU32" s="642"/>
      <c r="CV32" s="642"/>
      <c r="CW32" s="642"/>
      <c r="CX32" s="642"/>
      <c r="CY32" s="643"/>
      <c r="CZ32" s="646" t="s">
        <v>145</v>
      </c>
      <c r="DA32" s="674"/>
      <c r="DB32" s="674"/>
      <c r="DC32" s="679"/>
      <c r="DD32" s="650" t="s">
        <v>145</v>
      </c>
      <c r="DE32" s="642"/>
      <c r="DF32" s="642"/>
      <c r="DG32" s="642"/>
      <c r="DH32" s="642"/>
      <c r="DI32" s="642"/>
      <c r="DJ32" s="642"/>
      <c r="DK32" s="643"/>
      <c r="DL32" s="650" t="s">
        <v>179</v>
      </c>
      <c r="DM32" s="642"/>
      <c r="DN32" s="642"/>
      <c r="DO32" s="642"/>
      <c r="DP32" s="642"/>
      <c r="DQ32" s="642"/>
      <c r="DR32" s="642"/>
      <c r="DS32" s="642"/>
      <c r="DT32" s="642"/>
      <c r="DU32" s="642"/>
      <c r="DV32" s="643"/>
      <c r="DW32" s="646" t="s">
        <v>145</v>
      </c>
      <c r="DX32" s="674"/>
      <c r="DY32" s="674"/>
      <c r="DZ32" s="674"/>
      <c r="EA32" s="674"/>
      <c r="EB32" s="674"/>
      <c r="EC32" s="675"/>
    </row>
    <row r="33" spans="2:133" ht="11.25" customHeight="1">
      <c r="B33" s="638" t="s">
        <v>322</v>
      </c>
      <c r="C33" s="639"/>
      <c r="D33" s="639"/>
      <c r="E33" s="639"/>
      <c r="F33" s="639"/>
      <c r="G33" s="639"/>
      <c r="H33" s="639"/>
      <c r="I33" s="639"/>
      <c r="J33" s="639"/>
      <c r="K33" s="639"/>
      <c r="L33" s="639"/>
      <c r="M33" s="639"/>
      <c r="N33" s="639"/>
      <c r="O33" s="639"/>
      <c r="P33" s="639"/>
      <c r="Q33" s="640"/>
      <c r="R33" s="641">
        <v>511998</v>
      </c>
      <c r="S33" s="642"/>
      <c r="T33" s="642"/>
      <c r="U33" s="642"/>
      <c r="V33" s="642"/>
      <c r="W33" s="642"/>
      <c r="X33" s="642"/>
      <c r="Y33" s="643"/>
      <c r="Z33" s="644">
        <v>5.0999999999999996</v>
      </c>
      <c r="AA33" s="644"/>
      <c r="AB33" s="644"/>
      <c r="AC33" s="644"/>
      <c r="AD33" s="645" t="s">
        <v>179</v>
      </c>
      <c r="AE33" s="645"/>
      <c r="AF33" s="645"/>
      <c r="AG33" s="645"/>
      <c r="AH33" s="645"/>
      <c r="AI33" s="645"/>
      <c r="AJ33" s="645"/>
      <c r="AK33" s="645"/>
      <c r="AL33" s="646" t="s">
        <v>179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323</v>
      </c>
      <c r="CE33" s="657"/>
      <c r="CF33" s="657"/>
      <c r="CG33" s="657"/>
      <c r="CH33" s="657"/>
      <c r="CI33" s="657"/>
      <c r="CJ33" s="657"/>
      <c r="CK33" s="657"/>
      <c r="CL33" s="657"/>
      <c r="CM33" s="657"/>
      <c r="CN33" s="657"/>
      <c r="CO33" s="657"/>
      <c r="CP33" s="657"/>
      <c r="CQ33" s="658"/>
      <c r="CR33" s="641">
        <v>4896077</v>
      </c>
      <c r="CS33" s="677"/>
      <c r="CT33" s="677"/>
      <c r="CU33" s="677"/>
      <c r="CV33" s="677"/>
      <c r="CW33" s="677"/>
      <c r="CX33" s="677"/>
      <c r="CY33" s="678"/>
      <c r="CZ33" s="646">
        <v>53.1</v>
      </c>
      <c r="DA33" s="674"/>
      <c r="DB33" s="674"/>
      <c r="DC33" s="679"/>
      <c r="DD33" s="650">
        <v>3965478</v>
      </c>
      <c r="DE33" s="677"/>
      <c r="DF33" s="677"/>
      <c r="DG33" s="677"/>
      <c r="DH33" s="677"/>
      <c r="DI33" s="677"/>
      <c r="DJ33" s="677"/>
      <c r="DK33" s="678"/>
      <c r="DL33" s="650">
        <v>2403549</v>
      </c>
      <c r="DM33" s="677"/>
      <c r="DN33" s="677"/>
      <c r="DO33" s="677"/>
      <c r="DP33" s="677"/>
      <c r="DQ33" s="677"/>
      <c r="DR33" s="677"/>
      <c r="DS33" s="677"/>
      <c r="DT33" s="677"/>
      <c r="DU33" s="677"/>
      <c r="DV33" s="678"/>
      <c r="DW33" s="646">
        <v>43.8</v>
      </c>
      <c r="DX33" s="674"/>
      <c r="DY33" s="674"/>
      <c r="DZ33" s="674"/>
      <c r="EA33" s="674"/>
      <c r="EB33" s="674"/>
      <c r="EC33" s="675"/>
    </row>
    <row r="34" spans="2:133" ht="11.25" customHeight="1">
      <c r="B34" s="638" t="s">
        <v>324</v>
      </c>
      <c r="C34" s="639"/>
      <c r="D34" s="639"/>
      <c r="E34" s="639"/>
      <c r="F34" s="639"/>
      <c r="G34" s="639"/>
      <c r="H34" s="639"/>
      <c r="I34" s="639"/>
      <c r="J34" s="639"/>
      <c r="K34" s="639"/>
      <c r="L34" s="639"/>
      <c r="M34" s="639"/>
      <c r="N34" s="639"/>
      <c r="O34" s="639"/>
      <c r="P34" s="639"/>
      <c r="Q34" s="640"/>
      <c r="R34" s="641">
        <v>182525</v>
      </c>
      <c r="S34" s="642"/>
      <c r="T34" s="642"/>
      <c r="U34" s="642"/>
      <c r="V34" s="642"/>
      <c r="W34" s="642"/>
      <c r="X34" s="642"/>
      <c r="Y34" s="643"/>
      <c r="Z34" s="644">
        <v>1.8</v>
      </c>
      <c r="AA34" s="644"/>
      <c r="AB34" s="644"/>
      <c r="AC34" s="644"/>
      <c r="AD34" s="645">
        <v>21575</v>
      </c>
      <c r="AE34" s="645"/>
      <c r="AF34" s="645"/>
      <c r="AG34" s="645"/>
      <c r="AH34" s="645"/>
      <c r="AI34" s="645"/>
      <c r="AJ34" s="645"/>
      <c r="AK34" s="645"/>
      <c r="AL34" s="646">
        <v>0.4</v>
      </c>
      <c r="AM34" s="647"/>
      <c r="AN34" s="647"/>
      <c r="AO34" s="648"/>
      <c r="AP34" s="234"/>
      <c r="AQ34" s="620" t="s">
        <v>325</v>
      </c>
      <c r="AR34" s="621"/>
      <c r="AS34" s="621"/>
      <c r="AT34" s="621"/>
      <c r="AU34" s="621"/>
      <c r="AV34" s="621"/>
      <c r="AW34" s="621"/>
      <c r="AX34" s="621"/>
      <c r="AY34" s="621"/>
      <c r="AZ34" s="621"/>
      <c r="BA34" s="621"/>
      <c r="BB34" s="621"/>
      <c r="BC34" s="621"/>
      <c r="BD34" s="621"/>
      <c r="BE34" s="621"/>
      <c r="BF34" s="622"/>
      <c r="BG34" s="620" t="s">
        <v>326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327</v>
      </c>
      <c r="CE34" s="657"/>
      <c r="CF34" s="657"/>
      <c r="CG34" s="657"/>
      <c r="CH34" s="657"/>
      <c r="CI34" s="657"/>
      <c r="CJ34" s="657"/>
      <c r="CK34" s="657"/>
      <c r="CL34" s="657"/>
      <c r="CM34" s="657"/>
      <c r="CN34" s="657"/>
      <c r="CO34" s="657"/>
      <c r="CP34" s="657"/>
      <c r="CQ34" s="658"/>
      <c r="CR34" s="641">
        <v>1390800</v>
      </c>
      <c r="CS34" s="642"/>
      <c r="CT34" s="642"/>
      <c r="CU34" s="642"/>
      <c r="CV34" s="642"/>
      <c r="CW34" s="642"/>
      <c r="CX34" s="642"/>
      <c r="CY34" s="643"/>
      <c r="CZ34" s="646">
        <v>15.1</v>
      </c>
      <c r="DA34" s="674"/>
      <c r="DB34" s="674"/>
      <c r="DC34" s="679"/>
      <c r="DD34" s="650">
        <v>988821</v>
      </c>
      <c r="DE34" s="642"/>
      <c r="DF34" s="642"/>
      <c r="DG34" s="642"/>
      <c r="DH34" s="642"/>
      <c r="DI34" s="642"/>
      <c r="DJ34" s="642"/>
      <c r="DK34" s="643"/>
      <c r="DL34" s="650">
        <v>885439</v>
      </c>
      <c r="DM34" s="642"/>
      <c r="DN34" s="642"/>
      <c r="DO34" s="642"/>
      <c r="DP34" s="642"/>
      <c r="DQ34" s="642"/>
      <c r="DR34" s="642"/>
      <c r="DS34" s="642"/>
      <c r="DT34" s="642"/>
      <c r="DU34" s="642"/>
      <c r="DV34" s="643"/>
      <c r="DW34" s="646">
        <v>16.100000000000001</v>
      </c>
      <c r="DX34" s="674"/>
      <c r="DY34" s="674"/>
      <c r="DZ34" s="674"/>
      <c r="EA34" s="674"/>
      <c r="EB34" s="674"/>
      <c r="EC34" s="675"/>
    </row>
    <row r="35" spans="2:133" ht="11.25" customHeight="1">
      <c r="B35" s="638" t="s">
        <v>328</v>
      </c>
      <c r="C35" s="639"/>
      <c r="D35" s="639"/>
      <c r="E35" s="639"/>
      <c r="F35" s="639"/>
      <c r="G35" s="639"/>
      <c r="H35" s="639"/>
      <c r="I35" s="639"/>
      <c r="J35" s="639"/>
      <c r="K35" s="639"/>
      <c r="L35" s="639"/>
      <c r="M35" s="639"/>
      <c r="N35" s="639"/>
      <c r="O35" s="639"/>
      <c r="P35" s="639"/>
      <c r="Q35" s="640"/>
      <c r="R35" s="641">
        <v>368200</v>
      </c>
      <c r="S35" s="642"/>
      <c r="T35" s="642"/>
      <c r="U35" s="642"/>
      <c r="V35" s="642"/>
      <c r="W35" s="642"/>
      <c r="X35" s="642"/>
      <c r="Y35" s="643"/>
      <c r="Z35" s="644">
        <v>3.6</v>
      </c>
      <c r="AA35" s="644"/>
      <c r="AB35" s="644"/>
      <c r="AC35" s="644"/>
      <c r="AD35" s="645" t="s">
        <v>179</v>
      </c>
      <c r="AE35" s="645"/>
      <c r="AF35" s="645"/>
      <c r="AG35" s="645"/>
      <c r="AH35" s="645"/>
      <c r="AI35" s="645"/>
      <c r="AJ35" s="645"/>
      <c r="AK35" s="645"/>
      <c r="AL35" s="646" t="s">
        <v>179</v>
      </c>
      <c r="AM35" s="647"/>
      <c r="AN35" s="647"/>
      <c r="AO35" s="648"/>
      <c r="AP35" s="234"/>
      <c r="AQ35" s="714" t="s">
        <v>329</v>
      </c>
      <c r="AR35" s="715"/>
      <c r="AS35" s="715"/>
      <c r="AT35" s="715"/>
      <c r="AU35" s="715"/>
      <c r="AV35" s="715"/>
      <c r="AW35" s="715"/>
      <c r="AX35" s="715"/>
      <c r="AY35" s="716"/>
      <c r="AZ35" s="630">
        <v>1165633</v>
      </c>
      <c r="BA35" s="631"/>
      <c r="BB35" s="631"/>
      <c r="BC35" s="631"/>
      <c r="BD35" s="631"/>
      <c r="BE35" s="631"/>
      <c r="BF35" s="717"/>
      <c r="BG35" s="652" t="s">
        <v>330</v>
      </c>
      <c r="BH35" s="653"/>
      <c r="BI35" s="653"/>
      <c r="BJ35" s="653"/>
      <c r="BK35" s="653"/>
      <c r="BL35" s="653"/>
      <c r="BM35" s="653"/>
      <c r="BN35" s="653"/>
      <c r="BO35" s="653"/>
      <c r="BP35" s="653"/>
      <c r="BQ35" s="653"/>
      <c r="BR35" s="653"/>
      <c r="BS35" s="653"/>
      <c r="BT35" s="653"/>
      <c r="BU35" s="654"/>
      <c r="BV35" s="630">
        <v>42521</v>
      </c>
      <c r="BW35" s="631"/>
      <c r="BX35" s="631"/>
      <c r="BY35" s="631"/>
      <c r="BZ35" s="631"/>
      <c r="CA35" s="631"/>
      <c r="CB35" s="717"/>
      <c r="CD35" s="656" t="s">
        <v>331</v>
      </c>
      <c r="CE35" s="657"/>
      <c r="CF35" s="657"/>
      <c r="CG35" s="657"/>
      <c r="CH35" s="657"/>
      <c r="CI35" s="657"/>
      <c r="CJ35" s="657"/>
      <c r="CK35" s="657"/>
      <c r="CL35" s="657"/>
      <c r="CM35" s="657"/>
      <c r="CN35" s="657"/>
      <c r="CO35" s="657"/>
      <c r="CP35" s="657"/>
      <c r="CQ35" s="658"/>
      <c r="CR35" s="641">
        <v>149270</v>
      </c>
      <c r="CS35" s="677"/>
      <c r="CT35" s="677"/>
      <c r="CU35" s="677"/>
      <c r="CV35" s="677"/>
      <c r="CW35" s="677"/>
      <c r="CX35" s="677"/>
      <c r="CY35" s="678"/>
      <c r="CZ35" s="646">
        <v>1.6</v>
      </c>
      <c r="DA35" s="674"/>
      <c r="DB35" s="674"/>
      <c r="DC35" s="679"/>
      <c r="DD35" s="650">
        <v>95257</v>
      </c>
      <c r="DE35" s="677"/>
      <c r="DF35" s="677"/>
      <c r="DG35" s="677"/>
      <c r="DH35" s="677"/>
      <c r="DI35" s="677"/>
      <c r="DJ35" s="677"/>
      <c r="DK35" s="678"/>
      <c r="DL35" s="650">
        <v>95257</v>
      </c>
      <c r="DM35" s="677"/>
      <c r="DN35" s="677"/>
      <c r="DO35" s="677"/>
      <c r="DP35" s="677"/>
      <c r="DQ35" s="677"/>
      <c r="DR35" s="677"/>
      <c r="DS35" s="677"/>
      <c r="DT35" s="677"/>
      <c r="DU35" s="677"/>
      <c r="DV35" s="678"/>
      <c r="DW35" s="646">
        <v>1.7</v>
      </c>
      <c r="DX35" s="674"/>
      <c r="DY35" s="674"/>
      <c r="DZ35" s="674"/>
      <c r="EA35" s="674"/>
      <c r="EB35" s="674"/>
      <c r="EC35" s="675"/>
    </row>
    <row r="36" spans="2:133" ht="11.25" customHeight="1">
      <c r="B36" s="638" t="s">
        <v>332</v>
      </c>
      <c r="C36" s="639"/>
      <c r="D36" s="639"/>
      <c r="E36" s="639"/>
      <c r="F36" s="639"/>
      <c r="G36" s="639"/>
      <c r="H36" s="639"/>
      <c r="I36" s="639"/>
      <c r="J36" s="639"/>
      <c r="K36" s="639"/>
      <c r="L36" s="639"/>
      <c r="M36" s="639"/>
      <c r="N36" s="639"/>
      <c r="O36" s="639"/>
      <c r="P36" s="639"/>
      <c r="Q36" s="640"/>
      <c r="R36" s="641" t="s">
        <v>179</v>
      </c>
      <c r="S36" s="642"/>
      <c r="T36" s="642"/>
      <c r="U36" s="642"/>
      <c r="V36" s="642"/>
      <c r="W36" s="642"/>
      <c r="X36" s="642"/>
      <c r="Y36" s="643"/>
      <c r="Z36" s="644" t="s">
        <v>179</v>
      </c>
      <c r="AA36" s="644"/>
      <c r="AB36" s="644"/>
      <c r="AC36" s="644"/>
      <c r="AD36" s="645" t="s">
        <v>179</v>
      </c>
      <c r="AE36" s="645"/>
      <c r="AF36" s="645"/>
      <c r="AG36" s="645"/>
      <c r="AH36" s="645"/>
      <c r="AI36" s="645"/>
      <c r="AJ36" s="645"/>
      <c r="AK36" s="645"/>
      <c r="AL36" s="646" t="s">
        <v>259</v>
      </c>
      <c r="AM36" s="647"/>
      <c r="AN36" s="647"/>
      <c r="AO36" s="648"/>
      <c r="AQ36" s="718" t="s">
        <v>333</v>
      </c>
      <c r="AR36" s="719"/>
      <c r="AS36" s="719"/>
      <c r="AT36" s="719"/>
      <c r="AU36" s="719"/>
      <c r="AV36" s="719"/>
      <c r="AW36" s="719"/>
      <c r="AX36" s="719"/>
      <c r="AY36" s="720"/>
      <c r="AZ36" s="641">
        <v>287573</v>
      </c>
      <c r="BA36" s="642"/>
      <c r="BB36" s="642"/>
      <c r="BC36" s="642"/>
      <c r="BD36" s="677"/>
      <c r="BE36" s="677"/>
      <c r="BF36" s="700"/>
      <c r="BG36" s="656" t="s">
        <v>334</v>
      </c>
      <c r="BH36" s="657"/>
      <c r="BI36" s="657"/>
      <c r="BJ36" s="657"/>
      <c r="BK36" s="657"/>
      <c r="BL36" s="657"/>
      <c r="BM36" s="657"/>
      <c r="BN36" s="657"/>
      <c r="BO36" s="657"/>
      <c r="BP36" s="657"/>
      <c r="BQ36" s="657"/>
      <c r="BR36" s="657"/>
      <c r="BS36" s="657"/>
      <c r="BT36" s="657"/>
      <c r="BU36" s="658"/>
      <c r="BV36" s="641">
        <v>19458</v>
      </c>
      <c r="BW36" s="642"/>
      <c r="BX36" s="642"/>
      <c r="BY36" s="642"/>
      <c r="BZ36" s="642"/>
      <c r="CA36" s="642"/>
      <c r="CB36" s="651"/>
      <c r="CD36" s="656" t="s">
        <v>335</v>
      </c>
      <c r="CE36" s="657"/>
      <c r="CF36" s="657"/>
      <c r="CG36" s="657"/>
      <c r="CH36" s="657"/>
      <c r="CI36" s="657"/>
      <c r="CJ36" s="657"/>
      <c r="CK36" s="657"/>
      <c r="CL36" s="657"/>
      <c r="CM36" s="657"/>
      <c r="CN36" s="657"/>
      <c r="CO36" s="657"/>
      <c r="CP36" s="657"/>
      <c r="CQ36" s="658"/>
      <c r="CR36" s="641">
        <v>1134620</v>
      </c>
      <c r="CS36" s="642"/>
      <c r="CT36" s="642"/>
      <c r="CU36" s="642"/>
      <c r="CV36" s="642"/>
      <c r="CW36" s="642"/>
      <c r="CX36" s="642"/>
      <c r="CY36" s="643"/>
      <c r="CZ36" s="646">
        <v>12.3</v>
      </c>
      <c r="DA36" s="674"/>
      <c r="DB36" s="674"/>
      <c r="DC36" s="679"/>
      <c r="DD36" s="650">
        <v>889761</v>
      </c>
      <c r="DE36" s="642"/>
      <c r="DF36" s="642"/>
      <c r="DG36" s="642"/>
      <c r="DH36" s="642"/>
      <c r="DI36" s="642"/>
      <c r="DJ36" s="642"/>
      <c r="DK36" s="643"/>
      <c r="DL36" s="650">
        <v>872342</v>
      </c>
      <c r="DM36" s="642"/>
      <c r="DN36" s="642"/>
      <c r="DO36" s="642"/>
      <c r="DP36" s="642"/>
      <c r="DQ36" s="642"/>
      <c r="DR36" s="642"/>
      <c r="DS36" s="642"/>
      <c r="DT36" s="642"/>
      <c r="DU36" s="642"/>
      <c r="DV36" s="643"/>
      <c r="DW36" s="646">
        <v>15.9</v>
      </c>
      <c r="DX36" s="674"/>
      <c r="DY36" s="674"/>
      <c r="DZ36" s="674"/>
      <c r="EA36" s="674"/>
      <c r="EB36" s="674"/>
      <c r="EC36" s="675"/>
    </row>
    <row r="37" spans="2:133" ht="11.25" customHeight="1">
      <c r="B37" s="638" t="s">
        <v>336</v>
      </c>
      <c r="C37" s="639"/>
      <c r="D37" s="639"/>
      <c r="E37" s="639"/>
      <c r="F37" s="639"/>
      <c r="G37" s="639"/>
      <c r="H37" s="639"/>
      <c r="I37" s="639"/>
      <c r="J37" s="639"/>
      <c r="K37" s="639"/>
      <c r="L37" s="639"/>
      <c r="M37" s="639"/>
      <c r="N37" s="639"/>
      <c r="O37" s="639"/>
      <c r="P37" s="639"/>
      <c r="Q37" s="640"/>
      <c r="R37" s="641">
        <v>208800</v>
      </c>
      <c r="S37" s="642"/>
      <c r="T37" s="642"/>
      <c r="U37" s="642"/>
      <c r="V37" s="642"/>
      <c r="W37" s="642"/>
      <c r="X37" s="642"/>
      <c r="Y37" s="643"/>
      <c r="Z37" s="644">
        <v>2.1</v>
      </c>
      <c r="AA37" s="644"/>
      <c r="AB37" s="644"/>
      <c r="AC37" s="644"/>
      <c r="AD37" s="645" t="s">
        <v>145</v>
      </c>
      <c r="AE37" s="645"/>
      <c r="AF37" s="645"/>
      <c r="AG37" s="645"/>
      <c r="AH37" s="645"/>
      <c r="AI37" s="645"/>
      <c r="AJ37" s="645"/>
      <c r="AK37" s="645"/>
      <c r="AL37" s="646" t="s">
        <v>145</v>
      </c>
      <c r="AM37" s="647"/>
      <c r="AN37" s="647"/>
      <c r="AO37" s="648"/>
      <c r="AQ37" s="718" t="s">
        <v>337</v>
      </c>
      <c r="AR37" s="719"/>
      <c r="AS37" s="719"/>
      <c r="AT37" s="719"/>
      <c r="AU37" s="719"/>
      <c r="AV37" s="719"/>
      <c r="AW37" s="719"/>
      <c r="AX37" s="719"/>
      <c r="AY37" s="720"/>
      <c r="AZ37" s="641">
        <v>126541</v>
      </c>
      <c r="BA37" s="642"/>
      <c r="BB37" s="642"/>
      <c r="BC37" s="642"/>
      <c r="BD37" s="677"/>
      <c r="BE37" s="677"/>
      <c r="BF37" s="700"/>
      <c r="BG37" s="656" t="s">
        <v>338</v>
      </c>
      <c r="BH37" s="657"/>
      <c r="BI37" s="657"/>
      <c r="BJ37" s="657"/>
      <c r="BK37" s="657"/>
      <c r="BL37" s="657"/>
      <c r="BM37" s="657"/>
      <c r="BN37" s="657"/>
      <c r="BO37" s="657"/>
      <c r="BP37" s="657"/>
      <c r="BQ37" s="657"/>
      <c r="BR37" s="657"/>
      <c r="BS37" s="657"/>
      <c r="BT37" s="657"/>
      <c r="BU37" s="658"/>
      <c r="BV37" s="641">
        <v>1825</v>
      </c>
      <c r="BW37" s="642"/>
      <c r="BX37" s="642"/>
      <c r="BY37" s="642"/>
      <c r="BZ37" s="642"/>
      <c r="CA37" s="642"/>
      <c r="CB37" s="651"/>
      <c r="CD37" s="656" t="s">
        <v>339</v>
      </c>
      <c r="CE37" s="657"/>
      <c r="CF37" s="657"/>
      <c r="CG37" s="657"/>
      <c r="CH37" s="657"/>
      <c r="CI37" s="657"/>
      <c r="CJ37" s="657"/>
      <c r="CK37" s="657"/>
      <c r="CL37" s="657"/>
      <c r="CM37" s="657"/>
      <c r="CN37" s="657"/>
      <c r="CO37" s="657"/>
      <c r="CP37" s="657"/>
      <c r="CQ37" s="658"/>
      <c r="CR37" s="641">
        <v>355902</v>
      </c>
      <c r="CS37" s="677"/>
      <c r="CT37" s="677"/>
      <c r="CU37" s="677"/>
      <c r="CV37" s="677"/>
      <c r="CW37" s="677"/>
      <c r="CX37" s="677"/>
      <c r="CY37" s="678"/>
      <c r="CZ37" s="646">
        <v>3.9</v>
      </c>
      <c r="DA37" s="674"/>
      <c r="DB37" s="674"/>
      <c r="DC37" s="679"/>
      <c r="DD37" s="650">
        <v>303702</v>
      </c>
      <c r="DE37" s="677"/>
      <c r="DF37" s="677"/>
      <c r="DG37" s="677"/>
      <c r="DH37" s="677"/>
      <c r="DI37" s="677"/>
      <c r="DJ37" s="677"/>
      <c r="DK37" s="678"/>
      <c r="DL37" s="650">
        <v>303702</v>
      </c>
      <c r="DM37" s="677"/>
      <c r="DN37" s="677"/>
      <c r="DO37" s="677"/>
      <c r="DP37" s="677"/>
      <c r="DQ37" s="677"/>
      <c r="DR37" s="677"/>
      <c r="DS37" s="677"/>
      <c r="DT37" s="677"/>
      <c r="DU37" s="677"/>
      <c r="DV37" s="678"/>
      <c r="DW37" s="646">
        <v>5.5</v>
      </c>
      <c r="DX37" s="674"/>
      <c r="DY37" s="674"/>
      <c r="DZ37" s="674"/>
      <c r="EA37" s="674"/>
      <c r="EB37" s="674"/>
      <c r="EC37" s="675"/>
    </row>
    <row r="38" spans="2:133" ht="11.25" customHeight="1">
      <c r="B38" s="686" t="s">
        <v>340</v>
      </c>
      <c r="C38" s="687"/>
      <c r="D38" s="687"/>
      <c r="E38" s="687"/>
      <c r="F38" s="687"/>
      <c r="G38" s="687"/>
      <c r="H38" s="687"/>
      <c r="I38" s="687"/>
      <c r="J38" s="687"/>
      <c r="K38" s="687"/>
      <c r="L38" s="687"/>
      <c r="M38" s="687"/>
      <c r="N38" s="687"/>
      <c r="O38" s="687"/>
      <c r="P38" s="687"/>
      <c r="Q38" s="688"/>
      <c r="R38" s="721">
        <v>10110639</v>
      </c>
      <c r="S38" s="722"/>
      <c r="T38" s="722"/>
      <c r="U38" s="722"/>
      <c r="V38" s="722"/>
      <c r="W38" s="722"/>
      <c r="X38" s="722"/>
      <c r="Y38" s="723"/>
      <c r="Z38" s="724">
        <v>100</v>
      </c>
      <c r="AA38" s="724"/>
      <c r="AB38" s="724"/>
      <c r="AC38" s="724"/>
      <c r="AD38" s="725">
        <v>5284873</v>
      </c>
      <c r="AE38" s="725"/>
      <c r="AF38" s="725"/>
      <c r="AG38" s="725"/>
      <c r="AH38" s="725"/>
      <c r="AI38" s="725"/>
      <c r="AJ38" s="725"/>
      <c r="AK38" s="725"/>
      <c r="AL38" s="726">
        <v>100</v>
      </c>
      <c r="AM38" s="712"/>
      <c r="AN38" s="712"/>
      <c r="AO38" s="727"/>
      <c r="AQ38" s="718" t="s">
        <v>341</v>
      </c>
      <c r="AR38" s="719"/>
      <c r="AS38" s="719"/>
      <c r="AT38" s="719"/>
      <c r="AU38" s="719"/>
      <c r="AV38" s="719"/>
      <c r="AW38" s="719"/>
      <c r="AX38" s="719"/>
      <c r="AY38" s="720"/>
      <c r="AZ38" s="641">
        <v>12594</v>
      </c>
      <c r="BA38" s="642"/>
      <c r="BB38" s="642"/>
      <c r="BC38" s="642"/>
      <c r="BD38" s="677"/>
      <c r="BE38" s="677"/>
      <c r="BF38" s="700"/>
      <c r="BG38" s="656" t="s">
        <v>342</v>
      </c>
      <c r="BH38" s="657"/>
      <c r="BI38" s="657"/>
      <c r="BJ38" s="657"/>
      <c r="BK38" s="657"/>
      <c r="BL38" s="657"/>
      <c r="BM38" s="657"/>
      <c r="BN38" s="657"/>
      <c r="BO38" s="657"/>
      <c r="BP38" s="657"/>
      <c r="BQ38" s="657"/>
      <c r="BR38" s="657"/>
      <c r="BS38" s="657"/>
      <c r="BT38" s="657"/>
      <c r="BU38" s="658"/>
      <c r="BV38" s="641">
        <v>2988</v>
      </c>
      <c r="BW38" s="642"/>
      <c r="BX38" s="642"/>
      <c r="BY38" s="642"/>
      <c r="BZ38" s="642"/>
      <c r="CA38" s="642"/>
      <c r="CB38" s="651"/>
      <c r="CD38" s="656" t="s">
        <v>343</v>
      </c>
      <c r="CE38" s="657"/>
      <c r="CF38" s="657"/>
      <c r="CG38" s="657"/>
      <c r="CH38" s="657"/>
      <c r="CI38" s="657"/>
      <c r="CJ38" s="657"/>
      <c r="CK38" s="657"/>
      <c r="CL38" s="657"/>
      <c r="CM38" s="657"/>
      <c r="CN38" s="657"/>
      <c r="CO38" s="657"/>
      <c r="CP38" s="657"/>
      <c r="CQ38" s="658"/>
      <c r="CR38" s="641">
        <v>1037706</v>
      </c>
      <c r="CS38" s="642"/>
      <c r="CT38" s="642"/>
      <c r="CU38" s="642"/>
      <c r="CV38" s="642"/>
      <c r="CW38" s="642"/>
      <c r="CX38" s="642"/>
      <c r="CY38" s="643"/>
      <c r="CZ38" s="646">
        <v>11.3</v>
      </c>
      <c r="DA38" s="674"/>
      <c r="DB38" s="674"/>
      <c r="DC38" s="679"/>
      <c r="DD38" s="650">
        <v>835736</v>
      </c>
      <c r="DE38" s="642"/>
      <c r="DF38" s="642"/>
      <c r="DG38" s="642"/>
      <c r="DH38" s="642"/>
      <c r="DI38" s="642"/>
      <c r="DJ38" s="642"/>
      <c r="DK38" s="643"/>
      <c r="DL38" s="650">
        <v>550511</v>
      </c>
      <c r="DM38" s="642"/>
      <c r="DN38" s="642"/>
      <c r="DO38" s="642"/>
      <c r="DP38" s="642"/>
      <c r="DQ38" s="642"/>
      <c r="DR38" s="642"/>
      <c r="DS38" s="642"/>
      <c r="DT38" s="642"/>
      <c r="DU38" s="642"/>
      <c r="DV38" s="643"/>
      <c r="DW38" s="646">
        <v>10</v>
      </c>
      <c r="DX38" s="674"/>
      <c r="DY38" s="674"/>
      <c r="DZ38" s="674"/>
      <c r="EA38" s="674"/>
      <c r="EB38" s="674"/>
      <c r="EC38" s="675"/>
    </row>
    <row r="39" spans="2:133" ht="11.25" customHeight="1">
      <c r="AQ39" s="718" t="s">
        <v>344</v>
      </c>
      <c r="AR39" s="719"/>
      <c r="AS39" s="719"/>
      <c r="AT39" s="719"/>
      <c r="AU39" s="719"/>
      <c r="AV39" s="719"/>
      <c r="AW39" s="719"/>
      <c r="AX39" s="719"/>
      <c r="AY39" s="720"/>
      <c r="AZ39" s="641">
        <v>1386</v>
      </c>
      <c r="BA39" s="642"/>
      <c r="BB39" s="642"/>
      <c r="BC39" s="642"/>
      <c r="BD39" s="677"/>
      <c r="BE39" s="677"/>
      <c r="BF39" s="700"/>
      <c r="BG39" s="732" t="s">
        <v>345</v>
      </c>
      <c r="BH39" s="733"/>
      <c r="BI39" s="733"/>
      <c r="BJ39" s="733"/>
      <c r="BK39" s="733"/>
      <c r="BL39" s="235"/>
      <c r="BM39" s="657" t="s">
        <v>346</v>
      </c>
      <c r="BN39" s="657"/>
      <c r="BO39" s="657"/>
      <c r="BP39" s="657"/>
      <c r="BQ39" s="657"/>
      <c r="BR39" s="657"/>
      <c r="BS39" s="657"/>
      <c r="BT39" s="657"/>
      <c r="BU39" s="658"/>
      <c r="BV39" s="641">
        <v>98</v>
      </c>
      <c r="BW39" s="642"/>
      <c r="BX39" s="642"/>
      <c r="BY39" s="642"/>
      <c r="BZ39" s="642"/>
      <c r="CA39" s="642"/>
      <c r="CB39" s="651"/>
      <c r="CD39" s="656" t="s">
        <v>347</v>
      </c>
      <c r="CE39" s="657"/>
      <c r="CF39" s="657"/>
      <c r="CG39" s="657"/>
      <c r="CH39" s="657"/>
      <c r="CI39" s="657"/>
      <c r="CJ39" s="657"/>
      <c r="CK39" s="657"/>
      <c r="CL39" s="657"/>
      <c r="CM39" s="657"/>
      <c r="CN39" s="657"/>
      <c r="CO39" s="657"/>
      <c r="CP39" s="657"/>
      <c r="CQ39" s="658"/>
      <c r="CR39" s="641">
        <v>1124144</v>
      </c>
      <c r="CS39" s="677"/>
      <c r="CT39" s="677"/>
      <c r="CU39" s="677"/>
      <c r="CV39" s="677"/>
      <c r="CW39" s="677"/>
      <c r="CX39" s="677"/>
      <c r="CY39" s="678"/>
      <c r="CZ39" s="646">
        <v>12.2</v>
      </c>
      <c r="DA39" s="674"/>
      <c r="DB39" s="674"/>
      <c r="DC39" s="679"/>
      <c r="DD39" s="650">
        <v>1111366</v>
      </c>
      <c r="DE39" s="677"/>
      <c r="DF39" s="677"/>
      <c r="DG39" s="677"/>
      <c r="DH39" s="677"/>
      <c r="DI39" s="677"/>
      <c r="DJ39" s="677"/>
      <c r="DK39" s="678"/>
      <c r="DL39" s="650" t="s">
        <v>259</v>
      </c>
      <c r="DM39" s="677"/>
      <c r="DN39" s="677"/>
      <c r="DO39" s="677"/>
      <c r="DP39" s="677"/>
      <c r="DQ39" s="677"/>
      <c r="DR39" s="677"/>
      <c r="DS39" s="677"/>
      <c r="DT39" s="677"/>
      <c r="DU39" s="677"/>
      <c r="DV39" s="678"/>
      <c r="DW39" s="646" t="s">
        <v>259</v>
      </c>
      <c r="DX39" s="674"/>
      <c r="DY39" s="674"/>
      <c r="DZ39" s="674"/>
      <c r="EA39" s="674"/>
      <c r="EB39" s="674"/>
      <c r="EC39" s="675"/>
    </row>
    <row r="40" spans="2:133" ht="11.25" customHeight="1">
      <c r="AQ40" s="718" t="s">
        <v>348</v>
      </c>
      <c r="AR40" s="719"/>
      <c r="AS40" s="719"/>
      <c r="AT40" s="719"/>
      <c r="AU40" s="719"/>
      <c r="AV40" s="719"/>
      <c r="AW40" s="719"/>
      <c r="AX40" s="719"/>
      <c r="AY40" s="720"/>
      <c r="AZ40" s="641">
        <v>256754</v>
      </c>
      <c r="BA40" s="642"/>
      <c r="BB40" s="642"/>
      <c r="BC40" s="642"/>
      <c r="BD40" s="677"/>
      <c r="BE40" s="677"/>
      <c r="BF40" s="700"/>
      <c r="BG40" s="732"/>
      <c r="BH40" s="733"/>
      <c r="BI40" s="733"/>
      <c r="BJ40" s="733"/>
      <c r="BK40" s="733"/>
      <c r="BL40" s="235"/>
      <c r="BM40" s="657" t="s">
        <v>349</v>
      </c>
      <c r="BN40" s="657"/>
      <c r="BO40" s="657"/>
      <c r="BP40" s="657"/>
      <c r="BQ40" s="657"/>
      <c r="BR40" s="657"/>
      <c r="BS40" s="657"/>
      <c r="BT40" s="657"/>
      <c r="BU40" s="658"/>
      <c r="BV40" s="641" t="s">
        <v>259</v>
      </c>
      <c r="BW40" s="642"/>
      <c r="BX40" s="642"/>
      <c r="BY40" s="642"/>
      <c r="BZ40" s="642"/>
      <c r="CA40" s="642"/>
      <c r="CB40" s="651"/>
      <c r="CD40" s="656" t="s">
        <v>350</v>
      </c>
      <c r="CE40" s="657"/>
      <c r="CF40" s="657"/>
      <c r="CG40" s="657"/>
      <c r="CH40" s="657"/>
      <c r="CI40" s="657"/>
      <c r="CJ40" s="657"/>
      <c r="CK40" s="657"/>
      <c r="CL40" s="657"/>
      <c r="CM40" s="657"/>
      <c r="CN40" s="657"/>
      <c r="CO40" s="657"/>
      <c r="CP40" s="657"/>
      <c r="CQ40" s="658"/>
      <c r="CR40" s="641">
        <v>59537</v>
      </c>
      <c r="CS40" s="642"/>
      <c r="CT40" s="642"/>
      <c r="CU40" s="642"/>
      <c r="CV40" s="642"/>
      <c r="CW40" s="642"/>
      <c r="CX40" s="642"/>
      <c r="CY40" s="643"/>
      <c r="CZ40" s="646">
        <v>0.6</v>
      </c>
      <c r="DA40" s="674"/>
      <c r="DB40" s="674"/>
      <c r="DC40" s="679"/>
      <c r="DD40" s="650">
        <v>44537</v>
      </c>
      <c r="DE40" s="642"/>
      <c r="DF40" s="642"/>
      <c r="DG40" s="642"/>
      <c r="DH40" s="642"/>
      <c r="DI40" s="642"/>
      <c r="DJ40" s="642"/>
      <c r="DK40" s="643"/>
      <c r="DL40" s="650" t="s">
        <v>259</v>
      </c>
      <c r="DM40" s="642"/>
      <c r="DN40" s="642"/>
      <c r="DO40" s="642"/>
      <c r="DP40" s="642"/>
      <c r="DQ40" s="642"/>
      <c r="DR40" s="642"/>
      <c r="DS40" s="642"/>
      <c r="DT40" s="642"/>
      <c r="DU40" s="642"/>
      <c r="DV40" s="643"/>
      <c r="DW40" s="646" t="s">
        <v>259</v>
      </c>
      <c r="DX40" s="674"/>
      <c r="DY40" s="674"/>
      <c r="DZ40" s="674"/>
      <c r="EA40" s="674"/>
      <c r="EB40" s="674"/>
      <c r="EC40" s="675"/>
    </row>
    <row r="41" spans="2:133" ht="11.25" customHeight="1">
      <c r="AQ41" s="728" t="s">
        <v>344</v>
      </c>
      <c r="AR41" s="729"/>
      <c r="AS41" s="729"/>
      <c r="AT41" s="729"/>
      <c r="AU41" s="729"/>
      <c r="AV41" s="729"/>
      <c r="AW41" s="729"/>
      <c r="AX41" s="729"/>
      <c r="AY41" s="730"/>
      <c r="AZ41" s="721">
        <v>480785</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335</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259</v>
      </c>
      <c r="CS41" s="677"/>
      <c r="CT41" s="677"/>
      <c r="CU41" s="677"/>
      <c r="CV41" s="677"/>
      <c r="CW41" s="677"/>
      <c r="CX41" s="677"/>
      <c r="CY41" s="678"/>
      <c r="CZ41" s="646" t="s">
        <v>259</v>
      </c>
      <c r="DA41" s="674"/>
      <c r="DB41" s="674"/>
      <c r="DC41" s="679"/>
      <c r="DD41" s="650" t="s">
        <v>259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1229630</v>
      </c>
      <c r="CS42" s="642"/>
      <c r="CT42" s="642"/>
      <c r="CU42" s="642"/>
      <c r="CV42" s="642"/>
      <c r="CW42" s="642"/>
      <c r="CX42" s="642"/>
      <c r="CY42" s="643"/>
      <c r="CZ42" s="646">
        <v>13.3</v>
      </c>
      <c r="DA42" s="647"/>
      <c r="DB42" s="647"/>
      <c r="DC42" s="742"/>
      <c r="DD42" s="650">
        <v>1042402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t="s">
        <v>259</v>
      </c>
      <c r="CS43" s="677"/>
      <c r="CT43" s="677"/>
      <c r="CU43" s="677"/>
      <c r="CV43" s="677"/>
      <c r="CW43" s="677"/>
      <c r="CX43" s="677"/>
      <c r="CY43" s="678"/>
      <c r="CZ43" s="646" t="s">
        <v>259</v>
      </c>
      <c r="DA43" s="674"/>
      <c r="DB43" s="674"/>
      <c r="DC43" s="679"/>
      <c r="DD43" s="650" t="s">
        <v>179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357</v>
      </c>
      <c r="CD44" s="753" t="s">
        <v>309</v>
      </c>
      <c r="CE44" s="754"/>
      <c r="CF44" s="638" t="s">
        <v>358</v>
      </c>
      <c r="CG44" s="639"/>
      <c r="CH44" s="639"/>
      <c r="CI44" s="639"/>
      <c r="CJ44" s="639"/>
      <c r="CK44" s="639"/>
      <c r="CL44" s="639"/>
      <c r="CM44" s="639"/>
      <c r="CN44" s="639"/>
      <c r="CO44" s="639"/>
      <c r="CP44" s="639"/>
      <c r="CQ44" s="640"/>
      <c r="CR44" s="641">
        <v>1101050</v>
      </c>
      <c r="CS44" s="642"/>
      <c r="CT44" s="642"/>
      <c r="CU44" s="642"/>
      <c r="CV44" s="642"/>
      <c r="CW44" s="642"/>
      <c r="CX44" s="642"/>
      <c r="CY44" s="643"/>
      <c r="CZ44" s="646">
        <v>11.9</v>
      </c>
      <c r="DA44" s="647"/>
      <c r="DB44" s="647"/>
      <c r="DC44" s="742"/>
      <c r="DD44" s="650">
        <v>938134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359</v>
      </c>
      <c r="CG45" s="639"/>
      <c r="CH45" s="639"/>
      <c r="CI45" s="639"/>
      <c r="CJ45" s="639"/>
      <c r="CK45" s="639"/>
      <c r="CL45" s="639"/>
      <c r="CM45" s="639"/>
      <c r="CN45" s="639"/>
      <c r="CO45" s="639"/>
      <c r="CP45" s="639"/>
      <c r="CQ45" s="640"/>
      <c r="CR45" s="641">
        <v>115709</v>
      </c>
      <c r="CS45" s="677"/>
      <c r="CT45" s="677"/>
      <c r="CU45" s="677"/>
      <c r="CV45" s="677"/>
      <c r="CW45" s="677"/>
      <c r="CX45" s="677"/>
      <c r="CY45" s="678"/>
      <c r="CZ45" s="646">
        <v>1.3</v>
      </c>
      <c r="DA45" s="674"/>
      <c r="DB45" s="674"/>
      <c r="DC45" s="679"/>
      <c r="DD45" s="650">
        <v>81666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360</v>
      </c>
      <c r="CG46" s="639"/>
      <c r="CH46" s="639"/>
      <c r="CI46" s="639"/>
      <c r="CJ46" s="639"/>
      <c r="CK46" s="639"/>
      <c r="CL46" s="639"/>
      <c r="CM46" s="639"/>
      <c r="CN46" s="639"/>
      <c r="CO46" s="639"/>
      <c r="CP46" s="639"/>
      <c r="CQ46" s="640"/>
      <c r="CR46" s="641">
        <v>885355</v>
      </c>
      <c r="CS46" s="642"/>
      <c r="CT46" s="642"/>
      <c r="CU46" s="642"/>
      <c r="CV46" s="642"/>
      <c r="CW46" s="642"/>
      <c r="CX46" s="642"/>
      <c r="CY46" s="643"/>
      <c r="CZ46" s="646">
        <v>9.6</v>
      </c>
      <c r="DA46" s="647"/>
      <c r="DB46" s="647"/>
      <c r="DC46" s="742"/>
      <c r="DD46" s="650">
        <v>842608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361</v>
      </c>
      <c r="CG47" s="639"/>
      <c r="CH47" s="639"/>
      <c r="CI47" s="639"/>
      <c r="CJ47" s="639"/>
      <c r="CK47" s="639"/>
      <c r="CL47" s="639"/>
      <c r="CM47" s="639"/>
      <c r="CN47" s="639"/>
      <c r="CO47" s="639"/>
      <c r="CP47" s="639"/>
      <c r="CQ47" s="640"/>
      <c r="CR47" s="641">
        <v>128580</v>
      </c>
      <c r="CS47" s="677"/>
      <c r="CT47" s="677"/>
      <c r="CU47" s="677"/>
      <c r="CV47" s="677"/>
      <c r="CW47" s="677"/>
      <c r="CX47" s="677"/>
      <c r="CY47" s="678"/>
      <c r="CZ47" s="646">
        <v>1.4</v>
      </c>
      <c r="DA47" s="674"/>
      <c r="DB47" s="674"/>
      <c r="DC47" s="679"/>
      <c r="DD47" s="650">
        <v>104268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362</v>
      </c>
      <c r="CG48" s="639"/>
      <c r="CH48" s="639"/>
      <c r="CI48" s="639"/>
      <c r="CJ48" s="639"/>
      <c r="CK48" s="639"/>
      <c r="CL48" s="639"/>
      <c r="CM48" s="639"/>
      <c r="CN48" s="639"/>
      <c r="CO48" s="639"/>
      <c r="CP48" s="639"/>
      <c r="CQ48" s="640"/>
      <c r="CR48" s="641" t="s">
        <v>259</v>
      </c>
      <c r="CS48" s="642"/>
      <c r="CT48" s="642"/>
      <c r="CU48" s="642"/>
      <c r="CV48" s="642"/>
      <c r="CW48" s="642"/>
      <c r="CX48" s="642"/>
      <c r="CY48" s="643"/>
      <c r="CZ48" s="646" t="s">
        <v>259</v>
      </c>
      <c r="DA48" s="647"/>
      <c r="DB48" s="647"/>
      <c r="DC48" s="742"/>
      <c r="DD48" s="650" t="s">
        <v>179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363</v>
      </c>
      <c r="CE49" s="687"/>
      <c r="CF49" s="687"/>
      <c r="CG49" s="687"/>
      <c r="CH49" s="687"/>
      <c r="CI49" s="687"/>
      <c r="CJ49" s="687"/>
      <c r="CK49" s="687"/>
      <c r="CL49" s="687"/>
      <c r="CM49" s="687"/>
      <c r="CN49" s="687"/>
      <c r="CO49" s="687"/>
      <c r="CP49" s="687"/>
      <c r="CQ49" s="688"/>
      <c r="CR49" s="721">
        <v>9216005</v>
      </c>
      <c r="CS49" s="711"/>
      <c r="CT49" s="711"/>
      <c r="CU49" s="711"/>
      <c r="CV49" s="711"/>
      <c r="CW49" s="711"/>
      <c r="CX49" s="711"/>
      <c r="CY49" s="743"/>
      <c r="CZ49" s="726">
        <v>100</v>
      </c>
      <c r="DA49" s="744"/>
      <c r="DB49" s="744"/>
      <c r="DC49" s="745"/>
      <c r="DD49" s="746">
        <v>7318382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rkkT71C0rB4+QY9AVyv0RBNZ9+BEKCeeRbrppSECxlc1x8BoL45Lqsi17U3MvxEBLV67eMacd9Qf/kVjQYTQ3w==" saltValue="R61KyTulj7zMQ7mNaLRQ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386</v>
      </c>
      <c r="C7" s="774"/>
      <c r="D7" s="774"/>
      <c r="E7" s="774"/>
      <c r="F7" s="774"/>
      <c r="G7" s="774"/>
      <c r="H7" s="774"/>
      <c r="I7" s="774"/>
      <c r="J7" s="774"/>
      <c r="K7" s="774"/>
      <c r="L7" s="774"/>
      <c r="M7" s="774"/>
      <c r="N7" s="774"/>
      <c r="O7" s="774"/>
      <c r="P7" s="775"/>
      <c r="Q7" s="776">
        <v>10082</v>
      </c>
      <c r="R7" s="777"/>
      <c r="S7" s="777"/>
      <c r="T7" s="777"/>
      <c r="U7" s="777"/>
      <c r="V7" s="777">
        <v>9187</v>
      </c>
      <c r="W7" s="777"/>
      <c r="X7" s="777"/>
      <c r="Y7" s="777"/>
      <c r="Z7" s="777"/>
      <c r="AA7" s="777">
        <v>895</v>
      </c>
      <c r="AB7" s="777"/>
      <c r="AC7" s="777"/>
      <c r="AD7" s="777"/>
      <c r="AE7" s="778"/>
      <c r="AF7" s="779">
        <v>747</v>
      </c>
      <c r="AG7" s="780"/>
      <c r="AH7" s="780"/>
      <c r="AI7" s="780"/>
      <c r="AJ7" s="781"/>
      <c r="AK7" s="816">
        <v>580</v>
      </c>
      <c r="AL7" s="817"/>
      <c r="AM7" s="817"/>
      <c r="AN7" s="817"/>
      <c r="AO7" s="817"/>
      <c r="AP7" s="817">
        <v>10099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607</v>
      </c>
      <c r="BT7" s="821"/>
      <c r="BU7" s="821"/>
      <c r="BV7" s="821"/>
      <c r="BW7" s="821"/>
      <c r="BX7" s="821"/>
      <c r="BY7" s="821"/>
      <c r="BZ7" s="821"/>
      <c r="CA7" s="821"/>
      <c r="CB7" s="821"/>
      <c r="CC7" s="821"/>
      <c r="CD7" s="821"/>
      <c r="CE7" s="821"/>
      <c r="CF7" s="821"/>
      <c r="CG7" s="822"/>
      <c r="CH7" s="813">
        <v>-2</v>
      </c>
      <c r="CI7" s="814"/>
      <c r="CJ7" s="814"/>
      <c r="CK7" s="814"/>
      <c r="CL7" s="815"/>
      <c r="CM7" s="813">
        <v>56</v>
      </c>
      <c r="CN7" s="814"/>
      <c r="CO7" s="814"/>
      <c r="CP7" s="814"/>
      <c r="CQ7" s="815"/>
      <c r="CR7" s="813">
        <v>5</v>
      </c>
      <c r="CS7" s="814"/>
      <c r="CT7" s="814"/>
      <c r="CU7" s="814"/>
      <c r="CV7" s="815"/>
      <c r="CW7" s="813">
        <v>15</v>
      </c>
      <c r="CX7" s="814"/>
      <c r="CY7" s="814"/>
      <c r="CZ7" s="814"/>
      <c r="DA7" s="815"/>
      <c r="DB7" s="813" t="s">
        <v>587</v>
      </c>
      <c r="DC7" s="814"/>
      <c r="DD7" s="814"/>
      <c r="DE7" s="814"/>
      <c r="DF7" s="815"/>
      <c r="DG7" s="813" t="s">
        <v>587</v>
      </c>
      <c r="DH7" s="814"/>
      <c r="DI7" s="814"/>
      <c r="DJ7" s="814"/>
      <c r="DK7" s="815"/>
      <c r="DL7" s="813" t="s">
        <v>587</v>
      </c>
      <c r="DM7" s="814"/>
      <c r="DN7" s="814"/>
      <c r="DO7" s="814"/>
      <c r="DP7" s="815"/>
      <c r="DQ7" s="813" t="s">
        <v>587</v>
      </c>
      <c r="DR7" s="814"/>
      <c r="DS7" s="814"/>
      <c r="DT7" s="814"/>
      <c r="DU7" s="815"/>
      <c r="DV7" s="794"/>
      <c r="DW7" s="795"/>
      <c r="DX7" s="795"/>
      <c r="DY7" s="795"/>
      <c r="DZ7" s="796"/>
      <c r="EA7" s="254"/>
    </row>
    <row r="8" spans="1:131" s="255" customFormat="1" ht="26.25" customHeight="1">
      <c r="A8" s="261">
        <v>2</v>
      </c>
      <c r="B8" s="797" t="s">
        <v>387</v>
      </c>
      <c r="C8" s="798"/>
      <c r="D8" s="798"/>
      <c r="E8" s="798"/>
      <c r="F8" s="798"/>
      <c r="G8" s="798"/>
      <c r="H8" s="798"/>
      <c r="I8" s="798"/>
      <c r="J8" s="798"/>
      <c r="K8" s="798"/>
      <c r="L8" s="798"/>
      <c r="M8" s="798"/>
      <c r="N8" s="798"/>
      <c r="O8" s="798"/>
      <c r="P8" s="799"/>
      <c r="Q8" s="800">
        <v>29</v>
      </c>
      <c r="R8" s="801"/>
      <c r="S8" s="801"/>
      <c r="T8" s="801"/>
      <c r="U8" s="801"/>
      <c r="V8" s="801">
        <v>29</v>
      </c>
      <c r="W8" s="801"/>
      <c r="X8" s="801"/>
      <c r="Y8" s="801"/>
      <c r="Z8" s="801"/>
      <c r="AA8" s="801">
        <v>0</v>
      </c>
      <c r="AB8" s="801"/>
      <c r="AC8" s="801"/>
      <c r="AD8" s="801"/>
      <c r="AE8" s="802"/>
      <c r="AF8" s="803">
        <v>0</v>
      </c>
      <c r="AG8" s="804"/>
      <c r="AH8" s="804"/>
      <c r="AI8" s="804"/>
      <c r="AJ8" s="805"/>
      <c r="AK8" s="806">
        <v>0</v>
      </c>
      <c r="AL8" s="807"/>
      <c r="AM8" s="807"/>
      <c r="AN8" s="807"/>
      <c r="AO8" s="807"/>
      <c r="AP8" s="807">
        <v>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389</v>
      </c>
      <c r="B23" s="832" t="s">
        <v>390</v>
      </c>
      <c r="C23" s="833"/>
      <c r="D23" s="833"/>
      <c r="E23" s="833"/>
      <c r="F23" s="833"/>
      <c r="G23" s="833"/>
      <c r="H23" s="833"/>
      <c r="I23" s="833"/>
      <c r="J23" s="833"/>
      <c r="K23" s="833"/>
      <c r="L23" s="833"/>
      <c r="M23" s="833"/>
      <c r="N23" s="833"/>
      <c r="O23" s="833"/>
      <c r="P23" s="834"/>
      <c r="Q23" s="835">
        <v>10111</v>
      </c>
      <c r="R23" s="836"/>
      <c r="S23" s="836"/>
      <c r="T23" s="836"/>
      <c r="U23" s="836"/>
      <c r="V23" s="836">
        <v>9216</v>
      </c>
      <c r="W23" s="836"/>
      <c r="X23" s="836"/>
      <c r="Y23" s="836"/>
      <c r="Z23" s="836"/>
      <c r="AA23" s="836">
        <v>895</v>
      </c>
      <c r="AB23" s="836"/>
      <c r="AC23" s="836"/>
      <c r="AD23" s="836"/>
      <c r="AE23" s="837"/>
      <c r="AF23" s="838">
        <v>747</v>
      </c>
      <c r="AG23" s="836"/>
      <c r="AH23" s="836"/>
      <c r="AI23" s="836"/>
      <c r="AJ23" s="839"/>
      <c r="AK23" s="840"/>
      <c r="AL23" s="841"/>
      <c r="AM23" s="841"/>
      <c r="AN23" s="841"/>
      <c r="AO23" s="841"/>
      <c r="AP23" s="836"/>
      <c r="AQ23" s="836"/>
      <c r="AR23" s="836"/>
      <c r="AS23" s="836"/>
      <c r="AT23" s="836"/>
      <c r="AU23" s="842"/>
      <c r="AV23" s="842"/>
      <c r="AW23" s="842"/>
      <c r="AX23" s="842"/>
      <c r="AY23" s="843"/>
      <c r="AZ23" s="851" t="s">
        <v>179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369</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401</v>
      </c>
      <c r="C28" s="774"/>
      <c r="D28" s="774"/>
      <c r="E28" s="774"/>
      <c r="F28" s="774"/>
      <c r="G28" s="774"/>
      <c r="H28" s="774"/>
      <c r="I28" s="774"/>
      <c r="J28" s="774"/>
      <c r="K28" s="774"/>
      <c r="L28" s="774"/>
      <c r="M28" s="774"/>
      <c r="N28" s="774"/>
      <c r="O28" s="774"/>
      <c r="P28" s="775"/>
      <c r="Q28" s="864">
        <v>1507</v>
      </c>
      <c r="R28" s="865"/>
      <c r="S28" s="865"/>
      <c r="T28" s="865"/>
      <c r="U28" s="865"/>
      <c r="V28" s="865">
        <v>1465</v>
      </c>
      <c r="W28" s="865"/>
      <c r="X28" s="865"/>
      <c r="Y28" s="865"/>
      <c r="Z28" s="865"/>
      <c r="AA28" s="865">
        <v>43</v>
      </c>
      <c r="AB28" s="865"/>
      <c r="AC28" s="865"/>
      <c r="AD28" s="865"/>
      <c r="AE28" s="866"/>
      <c r="AF28" s="867">
        <v>43</v>
      </c>
      <c r="AG28" s="865"/>
      <c r="AH28" s="865"/>
      <c r="AI28" s="865"/>
      <c r="AJ28" s="868"/>
      <c r="AK28" s="869">
        <v>156</v>
      </c>
      <c r="AL28" s="860"/>
      <c r="AM28" s="860"/>
      <c r="AN28" s="860"/>
      <c r="AO28" s="860"/>
      <c r="AP28" s="860" t="s">
        <v>525</v>
      </c>
      <c r="AQ28" s="860"/>
      <c r="AR28" s="860"/>
      <c r="AS28" s="860"/>
      <c r="AT28" s="860"/>
      <c r="AU28" s="860" t="s">
        <v>525</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402</v>
      </c>
      <c r="C29" s="798"/>
      <c r="D29" s="798"/>
      <c r="E29" s="798"/>
      <c r="F29" s="798"/>
      <c r="G29" s="798"/>
      <c r="H29" s="798"/>
      <c r="I29" s="798"/>
      <c r="J29" s="798"/>
      <c r="K29" s="798"/>
      <c r="L29" s="798"/>
      <c r="M29" s="798"/>
      <c r="N29" s="798"/>
      <c r="O29" s="798"/>
      <c r="P29" s="799"/>
      <c r="Q29" s="800">
        <v>461</v>
      </c>
      <c r="R29" s="801"/>
      <c r="S29" s="801"/>
      <c r="T29" s="801"/>
      <c r="U29" s="801"/>
      <c r="V29" s="801">
        <v>461</v>
      </c>
      <c r="W29" s="801"/>
      <c r="X29" s="801"/>
      <c r="Y29" s="801"/>
      <c r="Z29" s="801"/>
      <c r="AA29" s="801" t="s">
        <v>587</v>
      </c>
      <c r="AB29" s="801"/>
      <c r="AC29" s="801"/>
      <c r="AD29" s="801"/>
      <c r="AE29" s="802"/>
      <c r="AF29" s="803" t="s">
        <v>179</v>
      </c>
      <c r="AG29" s="804"/>
      <c r="AH29" s="804"/>
      <c r="AI29" s="804"/>
      <c r="AJ29" s="805"/>
      <c r="AK29" s="872">
        <v>101</v>
      </c>
      <c r="AL29" s="873"/>
      <c r="AM29" s="873"/>
      <c r="AN29" s="873"/>
      <c r="AO29" s="873"/>
      <c r="AP29" s="873">
        <v>8</v>
      </c>
      <c r="AQ29" s="873"/>
      <c r="AR29" s="873"/>
      <c r="AS29" s="873"/>
      <c r="AT29" s="873"/>
      <c r="AU29" s="873">
        <v>2</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403</v>
      </c>
      <c r="C30" s="798"/>
      <c r="D30" s="798"/>
      <c r="E30" s="798"/>
      <c r="F30" s="798"/>
      <c r="G30" s="798"/>
      <c r="H30" s="798"/>
      <c r="I30" s="798"/>
      <c r="J30" s="798"/>
      <c r="K30" s="798"/>
      <c r="L30" s="798"/>
      <c r="M30" s="798"/>
      <c r="N30" s="798"/>
      <c r="O30" s="798"/>
      <c r="P30" s="799"/>
      <c r="Q30" s="800">
        <v>169</v>
      </c>
      <c r="R30" s="801"/>
      <c r="S30" s="801"/>
      <c r="T30" s="801"/>
      <c r="U30" s="801"/>
      <c r="V30" s="801">
        <v>169</v>
      </c>
      <c r="W30" s="801"/>
      <c r="X30" s="801"/>
      <c r="Y30" s="801"/>
      <c r="Z30" s="801"/>
      <c r="AA30" s="801" t="s">
        <v>587</v>
      </c>
      <c r="AB30" s="801"/>
      <c r="AC30" s="801"/>
      <c r="AD30" s="801"/>
      <c r="AE30" s="802"/>
      <c r="AF30" s="803" t="s">
        <v>179</v>
      </c>
      <c r="AG30" s="804"/>
      <c r="AH30" s="804"/>
      <c r="AI30" s="804"/>
      <c r="AJ30" s="805"/>
      <c r="AK30" s="872">
        <v>77</v>
      </c>
      <c r="AL30" s="873"/>
      <c r="AM30" s="873"/>
      <c r="AN30" s="873"/>
      <c r="AO30" s="873"/>
      <c r="AP30" s="873" t="s">
        <v>525</v>
      </c>
      <c r="AQ30" s="873"/>
      <c r="AR30" s="873"/>
      <c r="AS30" s="873"/>
      <c r="AT30" s="873"/>
      <c r="AU30" s="873" t="s">
        <v>525</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404</v>
      </c>
      <c r="C31" s="798"/>
      <c r="D31" s="798"/>
      <c r="E31" s="798"/>
      <c r="F31" s="798"/>
      <c r="G31" s="798"/>
      <c r="H31" s="798"/>
      <c r="I31" s="798"/>
      <c r="J31" s="798"/>
      <c r="K31" s="798"/>
      <c r="L31" s="798"/>
      <c r="M31" s="798"/>
      <c r="N31" s="798"/>
      <c r="O31" s="798"/>
      <c r="P31" s="799"/>
      <c r="Q31" s="800">
        <v>1420</v>
      </c>
      <c r="R31" s="801"/>
      <c r="S31" s="801"/>
      <c r="T31" s="801"/>
      <c r="U31" s="801"/>
      <c r="V31" s="801">
        <v>1383</v>
      </c>
      <c r="W31" s="801"/>
      <c r="X31" s="801"/>
      <c r="Y31" s="801"/>
      <c r="Z31" s="801"/>
      <c r="AA31" s="801">
        <v>37</v>
      </c>
      <c r="AB31" s="801"/>
      <c r="AC31" s="801"/>
      <c r="AD31" s="801"/>
      <c r="AE31" s="802"/>
      <c r="AF31" s="803">
        <v>37</v>
      </c>
      <c r="AG31" s="804"/>
      <c r="AH31" s="804"/>
      <c r="AI31" s="804"/>
      <c r="AJ31" s="805"/>
      <c r="AK31" s="872">
        <v>222</v>
      </c>
      <c r="AL31" s="873"/>
      <c r="AM31" s="873"/>
      <c r="AN31" s="873"/>
      <c r="AO31" s="873"/>
      <c r="AP31" s="873" t="s">
        <v>525</v>
      </c>
      <c r="AQ31" s="873"/>
      <c r="AR31" s="873"/>
      <c r="AS31" s="873"/>
      <c r="AT31" s="873"/>
      <c r="AU31" s="873" t="s">
        <v>525</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405</v>
      </c>
      <c r="C32" s="798"/>
      <c r="D32" s="798"/>
      <c r="E32" s="798"/>
      <c r="F32" s="798"/>
      <c r="G32" s="798"/>
      <c r="H32" s="798"/>
      <c r="I32" s="798"/>
      <c r="J32" s="798"/>
      <c r="K32" s="798"/>
      <c r="L32" s="798"/>
      <c r="M32" s="798"/>
      <c r="N32" s="798"/>
      <c r="O32" s="798"/>
      <c r="P32" s="799"/>
      <c r="Q32" s="800">
        <v>15</v>
      </c>
      <c r="R32" s="801"/>
      <c r="S32" s="801"/>
      <c r="T32" s="801"/>
      <c r="U32" s="801"/>
      <c r="V32" s="801">
        <v>15</v>
      </c>
      <c r="W32" s="801"/>
      <c r="X32" s="801"/>
      <c r="Y32" s="801"/>
      <c r="Z32" s="801"/>
      <c r="AA32" s="801" t="s">
        <v>587</v>
      </c>
      <c r="AB32" s="801"/>
      <c r="AC32" s="801"/>
      <c r="AD32" s="801"/>
      <c r="AE32" s="802"/>
      <c r="AF32" s="803" t="s">
        <v>179</v>
      </c>
      <c r="AG32" s="804"/>
      <c r="AH32" s="804"/>
      <c r="AI32" s="804"/>
      <c r="AJ32" s="805"/>
      <c r="AK32" s="872">
        <v>3</v>
      </c>
      <c r="AL32" s="873"/>
      <c r="AM32" s="873"/>
      <c r="AN32" s="873"/>
      <c r="AO32" s="873"/>
      <c r="AP32" s="873" t="s">
        <v>525</v>
      </c>
      <c r="AQ32" s="873"/>
      <c r="AR32" s="873"/>
      <c r="AS32" s="873"/>
      <c r="AT32" s="873"/>
      <c r="AU32" s="873" t="s">
        <v>525</v>
      </c>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406</v>
      </c>
      <c r="C33" s="798"/>
      <c r="D33" s="798"/>
      <c r="E33" s="798"/>
      <c r="F33" s="798"/>
      <c r="G33" s="798"/>
      <c r="H33" s="798"/>
      <c r="I33" s="798"/>
      <c r="J33" s="798"/>
      <c r="K33" s="798"/>
      <c r="L33" s="798"/>
      <c r="M33" s="798"/>
      <c r="N33" s="798"/>
      <c r="O33" s="798"/>
      <c r="P33" s="799"/>
      <c r="Q33" s="800">
        <v>373</v>
      </c>
      <c r="R33" s="801"/>
      <c r="S33" s="801"/>
      <c r="T33" s="801"/>
      <c r="U33" s="801"/>
      <c r="V33" s="801">
        <v>366</v>
      </c>
      <c r="W33" s="801"/>
      <c r="X33" s="801"/>
      <c r="Y33" s="801"/>
      <c r="Z33" s="801"/>
      <c r="AA33" s="801">
        <v>8</v>
      </c>
      <c r="AB33" s="801"/>
      <c r="AC33" s="801"/>
      <c r="AD33" s="801"/>
      <c r="AE33" s="802"/>
      <c r="AF33" s="803">
        <v>159</v>
      </c>
      <c r="AG33" s="804"/>
      <c r="AH33" s="804"/>
      <c r="AI33" s="804"/>
      <c r="AJ33" s="805"/>
      <c r="AK33" s="872">
        <v>83</v>
      </c>
      <c r="AL33" s="873"/>
      <c r="AM33" s="873"/>
      <c r="AN33" s="873"/>
      <c r="AO33" s="873"/>
      <c r="AP33" s="873">
        <v>386</v>
      </c>
      <c r="AQ33" s="873"/>
      <c r="AR33" s="873"/>
      <c r="AS33" s="873"/>
      <c r="AT33" s="873"/>
      <c r="AU33" s="873">
        <v>356</v>
      </c>
      <c r="AV33" s="873"/>
      <c r="AW33" s="873"/>
      <c r="AX33" s="873"/>
      <c r="AY33" s="873"/>
      <c r="AZ33" s="874"/>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408</v>
      </c>
      <c r="C34" s="798"/>
      <c r="D34" s="798"/>
      <c r="E34" s="798"/>
      <c r="F34" s="798"/>
      <c r="G34" s="798"/>
      <c r="H34" s="798"/>
      <c r="I34" s="798"/>
      <c r="J34" s="798"/>
      <c r="K34" s="798"/>
      <c r="L34" s="798"/>
      <c r="M34" s="798"/>
      <c r="N34" s="798"/>
      <c r="O34" s="798"/>
      <c r="P34" s="799"/>
      <c r="Q34" s="800">
        <v>74</v>
      </c>
      <c r="R34" s="801"/>
      <c r="S34" s="801"/>
      <c r="T34" s="801"/>
      <c r="U34" s="801"/>
      <c r="V34" s="801">
        <v>51</v>
      </c>
      <c r="W34" s="801"/>
      <c r="X34" s="801"/>
      <c r="Y34" s="801"/>
      <c r="Z34" s="801"/>
      <c r="AA34" s="801">
        <v>24</v>
      </c>
      <c r="AB34" s="801"/>
      <c r="AC34" s="801"/>
      <c r="AD34" s="801"/>
      <c r="AE34" s="802"/>
      <c r="AF34" s="803">
        <v>24</v>
      </c>
      <c r="AG34" s="804"/>
      <c r="AH34" s="804"/>
      <c r="AI34" s="804"/>
      <c r="AJ34" s="805"/>
      <c r="AK34" s="872" t="s">
        <v>587</v>
      </c>
      <c r="AL34" s="873"/>
      <c r="AM34" s="873"/>
      <c r="AN34" s="873"/>
      <c r="AO34" s="873"/>
      <c r="AP34" s="873">
        <v>22</v>
      </c>
      <c r="AQ34" s="873"/>
      <c r="AR34" s="873"/>
      <c r="AS34" s="873"/>
      <c r="AT34" s="873"/>
      <c r="AU34" s="873" t="s">
        <v>587</v>
      </c>
      <c r="AV34" s="873"/>
      <c r="AW34" s="873"/>
      <c r="AX34" s="873"/>
      <c r="AY34" s="873"/>
      <c r="AZ34" s="874"/>
      <c r="BA34" s="874"/>
      <c r="BB34" s="874"/>
      <c r="BC34" s="874"/>
      <c r="BD34" s="874"/>
      <c r="BE34" s="870" t="s">
        <v>409</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410</v>
      </c>
      <c r="C35" s="798"/>
      <c r="D35" s="798"/>
      <c r="E35" s="798"/>
      <c r="F35" s="798"/>
      <c r="G35" s="798"/>
      <c r="H35" s="798"/>
      <c r="I35" s="798"/>
      <c r="J35" s="798"/>
      <c r="K35" s="798"/>
      <c r="L35" s="798"/>
      <c r="M35" s="798"/>
      <c r="N35" s="798"/>
      <c r="O35" s="798"/>
      <c r="P35" s="799"/>
      <c r="Q35" s="800">
        <v>70</v>
      </c>
      <c r="R35" s="801"/>
      <c r="S35" s="801"/>
      <c r="T35" s="801"/>
      <c r="U35" s="801"/>
      <c r="V35" s="801">
        <v>4</v>
      </c>
      <c r="W35" s="801"/>
      <c r="X35" s="801"/>
      <c r="Y35" s="801"/>
      <c r="Z35" s="801"/>
      <c r="AA35" s="801">
        <v>66</v>
      </c>
      <c r="AB35" s="801"/>
      <c r="AC35" s="801"/>
      <c r="AD35" s="801"/>
      <c r="AE35" s="802"/>
      <c r="AF35" s="803">
        <v>66</v>
      </c>
      <c r="AG35" s="804"/>
      <c r="AH35" s="804"/>
      <c r="AI35" s="804"/>
      <c r="AJ35" s="805"/>
      <c r="AK35" s="872" t="s">
        <v>587</v>
      </c>
      <c r="AL35" s="873"/>
      <c r="AM35" s="873"/>
      <c r="AN35" s="873"/>
      <c r="AO35" s="873"/>
      <c r="AP35" s="873" t="s">
        <v>587</v>
      </c>
      <c r="AQ35" s="873"/>
      <c r="AR35" s="873"/>
      <c r="AS35" s="873"/>
      <c r="AT35" s="873"/>
      <c r="AU35" s="873" t="s">
        <v>587</v>
      </c>
      <c r="AV35" s="873"/>
      <c r="AW35" s="873"/>
      <c r="AX35" s="873"/>
      <c r="AY35" s="873"/>
      <c r="AZ35" s="874"/>
      <c r="BA35" s="874"/>
      <c r="BB35" s="874"/>
      <c r="BC35" s="874"/>
      <c r="BD35" s="874"/>
      <c r="BE35" s="870" t="s">
        <v>409</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411</v>
      </c>
      <c r="C36" s="798"/>
      <c r="D36" s="798"/>
      <c r="E36" s="798"/>
      <c r="F36" s="798"/>
      <c r="G36" s="798"/>
      <c r="H36" s="798"/>
      <c r="I36" s="798"/>
      <c r="J36" s="798"/>
      <c r="K36" s="798"/>
      <c r="L36" s="798"/>
      <c r="M36" s="798"/>
      <c r="N36" s="798"/>
      <c r="O36" s="798"/>
      <c r="P36" s="799"/>
      <c r="Q36" s="800">
        <v>250</v>
      </c>
      <c r="R36" s="801"/>
      <c r="S36" s="801"/>
      <c r="T36" s="801"/>
      <c r="U36" s="801"/>
      <c r="V36" s="801">
        <v>250</v>
      </c>
      <c r="W36" s="801"/>
      <c r="X36" s="801"/>
      <c r="Y36" s="801"/>
      <c r="Z36" s="801"/>
      <c r="AA36" s="801">
        <v>0</v>
      </c>
      <c r="AB36" s="801"/>
      <c r="AC36" s="801"/>
      <c r="AD36" s="801"/>
      <c r="AE36" s="802"/>
      <c r="AF36" s="803">
        <v>0</v>
      </c>
      <c r="AG36" s="804"/>
      <c r="AH36" s="804"/>
      <c r="AI36" s="804"/>
      <c r="AJ36" s="805"/>
      <c r="AK36" s="872">
        <v>207</v>
      </c>
      <c r="AL36" s="873"/>
      <c r="AM36" s="873"/>
      <c r="AN36" s="873"/>
      <c r="AO36" s="873"/>
      <c r="AP36" s="873">
        <v>1874</v>
      </c>
      <c r="AQ36" s="873"/>
      <c r="AR36" s="873"/>
      <c r="AS36" s="873"/>
      <c r="AT36" s="873"/>
      <c r="AU36" s="873">
        <v>1720</v>
      </c>
      <c r="AV36" s="873"/>
      <c r="AW36" s="873"/>
      <c r="AX36" s="873"/>
      <c r="AY36" s="873"/>
      <c r="AZ36" s="874"/>
      <c r="BA36" s="874"/>
      <c r="BB36" s="874"/>
      <c r="BC36" s="874"/>
      <c r="BD36" s="874"/>
      <c r="BE36" s="870" t="s">
        <v>409</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t="s">
        <v>412</v>
      </c>
      <c r="C37" s="798"/>
      <c r="D37" s="798"/>
      <c r="E37" s="798"/>
      <c r="F37" s="798"/>
      <c r="G37" s="798"/>
      <c r="H37" s="798"/>
      <c r="I37" s="798"/>
      <c r="J37" s="798"/>
      <c r="K37" s="798"/>
      <c r="L37" s="798"/>
      <c r="M37" s="798"/>
      <c r="N37" s="798"/>
      <c r="O37" s="798"/>
      <c r="P37" s="799"/>
      <c r="Q37" s="800">
        <v>63</v>
      </c>
      <c r="R37" s="801"/>
      <c r="S37" s="801"/>
      <c r="T37" s="801"/>
      <c r="U37" s="801"/>
      <c r="V37" s="801">
        <v>63</v>
      </c>
      <c r="W37" s="801"/>
      <c r="X37" s="801"/>
      <c r="Y37" s="801"/>
      <c r="Z37" s="801"/>
      <c r="AA37" s="801">
        <v>0</v>
      </c>
      <c r="AB37" s="801"/>
      <c r="AC37" s="801"/>
      <c r="AD37" s="801"/>
      <c r="AE37" s="802"/>
      <c r="AF37" s="803">
        <v>0</v>
      </c>
      <c r="AG37" s="804"/>
      <c r="AH37" s="804"/>
      <c r="AI37" s="804"/>
      <c r="AJ37" s="805"/>
      <c r="AK37" s="872">
        <v>53</v>
      </c>
      <c r="AL37" s="873"/>
      <c r="AM37" s="873"/>
      <c r="AN37" s="873"/>
      <c r="AO37" s="873"/>
      <c r="AP37" s="873">
        <v>430</v>
      </c>
      <c r="AQ37" s="873"/>
      <c r="AR37" s="873"/>
      <c r="AS37" s="873"/>
      <c r="AT37" s="873"/>
      <c r="AU37" s="873">
        <v>410</v>
      </c>
      <c r="AV37" s="873"/>
      <c r="AW37" s="873"/>
      <c r="AX37" s="873"/>
      <c r="AY37" s="873"/>
      <c r="AZ37" s="874"/>
      <c r="BA37" s="874"/>
      <c r="BB37" s="874"/>
      <c r="BC37" s="874"/>
      <c r="BD37" s="874"/>
      <c r="BE37" s="870" t="s">
        <v>409</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t="s">
        <v>413</v>
      </c>
      <c r="C38" s="798"/>
      <c r="D38" s="798"/>
      <c r="E38" s="798"/>
      <c r="F38" s="798"/>
      <c r="G38" s="798"/>
      <c r="H38" s="798"/>
      <c r="I38" s="798"/>
      <c r="J38" s="798"/>
      <c r="K38" s="798"/>
      <c r="L38" s="798"/>
      <c r="M38" s="798"/>
      <c r="N38" s="798"/>
      <c r="O38" s="798"/>
      <c r="P38" s="799"/>
      <c r="Q38" s="800">
        <v>31</v>
      </c>
      <c r="R38" s="801"/>
      <c r="S38" s="801"/>
      <c r="T38" s="801"/>
      <c r="U38" s="801"/>
      <c r="V38" s="801">
        <v>31</v>
      </c>
      <c r="W38" s="801"/>
      <c r="X38" s="801"/>
      <c r="Y38" s="801"/>
      <c r="Z38" s="801"/>
      <c r="AA38" s="801" t="s">
        <v>587</v>
      </c>
      <c r="AB38" s="801"/>
      <c r="AC38" s="801"/>
      <c r="AD38" s="801"/>
      <c r="AE38" s="802"/>
      <c r="AF38" s="803" t="s">
        <v>179</v>
      </c>
      <c r="AG38" s="804"/>
      <c r="AH38" s="804"/>
      <c r="AI38" s="804"/>
      <c r="AJ38" s="805"/>
      <c r="AK38" s="872">
        <v>9</v>
      </c>
      <c r="AL38" s="873"/>
      <c r="AM38" s="873"/>
      <c r="AN38" s="873"/>
      <c r="AO38" s="873"/>
      <c r="AP38" s="873">
        <v>68</v>
      </c>
      <c r="AQ38" s="873"/>
      <c r="AR38" s="873"/>
      <c r="AS38" s="873"/>
      <c r="AT38" s="873"/>
      <c r="AU38" s="873">
        <v>52</v>
      </c>
      <c r="AV38" s="873"/>
      <c r="AW38" s="873"/>
      <c r="AX38" s="873"/>
      <c r="AY38" s="873"/>
      <c r="AZ38" s="874"/>
      <c r="BA38" s="874"/>
      <c r="BB38" s="874"/>
      <c r="BC38" s="874"/>
      <c r="BD38" s="874"/>
      <c r="BE38" s="870" t="s">
        <v>409</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389</v>
      </c>
      <c r="B63" s="832" t="s">
        <v>415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328</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416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418</v>
      </c>
      <c r="B66" s="783"/>
      <c r="C66" s="783"/>
      <c r="D66" s="783"/>
      <c r="E66" s="783"/>
      <c r="F66" s="783"/>
      <c r="G66" s="783"/>
      <c r="H66" s="783"/>
      <c r="I66" s="783"/>
      <c r="J66" s="783"/>
      <c r="K66" s="783"/>
      <c r="L66" s="783"/>
      <c r="M66" s="783"/>
      <c r="N66" s="783"/>
      <c r="O66" s="783"/>
      <c r="P66" s="784"/>
      <c r="Q66" s="759" t="s">
        <v>419</v>
      </c>
      <c r="R66" s="760"/>
      <c r="S66" s="760"/>
      <c r="T66" s="760"/>
      <c r="U66" s="761"/>
      <c r="V66" s="759" t="s">
        <v>420</v>
      </c>
      <c r="W66" s="760"/>
      <c r="X66" s="760"/>
      <c r="Y66" s="760"/>
      <c r="Z66" s="761"/>
      <c r="AA66" s="759" t="s">
        <v>421</v>
      </c>
      <c r="AB66" s="760"/>
      <c r="AC66" s="760"/>
      <c r="AD66" s="760"/>
      <c r="AE66" s="761"/>
      <c r="AF66" s="894" t="s">
        <v>422</v>
      </c>
      <c r="AG66" s="855"/>
      <c r="AH66" s="855"/>
      <c r="AI66" s="855"/>
      <c r="AJ66" s="895"/>
      <c r="AK66" s="759" t="s">
        <v>397</v>
      </c>
      <c r="AL66" s="783"/>
      <c r="AM66" s="783"/>
      <c r="AN66" s="783"/>
      <c r="AO66" s="784"/>
      <c r="AP66" s="759" t="s">
        <v>423</v>
      </c>
      <c r="AQ66" s="760"/>
      <c r="AR66" s="760"/>
      <c r="AS66" s="760"/>
      <c r="AT66" s="761"/>
      <c r="AU66" s="759" t="s">
        <v>424</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588</v>
      </c>
      <c r="C68" s="912"/>
      <c r="D68" s="912"/>
      <c r="E68" s="912"/>
      <c r="F68" s="912"/>
      <c r="G68" s="912"/>
      <c r="H68" s="912"/>
      <c r="I68" s="912"/>
      <c r="J68" s="912"/>
      <c r="K68" s="912"/>
      <c r="L68" s="912"/>
      <c r="M68" s="912"/>
      <c r="N68" s="912"/>
      <c r="O68" s="912"/>
      <c r="P68" s="913"/>
      <c r="Q68" s="914">
        <v>8926</v>
      </c>
      <c r="R68" s="908"/>
      <c r="S68" s="908"/>
      <c r="T68" s="908"/>
      <c r="U68" s="908"/>
      <c r="V68" s="908">
        <v>8384</v>
      </c>
      <c r="W68" s="908"/>
      <c r="X68" s="908"/>
      <c r="Y68" s="908"/>
      <c r="Z68" s="908"/>
      <c r="AA68" s="908">
        <v>541</v>
      </c>
      <c r="AB68" s="908"/>
      <c r="AC68" s="908"/>
      <c r="AD68" s="908"/>
      <c r="AE68" s="908"/>
      <c r="AF68" s="908">
        <v>541</v>
      </c>
      <c r="AG68" s="908"/>
      <c r="AH68" s="908"/>
      <c r="AI68" s="908"/>
      <c r="AJ68" s="908"/>
      <c r="AK68" s="908">
        <v>3000</v>
      </c>
      <c r="AL68" s="908"/>
      <c r="AM68" s="908"/>
      <c r="AN68" s="908"/>
      <c r="AO68" s="908"/>
      <c r="AP68" s="908"/>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589</v>
      </c>
      <c r="C69" s="916"/>
      <c r="D69" s="916"/>
      <c r="E69" s="916"/>
      <c r="F69" s="916"/>
      <c r="G69" s="916"/>
      <c r="H69" s="916"/>
      <c r="I69" s="916"/>
      <c r="J69" s="916"/>
      <c r="K69" s="916"/>
      <c r="L69" s="916"/>
      <c r="M69" s="916"/>
      <c r="N69" s="916"/>
      <c r="O69" s="916"/>
      <c r="P69" s="917"/>
      <c r="Q69" s="918">
        <v>556</v>
      </c>
      <c r="R69" s="873"/>
      <c r="S69" s="873"/>
      <c r="T69" s="873"/>
      <c r="U69" s="873"/>
      <c r="V69" s="873">
        <v>554</v>
      </c>
      <c r="W69" s="873"/>
      <c r="X69" s="873"/>
      <c r="Y69" s="873"/>
      <c r="Z69" s="873"/>
      <c r="AA69" s="873">
        <v>2</v>
      </c>
      <c r="AB69" s="873"/>
      <c r="AC69" s="873"/>
      <c r="AD69" s="873"/>
      <c r="AE69" s="873"/>
      <c r="AF69" s="873">
        <v>2</v>
      </c>
      <c r="AG69" s="873"/>
      <c r="AH69" s="873"/>
      <c r="AI69" s="873"/>
      <c r="AJ69" s="873"/>
      <c r="AK69" s="873"/>
      <c r="AL69" s="873"/>
      <c r="AM69" s="873"/>
      <c r="AN69" s="873"/>
      <c r="AO69" s="873"/>
      <c r="AP69" s="873"/>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590</v>
      </c>
      <c r="C70" s="916"/>
      <c r="D70" s="916"/>
      <c r="E70" s="916"/>
      <c r="F70" s="916"/>
      <c r="G70" s="916"/>
      <c r="H70" s="916"/>
      <c r="I70" s="916"/>
      <c r="J70" s="916"/>
      <c r="K70" s="916"/>
      <c r="L70" s="916"/>
      <c r="M70" s="916"/>
      <c r="N70" s="916"/>
      <c r="O70" s="916"/>
      <c r="P70" s="917"/>
      <c r="Q70" s="918">
        <v>38</v>
      </c>
      <c r="R70" s="873"/>
      <c r="S70" s="873"/>
      <c r="T70" s="873"/>
      <c r="U70" s="873"/>
      <c r="V70" s="873">
        <v>23</v>
      </c>
      <c r="W70" s="873"/>
      <c r="X70" s="873"/>
      <c r="Y70" s="873"/>
      <c r="Z70" s="873"/>
      <c r="AA70" s="873">
        <v>15</v>
      </c>
      <c r="AB70" s="873"/>
      <c r="AC70" s="873"/>
      <c r="AD70" s="873"/>
      <c r="AE70" s="873"/>
      <c r="AF70" s="873">
        <v>15</v>
      </c>
      <c r="AG70" s="873"/>
      <c r="AH70" s="873"/>
      <c r="AI70" s="873"/>
      <c r="AJ70" s="873"/>
      <c r="AK70" s="873"/>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591</v>
      </c>
      <c r="C71" s="916"/>
      <c r="D71" s="916"/>
      <c r="E71" s="916"/>
      <c r="F71" s="916"/>
      <c r="G71" s="916"/>
      <c r="H71" s="916"/>
      <c r="I71" s="916"/>
      <c r="J71" s="916"/>
      <c r="K71" s="916"/>
      <c r="L71" s="916"/>
      <c r="M71" s="916"/>
      <c r="N71" s="916"/>
      <c r="O71" s="916"/>
      <c r="P71" s="917"/>
      <c r="Q71" s="918">
        <v>31</v>
      </c>
      <c r="R71" s="873"/>
      <c r="S71" s="873"/>
      <c r="T71" s="873"/>
      <c r="U71" s="873"/>
      <c r="V71" s="873">
        <v>22</v>
      </c>
      <c r="W71" s="873"/>
      <c r="X71" s="873"/>
      <c r="Y71" s="873"/>
      <c r="Z71" s="873"/>
      <c r="AA71" s="873">
        <v>8</v>
      </c>
      <c r="AB71" s="873"/>
      <c r="AC71" s="873"/>
      <c r="AD71" s="873"/>
      <c r="AE71" s="873"/>
      <c r="AF71" s="873">
        <v>8</v>
      </c>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592</v>
      </c>
      <c r="C72" s="916"/>
      <c r="D72" s="916"/>
      <c r="E72" s="916"/>
      <c r="F72" s="916"/>
      <c r="G72" s="916"/>
      <c r="H72" s="916"/>
      <c r="I72" s="916"/>
      <c r="J72" s="916"/>
      <c r="K72" s="916"/>
      <c r="L72" s="916"/>
      <c r="M72" s="916"/>
      <c r="N72" s="916"/>
      <c r="O72" s="916"/>
      <c r="P72" s="917"/>
      <c r="Q72" s="918">
        <v>1</v>
      </c>
      <c r="R72" s="873"/>
      <c r="S72" s="873"/>
      <c r="T72" s="873"/>
      <c r="U72" s="873"/>
      <c r="V72" s="873">
        <v>0</v>
      </c>
      <c r="W72" s="873"/>
      <c r="X72" s="873"/>
      <c r="Y72" s="873"/>
      <c r="Z72" s="873"/>
      <c r="AA72" s="873">
        <v>0</v>
      </c>
      <c r="AB72" s="873"/>
      <c r="AC72" s="873"/>
      <c r="AD72" s="873"/>
      <c r="AE72" s="873"/>
      <c r="AF72" s="873">
        <v>0</v>
      </c>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593</v>
      </c>
      <c r="C73" s="916"/>
      <c r="D73" s="916"/>
      <c r="E73" s="916"/>
      <c r="F73" s="916"/>
      <c r="G73" s="916"/>
      <c r="H73" s="916"/>
      <c r="I73" s="916"/>
      <c r="J73" s="916"/>
      <c r="K73" s="916"/>
      <c r="L73" s="916"/>
      <c r="M73" s="916"/>
      <c r="N73" s="916"/>
      <c r="O73" s="916"/>
      <c r="P73" s="917"/>
      <c r="Q73" s="918">
        <v>46</v>
      </c>
      <c r="R73" s="873"/>
      <c r="S73" s="873"/>
      <c r="T73" s="873"/>
      <c r="U73" s="873"/>
      <c r="V73" s="873">
        <v>46</v>
      </c>
      <c r="W73" s="873"/>
      <c r="X73" s="873"/>
      <c r="Y73" s="873"/>
      <c r="Z73" s="873"/>
      <c r="AA73" s="873">
        <v>0</v>
      </c>
      <c r="AB73" s="873"/>
      <c r="AC73" s="873"/>
      <c r="AD73" s="873"/>
      <c r="AE73" s="873"/>
      <c r="AF73" s="873">
        <v>0</v>
      </c>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594</v>
      </c>
      <c r="C74" s="916"/>
      <c r="D74" s="916"/>
      <c r="E74" s="916"/>
      <c r="F74" s="916"/>
      <c r="G74" s="916"/>
      <c r="H74" s="916"/>
      <c r="I74" s="916"/>
      <c r="J74" s="916"/>
      <c r="K74" s="916"/>
      <c r="L74" s="916"/>
      <c r="M74" s="916"/>
      <c r="N74" s="916"/>
      <c r="O74" s="916"/>
      <c r="P74" s="917"/>
      <c r="Q74" s="918">
        <v>21</v>
      </c>
      <c r="R74" s="873"/>
      <c r="S74" s="873"/>
      <c r="T74" s="873"/>
      <c r="U74" s="873"/>
      <c r="V74" s="873">
        <v>19</v>
      </c>
      <c r="W74" s="873"/>
      <c r="X74" s="873"/>
      <c r="Y74" s="873"/>
      <c r="Z74" s="873"/>
      <c r="AA74" s="873">
        <v>1</v>
      </c>
      <c r="AB74" s="873"/>
      <c r="AC74" s="873"/>
      <c r="AD74" s="873"/>
      <c r="AE74" s="873"/>
      <c r="AF74" s="873">
        <v>1</v>
      </c>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595</v>
      </c>
      <c r="C75" s="916"/>
      <c r="D75" s="916"/>
      <c r="E75" s="916"/>
      <c r="F75" s="916"/>
      <c r="G75" s="916"/>
      <c r="H75" s="916"/>
      <c r="I75" s="916"/>
      <c r="J75" s="916"/>
      <c r="K75" s="916"/>
      <c r="L75" s="916"/>
      <c r="M75" s="916"/>
      <c r="N75" s="916"/>
      <c r="O75" s="916"/>
      <c r="P75" s="917"/>
      <c r="Q75" s="921">
        <v>1121</v>
      </c>
      <c r="R75" s="922"/>
      <c r="S75" s="922"/>
      <c r="T75" s="922"/>
      <c r="U75" s="872"/>
      <c r="V75" s="923">
        <v>1107</v>
      </c>
      <c r="W75" s="922"/>
      <c r="X75" s="922"/>
      <c r="Y75" s="922"/>
      <c r="Z75" s="872"/>
      <c r="AA75" s="923">
        <v>14</v>
      </c>
      <c r="AB75" s="922"/>
      <c r="AC75" s="922"/>
      <c r="AD75" s="922"/>
      <c r="AE75" s="872"/>
      <c r="AF75" s="923">
        <v>14</v>
      </c>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596</v>
      </c>
      <c r="C76" s="916"/>
      <c r="D76" s="916"/>
      <c r="E76" s="916"/>
      <c r="F76" s="916"/>
      <c r="G76" s="916"/>
      <c r="H76" s="916"/>
      <c r="I76" s="916"/>
      <c r="J76" s="916"/>
      <c r="K76" s="916"/>
      <c r="L76" s="916"/>
      <c r="M76" s="916"/>
      <c r="N76" s="916"/>
      <c r="O76" s="916"/>
      <c r="P76" s="917"/>
      <c r="Q76" s="921">
        <v>94</v>
      </c>
      <c r="R76" s="922"/>
      <c r="S76" s="922"/>
      <c r="T76" s="922"/>
      <c r="U76" s="872"/>
      <c r="V76" s="923">
        <v>85</v>
      </c>
      <c r="W76" s="922"/>
      <c r="X76" s="922"/>
      <c r="Y76" s="922"/>
      <c r="Z76" s="872"/>
      <c r="AA76" s="923">
        <v>9</v>
      </c>
      <c r="AB76" s="922"/>
      <c r="AC76" s="922"/>
      <c r="AD76" s="922"/>
      <c r="AE76" s="872"/>
      <c r="AF76" s="923">
        <v>9</v>
      </c>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597</v>
      </c>
      <c r="C77" s="916"/>
      <c r="D77" s="916"/>
      <c r="E77" s="916"/>
      <c r="F77" s="916"/>
      <c r="G77" s="916"/>
      <c r="H77" s="916"/>
      <c r="I77" s="916"/>
      <c r="J77" s="916"/>
      <c r="K77" s="916"/>
      <c r="L77" s="916"/>
      <c r="M77" s="916"/>
      <c r="N77" s="916"/>
      <c r="O77" s="916"/>
      <c r="P77" s="917"/>
      <c r="Q77" s="921">
        <v>160</v>
      </c>
      <c r="R77" s="922"/>
      <c r="S77" s="922"/>
      <c r="T77" s="922"/>
      <c r="U77" s="872"/>
      <c r="V77" s="923">
        <v>149</v>
      </c>
      <c r="W77" s="922"/>
      <c r="X77" s="922"/>
      <c r="Y77" s="922"/>
      <c r="Z77" s="872"/>
      <c r="AA77" s="923">
        <v>11</v>
      </c>
      <c r="AB77" s="922"/>
      <c r="AC77" s="922"/>
      <c r="AD77" s="922"/>
      <c r="AE77" s="872"/>
      <c r="AF77" s="923">
        <v>11</v>
      </c>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t="s">
        <v>598</v>
      </c>
      <c r="C78" s="916"/>
      <c r="D78" s="916"/>
      <c r="E78" s="916"/>
      <c r="F78" s="916"/>
      <c r="G78" s="916"/>
      <c r="H78" s="916"/>
      <c r="I78" s="916"/>
      <c r="J78" s="916"/>
      <c r="K78" s="916"/>
      <c r="L78" s="916"/>
      <c r="M78" s="916"/>
      <c r="N78" s="916"/>
      <c r="O78" s="916"/>
      <c r="P78" s="917"/>
      <c r="Q78" s="918">
        <v>507</v>
      </c>
      <c r="R78" s="873"/>
      <c r="S78" s="873"/>
      <c r="T78" s="873"/>
      <c r="U78" s="873"/>
      <c r="V78" s="873">
        <v>445</v>
      </c>
      <c r="W78" s="873"/>
      <c r="X78" s="873"/>
      <c r="Y78" s="873"/>
      <c r="Z78" s="873"/>
      <c r="AA78" s="873">
        <v>62</v>
      </c>
      <c r="AB78" s="873"/>
      <c r="AC78" s="873"/>
      <c r="AD78" s="873"/>
      <c r="AE78" s="873"/>
      <c r="AF78" s="873">
        <v>620</v>
      </c>
      <c r="AG78" s="873"/>
      <c r="AH78" s="873"/>
      <c r="AI78" s="873"/>
      <c r="AJ78" s="873"/>
      <c r="AK78" s="873"/>
      <c r="AL78" s="873"/>
      <c r="AM78" s="873"/>
      <c r="AN78" s="873"/>
      <c r="AO78" s="873"/>
      <c r="AP78" s="873">
        <v>131</v>
      </c>
      <c r="AQ78" s="873"/>
      <c r="AR78" s="873"/>
      <c r="AS78" s="873"/>
      <c r="AT78" s="873"/>
      <c r="AU78" s="873">
        <v>23</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t="s">
        <v>599</v>
      </c>
      <c r="C79" s="916"/>
      <c r="D79" s="916"/>
      <c r="E79" s="916"/>
      <c r="F79" s="916"/>
      <c r="G79" s="916"/>
      <c r="H79" s="916"/>
      <c r="I79" s="916"/>
      <c r="J79" s="916"/>
      <c r="K79" s="916"/>
      <c r="L79" s="916"/>
      <c r="M79" s="916"/>
      <c r="N79" s="916"/>
      <c r="O79" s="916"/>
      <c r="P79" s="917"/>
      <c r="Q79" s="918">
        <v>4</v>
      </c>
      <c r="R79" s="873"/>
      <c r="S79" s="873"/>
      <c r="T79" s="873"/>
      <c r="U79" s="873"/>
      <c r="V79" s="873">
        <v>4</v>
      </c>
      <c r="W79" s="873"/>
      <c r="X79" s="873"/>
      <c r="Y79" s="873"/>
      <c r="Z79" s="873"/>
      <c r="AA79" s="873">
        <v>1</v>
      </c>
      <c r="AB79" s="873"/>
      <c r="AC79" s="873"/>
      <c r="AD79" s="873"/>
      <c r="AE79" s="873"/>
      <c r="AF79" s="873">
        <v>1</v>
      </c>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t="s">
        <v>600</v>
      </c>
      <c r="C80" s="916"/>
      <c r="D80" s="916"/>
      <c r="E80" s="916"/>
      <c r="F80" s="916"/>
      <c r="G80" s="916"/>
      <c r="H80" s="916"/>
      <c r="I80" s="916"/>
      <c r="J80" s="916"/>
      <c r="K80" s="916"/>
      <c r="L80" s="916"/>
      <c r="M80" s="916"/>
      <c r="N80" s="916"/>
      <c r="O80" s="916"/>
      <c r="P80" s="917"/>
      <c r="Q80" s="918">
        <v>1</v>
      </c>
      <c r="R80" s="873"/>
      <c r="S80" s="873"/>
      <c r="T80" s="873"/>
      <c r="U80" s="873"/>
      <c r="V80" s="873">
        <v>0</v>
      </c>
      <c r="W80" s="873"/>
      <c r="X80" s="873"/>
      <c r="Y80" s="873"/>
      <c r="Z80" s="873"/>
      <c r="AA80" s="873">
        <v>1</v>
      </c>
      <c r="AB80" s="873"/>
      <c r="AC80" s="873"/>
      <c r="AD80" s="873"/>
      <c r="AE80" s="873"/>
      <c r="AF80" s="873">
        <v>1</v>
      </c>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t="s">
        <v>601</v>
      </c>
      <c r="C81" s="916"/>
      <c r="D81" s="916"/>
      <c r="E81" s="916"/>
      <c r="F81" s="916"/>
      <c r="G81" s="916"/>
      <c r="H81" s="916"/>
      <c r="I81" s="916"/>
      <c r="J81" s="916"/>
      <c r="K81" s="916"/>
      <c r="L81" s="916"/>
      <c r="M81" s="916"/>
      <c r="N81" s="916"/>
      <c r="O81" s="916"/>
      <c r="P81" s="917"/>
      <c r="Q81" s="918">
        <v>11</v>
      </c>
      <c r="R81" s="873"/>
      <c r="S81" s="873"/>
      <c r="T81" s="873"/>
      <c r="U81" s="873"/>
      <c r="V81" s="873">
        <v>4</v>
      </c>
      <c r="W81" s="873"/>
      <c r="X81" s="873"/>
      <c r="Y81" s="873"/>
      <c r="Z81" s="873"/>
      <c r="AA81" s="873">
        <v>7</v>
      </c>
      <c r="AB81" s="873"/>
      <c r="AC81" s="873"/>
      <c r="AD81" s="873"/>
      <c r="AE81" s="873"/>
      <c r="AF81" s="873">
        <v>7</v>
      </c>
      <c r="AG81" s="873"/>
      <c r="AH81" s="873"/>
      <c r="AI81" s="873"/>
      <c r="AJ81" s="873"/>
      <c r="AK81" s="873">
        <v>6</v>
      </c>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t="s">
        <v>602</v>
      </c>
      <c r="C82" s="916"/>
      <c r="D82" s="916"/>
      <c r="E82" s="916"/>
      <c r="F82" s="916"/>
      <c r="G82" s="916"/>
      <c r="H82" s="916"/>
      <c r="I82" s="916"/>
      <c r="J82" s="916"/>
      <c r="K82" s="916"/>
      <c r="L82" s="916"/>
      <c r="M82" s="916"/>
      <c r="N82" s="916"/>
      <c r="O82" s="916"/>
      <c r="P82" s="917"/>
      <c r="Q82" s="918">
        <v>46</v>
      </c>
      <c r="R82" s="873"/>
      <c r="S82" s="873"/>
      <c r="T82" s="873"/>
      <c r="U82" s="873"/>
      <c r="V82" s="873">
        <v>31</v>
      </c>
      <c r="W82" s="873"/>
      <c r="X82" s="873"/>
      <c r="Y82" s="873"/>
      <c r="Z82" s="873"/>
      <c r="AA82" s="873">
        <v>15</v>
      </c>
      <c r="AB82" s="873"/>
      <c r="AC82" s="873"/>
      <c r="AD82" s="873"/>
      <c r="AE82" s="873"/>
      <c r="AF82" s="873">
        <v>15</v>
      </c>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t="s">
        <v>603</v>
      </c>
      <c r="C83" s="916"/>
      <c r="D83" s="916"/>
      <c r="E83" s="916"/>
      <c r="F83" s="916"/>
      <c r="G83" s="916"/>
      <c r="H83" s="916"/>
      <c r="I83" s="916"/>
      <c r="J83" s="916"/>
      <c r="K83" s="916"/>
      <c r="L83" s="916"/>
      <c r="M83" s="916"/>
      <c r="N83" s="916"/>
      <c r="O83" s="916"/>
      <c r="P83" s="917"/>
      <c r="Q83" s="918">
        <v>149</v>
      </c>
      <c r="R83" s="873"/>
      <c r="S83" s="873"/>
      <c r="T83" s="873"/>
      <c r="U83" s="873"/>
      <c r="V83" s="873">
        <v>95</v>
      </c>
      <c r="W83" s="873"/>
      <c r="X83" s="873"/>
      <c r="Y83" s="873"/>
      <c r="Z83" s="873"/>
      <c r="AA83" s="873">
        <v>54</v>
      </c>
      <c r="AB83" s="873"/>
      <c r="AC83" s="873"/>
      <c r="AD83" s="873"/>
      <c r="AE83" s="873"/>
      <c r="AF83" s="873">
        <v>54</v>
      </c>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t="s">
        <v>604</v>
      </c>
      <c r="C84" s="916"/>
      <c r="D84" s="916"/>
      <c r="E84" s="916"/>
      <c r="F84" s="916"/>
      <c r="G84" s="916"/>
      <c r="H84" s="916"/>
      <c r="I84" s="916"/>
      <c r="J84" s="916"/>
      <c r="K84" s="916"/>
      <c r="L84" s="916"/>
      <c r="M84" s="916"/>
      <c r="N84" s="916"/>
      <c r="O84" s="916"/>
      <c r="P84" s="917"/>
      <c r="Q84" s="918">
        <v>205</v>
      </c>
      <c r="R84" s="873"/>
      <c r="S84" s="873"/>
      <c r="T84" s="873"/>
      <c r="U84" s="873"/>
      <c r="V84" s="873">
        <v>193</v>
      </c>
      <c r="W84" s="873"/>
      <c r="X84" s="873"/>
      <c r="Y84" s="873"/>
      <c r="Z84" s="873"/>
      <c r="AA84" s="873">
        <v>11</v>
      </c>
      <c r="AB84" s="873"/>
      <c r="AC84" s="873"/>
      <c r="AD84" s="873"/>
      <c r="AE84" s="873"/>
      <c r="AF84" s="873">
        <v>11</v>
      </c>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t="s">
        <v>605</v>
      </c>
      <c r="C85" s="916"/>
      <c r="D85" s="916"/>
      <c r="E85" s="916"/>
      <c r="F85" s="916"/>
      <c r="G85" s="916"/>
      <c r="H85" s="916"/>
      <c r="I85" s="916"/>
      <c r="J85" s="916"/>
      <c r="K85" s="916"/>
      <c r="L85" s="916"/>
      <c r="M85" s="916"/>
      <c r="N85" s="916"/>
      <c r="O85" s="916"/>
      <c r="P85" s="917"/>
      <c r="Q85" s="918">
        <v>215476</v>
      </c>
      <c r="R85" s="873"/>
      <c r="S85" s="873"/>
      <c r="T85" s="873"/>
      <c r="U85" s="873"/>
      <c r="V85" s="873">
        <v>206290</v>
      </c>
      <c r="W85" s="873"/>
      <c r="X85" s="873"/>
      <c r="Y85" s="873"/>
      <c r="Z85" s="873"/>
      <c r="AA85" s="873">
        <v>9186</v>
      </c>
      <c r="AB85" s="873"/>
      <c r="AC85" s="873"/>
      <c r="AD85" s="873"/>
      <c r="AE85" s="873"/>
      <c r="AF85" s="873">
        <v>9186</v>
      </c>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t="s">
        <v>606</v>
      </c>
      <c r="C86" s="916"/>
      <c r="D86" s="916"/>
      <c r="E86" s="916"/>
      <c r="F86" s="916"/>
      <c r="G86" s="916"/>
      <c r="H86" s="916"/>
      <c r="I86" s="916"/>
      <c r="J86" s="916"/>
      <c r="K86" s="916"/>
      <c r="L86" s="916"/>
      <c r="M86" s="916"/>
      <c r="N86" s="916"/>
      <c r="O86" s="916"/>
      <c r="P86" s="917"/>
      <c r="Q86" s="918">
        <v>866</v>
      </c>
      <c r="R86" s="873"/>
      <c r="S86" s="873"/>
      <c r="T86" s="873"/>
      <c r="U86" s="873"/>
      <c r="V86" s="873">
        <v>823</v>
      </c>
      <c r="W86" s="873"/>
      <c r="X86" s="873"/>
      <c r="Y86" s="873"/>
      <c r="Z86" s="873"/>
      <c r="AA86" s="873">
        <v>44</v>
      </c>
      <c r="AB86" s="873"/>
      <c r="AC86" s="873"/>
      <c r="AD86" s="873"/>
      <c r="AE86" s="873"/>
      <c r="AF86" s="873">
        <v>495</v>
      </c>
      <c r="AG86" s="873"/>
      <c r="AH86" s="873"/>
      <c r="AI86" s="873"/>
      <c r="AJ86" s="873"/>
      <c r="AK86" s="873">
        <v>9</v>
      </c>
      <c r="AL86" s="873"/>
      <c r="AM86" s="873"/>
      <c r="AN86" s="873"/>
      <c r="AO86" s="873"/>
      <c r="AP86" s="873">
        <v>136</v>
      </c>
      <c r="AQ86" s="873"/>
      <c r="AR86" s="873"/>
      <c r="AS86" s="873"/>
      <c r="AT86" s="873"/>
      <c r="AU86" s="873">
        <v>22</v>
      </c>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389</v>
      </c>
      <c r="B88" s="832" t="s">
        <v>425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10991</v>
      </c>
      <c r="AG88" s="884"/>
      <c r="AH88" s="884"/>
      <c r="AI88" s="884"/>
      <c r="AJ88" s="884"/>
      <c r="AK88" s="881"/>
      <c r="AL88" s="881"/>
      <c r="AM88" s="881"/>
      <c r="AN88" s="881"/>
      <c r="AO88" s="881"/>
      <c r="AP88" s="884">
        <v>267</v>
      </c>
      <c r="AQ88" s="884"/>
      <c r="AR88" s="884"/>
      <c r="AS88" s="884"/>
      <c r="AT88" s="884"/>
      <c r="AU88" s="884">
        <v>45</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426</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v>
      </c>
      <c r="CS102" s="892"/>
      <c r="CT102" s="892"/>
      <c r="CU102" s="892"/>
      <c r="CV102" s="935"/>
      <c r="CW102" s="934">
        <v>15</v>
      </c>
      <c r="CX102" s="892"/>
      <c r="CY102" s="892"/>
      <c r="CZ102" s="892"/>
      <c r="DA102" s="935"/>
      <c r="DB102" s="934" t="s">
        <v>525</v>
      </c>
      <c r="DC102" s="892"/>
      <c r="DD102" s="892"/>
      <c r="DE102" s="892"/>
      <c r="DF102" s="935"/>
      <c r="DG102" s="934" t="s">
        <v>525</v>
      </c>
      <c r="DH102" s="892"/>
      <c r="DI102" s="892"/>
      <c r="DJ102" s="892"/>
      <c r="DK102" s="935"/>
      <c r="DL102" s="934" t="s">
        <v>525</v>
      </c>
      <c r="DM102" s="892"/>
      <c r="DN102" s="892"/>
      <c r="DO102" s="892"/>
      <c r="DP102" s="935"/>
      <c r="DQ102" s="934" t="s">
        <v>525</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427</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431</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432</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433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434</v>
      </c>
      <c r="AB109" s="937"/>
      <c r="AC109" s="937"/>
      <c r="AD109" s="937"/>
      <c r="AE109" s="938"/>
      <c r="AF109" s="936" t="s">
        <v>308</v>
      </c>
      <c r="AG109" s="937"/>
      <c r="AH109" s="937"/>
      <c r="AI109" s="937"/>
      <c r="AJ109" s="938"/>
      <c r="AK109" s="936" t="s">
        <v>307</v>
      </c>
      <c r="AL109" s="937"/>
      <c r="AM109" s="937"/>
      <c r="AN109" s="937"/>
      <c r="AO109" s="938"/>
      <c r="AP109" s="936" t="s">
        <v>435</v>
      </c>
      <c r="AQ109" s="937"/>
      <c r="AR109" s="937"/>
      <c r="AS109" s="937"/>
      <c r="AT109" s="939"/>
      <c r="AU109" s="956" t="s">
        <v>433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434</v>
      </c>
      <c r="BR109" s="937"/>
      <c r="BS109" s="937"/>
      <c r="BT109" s="937"/>
      <c r="BU109" s="938"/>
      <c r="BV109" s="936" t="s">
        <v>308</v>
      </c>
      <c r="BW109" s="937"/>
      <c r="BX109" s="937"/>
      <c r="BY109" s="937"/>
      <c r="BZ109" s="938"/>
      <c r="CA109" s="936" t="s">
        <v>307</v>
      </c>
      <c r="CB109" s="937"/>
      <c r="CC109" s="937"/>
      <c r="CD109" s="937"/>
      <c r="CE109" s="938"/>
      <c r="CF109" s="957" t="s">
        <v>435</v>
      </c>
      <c r="CG109" s="957"/>
      <c r="CH109" s="957"/>
      <c r="CI109" s="957"/>
      <c r="CJ109" s="957"/>
      <c r="CK109" s="936" t="s">
        <v>436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434</v>
      </c>
      <c r="DH109" s="937"/>
      <c r="DI109" s="937"/>
      <c r="DJ109" s="937"/>
      <c r="DK109" s="938"/>
      <c r="DL109" s="936" t="s">
        <v>308</v>
      </c>
      <c r="DM109" s="937"/>
      <c r="DN109" s="937"/>
      <c r="DO109" s="937"/>
      <c r="DP109" s="938"/>
      <c r="DQ109" s="936" t="s">
        <v>307</v>
      </c>
      <c r="DR109" s="937"/>
      <c r="DS109" s="937"/>
      <c r="DT109" s="937"/>
      <c r="DU109" s="938"/>
      <c r="DV109" s="936" t="s">
        <v>435</v>
      </c>
      <c r="DW109" s="937"/>
      <c r="DX109" s="937"/>
      <c r="DY109" s="937"/>
      <c r="DZ109" s="939"/>
    </row>
    <row r="110" spans="1:131" s="246" customFormat="1" ht="26.25" customHeight="1">
      <c r="A110" s="940" t="s">
        <v>437</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1112520</v>
      </c>
      <c r="AB110" s="944"/>
      <c r="AC110" s="944"/>
      <c r="AD110" s="944"/>
      <c r="AE110" s="945"/>
      <c r="AF110" s="946">
        <v>1043600</v>
      </c>
      <c r="AG110" s="944"/>
      <c r="AH110" s="944"/>
      <c r="AI110" s="944"/>
      <c r="AJ110" s="945"/>
      <c r="AK110" s="946">
        <v>1002750</v>
      </c>
      <c r="AL110" s="944"/>
      <c r="AM110" s="944"/>
      <c r="AN110" s="944"/>
      <c r="AO110" s="945"/>
      <c r="AP110" s="947">
        <v>22.4</v>
      </c>
      <c r="AQ110" s="948"/>
      <c r="AR110" s="948"/>
      <c r="AS110" s="948"/>
      <c r="AT110" s="949"/>
      <c r="AU110" s="950" t="s">
        <v>73</v>
      </c>
      <c r="AV110" s="951"/>
      <c r="AW110" s="951"/>
      <c r="AX110" s="951"/>
      <c r="AY110" s="951"/>
      <c r="AZ110" s="992" t="s">
        <v>438</v>
      </c>
      <c r="BA110" s="941"/>
      <c r="BB110" s="941"/>
      <c r="BC110" s="941"/>
      <c r="BD110" s="941"/>
      <c r="BE110" s="941"/>
      <c r="BF110" s="941"/>
      <c r="BG110" s="941"/>
      <c r="BH110" s="941"/>
      <c r="BI110" s="941"/>
      <c r="BJ110" s="941"/>
      <c r="BK110" s="941"/>
      <c r="BL110" s="941"/>
      <c r="BM110" s="941"/>
      <c r="BN110" s="941"/>
      <c r="BO110" s="941"/>
      <c r="BP110" s="942"/>
      <c r="BQ110" s="978">
        <v>10595145</v>
      </c>
      <c r="BR110" s="979"/>
      <c r="BS110" s="979"/>
      <c r="BT110" s="979"/>
      <c r="BU110" s="979"/>
      <c r="BV110" s="979">
        <v>10652345</v>
      </c>
      <c r="BW110" s="979"/>
      <c r="BX110" s="979"/>
      <c r="BY110" s="979"/>
      <c r="BZ110" s="979"/>
      <c r="CA110" s="979">
        <v>10098971</v>
      </c>
      <c r="CB110" s="979"/>
      <c r="CC110" s="979"/>
      <c r="CD110" s="979"/>
      <c r="CE110" s="979"/>
      <c r="CF110" s="993">
        <v>225.4</v>
      </c>
      <c r="CG110" s="994"/>
      <c r="CH110" s="994"/>
      <c r="CI110" s="994"/>
      <c r="CJ110" s="994"/>
      <c r="CK110" s="995" t="s">
        <v>439</v>
      </c>
      <c r="CL110" s="996"/>
      <c r="CM110" s="975" t="s">
        <v>440</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441</v>
      </c>
      <c r="DH110" s="979"/>
      <c r="DI110" s="979"/>
      <c r="DJ110" s="979"/>
      <c r="DK110" s="979"/>
      <c r="DL110" s="979" t="s">
        <v>442</v>
      </c>
      <c r="DM110" s="979"/>
      <c r="DN110" s="979"/>
      <c r="DO110" s="979"/>
      <c r="DP110" s="979"/>
      <c r="DQ110" s="979" t="s">
        <v>443</v>
      </c>
      <c r="DR110" s="979"/>
      <c r="DS110" s="979"/>
      <c r="DT110" s="979"/>
      <c r="DU110" s="979"/>
      <c r="DV110" s="980" t="s">
        <v>444</v>
      </c>
      <c r="DW110" s="980"/>
      <c r="DX110" s="980"/>
      <c r="DY110" s="980"/>
      <c r="DZ110" s="981"/>
    </row>
    <row r="111" spans="1:131" s="246" customFormat="1" ht="26.25" customHeight="1">
      <c r="A111" s="982" t="s">
        <v>445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442</v>
      </c>
      <c r="AB111" s="986"/>
      <c r="AC111" s="986"/>
      <c r="AD111" s="986"/>
      <c r="AE111" s="987"/>
      <c r="AF111" s="988" t="s">
        <v>446</v>
      </c>
      <c r="AG111" s="986"/>
      <c r="AH111" s="986"/>
      <c r="AI111" s="986"/>
      <c r="AJ111" s="987"/>
      <c r="AK111" s="988" t="s">
        <v>447</v>
      </c>
      <c r="AL111" s="986"/>
      <c r="AM111" s="986"/>
      <c r="AN111" s="986"/>
      <c r="AO111" s="987"/>
      <c r="AP111" s="989" t="s">
        <v>444</v>
      </c>
      <c r="AQ111" s="990"/>
      <c r="AR111" s="990"/>
      <c r="AS111" s="990"/>
      <c r="AT111" s="991"/>
      <c r="AU111" s="952"/>
      <c r="AV111" s="953"/>
      <c r="AW111" s="953"/>
      <c r="AX111" s="953"/>
      <c r="AY111" s="953"/>
      <c r="AZ111" s="1001" t="s">
        <v>448</v>
      </c>
      <c r="BA111" s="1002"/>
      <c r="BB111" s="1002"/>
      <c r="BC111" s="1002"/>
      <c r="BD111" s="1002"/>
      <c r="BE111" s="1002"/>
      <c r="BF111" s="1002"/>
      <c r="BG111" s="1002"/>
      <c r="BH111" s="1002"/>
      <c r="BI111" s="1002"/>
      <c r="BJ111" s="1002"/>
      <c r="BK111" s="1002"/>
      <c r="BL111" s="1002"/>
      <c r="BM111" s="1002"/>
      <c r="BN111" s="1002"/>
      <c r="BO111" s="1002"/>
      <c r="BP111" s="1003"/>
      <c r="BQ111" s="971">
        <v>184498</v>
      </c>
      <c r="BR111" s="972"/>
      <c r="BS111" s="972"/>
      <c r="BT111" s="972"/>
      <c r="BU111" s="972"/>
      <c r="BV111" s="972">
        <v>131803</v>
      </c>
      <c r="BW111" s="972"/>
      <c r="BX111" s="972"/>
      <c r="BY111" s="972"/>
      <c r="BZ111" s="972"/>
      <c r="CA111" s="972">
        <v>91401</v>
      </c>
      <c r="CB111" s="972"/>
      <c r="CC111" s="972"/>
      <c r="CD111" s="972"/>
      <c r="CE111" s="972"/>
      <c r="CF111" s="966">
        <v>2</v>
      </c>
      <c r="CG111" s="967"/>
      <c r="CH111" s="967"/>
      <c r="CI111" s="967"/>
      <c r="CJ111" s="967"/>
      <c r="CK111" s="997"/>
      <c r="CL111" s="998"/>
      <c r="CM111" s="968" t="s">
        <v>449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416</v>
      </c>
      <c r="DH111" s="972"/>
      <c r="DI111" s="972"/>
      <c r="DJ111" s="972"/>
      <c r="DK111" s="972"/>
      <c r="DL111" s="972" t="s">
        <v>444</v>
      </c>
      <c r="DM111" s="972"/>
      <c r="DN111" s="972"/>
      <c r="DO111" s="972"/>
      <c r="DP111" s="972"/>
      <c r="DQ111" s="972" t="s">
        <v>444</v>
      </c>
      <c r="DR111" s="972"/>
      <c r="DS111" s="972"/>
      <c r="DT111" s="972"/>
      <c r="DU111" s="972"/>
      <c r="DV111" s="973" t="s">
        <v>441</v>
      </c>
      <c r="DW111" s="973"/>
      <c r="DX111" s="973"/>
      <c r="DY111" s="973"/>
      <c r="DZ111" s="974"/>
    </row>
    <row r="112" spans="1:131" s="246" customFormat="1" ht="26.25" customHeight="1">
      <c r="A112" s="1004" t="s">
        <v>450</v>
      </c>
      <c r="B112" s="1005"/>
      <c r="C112" s="1002" t="s">
        <v>451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444</v>
      </c>
      <c r="AB112" s="1011"/>
      <c r="AC112" s="1011"/>
      <c r="AD112" s="1011"/>
      <c r="AE112" s="1012"/>
      <c r="AF112" s="1013" t="s">
        <v>416</v>
      </c>
      <c r="AG112" s="1011"/>
      <c r="AH112" s="1011"/>
      <c r="AI112" s="1011"/>
      <c r="AJ112" s="1012"/>
      <c r="AK112" s="1013" t="s">
        <v>416</v>
      </c>
      <c r="AL112" s="1011"/>
      <c r="AM112" s="1011"/>
      <c r="AN112" s="1011"/>
      <c r="AO112" s="1012"/>
      <c r="AP112" s="1014" t="s">
        <v>447</v>
      </c>
      <c r="AQ112" s="1015"/>
      <c r="AR112" s="1015"/>
      <c r="AS112" s="1015"/>
      <c r="AT112" s="1016"/>
      <c r="AU112" s="952"/>
      <c r="AV112" s="953"/>
      <c r="AW112" s="953"/>
      <c r="AX112" s="953"/>
      <c r="AY112" s="953"/>
      <c r="AZ112" s="1001" t="s">
        <v>452</v>
      </c>
      <c r="BA112" s="1002"/>
      <c r="BB112" s="1002"/>
      <c r="BC112" s="1002"/>
      <c r="BD112" s="1002"/>
      <c r="BE112" s="1002"/>
      <c r="BF112" s="1002"/>
      <c r="BG112" s="1002"/>
      <c r="BH112" s="1002"/>
      <c r="BI112" s="1002"/>
      <c r="BJ112" s="1002"/>
      <c r="BK112" s="1002"/>
      <c r="BL112" s="1002"/>
      <c r="BM112" s="1002"/>
      <c r="BN112" s="1002"/>
      <c r="BO112" s="1002"/>
      <c r="BP112" s="1003"/>
      <c r="BQ112" s="971">
        <v>2623876</v>
      </c>
      <c r="BR112" s="972"/>
      <c r="BS112" s="972"/>
      <c r="BT112" s="972"/>
      <c r="BU112" s="972"/>
      <c r="BV112" s="972">
        <v>2581415</v>
      </c>
      <c r="BW112" s="972"/>
      <c r="BX112" s="972"/>
      <c r="BY112" s="972"/>
      <c r="BZ112" s="972"/>
      <c r="CA112" s="972">
        <v>2539877</v>
      </c>
      <c r="CB112" s="972"/>
      <c r="CC112" s="972"/>
      <c r="CD112" s="972"/>
      <c r="CE112" s="972"/>
      <c r="CF112" s="966">
        <v>56.7</v>
      </c>
      <c r="CG112" s="967"/>
      <c r="CH112" s="967"/>
      <c r="CI112" s="967"/>
      <c r="CJ112" s="967"/>
      <c r="CK112" s="997"/>
      <c r="CL112" s="998"/>
      <c r="CM112" s="968" t="s">
        <v>453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416</v>
      </c>
      <c r="DH112" s="972"/>
      <c r="DI112" s="972"/>
      <c r="DJ112" s="972"/>
      <c r="DK112" s="972"/>
      <c r="DL112" s="972" t="s">
        <v>416</v>
      </c>
      <c r="DM112" s="972"/>
      <c r="DN112" s="972"/>
      <c r="DO112" s="972"/>
      <c r="DP112" s="972"/>
      <c r="DQ112" s="972" t="s">
        <v>416</v>
      </c>
      <c r="DR112" s="972"/>
      <c r="DS112" s="972"/>
      <c r="DT112" s="972"/>
      <c r="DU112" s="972"/>
      <c r="DV112" s="973" t="s">
        <v>442</v>
      </c>
      <c r="DW112" s="973"/>
      <c r="DX112" s="973"/>
      <c r="DY112" s="973"/>
      <c r="DZ112" s="974"/>
    </row>
    <row r="113" spans="1:130" s="246" customFormat="1" ht="26.25" customHeight="1">
      <c r="A113" s="1006"/>
      <c r="B113" s="1007"/>
      <c r="C113" s="1002" t="s">
        <v>454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210448</v>
      </c>
      <c r="AB113" s="986"/>
      <c r="AC113" s="986"/>
      <c r="AD113" s="986"/>
      <c r="AE113" s="987"/>
      <c r="AF113" s="988">
        <v>211666</v>
      </c>
      <c r="AG113" s="986"/>
      <c r="AH113" s="986"/>
      <c r="AI113" s="986"/>
      <c r="AJ113" s="987"/>
      <c r="AK113" s="988">
        <v>209156</v>
      </c>
      <c r="AL113" s="986"/>
      <c r="AM113" s="986"/>
      <c r="AN113" s="986"/>
      <c r="AO113" s="987"/>
      <c r="AP113" s="989">
        <v>4.7</v>
      </c>
      <c r="AQ113" s="990"/>
      <c r="AR113" s="990"/>
      <c r="AS113" s="990"/>
      <c r="AT113" s="991"/>
      <c r="AU113" s="952"/>
      <c r="AV113" s="953"/>
      <c r="AW113" s="953"/>
      <c r="AX113" s="953"/>
      <c r="AY113" s="953"/>
      <c r="AZ113" s="1001" t="s">
        <v>455</v>
      </c>
      <c r="BA113" s="1002"/>
      <c r="BB113" s="1002"/>
      <c r="BC113" s="1002"/>
      <c r="BD113" s="1002"/>
      <c r="BE113" s="1002"/>
      <c r="BF113" s="1002"/>
      <c r="BG113" s="1002"/>
      <c r="BH113" s="1002"/>
      <c r="BI113" s="1002"/>
      <c r="BJ113" s="1002"/>
      <c r="BK113" s="1002"/>
      <c r="BL113" s="1002"/>
      <c r="BM113" s="1002"/>
      <c r="BN113" s="1002"/>
      <c r="BO113" s="1002"/>
      <c r="BP113" s="1003"/>
      <c r="BQ113" s="971">
        <v>40714</v>
      </c>
      <c r="BR113" s="972"/>
      <c r="BS113" s="972"/>
      <c r="BT113" s="972"/>
      <c r="BU113" s="972"/>
      <c r="BV113" s="972">
        <v>32081</v>
      </c>
      <c r="BW113" s="972"/>
      <c r="BX113" s="972"/>
      <c r="BY113" s="972"/>
      <c r="BZ113" s="972"/>
      <c r="CA113" s="972">
        <v>45040</v>
      </c>
      <c r="CB113" s="972"/>
      <c r="CC113" s="972"/>
      <c r="CD113" s="972"/>
      <c r="CE113" s="972"/>
      <c r="CF113" s="966">
        <v>1</v>
      </c>
      <c r="CG113" s="967"/>
      <c r="CH113" s="967"/>
      <c r="CI113" s="967"/>
      <c r="CJ113" s="967"/>
      <c r="CK113" s="997"/>
      <c r="CL113" s="998"/>
      <c r="CM113" s="968" t="s">
        <v>456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441</v>
      </c>
      <c r="DH113" s="1011"/>
      <c r="DI113" s="1011"/>
      <c r="DJ113" s="1011"/>
      <c r="DK113" s="1012"/>
      <c r="DL113" s="1013" t="s">
        <v>416</v>
      </c>
      <c r="DM113" s="1011"/>
      <c r="DN113" s="1011"/>
      <c r="DO113" s="1011"/>
      <c r="DP113" s="1012"/>
      <c r="DQ113" s="1013" t="s">
        <v>457</v>
      </c>
      <c r="DR113" s="1011"/>
      <c r="DS113" s="1011"/>
      <c r="DT113" s="1011"/>
      <c r="DU113" s="1012"/>
      <c r="DV113" s="1014" t="s">
        <v>444</v>
      </c>
      <c r="DW113" s="1015"/>
      <c r="DX113" s="1015"/>
      <c r="DY113" s="1015"/>
      <c r="DZ113" s="1016"/>
    </row>
    <row r="114" spans="1:130" s="246" customFormat="1" ht="26.25" customHeight="1">
      <c r="A114" s="1006"/>
      <c r="B114" s="1007"/>
      <c r="C114" s="1002" t="s">
        <v>458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1233</v>
      </c>
      <c r="AB114" s="1011"/>
      <c r="AC114" s="1011"/>
      <c r="AD114" s="1011"/>
      <c r="AE114" s="1012"/>
      <c r="AF114" s="1013">
        <v>856</v>
      </c>
      <c r="AG114" s="1011"/>
      <c r="AH114" s="1011"/>
      <c r="AI114" s="1011"/>
      <c r="AJ114" s="1012"/>
      <c r="AK114" s="1013">
        <v>787</v>
      </c>
      <c r="AL114" s="1011"/>
      <c r="AM114" s="1011"/>
      <c r="AN114" s="1011"/>
      <c r="AO114" s="1012"/>
      <c r="AP114" s="1014">
        <v>0</v>
      </c>
      <c r="AQ114" s="1015"/>
      <c r="AR114" s="1015"/>
      <c r="AS114" s="1015"/>
      <c r="AT114" s="1016"/>
      <c r="AU114" s="952"/>
      <c r="AV114" s="953"/>
      <c r="AW114" s="953"/>
      <c r="AX114" s="953"/>
      <c r="AY114" s="953"/>
      <c r="AZ114" s="1001" t="s">
        <v>459</v>
      </c>
      <c r="BA114" s="1002"/>
      <c r="BB114" s="1002"/>
      <c r="BC114" s="1002"/>
      <c r="BD114" s="1002"/>
      <c r="BE114" s="1002"/>
      <c r="BF114" s="1002"/>
      <c r="BG114" s="1002"/>
      <c r="BH114" s="1002"/>
      <c r="BI114" s="1002"/>
      <c r="BJ114" s="1002"/>
      <c r="BK114" s="1002"/>
      <c r="BL114" s="1002"/>
      <c r="BM114" s="1002"/>
      <c r="BN114" s="1002"/>
      <c r="BO114" s="1002"/>
      <c r="BP114" s="1003"/>
      <c r="BQ114" s="971">
        <v>1478000</v>
      </c>
      <c r="BR114" s="972"/>
      <c r="BS114" s="972"/>
      <c r="BT114" s="972"/>
      <c r="BU114" s="972"/>
      <c r="BV114" s="972">
        <v>1248190</v>
      </c>
      <c r="BW114" s="972"/>
      <c r="BX114" s="972"/>
      <c r="BY114" s="972"/>
      <c r="BZ114" s="972"/>
      <c r="CA114" s="972">
        <v>1130242</v>
      </c>
      <c r="CB114" s="972"/>
      <c r="CC114" s="972"/>
      <c r="CD114" s="972"/>
      <c r="CE114" s="972"/>
      <c r="CF114" s="966">
        <v>25.2</v>
      </c>
      <c r="CG114" s="967"/>
      <c r="CH114" s="967"/>
      <c r="CI114" s="967"/>
      <c r="CJ114" s="967"/>
      <c r="CK114" s="997"/>
      <c r="CL114" s="998"/>
      <c r="CM114" s="968" t="s">
        <v>460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179</v>
      </c>
      <c r="DH114" s="1011"/>
      <c r="DI114" s="1011"/>
      <c r="DJ114" s="1011"/>
      <c r="DK114" s="1012"/>
      <c r="DL114" s="1013" t="s">
        <v>444</v>
      </c>
      <c r="DM114" s="1011"/>
      <c r="DN114" s="1011"/>
      <c r="DO114" s="1011"/>
      <c r="DP114" s="1012"/>
      <c r="DQ114" s="1013" t="s">
        <v>442</v>
      </c>
      <c r="DR114" s="1011"/>
      <c r="DS114" s="1011"/>
      <c r="DT114" s="1011"/>
      <c r="DU114" s="1012"/>
      <c r="DV114" s="1014" t="s">
        <v>444</v>
      </c>
      <c r="DW114" s="1015"/>
      <c r="DX114" s="1015"/>
      <c r="DY114" s="1015"/>
      <c r="DZ114" s="1016"/>
    </row>
    <row r="115" spans="1:130" s="246" customFormat="1" ht="26.25" customHeight="1">
      <c r="A115" s="1006"/>
      <c r="B115" s="1007"/>
      <c r="C115" s="1002" t="s">
        <v>461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18643</v>
      </c>
      <c r="AB115" s="986"/>
      <c r="AC115" s="986"/>
      <c r="AD115" s="986"/>
      <c r="AE115" s="987"/>
      <c r="AF115" s="988">
        <v>19256</v>
      </c>
      <c r="AG115" s="986"/>
      <c r="AH115" s="986"/>
      <c r="AI115" s="986"/>
      <c r="AJ115" s="987"/>
      <c r="AK115" s="988">
        <v>10713</v>
      </c>
      <c r="AL115" s="986"/>
      <c r="AM115" s="986"/>
      <c r="AN115" s="986"/>
      <c r="AO115" s="987"/>
      <c r="AP115" s="989">
        <v>0.2</v>
      </c>
      <c r="AQ115" s="990"/>
      <c r="AR115" s="990"/>
      <c r="AS115" s="990"/>
      <c r="AT115" s="991"/>
      <c r="AU115" s="952"/>
      <c r="AV115" s="953"/>
      <c r="AW115" s="953"/>
      <c r="AX115" s="953"/>
      <c r="AY115" s="953"/>
      <c r="AZ115" s="1001" t="s">
        <v>462</v>
      </c>
      <c r="BA115" s="1002"/>
      <c r="BB115" s="1002"/>
      <c r="BC115" s="1002"/>
      <c r="BD115" s="1002"/>
      <c r="BE115" s="1002"/>
      <c r="BF115" s="1002"/>
      <c r="BG115" s="1002"/>
      <c r="BH115" s="1002"/>
      <c r="BI115" s="1002"/>
      <c r="BJ115" s="1002"/>
      <c r="BK115" s="1002"/>
      <c r="BL115" s="1002"/>
      <c r="BM115" s="1002"/>
      <c r="BN115" s="1002"/>
      <c r="BO115" s="1002"/>
      <c r="BP115" s="1003"/>
      <c r="BQ115" s="971" t="s">
        <v>441</v>
      </c>
      <c r="BR115" s="972"/>
      <c r="BS115" s="972"/>
      <c r="BT115" s="972"/>
      <c r="BU115" s="972"/>
      <c r="BV115" s="972" t="s">
        <v>416</v>
      </c>
      <c r="BW115" s="972"/>
      <c r="BX115" s="972"/>
      <c r="BY115" s="972"/>
      <c r="BZ115" s="972"/>
      <c r="CA115" s="972" t="s">
        <v>457</v>
      </c>
      <c r="CB115" s="972"/>
      <c r="CC115" s="972"/>
      <c r="CD115" s="972"/>
      <c r="CE115" s="972"/>
      <c r="CF115" s="966" t="s">
        <v>444</v>
      </c>
      <c r="CG115" s="967"/>
      <c r="CH115" s="967"/>
      <c r="CI115" s="967"/>
      <c r="CJ115" s="967"/>
      <c r="CK115" s="997"/>
      <c r="CL115" s="998"/>
      <c r="CM115" s="1001" t="s">
        <v>463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442</v>
      </c>
      <c r="DH115" s="1011"/>
      <c r="DI115" s="1011"/>
      <c r="DJ115" s="1011"/>
      <c r="DK115" s="1012"/>
      <c r="DL115" s="1013" t="s">
        <v>443</v>
      </c>
      <c r="DM115" s="1011"/>
      <c r="DN115" s="1011"/>
      <c r="DO115" s="1011"/>
      <c r="DP115" s="1012"/>
      <c r="DQ115" s="1013" t="s">
        <v>444</v>
      </c>
      <c r="DR115" s="1011"/>
      <c r="DS115" s="1011"/>
      <c r="DT115" s="1011"/>
      <c r="DU115" s="1012"/>
      <c r="DV115" s="1014" t="s">
        <v>443</v>
      </c>
      <c r="DW115" s="1015"/>
      <c r="DX115" s="1015"/>
      <c r="DY115" s="1015"/>
      <c r="DZ115" s="1016"/>
    </row>
    <row r="116" spans="1:130" s="246" customFormat="1" ht="26.25" customHeight="1">
      <c r="A116" s="1008"/>
      <c r="B116" s="1009"/>
      <c r="C116" s="1017" t="s">
        <v>464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444</v>
      </c>
      <c r="AB116" s="1011"/>
      <c r="AC116" s="1011"/>
      <c r="AD116" s="1011"/>
      <c r="AE116" s="1012"/>
      <c r="AF116" s="1013" t="s">
        <v>465</v>
      </c>
      <c r="AG116" s="1011"/>
      <c r="AH116" s="1011"/>
      <c r="AI116" s="1011"/>
      <c r="AJ116" s="1012"/>
      <c r="AK116" s="1013" t="s">
        <v>466</v>
      </c>
      <c r="AL116" s="1011"/>
      <c r="AM116" s="1011"/>
      <c r="AN116" s="1011"/>
      <c r="AO116" s="1012"/>
      <c r="AP116" s="1014" t="s">
        <v>416</v>
      </c>
      <c r="AQ116" s="1015"/>
      <c r="AR116" s="1015"/>
      <c r="AS116" s="1015"/>
      <c r="AT116" s="1016"/>
      <c r="AU116" s="952"/>
      <c r="AV116" s="953"/>
      <c r="AW116" s="953"/>
      <c r="AX116" s="953"/>
      <c r="AY116" s="953"/>
      <c r="AZ116" s="1019" t="s">
        <v>467</v>
      </c>
      <c r="BA116" s="1020"/>
      <c r="BB116" s="1020"/>
      <c r="BC116" s="1020"/>
      <c r="BD116" s="1020"/>
      <c r="BE116" s="1020"/>
      <c r="BF116" s="1020"/>
      <c r="BG116" s="1020"/>
      <c r="BH116" s="1020"/>
      <c r="BI116" s="1020"/>
      <c r="BJ116" s="1020"/>
      <c r="BK116" s="1020"/>
      <c r="BL116" s="1020"/>
      <c r="BM116" s="1020"/>
      <c r="BN116" s="1020"/>
      <c r="BO116" s="1020"/>
      <c r="BP116" s="1021"/>
      <c r="BQ116" s="971" t="s">
        <v>446</v>
      </c>
      <c r="BR116" s="972"/>
      <c r="BS116" s="972"/>
      <c r="BT116" s="972"/>
      <c r="BU116" s="972"/>
      <c r="BV116" s="972" t="s">
        <v>447</v>
      </c>
      <c r="BW116" s="972"/>
      <c r="BX116" s="972"/>
      <c r="BY116" s="972"/>
      <c r="BZ116" s="972"/>
      <c r="CA116" s="972" t="s">
        <v>441</v>
      </c>
      <c r="CB116" s="972"/>
      <c r="CC116" s="972"/>
      <c r="CD116" s="972"/>
      <c r="CE116" s="972"/>
      <c r="CF116" s="966" t="s">
        <v>441</v>
      </c>
      <c r="CG116" s="967"/>
      <c r="CH116" s="967"/>
      <c r="CI116" s="967"/>
      <c r="CJ116" s="967"/>
      <c r="CK116" s="997"/>
      <c r="CL116" s="998"/>
      <c r="CM116" s="968" t="s">
        <v>468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416</v>
      </c>
      <c r="DH116" s="1011"/>
      <c r="DI116" s="1011"/>
      <c r="DJ116" s="1011"/>
      <c r="DK116" s="1012"/>
      <c r="DL116" s="1013" t="s">
        <v>444</v>
      </c>
      <c r="DM116" s="1011"/>
      <c r="DN116" s="1011"/>
      <c r="DO116" s="1011"/>
      <c r="DP116" s="1012"/>
      <c r="DQ116" s="1013" t="s">
        <v>443</v>
      </c>
      <c r="DR116" s="1011"/>
      <c r="DS116" s="1011"/>
      <c r="DT116" s="1011"/>
      <c r="DU116" s="1012"/>
      <c r="DV116" s="1014" t="s">
        <v>443</v>
      </c>
      <c r="DW116" s="1015"/>
      <c r="DX116" s="1015"/>
      <c r="DY116" s="1015"/>
      <c r="DZ116" s="1016"/>
    </row>
    <row r="117" spans="1:130" s="246" customFormat="1" ht="26.25" customHeight="1">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469</v>
      </c>
      <c r="Z117" s="938"/>
      <c r="AA117" s="1028">
        <v>1342844</v>
      </c>
      <c r="AB117" s="1029"/>
      <c r="AC117" s="1029"/>
      <c r="AD117" s="1029"/>
      <c r="AE117" s="1030"/>
      <c r="AF117" s="1031">
        <v>1275378</v>
      </c>
      <c r="AG117" s="1029"/>
      <c r="AH117" s="1029"/>
      <c r="AI117" s="1029"/>
      <c r="AJ117" s="1030"/>
      <c r="AK117" s="1031">
        <v>1223406</v>
      </c>
      <c r="AL117" s="1029"/>
      <c r="AM117" s="1029"/>
      <c r="AN117" s="1029"/>
      <c r="AO117" s="1030"/>
      <c r="AP117" s="1032"/>
      <c r="AQ117" s="1033"/>
      <c r="AR117" s="1033"/>
      <c r="AS117" s="1033"/>
      <c r="AT117" s="1034"/>
      <c r="AU117" s="952"/>
      <c r="AV117" s="953"/>
      <c r="AW117" s="953"/>
      <c r="AX117" s="953"/>
      <c r="AY117" s="953"/>
      <c r="AZ117" s="1019" t="s">
        <v>470</v>
      </c>
      <c r="BA117" s="1020"/>
      <c r="BB117" s="1020"/>
      <c r="BC117" s="1020"/>
      <c r="BD117" s="1020"/>
      <c r="BE117" s="1020"/>
      <c r="BF117" s="1020"/>
      <c r="BG117" s="1020"/>
      <c r="BH117" s="1020"/>
      <c r="BI117" s="1020"/>
      <c r="BJ117" s="1020"/>
      <c r="BK117" s="1020"/>
      <c r="BL117" s="1020"/>
      <c r="BM117" s="1020"/>
      <c r="BN117" s="1020"/>
      <c r="BO117" s="1020"/>
      <c r="BP117" s="1021"/>
      <c r="BQ117" s="971" t="s">
        <v>443</v>
      </c>
      <c r="BR117" s="972"/>
      <c r="BS117" s="972"/>
      <c r="BT117" s="972"/>
      <c r="BU117" s="972"/>
      <c r="BV117" s="972" t="s">
        <v>443</v>
      </c>
      <c r="BW117" s="972"/>
      <c r="BX117" s="972"/>
      <c r="BY117" s="972"/>
      <c r="BZ117" s="972"/>
      <c r="CA117" s="972" t="s">
        <v>471</v>
      </c>
      <c r="CB117" s="972"/>
      <c r="CC117" s="972"/>
      <c r="CD117" s="972"/>
      <c r="CE117" s="972"/>
      <c r="CF117" s="966" t="s">
        <v>466</v>
      </c>
      <c r="CG117" s="967"/>
      <c r="CH117" s="967"/>
      <c r="CI117" s="967"/>
      <c r="CJ117" s="967"/>
      <c r="CK117" s="997"/>
      <c r="CL117" s="998"/>
      <c r="CM117" s="968" t="s">
        <v>472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443</v>
      </c>
      <c r="DH117" s="1011"/>
      <c r="DI117" s="1011"/>
      <c r="DJ117" s="1011"/>
      <c r="DK117" s="1012"/>
      <c r="DL117" s="1013" t="s">
        <v>444</v>
      </c>
      <c r="DM117" s="1011"/>
      <c r="DN117" s="1011"/>
      <c r="DO117" s="1011"/>
      <c r="DP117" s="1012"/>
      <c r="DQ117" s="1013" t="s">
        <v>444</v>
      </c>
      <c r="DR117" s="1011"/>
      <c r="DS117" s="1011"/>
      <c r="DT117" s="1011"/>
      <c r="DU117" s="1012"/>
      <c r="DV117" s="1014" t="s">
        <v>444</v>
      </c>
      <c r="DW117" s="1015"/>
      <c r="DX117" s="1015"/>
      <c r="DY117" s="1015"/>
      <c r="DZ117" s="1016"/>
    </row>
    <row r="118" spans="1:130" s="246" customFormat="1" ht="26.25" customHeight="1">
      <c r="A118" s="956" t="s">
        <v>436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434</v>
      </c>
      <c r="AB118" s="937"/>
      <c r="AC118" s="937"/>
      <c r="AD118" s="937"/>
      <c r="AE118" s="938"/>
      <c r="AF118" s="936" t="s">
        <v>308</v>
      </c>
      <c r="AG118" s="937"/>
      <c r="AH118" s="937"/>
      <c r="AI118" s="937"/>
      <c r="AJ118" s="938"/>
      <c r="AK118" s="936" t="s">
        <v>307</v>
      </c>
      <c r="AL118" s="937"/>
      <c r="AM118" s="937"/>
      <c r="AN118" s="937"/>
      <c r="AO118" s="938"/>
      <c r="AP118" s="1023" t="s">
        <v>435</v>
      </c>
      <c r="AQ118" s="1024"/>
      <c r="AR118" s="1024"/>
      <c r="AS118" s="1024"/>
      <c r="AT118" s="1025"/>
      <c r="AU118" s="952"/>
      <c r="AV118" s="953"/>
      <c r="AW118" s="953"/>
      <c r="AX118" s="953"/>
      <c r="AY118" s="953"/>
      <c r="AZ118" s="1026" t="s">
        <v>473</v>
      </c>
      <c r="BA118" s="1017"/>
      <c r="BB118" s="1017"/>
      <c r="BC118" s="1017"/>
      <c r="BD118" s="1017"/>
      <c r="BE118" s="1017"/>
      <c r="BF118" s="1017"/>
      <c r="BG118" s="1017"/>
      <c r="BH118" s="1017"/>
      <c r="BI118" s="1017"/>
      <c r="BJ118" s="1017"/>
      <c r="BK118" s="1017"/>
      <c r="BL118" s="1017"/>
      <c r="BM118" s="1017"/>
      <c r="BN118" s="1017"/>
      <c r="BO118" s="1017"/>
      <c r="BP118" s="1018"/>
      <c r="BQ118" s="1049" t="s">
        <v>444</v>
      </c>
      <c r="BR118" s="1050"/>
      <c r="BS118" s="1050"/>
      <c r="BT118" s="1050"/>
      <c r="BU118" s="1050"/>
      <c r="BV118" s="1050" t="s">
        <v>471</v>
      </c>
      <c r="BW118" s="1050"/>
      <c r="BX118" s="1050"/>
      <c r="BY118" s="1050"/>
      <c r="BZ118" s="1050"/>
      <c r="CA118" s="1050" t="s">
        <v>447</v>
      </c>
      <c r="CB118" s="1050"/>
      <c r="CC118" s="1050"/>
      <c r="CD118" s="1050"/>
      <c r="CE118" s="1050"/>
      <c r="CF118" s="966" t="s">
        <v>443</v>
      </c>
      <c r="CG118" s="967"/>
      <c r="CH118" s="967"/>
      <c r="CI118" s="967"/>
      <c r="CJ118" s="967"/>
      <c r="CK118" s="997"/>
      <c r="CL118" s="998"/>
      <c r="CM118" s="968" t="s">
        <v>474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442</v>
      </c>
      <c r="DH118" s="1011"/>
      <c r="DI118" s="1011"/>
      <c r="DJ118" s="1011"/>
      <c r="DK118" s="1012"/>
      <c r="DL118" s="1013" t="s">
        <v>444</v>
      </c>
      <c r="DM118" s="1011"/>
      <c r="DN118" s="1011"/>
      <c r="DO118" s="1011"/>
      <c r="DP118" s="1012"/>
      <c r="DQ118" s="1013" t="s">
        <v>443</v>
      </c>
      <c r="DR118" s="1011"/>
      <c r="DS118" s="1011"/>
      <c r="DT118" s="1011"/>
      <c r="DU118" s="1012"/>
      <c r="DV118" s="1014" t="s">
        <v>443</v>
      </c>
      <c r="DW118" s="1015"/>
      <c r="DX118" s="1015"/>
      <c r="DY118" s="1015"/>
      <c r="DZ118" s="1016"/>
    </row>
    <row r="119" spans="1:130" s="246" customFormat="1" ht="26.25" customHeight="1">
      <c r="A119" s="1110" t="s">
        <v>439</v>
      </c>
      <c r="B119" s="996"/>
      <c r="C119" s="975" t="s">
        <v>440</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444</v>
      </c>
      <c r="AB119" s="944"/>
      <c r="AC119" s="944"/>
      <c r="AD119" s="944"/>
      <c r="AE119" s="945"/>
      <c r="AF119" s="946" t="s">
        <v>443</v>
      </c>
      <c r="AG119" s="944"/>
      <c r="AH119" s="944"/>
      <c r="AI119" s="944"/>
      <c r="AJ119" s="945"/>
      <c r="AK119" s="946" t="s">
        <v>443</v>
      </c>
      <c r="AL119" s="944"/>
      <c r="AM119" s="944"/>
      <c r="AN119" s="944"/>
      <c r="AO119" s="945"/>
      <c r="AP119" s="947" t="s">
        <v>442</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475</v>
      </c>
      <c r="BP119" s="1058"/>
      <c r="BQ119" s="1049">
        <v>14922233</v>
      </c>
      <c r="BR119" s="1050"/>
      <c r="BS119" s="1050"/>
      <c r="BT119" s="1050"/>
      <c r="BU119" s="1050"/>
      <c r="BV119" s="1050">
        <v>14645834</v>
      </c>
      <c r="BW119" s="1050"/>
      <c r="BX119" s="1050"/>
      <c r="BY119" s="1050"/>
      <c r="BZ119" s="1050"/>
      <c r="CA119" s="1050">
        <v>13905531</v>
      </c>
      <c r="CB119" s="1050"/>
      <c r="CC119" s="1050"/>
      <c r="CD119" s="1050"/>
      <c r="CE119" s="1050"/>
      <c r="CF119" s="1051"/>
      <c r="CG119" s="1052"/>
      <c r="CH119" s="1052"/>
      <c r="CI119" s="1052"/>
      <c r="CJ119" s="1053"/>
      <c r="CK119" s="999"/>
      <c r="CL119" s="1000"/>
      <c r="CM119" s="1054" t="s">
        <v>476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184498</v>
      </c>
      <c r="DH119" s="1036"/>
      <c r="DI119" s="1036"/>
      <c r="DJ119" s="1036"/>
      <c r="DK119" s="1037"/>
      <c r="DL119" s="1035">
        <v>131803</v>
      </c>
      <c r="DM119" s="1036"/>
      <c r="DN119" s="1036"/>
      <c r="DO119" s="1036"/>
      <c r="DP119" s="1037"/>
      <c r="DQ119" s="1035">
        <v>91401</v>
      </c>
      <c r="DR119" s="1036"/>
      <c r="DS119" s="1036"/>
      <c r="DT119" s="1036"/>
      <c r="DU119" s="1037"/>
      <c r="DV119" s="1038">
        <v>2</v>
      </c>
      <c r="DW119" s="1039"/>
      <c r="DX119" s="1039"/>
      <c r="DY119" s="1039"/>
      <c r="DZ119" s="1040"/>
    </row>
    <row r="120" spans="1:130" s="246" customFormat="1" ht="26.25" customHeight="1">
      <c r="A120" s="1111"/>
      <c r="B120" s="998"/>
      <c r="C120" s="968" t="s">
        <v>449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442</v>
      </c>
      <c r="AB120" s="1011"/>
      <c r="AC120" s="1011"/>
      <c r="AD120" s="1011"/>
      <c r="AE120" s="1012"/>
      <c r="AF120" s="1013" t="s">
        <v>443</v>
      </c>
      <c r="AG120" s="1011"/>
      <c r="AH120" s="1011"/>
      <c r="AI120" s="1011"/>
      <c r="AJ120" s="1012"/>
      <c r="AK120" s="1013" t="s">
        <v>442</v>
      </c>
      <c r="AL120" s="1011"/>
      <c r="AM120" s="1011"/>
      <c r="AN120" s="1011"/>
      <c r="AO120" s="1012"/>
      <c r="AP120" s="1014" t="s">
        <v>465</v>
      </c>
      <c r="AQ120" s="1015"/>
      <c r="AR120" s="1015"/>
      <c r="AS120" s="1015"/>
      <c r="AT120" s="1016"/>
      <c r="AU120" s="1041" t="s">
        <v>477</v>
      </c>
      <c r="AV120" s="1042"/>
      <c r="AW120" s="1042"/>
      <c r="AX120" s="1042"/>
      <c r="AY120" s="1043"/>
      <c r="AZ120" s="992" t="s">
        <v>478</v>
      </c>
      <c r="BA120" s="941"/>
      <c r="BB120" s="941"/>
      <c r="BC120" s="941"/>
      <c r="BD120" s="941"/>
      <c r="BE120" s="941"/>
      <c r="BF120" s="941"/>
      <c r="BG120" s="941"/>
      <c r="BH120" s="941"/>
      <c r="BI120" s="941"/>
      <c r="BJ120" s="941"/>
      <c r="BK120" s="941"/>
      <c r="BL120" s="941"/>
      <c r="BM120" s="941"/>
      <c r="BN120" s="941"/>
      <c r="BO120" s="941"/>
      <c r="BP120" s="942"/>
      <c r="BQ120" s="978">
        <v>9133030</v>
      </c>
      <c r="BR120" s="979"/>
      <c r="BS120" s="979"/>
      <c r="BT120" s="979"/>
      <c r="BU120" s="979"/>
      <c r="BV120" s="979">
        <v>9433934</v>
      </c>
      <c r="BW120" s="979"/>
      <c r="BX120" s="979"/>
      <c r="BY120" s="979"/>
      <c r="BZ120" s="979"/>
      <c r="CA120" s="979">
        <v>9646169</v>
      </c>
      <c r="CB120" s="979"/>
      <c r="CC120" s="979"/>
      <c r="CD120" s="979"/>
      <c r="CE120" s="979"/>
      <c r="CF120" s="993">
        <v>215.3</v>
      </c>
      <c r="CG120" s="994"/>
      <c r="CH120" s="994"/>
      <c r="CI120" s="994"/>
      <c r="CJ120" s="994"/>
      <c r="CK120" s="1059" t="s">
        <v>479</v>
      </c>
      <c r="CL120" s="1060"/>
      <c r="CM120" s="1060"/>
      <c r="CN120" s="1060"/>
      <c r="CO120" s="1061"/>
      <c r="CP120" s="1067" t="s">
        <v>411</v>
      </c>
      <c r="CQ120" s="1068"/>
      <c r="CR120" s="1068"/>
      <c r="CS120" s="1068"/>
      <c r="CT120" s="1068"/>
      <c r="CU120" s="1068"/>
      <c r="CV120" s="1068"/>
      <c r="CW120" s="1068"/>
      <c r="CX120" s="1068"/>
      <c r="CY120" s="1068"/>
      <c r="CZ120" s="1068"/>
      <c r="DA120" s="1068"/>
      <c r="DB120" s="1068"/>
      <c r="DC120" s="1068"/>
      <c r="DD120" s="1068"/>
      <c r="DE120" s="1068"/>
      <c r="DF120" s="1069"/>
      <c r="DG120" s="978">
        <v>2034625</v>
      </c>
      <c r="DH120" s="979"/>
      <c r="DI120" s="979"/>
      <c r="DJ120" s="979"/>
      <c r="DK120" s="979"/>
      <c r="DL120" s="979">
        <v>1798534</v>
      </c>
      <c r="DM120" s="979"/>
      <c r="DN120" s="979"/>
      <c r="DO120" s="979"/>
      <c r="DP120" s="979"/>
      <c r="DQ120" s="979">
        <v>1720185</v>
      </c>
      <c r="DR120" s="979"/>
      <c r="DS120" s="979"/>
      <c r="DT120" s="979"/>
      <c r="DU120" s="979"/>
      <c r="DV120" s="980">
        <v>38.4</v>
      </c>
      <c r="DW120" s="980"/>
      <c r="DX120" s="980"/>
      <c r="DY120" s="980"/>
      <c r="DZ120" s="981"/>
    </row>
    <row r="121" spans="1:130" s="246" customFormat="1" ht="26.25" customHeight="1">
      <c r="A121" s="1111"/>
      <c r="B121" s="998"/>
      <c r="C121" s="1019" t="s">
        <v>480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443</v>
      </c>
      <c r="AB121" s="1011"/>
      <c r="AC121" s="1011"/>
      <c r="AD121" s="1011"/>
      <c r="AE121" s="1012"/>
      <c r="AF121" s="1013" t="s">
        <v>442</v>
      </c>
      <c r="AG121" s="1011"/>
      <c r="AH121" s="1011"/>
      <c r="AI121" s="1011"/>
      <c r="AJ121" s="1012"/>
      <c r="AK121" s="1013" t="s">
        <v>443</v>
      </c>
      <c r="AL121" s="1011"/>
      <c r="AM121" s="1011"/>
      <c r="AN121" s="1011"/>
      <c r="AO121" s="1012"/>
      <c r="AP121" s="1014" t="s">
        <v>457</v>
      </c>
      <c r="AQ121" s="1015"/>
      <c r="AR121" s="1015"/>
      <c r="AS121" s="1015"/>
      <c r="AT121" s="1016"/>
      <c r="AU121" s="1044"/>
      <c r="AV121" s="1045"/>
      <c r="AW121" s="1045"/>
      <c r="AX121" s="1045"/>
      <c r="AY121" s="1046"/>
      <c r="AZ121" s="1001" t="s">
        <v>481</v>
      </c>
      <c r="BA121" s="1002"/>
      <c r="BB121" s="1002"/>
      <c r="BC121" s="1002"/>
      <c r="BD121" s="1002"/>
      <c r="BE121" s="1002"/>
      <c r="BF121" s="1002"/>
      <c r="BG121" s="1002"/>
      <c r="BH121" s="1002"/>
      <c r="BI121" s="1002"/>
      <c r="BJ121" s="1002"/>
      <c r="BK121" s="1002"/>
      <c r="BL121" s="1002"/>
      <c r="BM121" s="1002"/>
      <c r="BN121" s="1002"/>
      <c r="BO121" s="1002"/>
      <c r="BP121" s="1003"/>
      <c r="BQ121" s="971">
        <v>234137</v>
      </c>
      <c r="BR121" s="972"/>
      <c r="BS121" s="972"/>
      <c r="BT121" s="972"/>
      <c r="BU121" s="972"/>
      <c r="BV121" s="972">
        <v>204479</v>
      </c>
      <c r="BW121" s="972"/>
      <c r="BX121" s="972"/>
      <c r="BY121" s="972"/>
      <c r="BZ121" s="972"/>
      <c r="CA121" s="972">
        <v>178537</v>
      </c>
      <c r="CB121" s="972"/>
      <c r="CC121" s="972"/>
      <c r="CD121" s="972"/>
      <c r="CE121" s="972"/>
      <c r="CF121" s="966">
        <v>4</v>
      </c>
      <c r="CG121" s="967"/>
      <c r="CH121" s="967"/>
      <c r="CI121" s="967"/>
      <c r="CJ121" s="967"/>
      <c r="CK121" s="1062"/>
      <c r="CL121" s="1063"/>
      <c r="CM121" s="1063"/>
      <c r="CN121" s="1063"/>
      <c r="CO121" s="1064"/>
      <c r="CP121" s="1072" t="s">
        <v>412</v>
      </c>
      <c r="CQ121" s="1073"/>
      <c r="CR121" s="1073"/>
      <c r="CS121" s="1073"/>
      <c r="CT121" s="1073"/>
      <c r="CU121" s="1073"/>
      <c r="CV121" s="1073"/>
      <c r="CW121" s="1073"/>
      <c r="CX121" s="1073"/>
      <c r="CY121" s="1073"/>
      <c r="CZ121" s="1073"/>
      <c r="DA121" s="1073"/>
      <c r="DB121" s="1073"/>
      <c r="DC121" s="1073"/>
      <c r="DD121" s="1073"/>
      <c r="DE121" s="1073"/>
      <c r="DF121" s="1074"/>
      <c r="DG121" s="971">
        <v>428123</v>
      </c>
      <c r="DH121" s="972"/>
      <c r="DI121" s="972"/>
      <c r="DJ121" s="972"/>
      <c r="DK121" s="972"/>
      <c r="DL121" s="972">
        <v>400036</v>
      </c>
      <c r="DM121" s="972"/>
      <c r="DN121" s="972"/>
      <c r="DO121" s="972"/>
      <c r="DP121" s="972"/>
      <c r="DQ121" s="972">
        <v>410029</v>
      </c>
      <c r="DR121" s="972"/>
      <c r="DS121" s="972"/>
      <c r="DT121" s="972"/>
      <c r="DU121" s="972"/>
      <c r="DV121" s="973">
        <v>9.1999999999999993</v>
      </c>
      <c r="DW121" s="973"/>
      <c r="DX121" s="973"/>
      <c r="DY121" s="973"/>
      <c r="DZ121" s="974"/>
    </row>
    <row r="122" spans="1:130" s="246" customFormat="1" ht="26.25" customHeight="1">
      <c r="A122" s="1111"/>
      <c r="B122" s="998"/>
      <c r="C122" s="968" t="s">
        <v>460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444</v>
      </c>
      <c r="AB122" s="1011"/>
      <c r="AC122" s="1011"/>
      <c r="AD122" s="1011"/>
      <c r="AE122" s="1012"/>
      <c r="AF122" s="1013" t="s">
        <v>443</v>
      </c>
      <c r="AG122" s="1011"/>
      <c r="AH122" s="1011"/>
      <c r="AI122" s="1011"/>
      <c r="AJ122" s="1012"/>
      <c r="AK122" s="1013" t="s">
        <v>444</v>
      </c>
      <c r="AL122" s="1011"/>
      <c r="AM122" s="1011"/>
      <c r="AN122" s="1011"/>
      <c r="AO122" s="1012"/>
      <c r="AP122" s="1014" t="s">
        <v>466</v>
      </c>
      <c r="AQ122" s="1015"/>
      <c r="AR122" s="1015"/>
      <c r="AS122" s="1015"/>
      <c r="AT122" s="1016"/>
      <c r="AU122" s="1044"/>
      <c r="AV122" s="1045"/>
      <c r="AW122" s="1045"/>
      <c r="AX122" s="1045"/>
      <c r="AY122" s="1046"/>
      <c r="AZ122" s="1026" t="s">
        <v>482</v>
      </c>
      <c r="BA122" s="1017"/>
      <c r="BB122" s="1017"/>
      <c r="BC122" s="1017"/>
      <c r="BD122" s="1017"/>
      <c r="BE122" s="1017"/>
      <c r="BF122" s="1017"/>
      <c r="BG122" s="1017"/>
      <c r="BH122" s="1017"/>
      <c r="BI122" s="1017"/>
      <c r="BJ122" s="1017"/>
      <c r="BK122" s="1017"/>
      <c r="BL122" s="1017"/>
      <c r="BM122" s="1017"/>
      <c r="BN122" s="1017"/>
      <c r="BO122" s="1017"/>
      <c r="BP122" s="1018"/>
      <c r="BQ122" s="1049">
        <v>9669803</v>
      </c>
      <c r="BR122" s="1050"/>
      <c r="BS122" s="1050"/>
      <c r="BT122" s="1050"/>
      <c r="BU122" s="1050"/>
      <c r="BV122" s="1050">
        <v>9513195</v>
      </c>
      <c r="BW122" s="1050"/>
      <c r="BX122" s="1050"/>
      <c r="BY122" s="1050"/>
      <c r="BZ122" s="1050"/>
      <c r="CA122" s="1050">
        <v>8972080</v>
      </c>
      <c r="CB122" s="1050"/>
      <c r="CC122" s="1050"/>
      <c r="CD122" s="1050"/>
      <c r="CE122" s="1050"/>
      <c r="CF122" s="1070">
        <v>200.2</v>
      </c>
      <c r="CG122" s="1071"/>
      <c r="CH122" s="1071"/>
      <c r="CI122" s="1071"/>
      <c r="CJ122" s="1071"/>
      <c r="CK122" s="1062"/>
      <c r="CL122" s="1063"/>
      <c r="CM122" s="1063"/>
      <c r="CN122" s="1063"/>
      <c r="CO122" s="1064"/>
      <c r="CP122" s="1072" t="s">
        <v>483</v>
      </c>
      <c r="CQ122" s="1073"/>
      <c r="CR122" s="1073"/>
      <c r="CS122" s="1073"/>
      <c r="CT122" s="1073"/>
      <c r="CU122" s="1073"/>
      <c r="CV122" s="1073"/>
      <c r="CW122" s="1073"/>
      <c r="CX122" s="1073"/>
      <c r="CY122" s="1073"/>
      <c r="CZ122" s="1073"/>
      <c r="DA122" s="1073"/>
      <c r="DB122" s="1073"/>
      <c r="DC122" s="1073"/>
      <c r="DD122" s="1073"/>
      <c r="DE122" s="1073"/>
      <c r="DF122" s="1074"/>
      <c r="DG122" s="971">
        <v>102373</v>
      </c>
      <c r="DH122" s="972"/>
      <c r="DI122" s="972"/>
      <c r="DJ122" s="972"/>
      <c r="DK122" s="972"/>
      <c r="DL122" s="972">
        <v>333691</v>
      </c>
      <c r="DM122" s="972"/>
      <c r="DN122" s="972"/>
      <c r="DO122" s="972"/>
      <c r="DP122" s="972"/>
      <c r="DQ122" s="972">
        <v>356214</v>
      </c>
      <c r="DR122" s="972"/>
      <c r="DS122" s="972"/>
      <c r="DT122" s="972"/>
      <c r="DU122" s="972"/>
      <c r="DV122" s="973">
        <v>7.9</v>
      </c>
      <c r="DW122" s="973"/>
      <c r="DX122" s="973"/>
      <c r="DY122" s="973"/>
      <c r="DZ122" s="974"/>
    </row>
    <row r="123" spans="1:130" s="246" customFormat="1" ht="26.25" customHeight="1">
      <c r="A123" s="1111"/>
      <c r="B123" s="998"/>
      <c r="C123" s="968" t="s">
        <v>468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444</v>
      </c>
      <c r="AB123" s="1011"/>
      <c r="AC123" s="1011"/>
      <c r="AD123" s="1011"/>
      <c r="AE123" s="1012"/>
      <c r="AF123" s="1013" t="s">
        <v>457</v>
      </c>
      <c r="AG123" s="1011"/>
      <c r="AH123" s="1011"/>
      <c r="AI123" s="1011"/>
      <c r="AJ123" s="1012"/>
      <c r="AK123" s="1013" t="s">
        <v>444</v>
      </c>
      <c r="AL123" s="1011"/>
      <c r="AM123" s="1011"/>
      <c r="AN123" s="1011"/>
      <c r="AO123" s="1012"/>
      <c r="AP123" s="1014" t="s">
        <v>444</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484</v>
      </c>
      <c r="BP123" s="1058"/>
      <c r="BQ123" s="1117">
        <v>19036970</v>
      </c>
      <c r="BR123" s="1118"/>
      <c r="BS123" s="1118"/>
      <c r="BT123" s="1118"/>
      <c r="BU123" s="1118"/>
      <c r="BV123" s="1118">
        <v>19151608</v>
      </c>
      <c r="BW123" s="1118"/>
      <c r="BX123" s="1118"/>
      <c r="BY123" s="1118"/>
      <c r="BZ123" s="1118"/>
      <c r="CA123" s="1118">
        <v>18796786</v>
      </c>
      <c r="CB123" s="1118"/>
      <c r="CC123" s="1118"/>
      <c r="CD123" s="1118"/>
      <c r="CE123" s="1118"/>
      <c r="CF123" s="1051"/>
      <c r="CG123" s="1052"/>
      <c r="CH123" s="1052"/>
      <c r="CI123" s="1052"/>
      <c r="CJ123" s="1053"/>
      <c r="CK123" s="1062"/>
      <c r="CL123" s="1063"/>
      <c r="CM123" s="1063"/>
      <c r="CN123" s="1063"/>
      <c r="CO123" s="1064"/>
      <c r="CP123" s="1072" t="s">
        <v>485</v>
      </c>
      <c r="CQ123" s="1073"/>
      <c r="CR123" s="1073"/>
      <c r="CS123" s="1073"/>
      <c r="CT123" s="1073"/>
      <c r="CU123" s="1073"/>
      <c r="CV123" s="1073"/>
      <c r="CW123" s="1073"/>
      <c r="CX123" s="1073"/>
      <c r="CY123" s="1073"/>
      <c r="CZ123" s="1073"/>
      <c r="DA123" s="1073"/>
      <c r="DB123" s="1073"/>
      <c r="DC123" s="1073"/>
      <c r="DD123" s="1073"/>
      <c r="DE123" s="1073"/>
      <c r="DF123" s="1074"/>
      <c r="DG123" s="1010">
        <v>55583</v>
      </c>
      <c r="DH123" s="1011"/>
      <c r="DI123" s="1011"/>
      <c r="DJ123" s="1011"/>
      <c r="DK123" s="1012"/>
      <c r="DL123" s="1013">
        <v>46875</v>
      </c>
      <c r="DM123" s="1011"/>
      <c r="DN123" s="1011"/>
      <c r="DO123" s="1011"/>
      <c r="DP123" s="1012"/>
      <c r="DQ123" s="1013">
        <v>51860</v>
      </c>
      <c r="DR123" s="1011"/>
      <c r="DS123" s="1011"/>
      <c r="DT123" s="1011"/>
      <c r="DU123" s="1012"/>
      <c r="DV123" s="1014">
        <v>1.2</v>
      </c>
      <c r="DW123" s="1015"/>
      <c r="DX123" s="1015"/>
      <c r="DY123" s="1015"/>
      <c r="DZ123" s="1016"/>
    </row>
    <row r="124" spans="1:130" s="246" customFormat="1" ht="26.25" customHeight="1" thickBot="1">
      <c r="A124" s="1111"/>
      <c r="B124" s="998"/>
      <c r="C124" s="968" t="s">
        <v>472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443</v>
      </c>
      <c r="AB124" s="1011"/>
      <c r="AC124" s="1011"/>
      <c r="AD124" s="1011"/>
      <c r="AE124" s="1012"/>
      <c r="AF124" s="1013" t="s">
        <v>457</v>
      </c>
      <c r="AG124" s="1011"/>
      <c r="AH124" s="1011"/>
      <c r="AI124" s="1011"/>
      <c r="AJ124" s="1012"/>
      <c r="AK124" s="1013" t="s">
        <v>444</v>
      </c>
      <c r="AL124" s="1011"/>
      <c r="AM124" s="1011"/>
      <c r="AN124" s="1011"/>
      <c r="AO124" s="1012"/>
      <c r="AP124" s="1014" t="s">
        <v>471</v>
      </c>
      <c r="AQ124" s="1015"/>
      <c r="AR124" s="1015"/>
      <c r="AS124" s="1015"/>
      <c r="AT124" s="1016"/>
      <c r="AU124" s="1113" t="s">
        <v>486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471</v>
      </c>
      <c r="BR124" s="1080"/>
      <c r="BS124" s="1080"/>
      <c r="BT124" s="1080"/>
      <c r="BU124" s="1080"/>
      <c r="BV124" s="1080" t="s">
        <v>471</v>
      </c>
      <c r="BW124" s="1080"/>
      <c r="BX124" s="1080"/>
      <c r="BY124" s="1080"/>
      <c r="BZ124" s="1080"/>
      <c r="CA124" s="1080" t="s">
        <v>471</v>
      </c>
      <c r="CB124" s="1080"/>
      <c r="CC124" s="1080"/>
      <c r="CD124" s="1080"/>
      <c r="CE124" s="1080"/>
      <c r="CF124" s="1081"/>
      <c r="CG124" s="1082"/>
      <c r="CH124" s="1082"/>
      <c r="CI124" s="1082"/>
      <c r="CJ124" s="1083"/>
      <c r="CK124" s="1065"/>
      <c r="CL124" s="1065"/>
      <c r="CM124" s="1065"/>
      <c r="CN124" s="1065"/>
      <c r="CO124" s="1066"/>
      <c r="CP124" s="1072" t="s">
        <v>487</v>
      </c>
      <c r="CQ124" s="1073"/>
      <c r="CR124" s="1073"/>
      <c r="CS124" s="1073"/>
      <c r="CT124" s="1073"/>
      <c r="CU124" s="1073"/>
      <c r="CV124" s="1073"/>
      <c r="CW124" s="1073"/>
      <c r="CX124" s="1073"/>
      <c r="CY124" s="1073"/>
      <c r="CZ124" s="1073"/>
      <c r="DA124" s="1073"/>
      <c r="DB124" s="1073"/>
      <c r="DC124" s="1073"/>
      <c r="DD124" s="1073"/>
      <c r="DE124" s="1073"/>
      <c r="DF124" s="1074"/>
      <c r="DG124" s="1057">
        <v>3172</v>
      </c>
      <c r="DH124" s="1036"/>
      <c r="DI124" s="1036"/>
      <c r="DJ124" s="1036"/>
      <c r="DK124" s="1037"/>
      <c r="DL124" s="1035">
        <v>2279</v>
      </c>
      <c r="DM124" s="1036"/>
      <c r="DN124" s="1036"/>
      <c r="DO124" s="1036"/>
      <c r="DP124" s="1037"/>
      <c r="DQ124" s="1035">
        <v>1589</v>
      </c>
      <c r="DR124" s="1036"/>
      <c r="DS124" s="1036"/>
      <c r="DT124" s="1036"/>
      <c r="DU124" s="1037"/>
      <c r="DV124" s="1038">
        <v>0</v>
      </c>
      <c r="DW124" s="1039"/>
      <c r="DX124" s="1039"/>
      <c r="DY124" s="1039"/>
      <c r="DZ124" s="1040"/>
    </row>
    <row r="125" spans="1:130" s="246" customFormat="1" ht="26.25" customHeight="1">
      <c r="A125" s="1111"/>
      <c r="B125" s="998"/>
      <c r="C125" s="968" t="s">
        <v>474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457</v>
      </c>
      <c r="AB125" s="1011"/>
      <c r="AC125" s="1011"/>
      <c r="AD125" s="1011"/>
      <c r="AE125" s="1012"/>
      <c r="AF125" s="1013" t="s">
        <v>457</v>
      </c>
      <c r="AG125" s="1011"/>
      <c r="AH125" s="1011"/>
      <c r="AI125" s="1011"/>
      <c r="AJ125" s="1012"/>
      <c r="AK125" s="1013" t="s">
        <v>457</v>
      </c>
      <c r="AL125" s="1011"/>
      <c r="AM125" s="1011"/>
      <c r="AN125" s="1011"/>
      <c r="AO125" s="1012"/>
      <c r="AP125" s="1014" t="s">
        <v>466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488</v>
      </c>
      <c r="CL125" s="1060"/>
      <c r="CM125" s="1060"/>
      <c r="CN125" s="1060"/>
      <c r="CO125" s="1061"/>
      <c r="CP125" s="992" t="s">
        <v>489</v>
      </c>
      <c r="CQ125" s="941"/>
      <c r="CR125" s="941"/>
      <c r="CS125" s="941"/>
      <c r="CT125" s="941"/>
      <c r="CU125" s="941"/>
      <c r="CV125" s="941"/>
      <c r="CW125" s="941"/>
      <c r="CX125" s="941"/>
      <c r="CY125" s="941"/>
      <c r="CZ125" s="941"/>
      <c r="DA125" s="941"/>
      <c r="DB125" s="941"/>
      <c r="DC125" s="941"/>
      <c r="DD125" s="941"/>
      <c r="DE125" s="941"/>
      <c r="DF125" s="942"/>
      <c r="DG125" s="978" t="s">
        <v>466</v>
      </c>
      <c r="DH125" s="979"/>
      <c r="DI125" s="979"/>
      <c r="DJ125" s="979"/>
      <c r="DK125" s="979"/>
      <c r="DL125" s="979" t="s">
        <v>457</v>
      </c>
      <c r="DM125" s="979"/>
      <c r="DN125" s="979"/>
      <c r="DO125" s="979"/>
      <c r="DP125" s="979"/>
      <c r="DQ125" s="979" t="s">
        <v>457</v>
      </c>
      <c r="DR125" s="979"/>
      <c r="DS125" s="979"/>
      <c r="DT125" s="979"/>
      <c r="DU125" s="979"/>
      <c r="DV125" s="980" t="s">
        <v>444</v>
      </c>
      <c r="DW125" s="980"/>
      <c r="DX125" s="980"/>
      <c r="DY125" s="980"/>
      <c r="DZ125" s="981"/>
    </row>
    <row r="126" spans="1:130" s="246" customFormat="1" ht="26.25" customHeight="1" thickBot="1">
      <c r="A126" s="1111"/>
      <c r="B126" s="998"/>
      <c r="C126" s="968" t="s">
        <v>476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18643</v>
      </c>
      <c r="AB126" s="1011"/>
      <c r="AC126" s="1011"/>
      <c r="AD126" s="1011"/>
      <c r="AE126" s="1012"/>
      <c r="AF126" s="1013">
        <v>19256</v>
      </c>
      <c r="AG126" s="1011"/>
      <c r="AH126" s="1011"/>
      <c r="AI126" s="1011"/>
      <c r="AJ126" s="1012"/>
      <c r="AK126" s="1013">
        <v>10713</v>
      </c>
      <c r="AL126" s="1011"/>
      <c r="AM126" s="1011"/>
      <c r="AN126" s="1011"/>
      <c r="AO126" s="1012"/>
      <c r="AP126" s="1014">
        <v>0.2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490</v>
      </c>
      <c r="CQ126" s="1002"/>
      <c r="CR126" s="1002"/>
      <c r="CS126" s="1002"/>
      <c r="CT126" s="1002"/>
      <c r="CU126" s="1002"/>
      <c r="CV126" s="1002"/>
      <c r="CW126" s="1002"/>
      <c r="CX126" s="1002"/>
      <c r="CY126" s="1002"/>
      <c r="CZ126" s="1002"/>
      <c r="DA126" s="1002"/>
      <c r="DB126" s="1002"/>
      <c r="DC126" s="1002"/>
      <c r="DD126" s="1002"/>
      <c r="DE126" s="1002"/>
      <c r="DF126" s="1003"/>
      <c r="DG126" s="971" t="s">
        <v>457</v>
      </c>
      <c r="DH126" s="972"/>
      <c r="DI126" s="972"/>
      <c r="DJ126" s="972"/>
      <c r="DK126" s="972"/>
      <c r="DL126" s="972" t="s">
        <v>447</v>
      </c>
      <c r="DM126" s="972"/>
      <c r="DN126" s="972"/>
      <c r="DO126" s="972"/>
      <c r="DP126" s="972"/>
      <c r="DQ126" s="972" t="s">
        <v>457</v>
      </c>
      <c r="DR126" s="972"/>
      <c r="DS126" s="972"/>
      <c r="DT126" s="972"/>
      <c r="DU126" s="972"/>
      <c r="DV126" s="973" t="s">
        <v>457</v>
      </c>
      <c r="DW126" s="973"/>
      <c r="DX126" s="973"/>
      <c r="DY126" s="973"/>
      <c r="DZ126" s="974"/>
    </row>
    <row r="127" spans="1:130" s="246" customFormat="1" ht="26.25" customHeight="1">
      <c r="A127" s="1112"/>
      <c r="B127" s="1000"/>
      <c r="C127" s="1054" t="s">
        <v>491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447</v>
      </c>
      <c r="AB127" s="1011"/>
      <c r="AC127" s="1011"/>
      <c r="AD127" s="1011"/>
      <c r="AE127" s="1012"/>
      <c r="AF127" s="1013" t="s">
        <v>466</v>
      </c>
      <c r="AG127" s="1011"/>
      <c r="AH127" s="1011"/>
      <c r="AI127" s="1011"/>
      <c r="AJ127" s="1012"/>
      <c r="AK127" s="1013" t="s">
        <v>465</v>
      </c>
      <c r="AL127" s="1011"/>
      <c r="AM127" s="1011"/>
      <c r="AN127" s="1011"/>
      <c r="AO127" s="1012"/>
      <c r="AP127" s="1014" t="s">
        <v>457</v>
      </c>
      <c r="AQ127" s="1015"/>
      <c r="AR127" s="1015"/>
      <c r="AS127" s="1015"/>
      <c r="AT127" s="1016"/>
      <c r="AU127" s="282"/>
      <c r="AV127" s="282"/>
      <c r="AW127" s="282"/>
      <c r="AX127" s="1084" t="s">
        <v>492</v>
      </c>
      <c r="AY127" s="1085"/>
      <c r="AZ127" s="1085"/>
      <c r="BA127" s="1085"/>
      <c r="BB127" s="1085"/>
      <c r="BC127" s="1085"/>
      <c r="BD127" s="1085"/>
      <c r="BE127" s="1086"/>
      <c r="BF127" s="1087" t="s">
        <v>493</v>
      </c>
      <c r="BG127" s="1085"/>
      <c r="BH127" s="1085"/>
      <c r="BI127" s="1085"/>
      <c r="BJ127" s="1085"/>
      <c r="BK127" s="1085"/>
      <c r="BL127" s="1086"/>
      <c r="BM127" s="1087" t="s">
        <v>494</v>
      </c>
      <c r="BN127" s="1085"/>
      <c r="BO127" s="1085"/>
      <c r="BP127" s="1085"/>
      <c r="BQ127" s="1085"/>
      <c r="BR127" s="1085"/>
      <c r="BS127" s="1086"/>
      <c r="BT127" s="1087" t="s">
        <v>495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496</v>
      </c>
      <c r="CQ127" s="1002"/>
      <c r="CR127" s="1002"/>
      <c r="CS127" s="1002"/>
      <c r="CT127" s="1002"/>
      <c r="CU127" s="1002"/>
      <c r="CV127" s="1002"/>
      <c r="CW127" s="1002"/>
      <c r="CX127" s="1002"/>
      <c r="CY127" s="1002"/>
      <c r="CZ127" s="1002"/>
      <c r="DA127" s="1002"/>
      <c r="DB127" s="1002"/>
      <c r="DC127" s="1002"/>
      <c r="DD127" s="1002"/>
      <c r="DE127" s="1002"/>
      <c r="DF127" s="1003"/>
      <c r="DG127" s="971" t="s">
        <v>444</v>
      </c>
      <c r="DH127" s="972"/>
      <c r="DI127" s="972"/>
      <c r="DJ127" s="972"/>
      <c r="DK127" s="972"/>
      <c r="DL127" s="972" t="s">
        <v>457</v>
      </c>
      <c r="DM127" s="972"/>
      <c r="DN127" s="972"/>
      <c r="DO127" s="972"/>
      <c r="DP127" s="972"/>
      <c r="DQ127" s="972" t="s">
        <v>444</v>
      </c>
      <c r="DR127" s="972"/>
      <c r="DS127" s="972"/>
      <c r="DT127" s="972"/>
      <c r="DU127" s="972"/>
      <c r="DV127" s="973" t="s">
        <v>447</v>
      </c>
      <c r="DW127" s="973"/>
      <c r="DX127" s="973"/>
      <c r="DY127" s="973"/>
      <c r="DZ127" s="974"/>
    </row>
    <row r="128" spans="1:130" s="246" customFormat="1" ht="26.25" customHeight="1" thickBot="1">
      <c r="A128" s="1095" t="s">
        <v>497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498</v>
      </c>
      <c r="X128" s="1097"/>
      <c r="Y128" s="1097"/>
      <c r="Z128" s="1098"/>
      <c r="AA128" s="1099">
        <v>34125</v>
      </c>
      <c r="AB128" s="1100"/>
      <c r="AC128" s="1100"/>
      <c r="AD128" s="1100"/>
      <c r="AE128" s="1101"/>
      <c r="AF128" s="1102">
        <v>34125</v>
      </c>
      <c r="AG128" s="1100"/>
      <c r="AH128" s="1100"/>
      <c r="AI128" s="1100"/>
      <c r="AJ128" s="1101"/>
      <c r="AK128" s="1102">
        <v>29626</v>
      </c>
      <c r="AL128" s="1100"/>
      <c r="AM128" s="1100"/>
      <c r="AN128" s="1100"/>
      <c r="AO128" s="1101"/>
      <c r="AP128" s="1103"/>
      <c r="AQ128" s="1104"/>
      <c r="AR128" s="1104"/>
      <c r="AS128" s="1104"/>
      <c r="AT128" s="1105"/>
      <c r="AU128" s="282"/>
      <c r="AV128" s="282"/>
      <c r="AW128" s="282"/>
      <c r="AX128" s="940" t="s">
        <v>499</v>
      </c>
      <c r="AY128" s="941"/>
      <c r="AZ128" s="941"/>
      <c r="BA128" s="941"/>
      <c r="BB128" s="941"/>
      <c r="BC128" s="941"/>
      <c r="BD128" s="941"/>
      <c r="BE128" s="942"/>
      <c r="BF128" s="1106" t="s">
        <v>444</v>
      </c>
      <c r="BG128" s="1107"/>
      <c r="BH128" s="1107"/>
      <c r="BI128" s="1107"/>
      <c r="BJ128" s="1107"/>
      <c r="BK128" s="1107"/>
      <c r="BL128" s="1108"/>
      <c r="BM128" s="1106">
        <v>14.74</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500</v>
      </c>
      <c r="CQ128" s="1089"/>
      <c r="CR128" s="1089"/>
      <c r="CS128" s="1089"/>
      <c r="CT128" s="1089"/>
      <c r="CU128" s="1089"/>
      <c r="CV128" s="1089"/>
      <c r="CW128" s="1089"/>
      <c r="CX128" s="1089"/>
      <c r="CY128" s="1089"/>
      <c r="CZ128" s="1089"/>
      <c r="DA128" s="1089"/>
      <c r="DB128" s="1089"/>
      <c r="DC128" s="1089"/>
      <c r="DD128" s="1089"/>
      <c r="DE128" s="1089"/>
      <c r="DF128" s="1090"/>
      <c r="DG128" s="1091" t="s">
        <v>447</v>
      </c>
      <c r="DH128" s="1092"/>
      <c r="DI128" s="1092"/>
      <c r="DJ128" s="1092"/>
      <c r="DK128" s="1092"/>
      <c r="DL128" s="1092" t="s">
        <v>501</v>
      </c>
      <c r="DM128" s="1092"/>
      <c r="DN128" s="1092"/>
      <c r="DO128" s="1092"/>
      <c r="DP128" s="1092"/>
      <c r="DQ128" s="1092" t="s">
        <v>502</v>
      </c>
      <c r="DR128" s="1092"/>
      <c r="DS128" s="1092"/>
      <c r="DT128" s="1092"/>
      <c r="DU128" s="1092"/>
      <c r="DV128" s="1093" t="s">
        <v>466</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503</v>
      </c>
      <c r="X129" s="1126"/>
      <c r="Y129" s="1126"/>
      <c r="Z129" s="1127"/>
      <c r="AA129" s="1010">
        <v>5875306</v>
      </c>
      <c r="AB129" s="1011"/>
      <c r="AC129" s="1011"/>
      <c r="AD129" s="1011"/>
      <c r="AE129" s="1012"/>
      <c r="AF129" s="1013">
        <v>5633881</v>
      </c>
      <c r="AG129" s="1011"/>
      <c r="AH129" s="1011"/>
      <c r="AI129" s="1011"/>
      <c r="AJ129" s="1012"/>
      <c r="AK129" s="1013">
        <v>5428075</v>
      </c>
      <c r="AL129" s="1011"/>
      <c r="AM129" s="1011"/>
      <c r="AN129" s="1011"/>
      <c r="AO129" s="1012"/>
      <c r="AP129" s="1128"/>
      <c r="AQ129" s="1129"/>
      <c r="AR129" s="1129"/>
      <c r="AS129" s="1129"/>
      <c r="AT129" s="1130"/>
      <c r="AU129" s="284"/>
      <c r="AV129" s="284"/>
      <c r="AW129" s="284"/>
      <c r="AX129" s="1119" t="s">
        <v>504</v>
      </c>
      <c r="AY129" s="1002"/>
      <c r="AZ129" s="1002"/>
      <c r="BA129" s="1002"/>
      <c r="BB129" s="1002"/>
      <c r="BC129" s="1002"/>
      <c r="BD129" s="1002"/>
      <c r="BE129" s="1003"/>
      <c r="BF129" s="1120" t="s">
        <v>466</v>
      </c>
      <c r="BG129" s="1121"/>
      <c r="BH129" s="1121"/>
      <c r="BI129" s="1121"/>
      <c r="BJ129" s="1121"/>
      <c r="BK129" s="1121"/>
      <c r="BL129" s="1122"/>
      <c r="BM129" s="1120">
        <v>19.739999999999998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505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506</v>
      </c>
      <c r="X130" s="1126"/>
      <c r="Y130" s="1126"/>
      <c r="Z130" s="1127"/>
      <c r="AA130" s="1010">
        <v>1033424</v>
      </c>
      <c r="AB130" s="1011"/>
      <c r="AC130" s="1011"/>
      <c r="AD130" s="1011"/>
      <c r="AE130" s="1012"/>
      <c r="AF130" s="1013">
        <v>978209</v>
      </c>
      <c r="AG130" s="1011"/>
      <c r="AH130" s="1011"/>
      <c r="AI130" s="1011"/>
      <c r="AJ130" s="1012"/>
      <c r="AK130" s="1013">
        <v>946967</v>
      </c>
      <c r="AL130" s="1011"/>
      <c r="AM130" s="1011"/>
      <c r="AN130" s="1011"/>
      <c r="AO130" s="1012"/>
      <c r="AP130" s="1128"/>
      <c r="AQ130" s="1129"/>
      <c r="AR130" s="1129"/>
      <c r="AS130" s="1129"/>
      <c r="AT130" s="1130"/>
      <c r="AU130" s="284"/>
      <c r="AV130" s="284"/>
      <c r="AW130" s="284"/>
      <c r="AX130" s="1119" t="s">
        <v>507</v>
      </c>
      <c r="AY130" s="1002"/>
      <c r="AZ130" s="1002"/>
      <c r="BA130" s="1002"/>
      <c r="BB130" s="1002"/>
      <c r="BC130" s="1002"/>
      <c r="BD130" s="1002"/>
      <c r="BE130" s="1003"/>
      <c r="BF130" s="1156">
        <v>5.6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508</v>
      </c>
      <c r="X131" s="1164"/>
      <c r="Y131" s="1164"/>
      <c r="Z131" s="1165"/>
      <c r="AA131" s="1057">
        <v>4841882</v>
      </c>
      <c r="AB131" s="1036"/>
      <c r="AC131" s="1036"/>
      <c r="AD131" s="1036"/>
      <c r="AE131" s="1037"/>
      <c r="AF131" s="1035">
        <v>4655672</v>
      </c>
      <c r="AG131" s="1036"/>
      <c r="AH131" s="1036"/>
      <c r="AI131" s="1036"/>
      <c r="AJ131" s="1037"/>
      <c r="AK131" s="1035">
        <v>4481108</v>
      </c>
      <c r="AL131" s="1036"/>
      <c r="AM131" s="1036"/>
      <c r="AN131" s="1036"/>
      <c r="AO131" s="1037"/>
      <c r="AP131" s="1166"/>
      <c r="AQ131" s="1167"/>
      <c r="AR131" s="1167"/>
      <c r="AS131" s="1167"/>
      <c r="AT131" s="1168"/>
      <c r="AU131" s="284"/>
      <c r="AV131" s="284"/>
      <c r="AW131" s="284"/>
      <c r="AX131" s="1138" t="s">
        <v>509</v>
      </c>
      <c r="AY131" s="1089"/>
      <c r="AZ131" s="1089"/>
      <c r="BA131" s="1089"/>
      <c r="BB131" s="1089"/>
      <c r="BC131" s="1089"/>
      <c r="BD131" s="1089"/>
      <c r="BE131" s="1090"/>
      <c r="BF131" s="1139" t="s">
        <v>179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510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511</v>
      </c>
      <c r="W132" s="1149"/>
      <c r="X132" s="1149"/>
      <c r="Y132" s="1149"/>
      <c r="Z132" s="1150"/>
      <c r="AA132" s="1151">
        <v>5.6857023780000002</v>
      </c>
      <c r="AB132" s="1152"/>
      <c r="AC132" s="1152"/>
      <c r="AD132" s="1152"/>
      <c r="AE132" s="1153"/>
      <c r="AF132" s="1154">
        <v>5.649968469</v>
      </c>
      <c r="AG132" s="1152"/>
      <c r="AH132" s="1152"/>
      <c r="AI132" s="1152"/>
      <c r="AJ132" s="1153"/>
      <c r="AK132" s="1154">
        <v>5.5078565389999996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512</v>
      </c>
      <c r="W133" s="1132"/>
      <c r="X133" s="1132"/>
      <c r="Y133" s="1132"/>
      <c r="Z133" s="1133"/>
      <c r="AA133" s="1134">
        <v>5.9</v>
      </c>
      <c r="AB133" s="1135"/>
      <c r="AC133" s="1135"/>
      <c r="AD133" s="1135"/>
      <c r="AE133" s="1136"/>
      <c r="AF133" s="1134">
        <v>5.5</v>
      </c>
      <c r="AG133" s="1135"/>
      <c r="AH133" s="1135"/>
      <c r="AI133" s="1135"/>
      <c r="AJ133" s="1136"/>
      <c r="AK133" s="1134">
        <v>5.6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22Tp36X7Q0Tzqad1EyAXCSlUhKE1ft8jq3Tv0g7f5h1bGJeRMqigyEI2NNAZ/0nyCp3CRjtJtrX2fZjjOHZQvw==" saltValue="GhFrf1+lHGRhpr94GZja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dBGc08jBtVxIWrrgsfssnegCb1vK5VMcn6YRwASVl8/mtrVBtlDQzCP4FN6l83RV17SFOWqh690WGOwQIaMWSA==" saltValue="SMwjvXIkmGZGHa6p3smE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18+6OKzfyNF6eV3F4g6WxgJfhgN4A0KzCuijW9wK0Z4PAZ59sDD2X6YVQBDt0vII0RnUyQ01cs1ZqwOZTYgig==" saltValue="g9uA3sqbNpLfgP2HWy1q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516</v>
      </c>
      <c r="AP7" s="303"/>
      <c r="AQ7" s="304" t="s">
        <v>517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518</v>
      </c>
      <c r="AQ8" s="310" t="s">
        <v>519</v>
      </c>
      <c r="AR8" s="311" t="s">
        <v>520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521</v>
      </c>
      <c r="AL9" s="1175"/>
      <c r="AM9" s="1175"/>
      <c r="AN9" s="1176"/>
      <c r="AO9" s="312">
        <v>1473097</v>
      </c>
      <c r="AP9" s="312">
        <v>156712</v>
      </c>
      <c r="AQ9" s="313">
        <v>137457</v>
      </c>
      <c r="AR9" s="314">
        <v>14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522</v>
      </c>
      <c r="AL10" s="1175"/>
      <c r="AM10" s="1175"/>
      <c r="AN10" s="1176"/>
      <c r="AO10" s="315">
        <v>140256</v>
      </c>
      <c r="AP10" s="315">
        <v>14921</v>
      </c>
      <c r="AQ10" s="316">
        <v>16552</v>
      </c>
      <c r="AR10" s="317">
        <v>-9.9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523</v>
      </c>
      <c r="AL11" s="1175"/>
      <c r="AM11" s="1175"/>
      <c r="AN11" s="1176"/>
      <c r="AO11" s="315">
        <v>242557</v>
      </c>
      <c r="AP11" s="315">
        <v>25804</v>
      </c>
      <c r="AQ11" s="316">
        <v>23820</v>
      </c>
      <c r="AR11" s="317">
        <v>8.3000000000000007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524</v>
      </c>
      <c r="AL12" s="1175"/>
      <c r="AM12" s="1175"/>
      <c r="AN12" s="1176"/>
      <c r="AO12" s="315" t="s">
        <v>525</v>
      </c>
      <c r="AP12" s="315" t="s">
        <v>525</v>
      </c>
      <c r="AQ12" s="316">
        <v>3889</v>
      </c>
      <c r="AR12" s="317" t="s">
        <v>525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526</v>
      </c>
      <c r="AL13" s="1175"/>
      <c r="AM13" s="1175"/>
      <c r="AN13" s="1176"/>
      <c r="AO13" s="315" t="s">
        <v>525</v>
      </c>
      <c r="AP13" s="315" t="s">
        <v>525</v>
      </c>
      <c r="AQ13" s="316" t="s">
        <v>525</v>
      </c>
      <c r="AR13" s="317" t="s">
        <v>525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527</v>
      </c>
      <c r="AL14" s="1175"/>
      <c r="AM14" s="1175"/>
      <c r="AN14" s="1176"/>
      <c r="AO14" s="315">
        <v>186513</v>
      </c>
      <c r="AP14" s="315">
        <v>19842</v>
      </c>
      <c r="AQ14" s="316">
        <v>6581</v>
      </c>
      <c r="AR14" s="317">
        <v>201.5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528</v>
      </c>
      <c r="AL15" s="1175"/>
      <c r="AM15" s="1175"/>
      <c r="AN15" s="1176"/>
      <c r="AO15" s="315" t="s">
        <v>525</v>
      </c>
      <c r="AP15" s="315" t="s">
        <v>525</v>
      </c>
      <c r="AQ15" s="316">
        <v>3467</v>
      </c>
      <c r="AR15" s="317" t="s">
        <v>525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529</v>
      </c>
      <c r="AL16" s="1178"/>
      <c r="AM16" s="1178"/>
      <c r="AN16" s="1179"/>
      <c r="AO16" s="315">
        <v>-267737</v>
      </c>
      <c r="AP16" s="315">
        <v>-28483</v>
      </c>
      <c r="AQ16" s="316">
        <v>-13853</v>
      </c>
      <c r="AR16" s="317">
        <v>105.6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1774686</v>
      </c>
      <c r="AP17" s="315">
        <v>188796</v>
      </c>
      <c r="AQ17" s="316">
        <v>177914</v>
      </c>
      <c r="AR17" s="317">
        <v>6.1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534</v>
      </c>
      <c r="AL21" s="1170"/>
      <c r="AM21" s="1170"/>
      <c r="AN21" s="1171"/>
      <c r="AO21" s="327">
        <v>16.600000000000001</v>
      </c>
      <c r="AP21" s="328">
        <v>15.77</v>
      </c>
      <c r="AQ21" s="329">
        <v>0.83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535</v>
      </c>
      <c r="AL22" s="1170"/>
      <c r="AM22" s="1170"/>
      <c r="AN22" s="1171"/>
      <c r="AO22" s="332">
        <v>91.5</v>
      </c>
      <c r="AP22" s="333">
        <v>96</v>
      </c>
      <c r="AQ22" s="334">
        <v>-4.5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516</v>
      </c>
      <c r="AP30" s="303"/>
      <c r="AQ30" s="304" t="s">
        <v>517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518</v>
      </c>
      <c r="AQ31" s="310" t="s">
        <v>519</v>
      </c>
      <c r="AR31" s="311" t="s">
        <v>520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539</v>
      </c>
      <c r="AL32" s="1186"/>
      <c r="AM32" s="1186"/>
      <c r="AN32" s="1187"/>
      <c r="AO32" s="342">
        <v>1002750</v>
      </c>
      <c r="AP32" s="342">
        <v>106676</v>
      </c>
      <c r="AQ32" s="343">
        <v>107318</v>
      </c>
      <c r="AR32" s="344">
        <v>-0.6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540</v>
      </c>
      <c r="AL33" s="1186"/>
      <c r="AM33" s="1186"/>
      <c r="AN33" s="1187"/>
      <c r="AO33" s="342" t="s">
        <v>525</v>
      </c>
      <c r="AP33" s="342" t="s">
        <v>525</v>
      </c>
      <c r="AQ33" s="343">
        <v>192</v>
      </c>
      <c r="AR33" s="344" t="s">
        <v>525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541</v>
      </c>
      <c r="AL34" s="1186"/>
      <c r="AM34" s="1186"/>
      <c r="AN34" s="1187"/>
      <c r="AO34" s="342" t="s">
        <v>525</v>
      </c>
      <c r="AP34" s="342" t="s">
        <v>525</v>
      </c>
      <c r="AQ34" s="343">
        <v>281</v>
      </c>
      <c r="AR34" s="344" t="s">
        <v>525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542</v>
      </c>
      <c r="AL35" s="1186"/>
      <c r="AM35" s="1186"/>
      <c r="AN35" s="1187"/>
      <c r="AO35" s="342">
        <v>209156</v>
      </c>
      <c r="AP35" s="342">
        <v>22251</v>
      </c>
      <c r="AQ35" s="343">
        <v>22732</v>
      </c>
      <c r="AR35" s="344">
        <v>-2.1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543</v>
      </c>
      <c r="AL36" s="1186"/>
      <c r="AM36" s="1186"/>
      <c r="AN36" s="1187"/>
      <c r="AO36" s="342">
        <v>787</v>
      </c>
      <c r="AP36" s="342">
        <v>84</v>
      </c>
      <c r="AQ36" s="343">
        <v>3735</v>
      </c>
      <c r="AR36" s="344">
        <v>-97.8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544</v>
      </c>
      <c r="AL37" s="1186"/>
      <c r="AM37" s="1186"/>
      <c r="AN37" s="1187"/>
      <c r="AO37" s="342">
        <v>10713</v>
      </c>
      <c r="AP37" s="342">
        <v>1140</v>
      </c>
      <c r="AQ37" s="343">
        <v>1596</v>
      </c>
      <c r="AR37" s="344">
        <v>-28.6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545</v>
      </c>
      <c r="AL38" s="1189"/>
      <c r="AM38" s="1189"/>
      <c r="AN38" s="1190"/>
      <c r="AO38" s="345" t="s">
        <v>525</v>
      </c>
      <c r="AP38" s="345" t="s">
        <v>525</v>
      </c>
      <c r="AQ38" s="346">
        <v>19</v>
      </c>
      <c r="AR38" s="334" t="s">
        <v>525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546</v>
      </c>
      <c r="AL39" s="1189"/>
      <c r="AM39" s="1189"/>
      <c r="AN39" s="1190"/>
      <c r="AO39" s="342">
        <v>-29626</v>
      </c>
      <c r="AP39" s="342">
        <v>-3152</v>
      </c>
      <c r="AQ39" s="343">
        <v>-5126</v>
      </c>
      <c r="AR39" s="344">
        <v>-38.5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547</v>
      </c>
      <c r="AL40" s="1186"/>
      <c r="AM40" s="1186"/>
      <c r="AN40" s="1187"/>
      <c r="AO40" s="342">
        <v>-946967</v>
      </c>
      <c r="AP40" s="342">
        <v>-100741</v>
      </c>
      <c r="AQ40" s="343">
        <v>-92432</v>
      </c>
      <c r="AR40" s="344">
        <v>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246813</v>
      </c>
      <c r="AP41" s="342">
        <v>26257</v>
      </c>
      <c r="AQ41" s="343">
        <v>38314</v>
      </c>
      <c r="AR41" s="344">
        <v>-31.5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516</v>
      </c>
      <c r="AN49" s="1182" t="s">
        <v>551</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552</v>
      </c>
      <c r="AO50" s="359" t="s">
        <v>553</v>
      </c>
      <c r="AP50" s="360" t="s">
        <v>554</v>
      </c>
      <c r="AQ50" s="361" t="s">
        <v>555</v>
      </c>
      <c r="AR50" s="362" t="s">
        <v>556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2239853</v>
      </c>
      <c r="AN51" s="364">
        <v>213543</v>
      </c>
      <c r="AO51" s="365">
        <v>15.5</v>
      </c>
      <c r="AP51" s="366">
        <v>132212</v>
      </c>
      <c r="AQ51" s="367">
        <v>-3.2</v>
      </c>
      <c r="AR51" s="368">
        <v>18.7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1776044</v>
      </c>
      <c r="AN52" s="372">
        <v>169324</v>
      </c>
      <c r="AO52" s="373">
        <v>12.8</v>
      </c>
      <c r="AP52" s="374">
        <v>67114</v>
      </c>
      <c r="AQ52" s="375">
        <v>12.5</v>
      </c>
      <c r="AR52" s="376">
        <v>0.3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1960833</v>
      </c>
      <c r="AN53" s="364">
        <v>191787</v>
      </c>
      <c r="AO53" s="365">
        <v>-10.199999999999999</v>
      </c>
      <c r="AP53" s="366">
        <v>162193</v>
      </c>
      <c r="AQ53" s="367">
        <v>22.7</v>
      </c>
      <c r="AR53" s="368">
        <v>-32.9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1643085</v>
      </c>
      <c r="AN54" s="372">
        <v>160709</v>
      </c>
      <c r="AO54" s="373">
        <v>-5.0999999999999996</v>
      </c>
      <c r="AP54" s="374">
        <v>79985</v>
      </c>
      <c r="AQ54" s="375">
        <v>19.2</v>
      </c>
      <c r="AR54" s="376">
        <v>-24.3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2082605</v>
      </c>
      <c r="AN55" s="364">
        <v>210004</v>
      </c>
      <c r="AO55" s="365">
        <v>9.5</v>
      </c>
      <c r="AP55" s="366">
        <v>168868</v>
      </c>
      <c r="AQ55" s="367">
        <v>4.0999999999999996</v>
      </c>
      <c r="AR55" s="368">
        <v>5.4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1493593</v>
      </c>
      <c r="AN56" s="372">
        <v>150609</v>
      </c>
      <c r="AO56" s="373">
        <v>-6.3</v>
      </c>
      <c r="AP56" s="374">
        <v>79360</v>
      </c>
      <c r="AQ56" s="375">
        <v>-0.8</v>
      </c>
      <c r="AR56" s="376">
        <v>-5.5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1719681</v>
      </c>
      <c r="AN57" s="364">
        <v>178298</v>
      </c>
      <c r="AO57" s="365">
        <v>-15.1</v>
      </c>
      <c r="AP57" s="366">
        <v>202870</v>
      </c>
      <c r="AQ57" s="367">
        <v>20.100000000000001</v>
      </c>
      <c r="AR57" s="368">
        <v>-35.200000000000003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1026957</v>
      </c>
      <c r="AN58" s="372">
        <v>106476</v>
      </c>
      <c r="AO58" s="373">
        <v>-29.3</v>
      </c>
      <c r="AP58" s="374">
        <v>79735</v>
      </c>
      <c r="AQ58" s="375">
        <v>0.5</v>
      </c>
      <c r="AR58" s="376">
        <v>-29.8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1101050</v>
      </c>
      <c r="AN59" s="364">
        <v>117133</v>
      </c>
      <c r="AO59" s="365">
        <v>-34.299999999999997</v>
      </c>
      <c r="AP59" s="366">
        <v>167497</v>
      </c>
      <c r="AQ59" s="367">
        <v>-17.399999999999999</v>
      </c>
      <c r="AR59" s="368">
        <v>-16.899999999999999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885355</v>
      </c>
      <c r="AN60" s="372">
        <v>94187</v>
      </c>
      <c r="AO60" s="373">
        <v>-11.5</v>
      </c>
      <c r="AP60" s="374">
        <v>82571</v>
      </c>
      <c r="AQ60" s="375">
        <v>3.6</v>
      </c>
      <c r="AR60" s="376">
        <v>-15.1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1820804</v>
      </c>
      <c r="AN61" s="379">
        <v>182153</v>
      </c>
      <c r="AO61" s="380">
        <v>-6.9</v>
      </c>
      <c r="AP61" s="381">
        <v>166728</v>
      </c>
      <c r="AQ61" s="382">
        <v>5.3</v>
      </c>
      <c r="AR61" s="368">
        <v>-12.2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1365007</v>
      </c>
      <c r="AN62" s="372">
        <v>136261</v>
      </c>
      <c r="AO62" s="373">
        <v>-7.9</v>
      </c>
      <c r="AP62" s="374">
        <v>77753</v>
      </c>
      <c r="AQ62" s="375">
        <v>7</v>
      </c>
      <c r="AR62" s="376">
        <v>-14.9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Ez51nPmKOhxTzEcGkbEl6CFyYlBeL5cadB3JlmFxXoKWOtxHQSw3R5WzfiIwOFxM8yy4R4mVHpuMJHGhrOxeQ==" saltValue="t1DDp0x+7xAjLY14aGIz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teU9IudNIMu1iE/+iihsMkQt9FMwE2cqQHtvC1gkZ1lUC8tyxftGcv7VDQitbSwQmsS8QS92nwZIuUBnKwx6g==" saltValue="T232dQSM+W22+eLOQoKJ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HI2kclTUxW9the7uAiPd4tY7lenTH2jQG2lhM5S58AK9+l0QVfm/vSuPItdBiq+vkdIF9Acc7yJsHtbLvzvlA==" saltValue="RLs1G+uZ5/L9tUTFpURy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94" t="s">
        <v>3</v>
      </c>
      <c r="D47" s="1194"/>
      <c r="E47" s="1195"/>
      <c r="F47" s="11">
        <v>44.73</v>
      </c>
      <c r="G47" s="12">
        <v>47.22</v>
      </c>
      <c r="H47" s="12">
        <v>52.48</v>
      </c>
      <c r="I47" s="12">
        <v>59.84</v>
      </c>
      <c r="J47" s="13">
        <v>66.260000000000005</v>
      </c>
    </row>
    <row r="48" spans="2:10" ht="57.75" customHeight="1">
      <c r="B48" s="14"/>
      <c r="C48" s="1196" t="s">
        <v>4</v>
      </c>
      <c r="D48" s="1196"/>
      <c r="E48" s="1197"/>
      <c r="F48" s="15">
        <v>2.02</v>
      </c>
      <c r="G48" s="16">
        <v>2.67</v>
      </c>
      <c r="H48" s="16">
        <v>1.4</v>
      </c>
      <c r="I48" s="16">
        <v>7.84</v>
      </c>
      <c r="J48" s="17">
        <v>13.76</v>
      </c>
    </row>
    <row r="49" spans="2:10" ht="57.75" customHeight="1" thickBot="1">
      <c r="B49" s="18"/>
      <c r="C49" s="1198" t="s">
        <v>5</v>
      </c>
      <c r="D49" s="1198"/>
      <c r="E49" s="1199"/>
      <c r="F49" s="19">
        <v>4.34</v>
      </c>
      <c r="G49" s="20">
        <v>3.49</v>
      </c>
      <c r="H49" s="20">
        <v>2.27</v>
      </c>
      <c r="I49" s="20">
        <v>11.49</v>
      </c>
      <c r="J49" s="21">
        <v>9.77</v>
      </c>
    </row>
    <row r="50" spans="2:10" ht="13.5" customHeight="1"/>
    <row r="51" spans="2:10" ht="13.5" hidden="1" customHeight="1"/>
    <row r="52" spans="2:10" ht="13.5" hidden="1" customHeight="1"/>
    <row r="53" spans="2:10" ht="13.5" hidden="1" customHeight="1"/>
  </sheetData>
  <sheetProtection algorithmName="SHA-512" hashValue="cVYMY7ZqMIprDpyUzudcU8RxXf0S5EnlcAEzKDsApUlcU8xpqQXA25r1pKp9XlGl0Lxepz5zmjTAsybT5dnNxg==" saltValue="3YGioooDwvqYPyk4ChfP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2020-03-16T08:34:31Z</cp:lastPrinted>
  <dcterms:created xsi:type="dcterms:W3CDTF">2020-02-10T05:40:42Z</dcterms:created>
  <dcterms:modified xsi:type="dcterms:W3CDTF">2020-09-29T12:29:37Z</dcterms:modified>
  <cp:category/>
</cp:coreProperties>
</file>