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2 （影浦）\04 決算統計\04 財政状況資料集（H29年度の続き）\20200813【作業依頼】平成30年度財政状況資料集の作成について（2回目）\03 HP公表\"/>
    </mc:Choice>
  </mc:AlternateContent>
  <bookViews>
    <workbookView xWindow="0" yWindow="0" windowWidth="15360" windowHeight="7635" tabRatio="797" firstSheet="10"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CO34" i="10" l="1"/>
  <c r="CO35" i="10" s="1"/>
  <c r="CO36" i="10" s="1"/>
  <c r="CO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<sst xmlns="http://schemas.openxmlformats.org/spreadsheetml/2006/main" count="1169" uniqueCount="626">
  <si>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</si>
  <si>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</si>
  <si>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</si>
  <si>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</si>
  <si>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</si>
  <si>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</si>
  <si>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</si>
  <si>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</si>
  <si>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</si>
  <si>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</si>
  <si>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</si>
  <si>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</si>
  <si>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</si>
  <si>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</si>
  <si>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</si>
  <si>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</si>
  <si>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</si>
  <si>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</si>
  <si>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</si>
  <si>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</si>
  <si>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</si>
  <si>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</si>
  <si>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</si>
  <si>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</si>
  <si>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</si>
  <si>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</si>
  <si>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</si>
  <si>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</si>
  <si>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</si>
  <si>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</si>
  <si>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</si>
  <si>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</si>
  <si>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</si>
  <si>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</si>
  <si>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</si>
  <si>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</si>
  <si>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</si>
  <si>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</si>
  <si>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</si>
  <si>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</si>
  <si>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</si>
  <si>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</si>
  <si>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</si>
  <si>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</si>
  <si>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</si>
  <si>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</si>
  <si>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</si>
  <si>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</si>
  <si>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</si>
  <si>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</si>
  <si>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</si>
  <si>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</si>
  <si>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</si>
  <si>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</si>
  <si>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</si>
  <si>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</si>
  <si>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</si>
  <si>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</si>
  <si>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</si>
  <si>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</si>
  <si>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</si>
  <si>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</si>
  <si>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</si>
  <si>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</si>
  <si>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</si>
  <si>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</si>
  <si>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</si>
  <si>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</si>
  <si>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</si>
  <si>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</si>
  <si>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</si>
  <si>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</si>
  <si>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</si>
  <si>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</si>
  <si>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</si>
  <si>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</si>
  <si>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</si>
  <si>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</si>
  <si>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</si>
  <si>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</si>
  <si>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</si>
  <si>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</si>
  <si>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</si>
  <si>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</si>
  <si>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</si>
  <si>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Ⅳ－０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</si>
  <si>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</si>
  <si>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</si>
  <si>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</si>
  <si>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</si>
  <si>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</si>
  <si>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</si>
  <si>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</si>
  <si>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</si>
  <si>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</si>
  <si>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</si>
  <si>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</si>
  <si>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</si>
  <si>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内子町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</si>
  <si>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</si>
  <si>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</si>
  <si>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</si>
  <si>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</si>
  <si>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</si>
  <si>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</si>
  <si>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</si>
  <si>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</si>
  <si>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</si>
  <si>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</si>
  <si>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</si>
  <si>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</si>
  <si>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</si>
  <si>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</si>
  <si>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</si>
  <si>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</si>
  <si>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</si>
  <si>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</si>
  <si>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</si>
  <si>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</si>
  <si>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</si>
  <si>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</si>
  <si>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</si>
  <si>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</si>
  <si>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</si>
  <si>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</si>
  <si>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</si>
  <si>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</si>
  <si>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</si>
  <si>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</si>
  <si>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</si>
  <si>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</si>
  <si>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</si>
  <si>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</si>
  <si>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</si>
  <si>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</si>
  <si>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</si>
  <si>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</si>
  <si>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</si>
  <si>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</si>
  <si>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</si>
  <si>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</si>
  <si>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</si>
  <si>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</si>
  <si>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</si>
  <si>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</si>
  <si>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</si>
  <si>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</si>
  <si>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</si>
  <si>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</si>
  <si>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</si>
  <si>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</si>
  <si>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</si>
  <si>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</si>
  <si>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</si>
  <si>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</si>
  <si>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</si>
  <si>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</si>
  <si>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</si>
  <si>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</si>
  <si>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</si>
  <si>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</si>
  <si>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</si>
  <si>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</si>
  <si>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</si>
  <si>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</si>
  <si>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</si>
  <si>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</si>
  <si>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</si>
  <si>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</si>
  <si>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</si>
  <si>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</si>
  <si>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</si>
  <si>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</si>
  <si>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</si>
  <si>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</si>
  <si>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</si>
  <si>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</si>
  <si>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</si>
  <si>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</si>
  <si>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</si>
  <si>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</si>
  <si>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</si>
  <si>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</si>
  <si>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</si>
  <si>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</si>
  <si>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</si>
  <si>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</si>
  <si>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</si>
  <si>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</si>
  <si>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</si>
  <si>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</si>
  <si>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</si>
  <si>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</si>
  <si>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</si>
  <si>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</si>
  <si>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</si>
  <si>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</si>
  <si>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</si>
  <si>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</si>
  <si>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</si>
  <si>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</si>
  <si>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</si>
  <si>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</si>
  <si>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</si>
  <si>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</si>
  <si>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</si>
  <si>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</si>
  <si>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</si>
  <si>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</si>
  <si>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</si>
  <si>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</si>
  <si>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</si>
  <si>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</si>
  <si>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</si>
  <si>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</si>
  <si>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</si>
  <si>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愛媛県内子町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</si>
  <si>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</si>
  <si>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</si>
  <si>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</si>
  <si>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</si>
  <si>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</si>
  <si>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</si>
  <si>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</si>
  <si>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</si>
  <si>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</si>
  <si>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</si>
  <si>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</si>
  <si>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</si>
  <si>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</si>
  <si>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</si>
  <si>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</si>
  <si>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</si>
  <si>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</si>
  <si>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</si>
  <si>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</si>
  <si>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</si>
  <si>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</si>
  <si>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</si>
  <si>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</si>
  <si>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</si>
  <si>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</si>
  <si>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</si>
  <si>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</si>
  <si>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</si>
  <si>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</si>
  <si>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</si>
  <si>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</si>
  <si>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</si>
  <si>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</si>
  <si>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</si>
  <si>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</si>
  <si>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</si>
  <si>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</si>
  <si>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</si>
  <si>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</si>
  <si>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</si>
  <si>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</si>
  <si>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</si>
  <si>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</si>
  <si>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</si>
  <si>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</si>
  <si>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</si>
  <si>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</si>
  <si>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</si>
  <si>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</si>
  <si>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</si>
  <si>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</si>
  <si>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</si>
  <si>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</si>
  <si>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</si>
  <si>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</si>
  <si>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</si>
  <si>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</si>
  <si>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</si>
  <si>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</si>
  <si>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</si>
  <si>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</si>
  <si>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</si>
  <si>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</si>
  <si>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</si>
  <si>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</si>
  <si>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</si>
  <si>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</si>
  <si>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</si>
  <si>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</si>
  <si>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</si>
  <si>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</si>
  <si>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</si>
  <si>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</si>
  <si>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</si>
  <si>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</si>
  <si>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</si>
  <si>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</si>
  <si>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</si>
  <si>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</si>
  <si>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</si>
  <si>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</si>
  <si>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</si>
  <si>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</si>
  <si>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</si>
  <si>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</si>
  <si>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</si>
  <si>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</si>
  <si>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</si>
  <si>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</si>
  <si>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</si>
  <si>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</si>
  <si>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</si>
  <si>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</si>
  <si>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</si>
  <si>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</si>
  <si>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</si>
  <si>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</si>
  <si>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</si>
  <si>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</si>
  <si>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</si>
  <si>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</si>
  <si>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</si>
  <si>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</si>
  <si>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</si>
  <si>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</si>
  <si>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</si>
  <si>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</si>
  <si>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</si>
  <si>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</si>
  <si>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</si>
  <si>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</si>
  <si>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</si>
  <si>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</si>
  <si>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</si>
  <si>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</si>
  <si>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</si>
  <si>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</si>
  <si>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</si>
  <si>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</si>
  <si>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</si>
  <si>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</si>
  <si>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</si>
  <si>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</si>
  <si>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</si>
  <si>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</si>
  <si>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</si>
  <si>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</si>
  <si>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</si>
  <si>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</si>
  <si>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</si>
  <si>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</si>
  <si>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</si>
  <si>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</si>
  <si>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</si>
  <si>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</si>
  <si>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</si>
  <si>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</si>
  <si>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</si>
  <si>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</si>
  <si>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</si>
  <si>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</si>
  <si>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</si>
  <si>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</si>
  <si>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</si>
  <si>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</si>
  <si>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</si>
  <si>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</si>
  <si>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</si>
  <si>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</si>
  <si>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</si>
  <si>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愛媛県内子町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</si>
  <si>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</si>
  <si>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</si>
  <si>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</si>
  <si>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</si>
  <si>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</si>
  <si>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</si>
  <si>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</si>
  <si>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</si>
  <si>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</si>
  <si>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</si>
  <si>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</si>
  <si>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</si>
  <si>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</si>
  <si>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</si>
  <si>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</si>
  <si>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</si>
  <si>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</si>
  <si>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</si>
  <si>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</si>
  <si>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</si>
  <si>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小田高校寄宿舎特別会計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</si>
  <si>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</si>
  <si>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</si>
  <si>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</si>
  <si>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</si>
  <si>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</si>
  <si>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</si>
  <si>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</si>
  <si>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</si>
  <si>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</si>
  <si>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</si>
  <si>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</si>
  <si>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</si>
  <si>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</si>
  <si>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</si>
  <si>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</si>
  <si>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内子町国民健康保険事業特別会計</t>
    <phoneticPr fontId="5"/>
  </si>
  <si>
    <t>内子町介護保険事業特別会計</t>
    <phoneticPr fontId="5"/>
  </si>
  <si>
    <t>内子町後期高齢者医療保険事業特別会計</t>
    <phoneticPr fontId="5"/>
  </si>
  <si>
    <t>内子町介護保険サービス事業特別会計</t>
    <phoneticPr fontId="5"/>
  </si>
  <si>
    <t>-</t>
    <phoneticPr fontId="5"/>
  </si>
  <si>
    <t>内子町水道事業会計</t>
    <phoneticPr fontId="5"/>
  </si>
  <si>
    <t>法適用企業</t>
    <phoneticPr fontId="5"/>
  </si>
  <si>
    <t>内子町公共下水道事業会計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</si>
  <si>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</si>
  <si>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</si>
  <si>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</si>
  <si>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</si>
  <si>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</si>
  <si>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</si>
  <si>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</si>
  <si>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</si>
  <si>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</si>
  <si>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</si>
  <si>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</si>
  <si>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</si>
  <si>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</si>
  <si>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</si>
  <si>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</si>
  <si>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</si>
  <si>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</si>
  <si>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</si>
  <si>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</si>
  <si>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</si>
  <si>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</si>
  <si>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</si>
  <si>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</si>
  <si>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</si>
  <si>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</si>
  <si>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</si>
  <si>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</si>
  <si>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</si>
  <si>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</si>
  <si>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</si>
  <si>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</si>
  <si>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</si>
  <si>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</si>
  <si>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</si>
  <si>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</si>
  <si>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</si>
  <si>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</si>
  <si>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</si>
  <si>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</si>
  <si>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</si>
  <si>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</si>
  <si>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</si>
  <si>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</si>
  <si>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</si>
  <si>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</si>
  <si>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</si>
  <si>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</si>
  <si>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</si>
  <si>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</si>
  <si>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</si>
  <si>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</si>
  <si>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</si>
  <si>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</si>
  <si>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</si>
  <si>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</si>
  <si>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</si>
  <si>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</si>
  <si>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</si>
  <si>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</si>
  <si>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</si>
  <si>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内子町水道事業会計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</si>
  <si>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</si>
  <si>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</si>
  <si>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内子町下水道事業会計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</si>
  <si>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</si>
  <si>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内子町介護保険サービス事業特別会計</t>
    <phoneticPr fontId="5"/>
  </si>
  <si>
    <t>(Ｆ)</t>
    <phoneticPr fontId="5"/>
  </si>
  <si>
    <t>内子町介護保険事業特別会計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</si>
  <si>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</si>
  <si>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</si>
  <si>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</si>
  <si>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</si>
  <si>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</si>
  <si>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</si>
  <si>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</si>
  <si>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</si>
  <si>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</si>
  <si>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</si>
  <si>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</si>
  <si>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</si>
  <si>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</si>
  <si>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</si>
  <si>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</si>
  <si>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</si>
  <si>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</si>
  <si>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</si>
  <si>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</si>
  <si>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</si>
  <si>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</si>
  <si>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</si>
  <si>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</si>
  <si>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</si>
  <si>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</si>
  <si>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</si>
  <si>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</si>
  <si>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</si>
  <si>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</si>
  <si>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</si>
  <si>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</si>
  <si>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</si>
  <si>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</si>
  <si>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</si>
  <si>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</si>
  <si>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</si>
  <si>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</si>
  <si>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</si>
  <si>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</si>
  <si>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</si>
  <si>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</si>
  <si>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</si>
  <si>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</si>
  <si>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</si>
  <si>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</si>
  <si>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</si>
  <si>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</si>
  <si>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</si>
  <si>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</si>
  <si>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</si>
  <si>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</si>
  <si>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</si>
  <si>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</si>
  <si>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</si>
  <si>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</si>
  <si>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</si>
  <si>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</si>
  <si>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</si>
  <si>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</si>
  <si>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</si>
  <si>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</si>
  <si>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</si>
  <si>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</si>
  <si>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</si>
  <si>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</si>
  <si>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</si>
  <si>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</si>
  <si>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</si>
  <si>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</si>
  <si>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</si>
  <si>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</si>
  <si>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</si>
  <si>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</si>
  <si>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</si>
  <si>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</si>
  <si>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</si>
  <si>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</si>
  <si>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</si>
  <si>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</si>
  <si>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</si>
  <si>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</si>
  <si>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</si>
  <si>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</si>
  <si>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</si>
  <si>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</si>
  <si>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</si>
  <si>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1.95</t>
  </si>
  <si>
    <t>▲ 2.02</t>
  </si>
  <si>
    <t>▲ 1.50</t>
  </si>
  <si>
    <t>内子町水道事業会計</t>
  </si>
  <si>
    <t>一般会計</t>
  </si>
  <si>
    <t>内子町国民健康保険事業特別会計</t>
  </si>
  <si>
    <t>内子町介護保険事業特別会計</t>
  </si>
  <si>
    <t>内子町公共下水道事業会計</t>
  </si>
  <si>
    <t>内子町後期高齢者医療保険事業特別会計</t>
  </si>
  <si>
    <t>小田高校寄宿舎特別会計</t>
  </si>
  <si>
    <t>内子町介護保険サービス事業特別会計</t>
  </si>
  <si>
    <t>その他会計（赤字）</t>
  </si>
  <si>
    <t>その他会計（黒字）</t>
  </si>
  <si>
    <t>H25末</t>
    <phoneticPr fontId="5"/>
  </si>
  <si>
    <t>H26末</t>
    <phoneticPr fontId="5"/>
  </si>
  <si>
    <t>H27末</t>
    <phoneticPr fontId="5"/>
  </si>
  <si>
    <t>H28末</t>
    <phoneticPr fontId="5"/>
  </si>
  <si>
    <t>H29末</t>
    <phoneticPr fontId="5"/>
  </si>
  <si>
    <t>内子フレッシュパークからり</t>
    <rPh sb="0" eb="2">
      <t>ウチコ</t>
    </rPh>
    <phoneticPr fontId="2"/>
  </si>
  <si>
    <t>内子町国際交流協会</t>
    <rPh sb="0" eb="3">
      <t>ウチコチョウ</t>
    </rPh>
    <rPh sb="3" eb="5">
      <t>コクサイ</t>
    </rPh>
    <rPh sb="5" eb="7">
      <t>コウリュウ</t>
    </rPh>
    <rPh sb="7" eb="9">
      <t>キョウカイ</t>
    </rPh>
    <phoneticPr fontId="2"/>
  </si>
  <si>
    <t>小田まちづくり</t>
    <rPh sb="0" eb="2">
      <t>オダ</t>
    </rPh>
    <phoneticPr fontId="2"/>
  </si>
  <si>
    <t>内子・森と町並みの設計社</t>
    <rPh sb="0" eb="2">
      <t>ウチコ</t>
    </rPh>
    <rPh sb="3" eb="4">
      <t>モリ</t>
    </rPh>
    <rPh sb="5" eb="7">
      <t>マチナ</t>
    </rPh>
    <rPh sb="9" eb="11">
      <t>セッケイ</t>
    </rPh>
    <rPh sb="11" eb="12">
      <t>シャ</t>
    </rPh>
    <phoneticPr fontId="2"/>
  </si>
  <si>
    <t>愛媛県市町総合事務組合　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</si>
  <si>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　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</si>
  <si>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　交通災害事業分</t>
    <rPh sb="0" eb="5">
      <t>エヒメケンシチョウ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</si>
  <si>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　自治会館事業分</t>
    <rPh sb="0" eb="11">
      <t>エヒメケンシチョウソウゴウジムクミアイ</t>
    </rPh>
    <rPh sb="12" eb="14">
      <t>ジチ</t>
    </rPh>
    <rPh sb="14" eb="16">
      <t>カイカン</t>
    </rPh>
    <rPh sb="16" eb="18">
      <t>ジギョウ</t>
    </rPh>
    <rPh sb="18" eb="19">
      <t>ブン</t>
    </rPh>
    <phoneticPr fontId="2"/>
  </si>
  <si>
    <t>愛媛県市町総合事務組合　議員公務災害事業分</t>
    <rPh sb="0" eb="11">
      <t>エヒメケンシチョウソウゴウジムクミアイ</t>
    </rPh>
    <rPh sb="12" eb="14">
      <t>ギイン</t>
    </rPh>
    <rPh sb="14" eb="16">
      <t>コウム</t>
    </rPh>
    <rPh sb="16" eb="18">
      <t>サイガイ</t>
    </rPh>
    <rPh sb="18" eb="20">
      <t>ジギョウ</t>
    </rPh>
    <rPh sb="20" eb="21">
      <t>ブン</t>
    </rPh>
    <phoneticPr fontId="2"/>
  </si>
  <si>
    <t>愛媛県市町総合事務組合　共通経費分</t>
    <rPh sb="0" eb="11">
      <t>エヒメケンシチョウソウゴウジムクミアイ</t>
    </rPh>
    <rPh sb="12" eb="14">
      <t>キョウツウ</t>
    </rPh>
    <rPh sb="14" eb="16">
      <t>ケイヒ</t>
    </rPh>
    <rPh sb="16" eb="17">
      <t>ブン</t>
    </rPh>
    <phoneticPr fontId="2"/>
  </si>
  <si>
    <t>大洲・喜多衛生事務組合</t>
    <rPh sb="0" eb="2">
      <t>オオズ</t>
    </rPh>
    <rPh sb="3" eb="5">
      <t>キタ</t>
    </rPh>
    <rPh sb="5" eb="7">
      <t>エイセイ</t>
    </rPh>
    <rPh sb="7" eb="9">
      <t>ジム</t>
    </rPh>
    <rPh sb="9" eb="11">
      <t>クミアイ</t>
    </rPh>
    <phoneticPr fontId="2"/>
  </si>
  <si>
    <t>大洲喜多特別養護老人ホーム事務組合　一般会計</t>
    <rPh sb="0" eb="2">
      <t>オオズ</t>
    </rPh>
    <rPh sb="2" eb="4">
      <t>キタ</t>
    </rPh>
    <rPh sb="4" eb="10">
      <t>トクベツヨウゴロウジン</t>
    </rPh>
    <rPh sb="13" eb="15">
      <t>ジム</t>
    </rPh>
    <rPh sb="15" eb="17">
      <t>クミアイ</t>
    </rPh>
    <rPh sb="18" eb="20">
      <t>イッパン</t>
    </rPh>
    <rPh sb="20" eb="22">
      <t>カイケイ</t>
    </rPh>
    <phoneticPr fontId="2"/>
  </si>
  <si>
    <t>大洲喜多特別養護老人ホーム事務組合　公営企業会計</t>
    <rPh sb="0" eb="2">
      <t>オオズ</t>
    </rPh>
    <rPh sb="2" eb="4">
      <t>キタ</t>
    </rPh>
    <rPh sb="4" eb="10">
      <t>トクベツヨウゴロウジン</t>
    </rPh>
    <rPh sb="13" eb="15">
      <t>ジム</t>
    </rPh>
    <rPh sb="15" eb="17">
      <t>クミアイ</t>
    </rPh>
    <rPh sb="18" eb="20">
      <t>コウエイ</t>
    </rPh>
    <rPh sb="20" eb="22">
      <t>キギョウ</t>
    </rPh>
    <rPh sb="22" eb="24">
      <t>カイケイ</t>
    </rPh>
    <phoneticPr fontId="2"/>
  </si>
  <si>
    <t>大洲地区広域消防事務組合</t>
    <rPh sb="0" eb="2">
      <t>オオズ</t>
    </rPh>
    <rPh sb="2" eb="4">
      <t>チク</t>
    </rPh>
    <rPh sb="4" eb="6">
      <t>コウイキ</t>
    </rPh>
    <rPh sb="6" eb="8">
      <t>ショウボウ</t>
    </rPh>
    <rPh sb="8" eb="10">
      <t>ジム</t>
    </rPh>
    <rPh sb="10" eb="12">
      <t>クミアイ</t>
    </rPh>
    <phoneticPr fontId="2"/>
  </si>
  <si>
    <t>八幡浜・大洲地区広域市町村圏組合　一般会計</t>
    <rPh sb="0" eb="3">
      <t>ヤワタハマ</t>
    </rPh>
    <rPh sb="4" eb="6">
      <t>オオズ</t>
    </rPh>
    <rPh sb="6" eb="8">
      <t>チク</t>
    </rPh>
    <rPh sb="8" eb="10">
      <t>コウイキ</t>
    </rPh>
    <rPh sb="10" eb="13">
      <t>シチョウソン</t>
    </rPh>
    <rPh sb="13" eb="14">
      <t>ケン</t>
    </rPh>
    <rPh sb="14" eb="16">
      <t>クミアイ</t>
    </rPh>
    <rPh sb="17" eb="19">
      <t>イッパン</t>
    </rPh>
    <rPh sb="19" eb="21">
      <t>カイケイ</t>
    </rPh>
    <phoneticPr fontId="2"/>
  </si>
  <si>
    <t>八幡浜・大洲地区広域市町村圏組合　運動公園特別会計</t>
    <rPh sb="0" eb="3">
      <t>ヤワタハマ</t>
    </rPh>
    <rPh sb="4" eb="6">
      <t>オオズ</t>
    </rPh>
    <rPh sb="6" eb="8">
      <t>チク</t>
    </rPh>
    <rPh sb="8" eb="16">
      <t>コウイキシチョウソンケンクミアイ</t>
    </rPh>
    <rPh sb="17" eb="19">
      <t>ウンドウ</t>
    </rPh>
    <rPh sb="19" eb="21">
      <t>コウエン</t>
    </rPh>
    <rPh sb="21" eb="23">
      <t>トクベツ</t>
    </rPh>
    <rPh sb="23" eb="25">
      <t>カイケイ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</si>
  <si>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</si>
  <si>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　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
  </si>
  <si>
    <t>愛媛県後期高齢者医療広域連合　後期高齢者医療特別会計</t>
    <rPh sb="0" eb="3">
      <t>エヒメケン</t>
    </rPh>
    <rPh sb="3" eb="8">
      <t>コウキコウレイシャ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</si>
  <si>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</si>
  <si>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</si>
  <si>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</si>
  <si>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八幡浜・大洲地区広域市町村圏組合　八幡浜・大洲地方拠点都市対策室特別会計</t>
    <rPh sb="0" eb="3">
      <t>ヤワタハマ</t>
    </rPh>
    <rPh sb="4" eb="6">
      <t>オオズ</t>
    </rPh>
    <rPh sb="6" eb="8">
      <t>チク</t>
    </rPh>
    <rPh sb="8" eb="10">
      <t>コウイキ</t>
    </rPh>
    <rPh sb="10" eb="13">
      <t>シチョウソン</t>
    </rPh>
    <rPh sb="13" eb="14">
      <t>ケン</t>
    </rPh>
    <rPh sb="14" eb="16">
      <t>クミアイ</t>
    </rPh>
    <rPh sb="17" eb="20">
      <t>ヤワタハマ</t>
    </rPh>
    <rPh sb="21" eb="23">
      <t>オオズ</t>
    </rPh>
    <rPh sb="23" eb="25">
      <t>チホウ</t>
    </rPh>
    <rPh sb="25" eb="27">
      <t>キョテン</t>
    </rPh>
    <rPh sb="27" eb="29">
      <t>トシ</t>
    </rPh>
    <rPh sb="29" eb="32">
      <t>タイサクシツ</t>
    </rPh>
    <rPh sb="32" eb="34">
      <t>トクベツ</t>
    </rPh>
    <rPh sb="34" eb="36">
      <t>カイケイ</t>
    </rPh>
    <phoneticPr fontId="2"/>
  </si>
  <si>
    <t>八幡浜大洲地区広域市町村圏組合　八幡浜・大洲地区ふるさと市町村圏基金事業特別会計</t>
    <rPh sb="0" eb="3">
      <t>ヤワタハマ</t>
    </rPh>
    <rPh sb="3" eb="9">
      <t>オオズチクコウイキ</t>
    </rPh>
    <rPh sb="9" eb="15">
      <t>シチョウソンケンクミアイ</t>
    </rPh>
    <rPh sb="16" eb="19">
      <t>ヤワタハマ</t>
    </rPh>
    <rPh sb="20" eb="22">
      <t>オオズ</t>
    </rPh>
    <rPh sb="22" eb="24">
      <t>チク</t>
    </rPh>
    <rPh sb="28" eb="31">
      <t>シチョウソン</t>
    </rPh>
    <rPh sb="31" eb="32">
      <t>ケン</t>
    </rPh>
    <rPh sb="32" eb="34">
      <t>キキン</t>
    </rPh>
    <rPh sb="34" eb="36">
      <t>ジギョウ</t>
    </rPh>
    <rPh sb="36" eb="38">
      <t>トクベツ</t>
    </rPh>
    <rPh sb="38" eb="40">
      <t>カイケイ</t>
    </rPh>
    <phoneticPr fontId="2"/>
  </si>
  <si>
    <t>公共施設整備基金</t>
    <rPh sb="0" eb="2">
      <t>コウキョウ</t>
    </rPh>
    <rPh sb="2" eb="4">
      <t>シセツ</t>
    </rPh>
    <rPh sb="4" eb="6">
      <t>セイビ</t>
    </rPh>
    <rPh sb="6" eb="8">
      <t>キキン</t>
    </rPh>
    <phoneticPr fontId="18"/>
  </si>
  <si>
    <t>地域福祉基金</t>
    <rPh sb="0" eb="2">
      <t>チイキ</t>
    </rPh>
    <rPh sb="2" eb="4">
      <t>フクシ</t>
    </rPh>
    <rPh sb="4" eb="6">
      <t>キキン</t>
    </rPh>
    <phoneticPr fontId="18"/>
  </si>
  <si>
    <t>一般廃棄物処理施設維持管理基金</t>
    <rPh sb="0" eb="2">
      <t>イッパン</t>
    </rPh>
    <rPh sb="2" eb="5">
      <t>ハイキブツ</t>
    </rPh>
    <rPh sb="5" eb="7">
      <t>ショリ</t>
    </rPh>
    <rPh sb="7" eb="9">
      <t>シセツ</t>
    </rPh>
    <rPh sb="9" eb="11">
      <t>イジ</t>
    </rPh>
    <rPh sb="11" eb="13">
      <t>カンリ</t>
    </rPh>
    <rPh sb="13" eb="15">
      <t>キキン</t>
    </rPh>
    <phoneticPr fontId="18"/>
  </si>
  <si>
    <t>いかざき小田川はらっぱ基金</t>
    <rPh sb="4" eb="7">
      <t>オダガワ</t>
    </rPh>
    <rPh sb="11" eb="13">
      <t>キキン</t>
    </rPh>
    <phoneticPr fontId="18"/>
  </si>
  <si>
    <t>災害対策基金</t>
    <rPh sb="0" eb="2">
      <t>サイガイ</t>
    </rPh>
    <rPh sb="2" eb="4">
      <t>タイサク</t>
    </rPh>
    <rPh sb="4" eb="6">
      <t>キキン</t>
    </rPh>
    <phoneticPr fontId="18"/>
  </si>
  <si>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</si>
  <si>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</si>
  <si>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</si>
  <si>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</si>
  <si>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</si>
  <si>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xml:space="preserve">　内子町では、近年将来負担比率は発生していない。実質公債費比率は平成30年度で3.1%と類似団体内平均値より5.7%低い数値となっている。有形固定資産減価償却率が類似団体内平均値より2.0%高く、施設の老朽化が進んでいるため、今後長寿命化などの整備を進めるにあたって地方債の発行額が増加することが考えられる。実質公債費比率の増加が見込まれるため、発行額の抑制を図るなど、適切な起債管理に努める。
</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</si>
  <si>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</si>
  <si>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</si>
  <si>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</si>
  <si>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内子町では、近年将来負担比率は発生していない。有形固定資産減価償却率は、平成30年度で61.3％と類似団体内平均値より2.0％高い数値となっており、老朽化が進んでいる施設が多い状況である。
　今後施設の長寿命化などの整備が増えてくることが予想され、地方債の発行が増加することにより、将来負担比率の上昇が見込まれる。発行額の抑制を図るなど適切な記載管理に努め、計画的に施設整備を進めていく必要がある。</t>
    <rPh sb="1" eb="4">
      <t>ウチコチョウ</t>
    </rPh>
    <rPh sb="7" eb="9">
      <t>キンネン</t>
    </rPh>
    <rPh sb="9" eb="11">
      <t>ショウライ</t>
    </rPh>
    <rPh sb="11" eb="13">
      <t>フタン</t>
    </rPh>
    <rPh sb="13" eb="15">
      <t>ヒリツ</t>
    </rPh>
    <rPh sb="16" eb="18">
      <t>ハッセイ</t>
    </rPh>
    <rPh sb="24" eb="26">
      <t>ユウケイ</t>
    </rPh>
    <rPh sb="26" eb="30">
      <t>コテイシサン</t>
    </rPh>
    <rPh sb="30" eb="32">
      <t>ゲンカ</t>
    </rPh>
    <rPh sb="32" eb="35">
      <t>ショウキャクリツ</t>
    </rPh>
    <rPh sb="37" eb="39">
      <t>ヘイセイ</t>
    </rPh>
    <rPh sb="41" eb="43">
      <t>ネンド</t>
    </rPh>
    <rPh sb="50" eb="52">
      <t>ルイジ</t>
    </rPh>
    <rPh sb="52" eb="54">
      <t>ダンタイ</t>
    </rPh>
    <rPh sb="54" eb="55">
      <t>ナイ</t>
    </rPh>
    <rPh sb="55" eb="58">
      <t>ヘイキンチ</t>
    </rPh>
    <rPh sb="64" eb="65">
      <t>タカ</t>
    </rPh>
    <rPh sb="66" eb="68">
      <t>スウチ</t>
    </rPh>
    <rPh sb="75" eb="78">
      <t>ロウキュウカ</t>
    </rPh>
    <rPh sb="79" eb="80">
      <t>スス</t>
    </rPh>
    <rPh sb="84" eb="86">
      <t>シセツ</t>
    </rPh>
    <rPh sb="87" eb="88">
      <t>オオ</t>
    </rPh>
    <rPh sb="89" eb="91">
      <t>ジョウキョウ</t>
    </rPh>
    <rPh sb="97" eb="99">
      <t>コンゴ</t>
    </rPh>
    <rPh sb="99" eb="101">
      <t>シセツ</t>
    </rPh>
    <rPh sb="102" eb="105">
      <t>チョウジュミョウ</t>
    </rPh>
    <rPh sb="105" eb="106">
      <t>カ</t>
    </rPh>
    <rPh sb="109" eb="111">
      <t>セイビ</t>
    </rPh>
    <rPh sb="112" eb="113">
      <t>フ</t>
    </rPh>
    <rPh sb="120" eb="122">
      <t>ヨソウ</t>
    </rPh>
    <rPh sb="125" eb="128">
      <t>チホウサイ</t>
    </rPh>
    <rPh sb="129" eb="131">
      <t>ハッコウ</t>
    </rPh>
    <rPh sb="132" eb="134">
      <t>ゾウカ</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</si>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</sst>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5"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101693</c:v>
                </c:pt>
                <c:pt idx="1">
                  <c:v>96635</c:v>
                </c:pt>
                <c:pt idx="2">
                  <c:v>97062</c:v>
                </c:pt>
                <c:pt idx="3">
                  <c:v>106005</c:v>
                </c:pt>
                <c:pt idx="4">
                  <c:v>98507</c:v>
                </c:pt>
              </c:numCache>
            </c:numRef>
          </c:val>
          <c:smooth val="0"/>
          <c:extLst>
            <c:ext xmlns:c16="http://schemas.microsoft.com/office/drawing/2014/chart" uri="{C3380CC4-5D6E-409C-BE32-E72D297353CC}">
              <c16:uniqueId val="{00000000-88C0-4317-A6E1-22D681B94B2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96588</c:v>
                </c:pt>
                <c:pt idx="1">
                  <c:v>110524</c:v>
                </c:pt>
                <c:pt idx="2">
                  <c:v>119485</c:v>
                </c:pt>
                <c:pt idx="3">
                  <c:v>150024</c:v>
                </c:pt>
                <c:pt idx="4">
                  <c:v>94652</c:v>
                </c:pt>
              </c:numCache>
            </c:numRef>
          </c:val>
          <c:smooth val="0"/>
          <c:extLst>
            <c:ext xmlns:c16="http://schemas.microsoft.com/office/drawing/2014/chart" uri="{C3380CC4-5D6E-409C-BE32-E72D297353CC}">
              <c16:uniqueId val="{00000001-88C0-4317-A6E1-22D681B94B2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4.4000000000000004</c:v>
                </c:pt>
                <c:pt idx="1">
                  <c:v>6.49</c:v>
                </c:pt>
                <c:pt idx="2">
                  <c:v>4.67</c:v>
                </c:pt>
                <c:pt idx="3">
                  <c:v>3.32</c:v>
                </c:pt>
                <c:pt idx="4">
                  <c:v>4.22</c:v>
                </c:pt>
              </c:numCache>
            </c:numRef>
          </c:val>
          <c:extLst>
            <c:ext xmlns:c16="http://schemas.microsoft.com/office/drawing/2014/chart" uri="{C3380CC4-5D6E-409C-BE32-E72D297353CC}">
              <c16:uniqueId val="{00000000-1591-4BAF-99ED-C8D2DF10DC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15.19</c:v>
                </c:pt>
                <c:pt idx="1">
                  <c:v>15.24</c:v>
                </c:pt>
                <c:pt idx="2">
                  <c:v>15.75</c:v>
                </c:pt>
                <c:pt idx="3">
                  <c:v>16.27</c:v>
                </c:pt>
                <c:pt idx="4">
                  <c:v>16.670000000000002</c:v>
                </c:pt>
              </c:numCache>
            </c:numRef>
          </c:val>
          <c:extLst>
            <c:ext xmlns:c16="http://schemas.microsoft.com/office/drawing/2014/chart" uri="{C3380CC4-5D6E-409C-BE32-E72D297353CC}">
              <c16:uniqueId val="{00000001-1591-4BAF-99ED-C8D2DF10DC1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-1.95</c:v>
                </c:pt>
                <c:pt idx="1">
                  <c:v>2.08</c:v>
                </c:pt>
                <c:pt idx="2">
                  <c:v>-2.02</c:v>
                </c:pt>
                <c:pt idx="3">
                  <c:v>-1.5</c:v>
                </c:pt>
                <c:pt idx="4">
                  <c:v>0.83</c:v>
                </c:pt>
              </c:numCache>
            </c:numRef>
          </c:val>
          <c:smooth val="0"/>
          <c:extLst>
            <c:ext xmlns:c16="http://schemas.microsoft.com/office/drawing/2014/chart" uri="{C3380CC4-5D6E-409C-BE32-E72D297353CC}">
              <c16:uniqueId val="{00000002-1591-4BAF-99ED-C8D2DF10DC1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0.52</c:v>
                </c:pt>
                <c:pt idx="2">
                  <c:v>#N/A</c:v>
                </c:pt>
                <c:pt idx="3">
                  <c:v>2.76</c:v>
                </c:pt>
                <c:pt idx="4">
                  <c:v>#N/A</c:v>
                </c:pt>
                <c:pt idx="5">
                  <c:v>0.15</c:v>
                </c:pt>
                <c:pt idx="6">
                  <c:v>0</c:v>
                </c:pt>
                <c:pt idx="7">
                  <c:v>0</c:v>
                </c:pt>
                <c:pt idx="8">
                  <c:v>0</c:v>
                </c:pt>
                <c:pt idx="9">
                  <c:v>0</c:v>
                </c:pt>
              </c:numCache>
            </c:numRef>
          </c:val>
          <c:extLst>
            <c:ext xmlns:c16="http://schemas.microsoft.com/office/drawing/2014/chart" uri="{C3380CC4-5D6E-409C-BE32-E72D297353CC}">
              <c16:uniqueId val="{00000000-E71C-48D7-9BD7-2BFFF150DD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71C-48D7-9BD7-2BFFF150DD89}"/>
            </c:ext>
          </c:extLst>
        </c:ser>
        <c:ser>
          <c:idx val="2"/>
          <c:order val="2"/>
          <c:tx>
            <c:strRef>
              <c:f>データシート!$A$29</c:f>
              <c:strCache>
                <c:ptCount val="1"/>
                <c:pt idx="0">
                  <c:v>内子町介護保険サービス事業特別会計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71C-48D7-9BD7-2BFFF150DD89}"/>
            </c:ext>
          </c:extLst>
        </c:ser>
        <c:ser>
          <c:idx val="3"/>
          <c:order val="3"/>
          <c:tx>
            <c:strRef>
              <c:f>データシート!$A$30</c:f>
              <c:strCache>
                <c:ptCount val="1"/>
                <c:pt idx="0">
                  <c:v>小田高校寄宿舎特別会計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71C-48D7-9BD7-2BFFF150DD89}"/>
            </c:ext>
          </c:extLst>
        </c:ser>
        <c:ser>
          <c:idx val="4"/>
          <c:order val="4"/>
          <c:tx>
            <c:strRef>
              <c:f>データシート!$A$31</c:f>
              <c:strCache>
                <c:ptCount val="1"/>
                <c:pt idx="0">
                  <c:v>内子町後期高齢者医療保険事業特別会計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0.09</c:v>
                </c:pt>
                <c:pt idx="2">
                  <c:v>#N/A</c:v>
                </c:pt>
                <c:pt idx="3">
                  <c:v>0.05</c:v>
                </c:pt>
                <c:pt idx="4">
                  <c:v>#N/A</c:v>
                </c:pt>
                <c:pt idx="5">
                  <c:v>0.05</c:v>
                </c:pt>
                <c:pt idx="6">
                  <c:v>#N/A</c:v>
                </c:pt>
                <c:pt idx="7">
                  <c:v>7.0000000000000007E-2</c:v>
                </c:pt>
                <c:pt idx="8">
                  <c:v>#N/A</c:v>
                </c:pt>
                <c:pt idx="9">
                  <c:v>0.05</c:v>
                </c:pt>
              </c:numCache>
            </c:numRef>
          </c:val>
          <c:extLst>
            <c:ext xmlns:c16="http://schemas.microsoft.com/office/drawing/2014/chart" uri="{C3380CC4-5D6E-409C-BE32-E72D297353CC}">
              <c16:uniqueId val="{00000004-E71C-48D7-9BD7-2BFFF150DD89}"/>
            </c:ext>
          </c:extLst>
        </c:ser>
        <c:ser>
          <c:idx val="5"/>
          <c:order val="5"/>
          <c:tx>
            <c:strRef>
              <c:f>データシート!$A$32</c:f>
              <c:strCache>
                <c:ptCount val="1"/>
                <c:pt idx="0">
                  <c:v>内子町公共下水道事業会計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0.2</c:v>
                </c:pt>
                <c:pt idx="8">
                  <c:v>#N/A</c:v>
                </c:pt>
                <c:pt idx="9">
                  <c:v>0.45</c:v>
                </c:pt>
              </c:numCache>
            </c:numRef>
          </c:val>
          <c:extLst>
            <c:ext xmlns:c16="http://schemas.microsoft.com/office/drawing/2014/chart" uri="{C3380CC4-5D6E-409C-BE32-E72D297353CC}">
              <c16:uniqueId val="{00000005-E71C-48D7-9BD7-2BFFF150DD89}"/>
            </c:ext>
          </c:extLst>
        </c:ser>
        <c:ser>
          <c:idx val="6"/>
          <c:order val="6"/>
          <c:tx>
            <c:strRef>
              <c:f>データシート!$A$33</c:f>
              <c:strCache>
                <c:ptCount val="1"/>
                <c:pt idx="0">
                  <c:v>内子町介護保険事業特別会計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0.98</c:v>
                </c:pt>
                <c:pt idx="2">
                  <c:v>#N/A</c:v>
                </c:pt>
                <c:pt idx="3">
                  <c:v>0.84</c:v>
                </c:pt>
                <c:pt idx="4">
                  <c:v>#N/A</c:v>
                </c:pt>
                <c:pt idx="5">
                  <c:v>1.2</c:v>
                </c:pt>
                <c:pt idx="6">
                  <c:v>#N/A</c:v>
                </c:pt>
                <c:pt idx="7">
                  <c:v>0.78</c:v>
                </c:pt>
                <c:pt idx="8">
                  <c:v>#N/A</c:v>
                </c:pt>
                <c:pt idx="9">
                  <c:v>0.81</c:v>
                </c:pt>
              </c:numCache>
            </c:numRef>
          </c:val>
          <c:extLst>
            <c:ext xmlns:c16="http://schemas.microsoft.com/office/drawing/2014/chart" uri="{C3380CC4-5D6E-409C-BE32-E72D297353CC}">
              <c16:uniqueId val="{00000006-E71C-48D7-9BD7-2BFFF150DD89}"/>
            </c:ext>
          </c:extLst>
        </c:ser>
        <c:ser>
          <c:idx val="7"/>
          <c:order val="7"/>
          <c:tx>
            <c:strRef>
              <c:f>データシート!$A$34</c:f>
              <c:strCache>
                <c:ptCount val="1"/>
                <c:pt idx="0">
                  <c:v>内子町国民健康保険事業特別会計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c:v>
                </c:pt>
                <c:pt idx="2">
                  <c:v>#N/A</c:v>
                </c:pt>
                <c:pt idx="3">
                  <c:v>1.78</c:v>
                </c:pt>
                <c:pt idx="4">
                  <c:v>#N/A</c:v>
                </c:pt>
                <c:pt idx="5">
                  <c:v>1.1599999999999999</c:v>
                </c:pt>
                <c:pt idx="6">
                  <c:v>#N/A</c:v>
                </c:pt>
                <c:pt idx="7">
                  <c:v>1.77</c:v>
                </c:pt>
                <c:pt idx="8">
                  <c:v>#N/A</c:v>
                </c:pt>
                <c:pt idx="9">
                  <c:v>1.1599999999999999</c:v>
                </c:pt>
              </c:numCache>
            </c:numRef>
          </c:val>
          <c:extLst>
            <c:ext xmlns:c16="http://schemas.microsoft.com/office/drawing/2014/chart" uri="{C3380CC4-5D6E-409C-BE32-E72D297353CC}">
              <c16:uniqueId val="{00000007-E71C-48D7-9BD7-2BFFF150DD8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4.3899999999999997</c:v>
                </c:pt>
                <c:pt idx="2">
                  <c:v>#N/A</c:v>
                </c:pt>
                <c:pt idx="3">
                  <c:v>6.48</c:v>
                </c:pt>
                <c:pt idx="4">
                  <c:v>#N/A</c:v>
                </c:pt>
                <c:pt idx="5">
                  <c:v>4.67</c:v>
                </c:pt>
                <c:pt idx="6">
                  <c:v>#N/A</c:v>
                </c:pt>
                <c:pt idx="7">
                  <c:v>3.31</c:v>
                </c:pt>
                <c:pt idx="8">
                  <c:v>#N/A</c:v>
                </c:pt>
                <c:pt idx="9">
                  <c:v>4.21</c:v>
                </c:pt>
              </c:numCache>
            </c:numRef>
          </c:val>
          <c:extLst>
            <c:ext xmlns:c16="http://schemas.microsoft.com/office/drawing/2014/chart" uri="{C3380CC4-5D6E-409C-BE32-E72D297353CC}">
              <c16:uniqueId val="{00000008-E71C-48D7-9BD7-2BFFF150DD89}"/>
            </c:ext>
          </c:extLst>
        </c:ser>
        <c:ser>
          <c:idx val="9"/>
          <c:order val="9"/>
          <c:tx>
            <c:strRef>
              <c:f>データシート!$A$36</c:f>
              <c:strCache>
                <c:ptCount val="1"/>
                <c:pt idx="0">
                  <c:v>内子町水道事業会計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5.72</c:v>
                </c:pt>
                <c:pt idx="2">
                  <c:v>#N/A</c:v>
                </c:pt>
                <c:pt idx="3">
                  <c:v>5.16</c:v>
                </c:pt>
                <c:pt idx="4">
                  <c:v>#N/A</c:v>
                </c:pt>
                <c:pt idx="5">
                  <c:v>9.3000000000000007</c:v>
                </c:pt>
                <c:pt idx="6">
                  <c:v>#N/A</c:v>
                </c:pt>
                <c:pt idx="7">
                  <c:v>9.64</c:v>
                </c:pt>
                <c:pt idx="8">
                  <c:v>#N/A</c:v>
                </c:pt>
                <c:pt idx="9">
                  <c:v>10.43</c:v>
                </c:pt>
              </c:numCache>
            </c:numRef>
          </c:val>
          <c:extLst>
            <c:ext xmlns:c16="http://schemas.microsoft.com/office/drawing/2014/chart" uri="{C3380CC4-5D6E-409C-BE32-E72D297353CC}">
              <c16:uniqueId val="{00000009-E71C-48D7-9BD7-2BFFF150DD8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1293</c:v>
                </c:pt>
                <c:pt idx="5">
                  <c:v>1260</c:v>
                </c:pt>
                <c:pt idx="8">
                  <c:v>1202</c:v>
                </c:pt>
                <c:pt idx="11">
                  <c:v>1182</c:v>
                </c:pt>
                <c:pt idx="14">
                  <c:v>1132</c:v>
                </c:pt>
              </c:numCache>
            </c:numRef>
          </c:val>
          <c:extLst>
            <c:ext xmlns:c16="http://schemas.microsoft.com/office/drawing/2014/chart" uri="{C3380CC4-5D6E-409C-BE32-E72D297353CC}">
              <c16:uniqueId val="{00000000-C592-4E81-B8C4-D9613EC7009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592-4E81-B8C4-D9613EC7009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33</c:v>
                </c:pt>
                <c:pt idx="3">
                  <c:v>31</c:v>
                </c:pt>
                <c:pt idx="6">
                  <c:v>31</c:v>
                </c:pt>
                <c:pt idx="9">
                  <c:v>32</c:v>
                </c:pt>
                <c:pt idx="12">
                  <c:v>31</c:v>
                </c:pt>
              </c:numCache>
            </c:numRef>
          </c:val>
          <c:extLst>
            <c:ext xmlns:c16="http://schemas.microsoft.com/office/drawing/2014/chart" uri="{C3380CC4-5D6E-409C-BE32-E72D297353CC}">
              <c16:uniqueId val="{00000002-C592-4E81-B8C4-D9613EC7009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28</c:v>
                </c:pt>
                <c:pt idx="3">
                  <c:v>17</c:v>
                </c:pt>
                <c:pt idx="6">
                  <c:v>16</c:v>
                </c:pt>
                <c:pt idx="9">
                  <c:v>20</c:v>
                </c:pt>
                <c:pt idx="12">
                  <c:v>17</c:v>
                </c:pt>
              </c:numCache>
            </c:numRef>
          </c:val>
          <c:extLst>
            <c:ext xmlns:c16="http://schemas.microsoft.com/office/drawing/2014/chart" uri="{C3380CC4-5D6E-409C-BE32-E72D297353CC}">
              <c16:uniqueId val="{00000003-C592-4E81-B8C4-D9613EC7009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279</c:v>
                </c:pt>
                <c:pt idx="3">
                  <c:v>282</c:v>
                </c:pt>
                <c:pt idx="6">
                  <c:v>260</c:v>
                </c:pt>
                <c:pt idx="9">
                  <c:v>187</c:v>
                </c:pt>
                <c:pt idx="12">
                  <c:v>179</c:v>
                </c:pt>
              </c:numCache>
            </c:numRef>
          </c:val>
          <c:extLst>
            <c:ext xmlns:c16="http://schemas.microsoft.com/office/drawing/2014/chart" uri="{C3380CC4-5D6E-409C-BE32-E72D297353CC}">
              <c16:uniqueId val="{00000004-C592-4E81-B8C4-D9613EC7009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592-4E81-B8C4-D9613EC7009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592-4E81-B8C4-D9613EC7009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1314</c:v>
                </c:pt>
                <c:pt idx="3">
                  <c:v>1207</c:v>
                </c:pt>
                <c:pt idx="6">
                  <c:v>1158</c:v>
                </c:pt>
                <c:pt idx="9">
                  <c:v>1079</c:v>
                </c:pt>
                <c:pt idx="12">
                  <c:v>1028</c:v>
                </c:pt>
              </c:numCache>
            </c:numRef>
          </c:val>
          <c:extLst>
            <c:ext xmlns:c16="http://schemas.microsoft.com/office/drawing/2014/chart" uri="{C3380CC4-5D6E-409C-BE32-E72D297353CC}">
              <c16:uniqueId val="{00000007-C592-4E81-B8C4-D9613EC7009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361</c:v>
                </c:pt>
                <c:pt idx="2">
                  <c:v>#N/A</c:v>
                </c:pt>
                <c:pt idx="3">
                  <c:v>#N/A</c:v>
                </c:pt>
                <c:pt idx="4">
                  <c:v>277</c:v>
                </c:pt>
                <c:pt idx="5">
                  <c:v>#N/A</c:v>
                </c:pt>
                <c:pt idx="6">
                  <c:v>#N/A</c:v>
                </c:pt>
                <c:pt idx="7">
                  <c:v>263</c:v>
                </c:pt>
                <c:pt idx="8">
                  <c:v>#N/A</c:v>
                </c:pt>
                <c:pt idx="9">
                  <c:v>#N/A</c:v>
                </c:pt>
                <c:pt idx="10">
                  <c:v>136</c:v>
                </c:pt>
                <c:pt idx="11">
                  <c:v>#N/A</c:v>
                </c:pt>
                <c:pt idx="12">
                  <c:v>#N/A</c:v>
                </c:pt>
                <c:pt idx="13">
                  <c:v>123</c:v>
                </c:pt>
                <c:pt idx="14">
                  <c:v>#N/A</c:v>
                </c:pt>
              </c:numCache>
            </c:numRef>
          </c:val>
          <c:smooth val="0"/>
          <c:extLst>
            <c:ext xmlns:c16="http://schemas.microsoft.com/office/drawing/2014/chart" uri="{C3380CC4-5D6E-409C-BE32-E72D297353CC}">
              <c16:uniqueId val="{00000008-C592-4E81-B8C4-D9613EC7009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10608</c:v>
                </c:pt>
                <c:pt idx="5">
                  <c:v>10334</c:v>
                </c:pt>
                <c:pt idx="8">
                  <c:v>10239</c:v>
                </c:pt>
                <c:pt idx="11">
                  <c:v>9615</c:v>
                </c:pt>
                <c:pt idx="14">
                  <c:v>9556</c:v>
                </c:pt>
              </c:numCache>
            </c:numRef>
          </c:val>
          <c:extLst>
            <c:ext xmlns:c16="http://schemas.microsoft.com/office/drawing/2014/chart" uri="{C3380CC4-5D6E-409C-BE32-E72D297353CC}">
              <c16:uniqueId val="{00000000-0539-42B6-BA3D-89E9159B9BB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310</c:v>
                </c:pt>
                <c:pt idx="5">
                  <c:v>269</c:v>
                </c:pt>
                <c:pt idx="8">
                  <c:v>221</c:v>
                </c:pt>
                <c:pt idx="11">
                  <c:v>185</c:v>
                </c:pt>
                <c:pt idx="14">
                  <c:v>149</c:v>
                </c:pt>
              </c:numCache>
            </c:numRef>
          </c:val>
          <c:extLst>
            <c:ext xmlns:c16="http://schemas.microsoft.com/office/drawing/2014/chart" uri="{C3380CC4-5D6E-409C-BE32-E72D297353CC}">
              <c16:uniqueId val="{00000001-0539-42B6-BA3D-89E9159B9BB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5433</c:v>
                </c:pt>
                <c:pt idx="5">
                  <c:v>5978</c:v>
                </c:pt>
                <c:pt idx="8">
                  <c:v>6558</c:v>
                </c:pt>
                <c:pt idx="11">
                  <c:v>6149</c:v>
                </c:pt>
                <c:pt idx="14">
                  <c:v>6320</c:v>
                </c:pt>
              </c:numCache>
            </c:numRef>
          </c:val>
          <c:extLst>
            <c:ext xmlns:c16="http://schemas.microsoft.com/office/drawing/2014/chart" uri="{C3380CC4-5D6E-409C-BE32-E72D297353CC}">
              <c16:uniqueId val="{00000002-0539-42B6-BA3D-89E9159B9BB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539-42B6-BA3D-89E9159B9BB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539-42B6-BA3D-89E9159B9BB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539-42B6-BA3D-89E9159B9BB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2032</c:v>
                </c:pt>
                <c:pt idx="3">
                  <c:v>1931</c:v>
                </c:pt>
                <c:pt idx="6">
                  <c:v>1903</c:v>
                </c:pt>
                <c:pt idx="9">
                  <c:v>1789</c:v>
                </c:pt>
                <c:pt idx="12">
                  <c:v>1659</c:v>
                </c:pt>
              </c:numCache>
            </c:numRef>
          </c:val>
          <c:extLst>
            <c:ext xmlns:c16="http://schemas.microsoft.com/office/drawing/2014/chart" uri="{C3380CC4-5D6E-409C-BE32-E72D297353CC}">
              <c16:uniqueId val="{00000006-0539-42B6-BA3D-89E9159B9BB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46</c:v>
                </c:pt>
                <c:pt idx="3">
                  <c:v>169</c:v>
                </c:pt>
                <c:pt idx="6">
                  <c:v>150</c:v>
                </c:pt>
                <c:pt idx="9">
                  <c:v>123</c:v>
                </c:pt>
                <c:pt idx="12">
                  <c:v>117</c:v>
                </c:pt>
              </c:numCache>
            </c:numRef>
          </c:val>
          <c:extLst>
            <c:ext xmlns:c16="http://schemas.microsoft.com/office/drawing/2014/chart" uri="{C3380CC4-5D6E-409C-BE32-E72D297353CC}">
              <c16:uniqueId val="{00000007-0539-42B6-BA3D-89E9159B9BB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2906</c:v>
                </c:pt>
                <c:pt idx="3">
                  <c:v>2849</c:v>
                </c:pt>
                <c:pt idx="6">
                  <c:v>2119</c:v>
                </c:pt>
                <c:pt idx="9">
                  <c:v>1921</c:v>
                </c:pt>
                <c:pt idx="12">
                  <c:v>1928</c:v>
                </c:pt>
              </c:numCache>
            </c:numRef>
          </c:val>
          <c:extLst>
            <c:ext xmlns:c16="http://schemas.microsoft.com/office/drawing/2014/chart" uri="{C3380CC4-5D6E-409C-BE32-E72D297353CC}">
              <c16:uniqueId val="{00000008-0539-42B6-BA3D-89E9159B9BB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154</c:v>
                </c:pt>
                <c:pt idx="3">
                  <c:v>219</c:v>
                </c:pt>
                <c:pt idx="6">
                  <c:v>175</c:v>
                </c:pt>
                <c:pt idx="9">
                  <c:v>134</c:v>
                </c:pt>
                <c:pt idx="12">
                  <c:v>95</c:v>
                </c:pt>
              </c:numCache>
            </c:numRef>
          </c:val>
          <c:extLst>
            <c:ext xmlns:c16="http://schemas.microsoft.com/office/drawing/2014/chart" uri="{C3380CC4-5D6E-409C-BE32-E72D297353CC}">
              <c16:uniqueId val="{00000009-0539-42B6-BA3D-89E9159B9BB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9013</c:v>
                </c:pt>
                <c:pt idx="3">
                  <c:v>8702</c:v>
                </c:pt>
                <c:pt idx="6">
                  <c:v>8455</c:v>
                </c:pt>
                <c:pt idx="9">
                  <c:v>8219</c:v>
                </c:pt>
                <c:pt idx="12">
                  <c:v>8371</c:v>
                </c:pt>
              </c:numCache>
            </c:numRef>
          </c:val>
          <c:extLst>
            <c:ext xmlns:c16="http://schemas.microsoft.com/office/drawing/2014/chart" uri="{C3380CC4-5D6E-409C-BE32-E72D297353CC}">
              <c16:uniqueId val="{0000000A-0539-42B6-BA3D-89E9159B9BB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539-42B6-BA3D-89E9159B9BB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1089</c:v>
                </c:pt>
                <c:pt idx="1">
                  <c:v>1089</c:v>
                </c:pt>
                <c:pt idx="2">
                  <c:v>1090</c:v>
                </c:pt>
              </c:numCache>
            </c:numRef>
          </c:val>
          <c:extLst>
            <c:ext xmlns:c16="http://schemas.microsoft.com/office/drawing/2014/chart" uri="{C3380CC4-5D6E-409C-BE32-E72D297353CC}">
              <c16:uniqueId val="{00000000-3084-44E2-8D36-E708C2CB264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928</c:v>
                </c:pt>
                <c:pt idx="1">
                  <c:v>968</c:v>
                </c:pt>
                <c:pt idx="2">
                  <c:v>969</c:v>
                </c:pt>
              </c:numCache>
            </c:numRef>
          </c:val>
          <c:extLst>
            <c:ext xmlns:c16="http://schemas.microsoft.com/office/drawing/2014/chart" uri="{C3380CC4-5D6E-409C-BE32-E72D297353CC}">
              <c16:uniqueId val="{00000001-3084-44E2-8D36-E708C2CB264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4092</c:v>
                </c:pt>
                <c:pt idx="1">
                  <c:v>3643</c:v>
                </c:pt>
                <c:pt idx="2">
                  <c:v>3812</c:v>
                </c:pt>
              </c:numCache>
            </c:numRef>
          </c:val>
          <c:extLst>
            <c:ext xmlns:c16="http://schemas.microsoft.com/office/drawing/2014/chart" uri="{C3380CC4-5D6E-409C-BE32-E72D297353CC}">
              <c16:uniqueId val="{00000002-3084-44E2-8D36-E708C2CB264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{DB640739-CD3B-45DA-B582-301069C37070}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3C18-4BC3-A93B-92E3E22C3E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{5A67D516-A637-4CD8-BC0D-0B385B9EB1E6}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18-4BC3-A93B-92E3E22C3E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{681B7982-BFCB-4A5E-85AF-28ECC8CD3CF4}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18-4BC3-A93B-92E3E22C3E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{72660D9D-02AF-4741-94A6-2099CAF09FC6}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18-4BC3-A93B-92E3E22C3E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{E469C0BB-4DD6-418C-9D69-8056EED72D00}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18-4BC3-A93B-92E3E22C3E1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{53E961E8-3AF9-47F6-9FEE-79629A3B14A6}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3C18-4BC3-A93B-92E3E22C3E1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{0AD88434-1D3B-4077-8F2E-E7FF7FB5DC5B}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3C18-4BC3-A93B-92E3E22C3E1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{0B7E4764-1468-4D34-8903-73B98AED4933}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3C18-4BC3-A93B-92E3E22C3E1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{4C92F2D9-25A6-4CAA-960A-93BB2FCC642E}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3C18-4BC3-A93B-92E3E22C3E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56.8</c:v>
                </c:pt>
                <c:pt idx="16">
                  <c:v>55.3</c:v>
                </c:pt>
                <c:pt idx="24">
                  <c:v>59.8</c:v>
                </c:pt>
                <c:pt idx="32">
                  <c:v>61.3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C18-4BC3-A93B-92E3E22C3E1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{672E7ABE-95CA-4C03-95C8-E9CDC51514EF}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3C18-4BC3-A93B-92E3E22C3E1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{90EDEC45-3A5C-48CF-9774-C1F58A488339}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18-4BC3-A93B-92E3E22C3E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{BFD78ED1-72BF-491C-94CC-D29D4FD94456}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18-4BC3-A93B-92E3E22C3E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{0D98D6B9-0722-48B9-8C51-D28BBC822C15}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18-4BC3-A93B-92E3E22C3E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{ADE90147-2160-4DD3-9889-F30BCF0035E1}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18-4BC3-A93B-92E3E22C3E19}"/>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{06EC2940-3DEC-48EB-B817-C90CA78C7158}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3C18-4BC3-A93B-92E3E22C3E19}"/>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{3FD93F0A-B161-410D-9074-D2D008C99A8D}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3C18-4BC3-A93B-92E3E22C3E19}"/>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{2AA27187-0F0A-4270-9B92-40C4685E261E}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3C18-4BC3-A93B-92E3E22C3E1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{B20AC5FA-2DD3-485F-94B0-5F2E5D4D8B91}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3C18-4BC3-A93B-92E3E22C3E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55.8</c:v>
                </c:pt>
                <c:pt idx="16">
                  <c:v>56.1</c:v>
                </c:pt>
                <c:pt idx="24">
                  <c:v>58.6</c:v>
                </c:pt>
                <c:pt idx="32">
                  <c:v>59.3</c:v>
                </c:pt>
              </c:numCache>
            </c:numRef>
          </c:xVal>
          <c:yVal>
            <c:numRef>
              <c:f>公会計指標分析・財政指標組合せ分析表!$BP$55:$DC$55</c:f>
              <c:numCache>
                <c:formatCode>#,##0.0;"▲ "#,##0.0</c:formatCode>
                <c:ptCount val="40"/>
                <c:pt idx="8">
                  <c:v>37.200000000000003</c:v>
                </c:pt>
                <c:pt idx="16">
                  <c:v>24</c:v>
                </c:pt>
                <c:pt idx="24">
                  <c:v>19.8</c:v>
                </c:pt>
                <c:pt idx="32">
                  <c:v>19.8</c:v>
                </c:pt>
              </c:numCache>
            </c:numRef>
          </c:yVal>
          <c:smooth val="0"/>
          <c:extLst>
            <c:ext xmlns:c16="http://schemas.microsoft.com/office/drawing/2014/chart" uri="{C3380CC4-5D6E-409C-BE32-E72D297353CC}">
              <c16:uniqueId val="{00000013-3C18-4BC3-A93B-92E3E22C3E19}"/>
            </c:ext>
          </c:extLst>
        </c:ser>
        <c:dLbls>
          <c:showLegendKey val="0"/>
          <c:showVal val="1"/>
          <c:showCatName val="0"/>
          <c:showSerName val="0"/>
          <c:showPercent val="0"/>
          <c:showBubbleSize val="0"/>
        </c:dLbls>
        <c:axId val="46179840"/>
        <c:axId val="46181760"/>
      </c:scatterChart>
      <c:valAx>
        <c:axId val="46179840"/>
        <c:scaling>
          <c:orientation val="minMax"/>
          <c:max val="59.6"/>
          <c:min val="5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1"/>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{013F16E0-9AA2-4F0A-8B07-0B9A90859FC5}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9EF-47BB-AADD-FE7F3DEF663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{0D6FBB85-7653-4663-A632-B246FCB4871F}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9EF-47BB-AADD-FE7F3DEF663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{C58C519A-457C-4037-B09E-4B5F992B6454}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9EF-47BB-AADD-FE7F3DEF663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{06EA3109-E9E4-4255-BD4A-304074D438BF}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9EF-47BB-AADD-FE7F3DEF663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{AF00A3D6-2663-4FD4-9C0F-D6AC2298F33A}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9EF-47BB-AADD-FE7F3DEF6638}"/>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{C2255829-0C3D-4484-BEC2-C0B529C2C801}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9EF-47BB-AADD-FE7F3DEF6638}"/>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{71CC2503-1530-4E37-A122-2A768E8BE02A}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9EF-47BB-AADD-FE7F3DEF6638}"/>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{84177873-FCFF-4669-9F30-2A105BDD2379}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9EF-47BB-AADD-FE7F3DEF6638}"/>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{91206D23-D90C-438C-A4AF-9A960667250C}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9EF-47BB-AADD-FE7F3DEF663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6.4</c:v>
                </c:pt>
                <c:pt idx="16">
                  <c:v>5.2</c:v>
                </c:pt>
                <c:pt idx="24">
                  <c:v>4</c:v>
                </c:pt>
                <c:pt idx="32">
                  <c:v>3.1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9EF-47BB-AADD-FE7F3DEF663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{D8DE343D-07B5-4C66-AA2A-311C9268BCC5}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9EF-47BB-AADD-FE7F3DEF663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{C19B0B4D-2BD4-4970-AD2F-69AD234C7E0D}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9EF-47BB-AADD-FE7F3DEF663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{5FB9F831-A75F-488C-A798-E08392B6D775}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9EF-47BB-AADD-FE7F3DEF663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{177DC3E8-FEFC-4AF2-B73E-562343CF9776}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9EF-47BB-AADD-FE7F3DEF663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{694AFB3B-CAC8-48D7-8BAD-D5CC7F5449A6}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9EF-47BB-AADD-FE7F3DEF663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{9FFB10FE-399A-4268-AEC4-D02912699E8B}</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9EF-47BB-AADD-FE7F3DEF663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{3E182E40-C1D2-4106-A40F-A376C5AD7227}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9EF-47BB-AADD-FE7F3DEF663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{4ABB1C36-E7F1-4F51-9E73-1BDE3AEBB3A8}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9EF-47BB-AADD-FE7F3DEF663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{FE90D1DE-9218-479C-997F-27EB472192CF}</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9EF-47BB-AADD-FE7F3DEF663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10.1</c:v>
                </c:pt>
                <c:pt idx="16">
                  <c:v>9.1</c:v>
                </c:pt>
                <c:pt idx="24">
                  <c:v>8.9</c:v>
                </c:pt>
                <c:pt idx="32">
                  <c:v>8.8000000000000007</c:v>
                </c:pt>
              </c:numCache>
            </c:numRef>
          </c:xVal>
          <c:yVal>
            <c:numRef>
              <c:f>公会計指標分析・財政指標組合せ分析表!$BP$77:$DC$77</c:f>
              <c:numCache>
                <c:formatCode>#,##0.0;"▲ "#,##0.0</c:formatCode>
                <c:ptCount val="40"/>
                <c:pt idx="0">
                  <c:v>49.7</c:v>
                </c:pt>
                <c:pt idx="8">
                  <c:v>37.200000000000003</c:v>
                </c:pt>
                <c:pt idx="16">
                  <c:v>24</c:v>
                </c:pt>
                <c:pt idx="24">
                  <c:v>19.8</c:v>
                </c:pt>
                <c:pt idx="32">
                  <c:v>19.8</c:v>
                </c:pt>
              </c:numCache>
            </c:numRef>
          </c:yVal>
          <c:smooth val="0"/>
          <c:extLst>
            <c:ext xmlns:c16="http://schemas.microsoft.com/office/drawing/2014/chart" uri="{C3380CC4-5D6E-409C-BE32-E72D297353CC}">
              <c16:uniqueId val="{00000013-39EF-47BB-AADD-FE7F3DEF6638}"/>
            </c:ext>
          </c:extLst>
        </c:ser>
        <c:dLbls>
          <c:showLegendKey val="0"/>
          <c:showVal val="1"/>
          <c:showCatName val="0"/>
          <c:showSerName val="0"/>
          <c:showPercent val="0"/>
          <c:showBubbleSize val="0"/>
        </c:dLbls>
        <c:axId val="84219776"/>
        <c:axId val="84234240"/>
      </c:scatterChart>
      <c:valAx>
        <c:axId val="84219776"/>
        <c:scaling>
          <c:orientation val="minMax"/>
          <c:max val="11.4"/>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5"/>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愛媛県内子町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実質公債費比率においては</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①平成</a:t>
          </a:r>
          <a:r>
            <a:rPr kumimoji="1" lang="en-US" altLang="ja-JP" sz="1100">
              <a:latin typeface="ＭＳ ゴシック" pitchFamily="49" charset="-128"/>
              <a:ea typeface="ＭＳ ゴシック" pitchFamily="49" charset="-128"/>
            </a:rPr>
            <a:t>19</a:t>
          </a:r>
          <a:r>
            <a:rPr kumimoji="1" lang="ja-JP" altLang="en-US" sz="1100">
              <a:latin typeface="ＭＳ ゴシック" pitchFamily="49" charset="-128"/>
              <a:ea typeface="ＭＳ ゴシック" pitchFamily="49" charset="-128"/>
            </a:rPr>
            <a:t>年度に繰り上げ償還（</a:t>
          </a:r>
          <a:r>
            <a:rPr kumimoji="1" lang="en-US" altLang="ja-JP" sz="1100">
              <a:latin typeface="ＭＳ ゴシック" pitchFamily="49" charset="-128"/>
              <a:ea typeface="ＭＳ ゴシック" pitchFamily="49" charset="-128"/>
            </a:rPr>
            <a:t>378,075</a:t>
          </a:r>
          <a:r>
            <a:rPr kumimoji="1" lang="ja-JP" altLang="en-US" sz="1100">
              <a:latin typeface="ＭＳ ゴシック" pitchFamily="49" charset="-128"/>
              <a:ea typeface="ＭＳ ゴシック" pitchFamily="49" charset="-128"/>
            </a:rPr>
            <a:t>千円）を実施したこと</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②平成</a:t>
          </a:r>
          <a:r>
            <a:rPr kumimoji="1" lang="en-US" altLang="ja-JP" sz="1100">
              <a:latin typeface="ＭＳ ゴシック" pitchFamily="49" charset="-128"/>
              <a:ea typeface="ＭＳ ゴシック" pitchFamily="49" charset="-128"/>
            </a:rPr>
            <a:t>20</a:t>
          </a:r>
          <a:r>
            <a:rPr kumimoji="1" lang="ja-JP" altLang="en-US" sz="1100">
              <a:latin typeface="ＭＳ ゴシック" pitchFamily="49" charset="-128"/>
              <a:ea typeface="ＭＳ ゴシック" pitchFamily="49" charset="-128"/>
            </a:rPr>
            <a:t>年度に作成した公債費負担適正化計画に基づき地方債の発行抑制を図ってきたこと。</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により、元利償還金については</a:t>
          </a:r>
          <a:r>
            <a:rPr kumimoji="1" lang="en-US" altLang="ja-JP" sz="1100">
              <a:latin typeface="ＭＳ ゴシック" pitchFamily="49" charset="-128"/>
              <a:ea typeface="ＭＳ ゴシック" pitchFamily="49" charset="-128"/>
            </a:rPr>
            <a:t>51,721</a:t>
          </a:r>
          <a:r>
            <a:rPr kumimoji="1" lang="ja-JP" altLang="en-US" sz="1100">
              <a:latin typeface="ＭＳ ゴシック" pitchFamily="49" charset="-128"/>
              <a:ea typeface="ＭＳ ゴシック" pitchFamily="49" charset="-128"/>
            </a:rPr>
            <a:t>千円（△</a:t>
          </a:r>
          <a:r>
            <a:rPr kumimoji="1" lang="en-US" altLang="ja-JP" sz="1100">
              <a:latin typeface="ＭＳ ゴシック" pitchFamily="49" charset="-128"/>
              <a:ea typeface="ＭＳ ゴシック" pitchFamily="49" charset="-128"/>
            </a:rPr>
            <a:t>4.79</a:t>
          </a:r>
          <a:r>
            <a:rPr kumimoji="1" lang="ja-JP" altLang="en-US" sz="1100">
              <a:latin typeface="ＭＳ ゴシック" pitchFamily="49" charset="-128"/>
              <a:ea typeface="ＭＳ ゴシック" pitchFamily="49" charset="-128"/>
            </a:rPr>
            <a:t>％）減少となっている。また、ほかの項目（「組合による地方債」、「公営企業の元利償還金に対する繰入金」など）においても対前年度において減少していることから、実質公債費比率は減少につながっている。</a:t>
          </a:r>
          <a:endParaRPr kumimoji="1" lang="en-US" altLang="ja-JP" sz="11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しかし、平成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年度において、災害等により起債発行額が償還額を上回ったことにより、起債残高は前年度と比較して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152,650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1.86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％）増加とななった。その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元金の償還が始まる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年後からは元利償還金が増加するため実質公債費比率の上昇も考えられるため、注視しておくことが必要である。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愛媛県内子町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合併前の大型事業の地方債償還が順次終了していることにあわせて、平成</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年度に公債費適正化計画を策定し起債の抑制を図ってきたことにより地方債残高は年々減少していた。しかし、平成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年度においては豪雨災害等により発行残高が合併後初めて前年度を上回ることとなった。そのため対前年度と比較して</a:t>
          </a:r>
          <a:r>
            <a:rPr kumimoji="1" lang="en-US" altLang="ja-JP" sz="1050">
              <a:latin typeface="ＭＳ ゴシック" pitchFamily="49" charset="-128"/>
              <a:ea typeface="ＭＳ ゴシック" pitchFamily="49" charset="-128"/>
            </a:rPr>
            <a:t>152,650</a:t>
          </a:r>
          <a:r>
            <a:rPr kumimoji="1" lang="ja-JP" altLang="en-US" sz="1050">
              <a:latin typeface="ＭＳ ゴシック" pitchFamily="49" charset="-128"/>
              <a:ea typeface="ＭＳ ゴシック" pitchFamily="49" charset="-128"/>
            </a:rPr>
            <a:t>千円（</a:t>
          </a:r>
          <a:r>
            <a:rPr kumimoji="1" lang="en-US" altLang="ja-JP" sz="1050">
              <a:latin typeface="ＭＳ ゴシック" pitchFamily="49" charset="-128"/>
              <a:ea typeface="ＭＳ ゴシック" pitchFamily="49" charset="-128"/>
            </a:rPr>
            <a:t>1.85</a:t>
          </a:r>
          <a:r>
            <a:rPr kumimoji="1" lang="ja-JP" altLang="en-US" sz="1050">
              <a:latin typeface="ＭＳ ゴシック" pitchFamily="49" charset="-128"/>
              <a:ea typeface="ＭＳ ゴシック" pitchFamily="49" charset="-128"/>
            </a:rPr>
            <a:t>％）の上昇となっている。しかし、将来負担額（</a:t>
          </a:r>
          <a:r>
            <a:rPr kumimoji="1" lang="en-US" altLang="ja-JP" sz="1050">
              <a:latin typeface="ＭＳ ゴシック" pitchFamily="49" charset="-128"/>
              <a:ea typeface="ＭＳ ゴシック" pitchFamily="49" charset="-128"/>
            </a:rPr>
            <a:t>A</a:t>
          </a:r>
          <a:r>
            <a:rPr kumimoji="1" lang="ja-JP" altLang="en-US" sz="1050">
              <a:latin typeface="ＭＳ ゴシック" pitchFamily="49" charset="-128"/>
              <a:ea typeface="ＭＳ ゴシック" pitchFamily="49" charset="-128"/>
            </a:rPr>
            <a:t>）全体を見ると退職手当負担</a:t>
          </a:r>
          <a:r>
            <a:rPr kumimoji="1" lang="en-US" altLang="ja-JP" sz="1050">
              <a:latin typeface="ＭＳ ゴシック" pitchFamily="49" charset="-128"/>
              <a:ea typeface="ＭＳ ゴシック" pitchFamily="49" charset="-128"/>
            </a:rPr>
            <a:t>129,698</a:t>
          </a:r>
          <a:r>
            <a:rPr kumimoji="1" lang="ja-JP" altLang="en-US" sz="1050">
              <a:latin typeface="ＭＳ ゴシック" pitchFamily="49" charset="-128"/>
              <a:ea typeface="ＭＳ ゴシック" pitchFamily="49" charset="-128"/>
            </a:rPr>
            <a:t>千円（△</a:t>
          </a:r>
          <a:r>
            <a:rPr kumimoji="1" lang="en-US" altLang="ja-JP" sz="1050">
              <a:latin typeface="ＭＳ ゴシック" pitchFamily="49" charset="-128"/>
              <a:ea typeface="ＭＳ ゴシック" pitchFamily="49" charset="-128"/>
            </a:rPr>
            <a:t>7.25</a:t>
          </a:r>
          <a:r>
            <a:rPr kumimoji="1" lang="ja-JP" altLang="en-US" sz="1050">
              <a:latin typeface="ＭＳ ゴシック" pitchFamily="49" charset="-128"/>
              <a:ea typeface="ＭＳ ゴシック" pitchFamily="49" charset="-128"/>
            </a:rPr>
            <a:t>％）、債務負担行為に基づく支出予定額</a:t>
          </a:r>
          <a:r>
            <a:rPr kumimoji="1" lang="en-US" altLang="ja-JP" sz="1050">
              <a:latin typeface="ＭＳ ゴシック" pitchFamily="49" charset="-128"/>
              <a:ea typeface="ＭＳ ゴシック" pitchFamily="49" charset="-128"/>
            </a:rPr>
            <a:t>39,343</a:t>
          </a:r>
          <a:r>
            <a:rPr kumimoji="1" lang="ja-JP" altLang="en-US" sz="1050">
              <a:latin typeface="ＭＳ ゴシック" pitchFamily="49" charset="-128"/>
              <a:ea typeface="ＭＳ ゴシック" pitchFamily="49" charset="-128"/>
            </a:rPr>
            <a:t>千円（△</a:t>
          </a:r>
          <a:r>
            <a:rPr kumimoji="1" lang="en-US" altLang="ja-JP" sz="1050">
              <a:latin typeface="ＭＳ ゴシック" pitchFamily="49" charset="-128"/>
              <a:ea typeface="ＭＳ ゴシック" pitchFamily="49" charset="-128"/>
            </a:rPr>
            <a:t>29.35</a:t>
          </a:r>
          <a:r>
            <a:rPr kumimoji="1" lang="ja-JP" altLang="en-US" sz="1050">
              <a:latin typeface="ＭＳ ゴシック" pitchFamily="49" charset="-128"/>
              <a:ea typeface="ＭＳ ゴシック" pitchFamily="49" charset="-128"/>
            </a:rPr>
            <a:t>％）とほかの項目が減少していることから、</a:t>
          </a:r>
          <a:r>
            <a:rPr kumimoji="1" lang="en-US" altLang="ja-JP" sz="1050">
              <a:latin typeface="ＭＳ ゴシック" pitchFamily="49" charset="-128"/>
              <a:ea typeface="ＭＳ ゴシック" pitchFamily="49" charset="-128"/>
            </a:rPr>
            <a:t>15,206</a:t>
          </a:r>
          <a:r>
            <a:rPr kumimoji="1" lang="ja-JP" altLang="en-US" sz="1050">
              <a:latin typeface="ＭＳ ゴシック" pitchFamily="49" charset="-128"/>
              <a:ea typeface="ＭＳ ゴシック" pitchFamily="49" charset="-128"/>
            </a:rPr>
            <a:t>千円（△</a:t>
          </a:r>
          <a:r>
            <a:rPr kumimoji="1" lang="en-US" altLang="ja-JP" sz="1050">
              <a:latin typeface="ＭＳ ゴシック" pitchFamily="49" charset="-128"/>
              <a:ea typeface="ＭＳ ゴシック" pitchFamily="49" charset="-128"/>
            </a:rPr>
            <a:t>0.12</a:t>
          </a:r>
          <a:r>
            <a:rPr kumimoji="1" lang="ja-JP" altLang="en-US" sz="1050">
              <a:latin typeface="ＭＳ ゴシック" pitchFamily="49" charset="-128"/>
              <a:ea typeface="ＭＳ ゴシック" pitchFamily="49" charset="-128"/>
            </a:rPr>
            <a:t>％）の減少となった。</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その一方で、充当可能財源等（</a:t>
          </a:r>
          <a:r>
            <a:rPr kumimoji="1" lang="en-US" altLang="ja-JP" sz="1050">
              <a:latin typeface="ＭＳ ゴシック" pitchFamily="49" charset="-128"/>
              <a:ea typeface="ＭＳ ゴシック" pitchFamily="49" charset="-128"/>
            </a:rPr>
            <a:t>B</a:t>
          </a:r>
          <a:r>
            <a:rPr kumimoji="1" lang="ja-JP" altLang="en-US" sz="1050">
              <a:latin typeface="ＭＳ ゴシック" pitchFamily="49" charset="-128"/>
              <a:ea typeface="ＭＳ ゴシック" pitchFamily="49" charset="-128"/>
            </a:rPr>
            <a:t>）を見ると</a:t>
          </a:r>
          <a:r>
            <a:rPr kumimoji="1" lang="en-US" altLang="ja-JP" sz="1050">
              <a:latin typeface="ＭＳ ゴシック" pitchFamily="49" charset="-128"/>
              <a:ea typeface="ＭＳ ゴシック" pitchFamily="49" charset="-128"/>
            </a:rPr>
            <a:t>75,769</a:t>
          </a:r>
          <a:r>
            <a:rPr kumimoji="1" lang="ja-JP" altLang="en-US" sz="1050">
              <a:latin typeface="ＭＳ ゴシック" pitchFamily="49" charset="-128"/>
              <a:ea typeface="ＭＳ ゴシック" pitchFamily="49" charset="-128"/>
            </a:rPr>
            <a:t>千円（</a:t>
          </a:r>
          <a:r>
            <a:rPr kumimoji="1" lang="en-US" altLang="ja-JP" sz="1050">
              <a:latin typeface="ＭＳ ゴシック" pitchFamily="49" charset="-128"/>
              <a:ea typeface="ＭＳ ゴシック" pitchFamily="49" charset="-128"/>
            </a:rPr>
            <a:t>0.48</a:t>
          </a:r>
          <a:r>
            <a:rPr kumimoji="1" lang="ja-JP" altLang="en-US" sz="1050">
              <a:latin typeface="ＭＳ ゴシック" pitchFamily="49" charset="-128"/>
              <a:ea typeface="ＭＳ ゴシック" pitchFamily="49" charset="-128"/>
            </a:rPr>
            <a:t>％）増加となっている。その大きな要因としては、充当可能基金の上昇があげられる。平成</a:t>
          </a:r>
          <a:r>
            <a:rPr kumimoji="1" lang="en-US" altLang="ja-JP" sz="1050">
              <a:latin typeface="ＭＳ ゴシック" pitchFamily="49" charset="-128"/>
              <a:ea typeface="ＭＳ ゴシック" pitchFamily="49" charset="-128"/>
            </a:rPr>
            <a:t>31</a:t>
          </a:r>
          <a:r>
            <a:rPr kumimoji="1" lang="ja-JP" altLang="en-US" sz="1050">
              <a:latin typeface="ＭＳ ゴシック" pitchFamily="49" charset="-128"/>
              <a:ea typeface="ＭＳ ゴシック" pitchFamily="49" charset="-128"/>
            </a:rPr>
            <a:t>年度から令和２年度にかけて防災行政無線戸別受信機の整備など多額の一般財源が必要となることからも基金へ積み立てを行ったが、その結果</a:t>
          </a:r>
          <a:r>
            <a:rPr kumimoji="1" lang="ja-JP" altLang="ja-JP" sz="1100">
              <a:solidFill>
                <a:schemeClr val="dk1"/>
              </a:solidFill>
              <a:effectLst/>
              <a:latin typeface="+mn-lt"/>
              <a:ea typeface="+mn-ea"/>
              <a:cs typeface="+mn-cs"/>
            </a:rPr>
            <a:t>対前年度と比較すると</a:t>
          </a:r>
          <a:r>
            <a:rPr kumimoji="1" lang="en-US" altLang="ja-JP" sz="1100">
              <a:solidFill>
                <a:schemeClr val="dk1"/>
              </a:solidFill>
              <a:effectLst/>
              <a:latin typeface="+mn-lt"/>
              <a:ea typeface="+mn-ea"/>
              <a:cs typeface="+mn-cs"/>
            </a:rPr>
            <a:t>171,044</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2.78</a:t>
          </a:r>
          <a:r>
            <a:rPr kumimoji="1" lang="ja-JP" altLang="ja-JP" sz="1100">
              <a:solidFill>
                <a:schemeClr val="dk1"/>
              </a:solidFill>
              <a:effectLst/>
              <a:latin typeface="+mn-lt"/>
              <a:ea typeface="+mn-ea"/>
              <a:cs typeface="+mn-cs"/>
            </a:rPr>
            <a:t>％）の増加となっている。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以上の結果から、将来負担比率は</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％上昇することとなった。</a:t>
          </a:r>
          <a:endParaRPr kumimoji="1" lang="ja-JP" altLang="en-US" sz="105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愛媛県内子町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・今年度においても、預金利子分の積み立てを行っている。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・増加したものについては、公共施設整備基金への積み立て等があげられるが、公共施設の整備などの目的に充当予定である。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・短期的にみると横ばい傾向であるが、合併後においては基金残高は増加傾向にある。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・今後のことを考えると、公共施設の老朽化に対応する予算として確保しておく必要があることから、長期的な視点に立って計画的に積立取り崩しを行っていく予定である。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・公共施設整備基金：公共施設整備に要する財源に充てる。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：地域の福祉の増進を図るために充てる財源。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・一般廃棄物処理施設維持管理基金：所為施設の災害、老朽化等による大規模改修、解体に必要な財源としての基金。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・いかざき小田川原っぱ基金：小田川流域の自然計画を保全し、再生・創造し子孫に引き継ぐための経費。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・災害対策基金　　：災害の復旧に要する経費とその他災害に関連する経費の財源に充てる。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・公共施設整備基金：翌年度以降の防災行政無線戸別受信機の整備する財源として、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182,874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：寄附講座として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千円、健康器具の整備</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・「エコロジータウン内子」ふるさと応援基金：ふるさと納税の寄附分を積み立てをし、経費となるものを取り崩し。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・教育振興基金　　：一般寄附として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千円積み立て、講師謝礼など事業経費として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・公共施設整備基金：防止行政無線戸別受信機、内子座耐震改修、自治会耐震改修など公共施設の安心安全に係る整備に充当予定。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　　：寄附講座を継続することからも、その財源として取り崩しを行う。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化の基金についても目的基金であり、条例の目的に即して充当していく予定である。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・預金利子として、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・財政調整基金の残高は、近年の予算規模の１０％程度を維持している。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・短期的には、増減するものの、中長期的には減少する見込みである。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・預金利子として、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・地方債の償還計画を踏まえて対応したい。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・近年の年間償還額は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億円程度とピークを過ぎているものの、多額の償還金を必要としていることからも積み立てを計画的に行っていく予定である。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愛媛県内子町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16,721
16,677
299.43
10,523,734
9,994,128
275,851
6,537,223
8,371,293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900">
              <a:solidFill>
                <a:schemeClr val="dk1"/>
              </a:solidFill>
              <a:effectLst/>
              <a:latin typeface="+mn-lt"/>
              <a:ea typeface="+mn-ea"/>
              <a:cs typeface="+mn-cs"/>
            </a:rPr>
            <a:t>今年度は公営住宅や集会所など過年度に除却済みであった資産の減額修正がありましたが、内子運動公園のプール改修や南山自治会館、吉野川自治会館の新築工事など多額の工事費がかかった資産の取得により、有形固定資産額は前年度に比べて</a:t>
          </a:r>
          <a:r>
            <a:rPr lang="en-US" altLang="ja-JP" sz="900">
              <a:solidFill>
                <a:schemeClr val="dk1"/>
              </a:solidFill>
              <a:effectLst/>
              <a:latin typeface="+mn-lt"/>
              <a:ea typeface="+mn-ea"/>
              <a:cs typeface="+mn-cs"/>
            </a:rPr>
            <a:t>384</a:t>
          </a:r>
          <a:r>
            <a:rPr lang="ja-JP" altLang="ja-JP" sz="900">
              <a:solidFill>
                <a:schemeClr val="dk1"/>
              </a:solidFill>
              <a:effectLst/>
              <a:latin typeface="+mn-lt"/>
              <a:ea typeface="+mn-ea"/>
              <a:cs typeface="+mn-cs"/>
            </a:rPr>
            <a:t>百万円（</a:t>
          </a:r>
          <a:r>
            <a:rPr lang="en-US" altLang="ja-JP" sz="900">
              <a:solidFill>
                <a:schemeClr val="dk1"/>
              </a:solidFill>
              <a:effectLst/>
              <a:latin typeface="+mn-lt"/>
              <a:ea typeface="+mn-ea"/>
              <a:cs typeface="+mn-cs"/>
            </a:rPr>
            <a:t>+0.3</a:t>
          </a:r>
          <a:r>
            <a:rPr lang="ja-JP" altLang="ja-JP" sz="900">
              <a:solidFill>
                <a:schemeClr val="dk1"/>
              </a:solidFill>
              <a:effectLst/>
              <a:latin typeface="+mn-lt"/>
              <a:ea typeface="+mn-ea"/>
              <a:cs typeface="+mn-cs"/>
            </a:rPr>
            <a:t>％）増加しています。減価償却累計額は既存資産が耐用年数を迎えるか、売却するまで一定額増加し続けるため、資産の更新や売却を行わない限り有形固定資産減価償却率は増加し続けます。当該値は</a:t>
          </a:r>
          <a:r>
            <a:rPr lang="en-US" altLang="ja-JP" sz="900">
              <a:solidFill>
                <a:schemeClr val="dk1"/>
              </a:solidFill>
              <a:effectLst/>
              <a:latin typeface="+mn-lt"/>
              <a:ea typeface="+mn-ea"/>
              <a:cs typeface="+mn-cs"/>
            </a:rPr>
            <a:t>6</a:t>
          </a:r>
          <a:r>
            <a:rPr lang="ja-JP" altLang="ja-JP" sz="900">
              <a:solidFill>
                <a:schemeClr val="dk1"/>
              </a:solidFill>
              <a:effectLst/>
              <a:latin typeface="+mn-lt"/>
              <a:ea typeface="+mn-ea"/>
              <a:cs typeface="+mn-cs"/>
            </a:rPr>
            <a:t>割を超えており、老朽化が進んでいることが分かります。</a:t>
          </a:r>
          <a:endParaRPr lang="ja-JP" altLang="ja-JP" sz="1000">
            <a:solidFill>
              <a:schemeClr val="dk1"/>
            </a:solidFill>
            <a:effectLst/>
            <a:latin typeface="+mn-lt"/>
            <a:ea typeface="+mn-ea"/>
            <a:cs typeface="+mn-cs"/>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126788</xdr:rowOff>
    </xdr:from>
    <xdr:to>
      <xdr:col>23</xdr:col>
      <xdr:colOff>85090</xdr:colOff>
      <xdr:row>33</xdr:row>
      <xdr:rowOff>78105</xdr:rowOff>
    </xdr:to>
    <xdr:cxnSp macro="">
      <xdr:nvCxnSpPr>
        <xdr:cNvPr id="73" name="直線コネクタ 72"/>
        <xdr:cNvCxnSpPr/>
      </xdr:nvCxnSpPr>
      <xdr:spPr>
        <a:xfrm flipV="1">
          <a:off x="4760595" y="4584488"/>
          <a:ext cx="1270" cy="115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4" name="有形固定資産減価償却率最小値テキスト"/>
        <xdr:cNvSpPr txBox="1"/>
      </xdr:nvSpPr>
      <xdr:spPr>
        <a:xfrm>
          <a:off x="48133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5" name="直線コネクタ 74"/>
        <xdr:cNvCxnSpPr/>
      </xdr:nvCxnSpPr>
      <xdr:spPr>
        <a:xfrm>
          <a:off x="4673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73465</xdr:rowOff>
    </xdr:from>
    <xdr:ext cx="405111" cy="259045"/>
    <xdr:sp macro="" textlink="">
      <xdr:nvSpPr>
        <xdr:cNvPr id="76" name="有形固定資産減価償却率最大値テキスト"/>
        <xdr:cNvSpPr txBox="1"/>
      </xdr:nvSpPr>
      <xdr:spPr>
        <a:xfrm>
          <a:off x="4813300" y="4359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126788</xdr:rowOff>
    </xdr:from>
    <xdr:to>
      <xdr:col>23</xdr:col>
      <xdr:colOff>174625</xdr:colOff>
      <xdr:row>26</xdr:row>
      <xdr:rowOff>126788</xdr:rowOff>
    </xdr:to>
    <xdr:cxnSp macro="">
      <xdr:nvCxnSpPr>
        <xdr:cNvPr id="77" name="直線コネクタ 76"/>
        <xdr:cNvCxnSpPr/>
      </xdr:nvCxnSpPr>
      <xdr:spPr>
        <a:xfrm>
          <a:off x="4673600" y="458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53357</xdr:rowOff>
    </xdr:from>
    <xdr:ext cx="405111" cy="259045"/>
    <xdr:sp macro="" textlink="">
      <xdr:nvSpPr>
        <xdr:cNvPr id="78" name="有形固定資産減価償却率平均値テキスト"/>
        <xdr:cNvSpPr txBox="1"/>
      </xdr:nvSpPr>
      <xdr:spPr>
        <a:xfrm>
          <a:off x="4813300" y="4853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74930</xdr:rowOff>
    </xdr:from>
    <xdr:to>
      <xdr:col>23</xdr:col>
      <xdr:colOff>136525</xdr:colOff>
      <xdr:row>29</xdr:row>
      <xdr:rowOff>5080</xdr:rowOff>
    </xdr:to>
    <xdr:sp macro="" textlink="">
      <xdr:nvSpPr>
        <xdr:cNvPr id="79" name="フローチャート: 判断 78"/>
        <xdr:cNvSpPr/>
      </xdr:nvSpPr>
      <xdr:spPr>
        <a:xfrm>
          <a:off x="4711700" y="487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28</xdr:row>
      <xdr:rowOff>100118</xdr:rowOff>
    </xdr:from>
    <xdr:to>
      <xdr:col>19</xdr:col>
      <xdr:colOff>187325</xdr:colOff>
      <xdr:row>29</xdr:row>
      <xdr:rowOff>30268</xdr:rowOff>
    </xdr:to>
    <xdr:sp macro="" textlink="">
      <xdr:nvSpPr>
        <xdr:cNvPr id="80" name="フローチャート: 判断 79"/>
        <xdr:cNvSpPr/>
      </xdr:nvSpPr>
      <xdr:spPr>
        <a:xfrm>
          <a:off x="4000500" y="490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18627</xdr:rowOff>
    </xdr:from>
    <xdr:to>
      <xdr:col>15</xdr:col>
      <xdr:colOff>187325</xdr:colOff>
      <xdr:row>29</xdr:row>
      <xdr:rowOff>120227</xdr:rowOff>
    </xdr:to>
    <xdr:sp macro="" textlink="">
      <xdr:nvSpPr>
        <xdr:cNvPr id="81" name="フローチャート: 判断 80"/>
        <xdr:cNvSpPr/>
      </xdr:nvSpPr>
      <xdr:spPr>
        <a:xfrm>
          <a:off x="3238500" y="499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29422</xdr:rowOff>
    </xdr:from>
    <xdr:to>
      <xdr:col>11</xdr:col>
      <xdr:colOff>187325</xdr:colOff>
      <xdr:row>29</xdr:row>
      <xdr:rowOff>131022</xdr:rowOff>
    </xdr:to>
    <xdr:sp macro="" textlink="">
      <xdr:nvSpPr>
        <xdr:cNvPr id="82" name="フローチャート: 判断 81"/>
        <xdr:cNvSpPr/>
      </xdr:nvSpPr>
      <xdr:spPr>
        <a:xfrm>
          <a:off x="2476500" y="500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2963</xdr:rowOff>
    </xdr:from>
    <xdr:to>
      <xdr:col>23</xdr:col>
      <xdr:colOff>136525</xdr:colOff>
      <xdr:row>28</xdr:row>
      <xdr:rowOff>104563</xdr:rowOff>
    </xdr:to>
    <xdr:sp macro="" textlink="">
      <xdr:nvSpPr>
        <xdr:cNvPr id="88" name="楕円 87"/>
        <xdr:cNvSpPr/>
      </xdr:nvSpPr>
      <xdr:spPr>
        <a:xfrm>
          <a:off x="4711700" y="480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25840</xdr:rowOff>
    </xdr:from>
    <xdr:ext cx="405111" cy="259045"/>
    <xdr:sp macro="" textlink="">
      <xdr:nvSpPr>
        <xdr:cNvPr id="89" name="有形固定資産減価償却率該当値テキスト"/>
        <xdr:cNvSpPr txBox="1"/>
      </xdr:nvSpPr>
      <xdr:spPr>
        <a:xfrm>
          <a:off x="4813300" y="465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56938</xdr:rowOff>
    </xdr:from>
    <xdr:to>
      <xdr:col>19</xdr:col>
      <xdr:colOff>187325</xdr:colOff>
      <xdr:row>28</xdr:row>
      <xdr:rowOff>158538</xdr:rowOff>
    </xdr:to>
    <xdr:sp macro="" textlink="">
      <xdr:nvSpPr>
        <xdr:cNvPr id="90" name="楕円 89"/>
        <xdr:cNvSpPr/>
      </xdr:nvSpPr>
      <xdr:spPr>
        <a:xfrm>
          <a:off x="4000500" y="485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53763</xdr:rowOff>
    </xdr:from>
    <xdr:to>
      <xdr:col>23</xdr:col>
      <xdr:colOff>85725</xdr:colOff>
      <xdr:row>28</xdr:row>
      <xdr:rowOff>107738</xdr:rowOff>
    </xdr:to>
    <xdr:cxnSp macro="">
      <xdr:nvCxnSpPr>
        <xdr:cNvPr id="91" name="直線コネクタ 90"/>
        <xdr:cNvCxnSpPr/>
      </xdr:nvCxnSpPr>
      <xdr:spPr>
        <a:xfrm flipV="1">
          <a:off x="4051300" y="4854363"/>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47413</xdr:rowOff>
    </xdr:from>
    <xdr:to>
      <xdr:col>15</xdr:col>
      <xdr:colOff>187325</xdr:colOff>
      <xdr:row>29</xdr:row>
      <xdr:rowOff>149013</xdr:rowOff>
    </xdr:to>
    <xdr:sp macro="" textlink="">
      <xdr:nvSpPr>
        <xdr:cNvPr id="92" name="楕円 91"/>
        <xdr:cNvSpPr/>
      </xdr:nvSpPr>
      <xdr:spPr>
        <a:xfrm>
          <a:off x="3238500" y="50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107738</xdr:rowOff>
    </xdr:from>
    <xdr:to>
      <xdr:col>19</xdr:col>
      <xdr:colOff>136525</xdr:colOff>
      <xdr:row>29</xdr:row>
      <xdr:rowOff>98213</xdr:rowOff>
    </xdr:to>
    <xdr:cxnSp macro="">
      <xdr:nvCxnSpPr>
        <xdr:cNvPr id="93" name="直線コネクタ 92"/>
        <xdr:cNvCxnSpPr/>
      </xdr:nvCxnSpPr>
      <xdr:spPr>
        <a:xfrm flipV="1">
          <a:off x="3289300" y="4908338"/>
          <a:ext cx="762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164888</xdr:rowOff>
    </xdr:from>
    <xdr:to>
      <xdr:col>11</xdr:col>
      <xdr:colOff>187325</xdr:colOff>
      <xdr:row>29</xdr:row>
      <xdr:rowOff>95038</xdr:rowOff>
    </xdr:to>
    <xdr:sp macro="" textlink="">
      <xdr:nvSpPr>
        <xdr:cNvPr id="94" name="楕円 93"/>
        <xdr:cNvSpPr/>
      </xdr:nvSpPr>
      <xdr:spPr>
        <a:xfrm>
          <a:off x="2476500" y="496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44238</xdr:rowOff>
    </xdr:from>
    <xdr:to>
      <xdr:col>15</xdr:col>
      <xdr:colOff>136525</xdr:colOff>
      <xdr:row>29</xdr:row>
      <xdr:rowOff>98213</xdr:rowOff>
    </xdr:to>
    <xdr:cxnSp macro="">
      <xdr:nvCxnSpPr>
        <xdr:cNvPr id="95" name="直線コネクタ 94"/>
        <xdr:cNvCxnSpPr/>
      </xdr:nvCxnSpPr>
      <xdr:spPr>
        <a:xfrm>
          <a:off x="2527300" y="5016288"/>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21395</xdr:rowOff>
    </xdr:from>
    <xdr:ext cx="405111" cy="259045"/>
    <xdr:sp macro="" textlink="">
      <xdr:nvSpPr>
        <xdr:cNvPr id="96" name="n_1aveValue有形固定資産減価償却率"/>
        <xdr:cNvSpPr txBox="1"/>
      </xdr:nvSpPr>
      <xdr:spPr>
        <a:xfrm>
          <a:off x="3836044" y="4993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136754</xdr:rowOff>
    </xdr:from>
    <xdr:ext cx="405111" cy="259045"/>
    <xdr:sp macro="" textlink="">
      <xdr:nvSpPr>
        <xdr:cNvPr id="97" name="n_2aveValue有形固定資産減価償却率"/>
        <xdr:cNvSpPr txBox="1"/>
      </xdr:nvSpPr>
      <xdr:spPr>
        <a:xfrm>
          <a:off x="3086744" y="476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122149</xdr:rowOff>
    </xdr:from>
    <xdr:ext cx="405111" cy="259045"/>
    <xdr:sp macro="" textlink="">
      <xdr:nvSpPr>
        <xdr:cNvPr id="98" name="n_3aveValue有形固定資産減価償却率"/>
        <xdr:cNvSpPr txBox="1"/>
      </xdr:nvSpPr>
      <xdr:spPr>
        <a:xfrm>
          <a:off x="2324744" y="5094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3615</xdr:rowOff>
    </xdr:from>
    <xdr:ext cx="405111" cy="259045"/>
    <xdr:sp macro="" textlink="">
      <xdr:nvSpPr>
        <xdr:cNvPr id="99" name="n_1mainValue有形固定資産減価償却率"/>
        <xdr:cNvSpPr txBox="1"/>
      </xdr:nvSpPr>
      <xdr:spPr>
        <a:xfrm>
          <a:off x="3836044" y="463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140140</xdr:rowOff>
    </xdr:from>
    <xdr:ext cx="405111" cy="259045"/>
    <xdr:sp macro="" textlink="">
      <xdr:nvSpPr>
        <xdr:cNvPr id="100" name="n_2mainValue有形固定資産減価償却率"/>
        <xdr:cNvSpPr txBox="1"/>
      </xdr:nvSpPr>
      <xdr:spPr>
        <a:xfrm>
          <a:off x="3086744" y="5112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111565</xdr:rowOff>
    </xdr:from>
    <xdr:ext cx="405111" cy="259045"/>
    <xdr:sp macro="" textlink="">
      <xdr:nvSpPr>
        <xdr:cNvPr id="101" name="n_3mainValue有形固定資産減価償却率"/>
        <xdr:cNvSpPr txBox="1"/>
      </xdr:nvSpPr>
      <xdr:spPr>
        <a:xfrm>
          <a:off x="2324744" y="4740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t>平成</a:t>
          </a:r>
          <a:r>
            <a:rPr lang="en-US" altLang="ja-JP" sz="1050"/>
            <a:t>30</a:t>
          </a:r>
          <a:r>
            <a:rPr lang="ja-JP" altLang="en-US" sz="1050"/>
            <a:t>年度は、類似団体内平均値と比較して</a:t>
          </a:r>
          <a:r>
            <a:rPr lang="en-US" altLang="ja-JP" sz="1050"/>
            <a:t>308.7</a:t>
          </a:r>
          <a:r>
            <a:rPr lang="ja-JP" altLang="en-US" sz="1050"/>
            <a:t>％</a:t>
          </a:r>
          <a:r>
            <a:rPr lang="en-US" altLang="ja-JP" sz="1050"/>
            <a:t>%</a:t>
          </a:r>
          <a:r>
            <a:rPr lang="ja-JP" altLang="en-US" sz="1050"/>
            <a:t>低く、債務償還能力が 平均より高いといえる。有形固定資産減価償却率が平成</a:t>
          </a:r>
          <a:r>
            <a:rPr lang="en-US" altLang="ja-JP" sz="1050"/>
            <a:t>30</a:t>
          </a:r>
          <a:r>
            <a:rPr lang="ja-JP" altLang="en-US" sz="1050"/>
            <a:t>年度で</a:t>
          </a:r>
          <a:r>
            <a:rPr lang="en-US" altLang="ja-JP" sz="1050"/>
            <a:t>61.3% </a:t>
          </a:r>
          <a:r>
            <a:rPr lang="ja-JP" altLang="en-US" sz="1050"/>
            <a:t>と類似団体内平均値と比べて</a:t>
          </a:r>
          <a:r>
            <a:rPr lang="en-US" altLang="ja-JP" sz="1050"/>
            <a:t>2.0%</a:t>
          </a:r>
          <a:r>
            <a:rPr lang="ja-JP" altLang="en-US" sz="1050"/>
            <a:t>高く老朽化が進んでいる施設が多い 状況であり、今後施設の更新が増えると、それに伴い起債の発行額が増 加することが予想される。適切な起債管理を行うため、施設の更新を計 画的に行う必要がある。</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7" name="テキスト ボックス 116"/>
        <xdr:cNvSpPr txBox="1"/>
      </xdr:nvSpPr>
      <xdr:spPr>
        <a:xfrm>
          <a:off x="10931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8" name="直線コネクタ 117"/>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19" name="テキスト ボックス 118"/>
        <xdr:cNvSpPr txBox="1"/>
      </xdr:nvSpPr>
      <xdr:spPr>
        <a:xfrm>
          <a:off x="10828811" y="593824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0" name="直線コネクタ 119"/>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1" name="テキスト ボックス 120"/>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2" name="直線コネクタ 121"/>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3" name="テキスト ボックス 122"/>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4" name="直線コネクタ 123"/>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5" name="テキスト ボックス 124"/>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6" name="直線コネクタ 125"/>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7" name="テキスト ボックス 126"/>
        <xdr:cNvSpPr txBox="1"/>
      </xdr:nvSpPr>
      <xdr:spPr>
        <a:xfrm>
          <a:off x="10756676" y="47045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8" name="直線コネクタ 127"/>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9" name="テキスト ボックス 128"/>
        <xdr:cNvSpPr txBox="1"/>
      </xdr:nvSpPr>
      <xdr:spPr>
        <a:xfrm>
          <a:off x="10756676" y="43961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0" name="直線コネクタ 129"/>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1" name="テキスト ボックス 130"/>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60461</xdr:rowOff>
    </xdr:from>
    <xdr:to>
      <xdr:col>76</xdr:col>
      <xdr:colOff>21589</xdr:colOff>
      <xdr:row>35</xdr:row>
      <xdr:rowOff>96992</xdr:rowOff>
    </xdr:to>
    <xdr:cxnSp macro="">
      <xdr:nvCxnSpPr>
        <xdr:cNvPr id="133" name="直線コネクタ 132"/>
        <xdr:cNvCxnSpPr/>
      </xdr:nvCxnSpPr>
      <xdr:spPr>
        <a:xfrm flipV="1">
          <a:off x="14793595" y="4689611"/>
          <a:ext cx="1269" cy="140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100819</xdr:rowOff>
    </xdr:from>
    <xdr:ext cx="469744" cy="259045"/>
    <xdr:sp macro="" textlink="">
      <xdr:nvSpPr>
        <xdr:cNvPr id="134" name="債務償還比率最小値テキスト"/>
        <xdr:cNvSpPr txBox="1"/>
      </xdr:nvSpPr>
      <xdr:spPr>
        <a:xfrm>
          <a:off x="14846300" y="6101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96992</xdr:rowOff>
    </xdr:from>
    <xdr:to>
      <xdr:col>76</xdr:col>
      <xdr:colOff>111125</xdr:colOff>
      <xdr:row>35</xdr:row>
      <xdr:rowOff>96992</xdr:rowOff>
    </xdr:to>
    <xdr:cxnSp macro="">
      <xdr:nvCxnSpPr>
        <xdr:cNvPr id="135" name="直線コネクタ 134"/>
        <xdr:cNvCxnSpPr/>
      </xdr:nvCxnSpPr>
      <xdr:spPr>
        <a:xfrm>
          <a:off x="14706600" y="609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7138</xdr:rowOff>
    </xdr:from>
    <xdr:ext cx="560923" cy="259045"/>
    <xdr:sp macro="" textlink="">
      <xdr:nvSpPr>
        <xdr:cNvPr id="136" name="債務償還比率最大値テキスト"/>
        <xdr:cNvSpPr txBox="1"/>
      </xdr:nvSpPr>
      <xdr:spPr>
        <a:xfrm>
          <a:off x="14846300" y="446483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60461</xdr:rowOff>
    </xdr:from>
    <xdr:to>
      <xdr:col>76</xdr:col>
      <xdr:colOff>111125</xdr:colOff>
      <xdr:row>27</xdr:row>
      <xdr:rowOff>60461</xdr:rowOff>
    </xdr:to>
    <xdr:cxnSp macro="">
      <xdr:nvCxnSpPr>
        <xdr:cNvPr id="137" name="直線コネクタ 136"/>
        <xdr:cNvCxnSpPr/>
      </xdr:nvCxnSpPr>
      <xdr:spPr>
        <a:xfrm>
          <a:off x="14706600" y="468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166233</xdr:rowOff>
    </xdr:from>
    <xdr:ext cx="469744" cy="259045"/>
    <xdr:sp macro="" textlink="">
      <xdr:nvSpPr>
        <xdr:cNvPr id="138" name="債務償還比率平均値テキスト"/>
        <xdr:cNvSpPr txBox="1"/>
      </xdr:nvSpPr>
      <xdr:spPr>
        <a:xfrm>
          <a:off x="14846300" y="5309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143356</xdr:rowOff>
    </xdr:from>
    <xdr:to>
      <xdr:col>76</xdr:col>
      <xdr:colOff>73025</xdr:colOff>
      <xdr:row>32</xdr:row>
      <xdr:rowOff>73506</xdr:rowOff>
    </xdr:to>
    <xdr:sp macro="" textlink="">
      <xdr:nvSpPr>
        <xdr:cNvPr id="139" name="フローチャート: 判断 138"/>
        <xdr:cNvSpPr/>
      </xdr:nvSpPr>
      <xdr:spPr>
        <a:xfrm>
          <a:off x="14744700" y="545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156310</xdr:rowOff>
    </xdr:from>
    <xdr:to>
      <xdr:col>72</xdr:col>
      <xdr:colOff>123825</xdr:colOff>
      <xdr:row>32</xdr:row>
      <xdr:rowOff>86460</xdr:rowOff>
    </xdr:to>
    <xdr:sp macro="" textlink="">
      <xdr:nvSpPr>
        <xdr:cNvPr id="140" name="フローチャート: 判断 139"/>
        <xdr:cNvSpPr/>
      </xdr:nvSpPr>
      <xdr:spPr>
        <a:xfrm>
          <a:off x="14033500" y="54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105065</xdr:rowOff>
    </xdr:from>
    <xdr:to>
      <xdr:col>76</xdr:col>
      <xdr:colOff>73025</xdr:colOff>
      <xdr:row>35</xdr:row>
      <xdr:rowOff>35215</xdr:rowOff>
    </xdr:to>
    <xdr:sp macro="" textlink="">
      <xdr:nvSpPr>
        <xdr:cNvPr id="146" name="楕円 145"/>
        <xdr:cNvSpPr/>
      </xdr:nvSpPr>
      <xdr:spPr>
        <a:xfrm>
          <a:off x="14744700" y="593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19992</xdr:rowOff>
    </xdr:from>
    <xdr:ext cx="469744" cy="259045"/>
    <xdr:sp macro="" textlink="">
      <xdr:nvSpPr>
        <xdr:cNvPr id="147" name="債務償還比率該当値テキスト"/>
        <xdr:cNvSpPr txBox="1"/>
      </xdr:nvSpPr>
      <xdr:spPr>
        <a:xfrm>
          <a:off x="14846300" y="584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110772</xdr:rowOff>
    </xdr:from>
    <xdr:to>
      <xdr:col>72</xdr:col>
      <xdr:colOff>123825</xdr:colOff>
      <xdr:row>35</xdr:row>
      <xdr:rowOff>40922</xdr:rowOff>
    </xdr:to>
    <xdr:sp macro="" textlink="">
      <xdr:nvSpPr>
        <xdr:cNvPr id="148" name="楕円 147"/>
        <xdr:cNvSpPr/>
      </xdr:nvSpPr>
      <xdr:spPr>
        <a:xfrm>
          <a:off x="14033500" y="594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155865</xdr:rowOff>
    </xdr:from>
    <xdr:to>
      <xdr:col>76</xdr:col>
      <xdr:colOff>22225</xdr:colOff>
      <xdr:row>34</xdr:row>
      <xdr:rowOff>161572</xdr:rowOff>
    </xdr:to>
    <xdr:cxnSp macro="">
      <xdr:nvCxnSpPr>
        <xdr:cNvPr id="149" name="直線コネクタ 148"/>
        <xdr:cNvCxnSpPr/>
      </xdr:nvCxnSpPr>
      <xdr:spPr>
        <a:xfrm flipV="1">
          <a:off x="14084300" y="5985165"/>
          <a:ext cx="711200" cy="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102987</xdr:rowOff>
    </xdr:from>
    <xdr:ext cx="469744" cy="259045"/>
    <xdr:sp macro="" textlink="">
      <xdr:nvSpPr>
        <xdr:cNvPr id="150" name="n_1aveValue債務償還比率"/>
        <xdr:cNvSpPr txBox="1"/>
      </xdr:nvSpPr>
      <xdr:spPr>
        <a:xfrm>
          <a:off x="13836727" y="524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35</xdr:row>
      <xdr:rowOff>32049</xdr:rowOff>
    </xdr:from>
    <xdr:ext cx="469744" cy="259045"/>
    <xdr:sp macro="" textlink="">
      <xdr:nvSpPr>
        <xdr:cNvPr id="151" name="n_1mainValue債務償還比率"/>
        <xdr:cNvSpPr txBox="1"/>
      </xdr:nvSpPr>
      <xdr:spPr>
        <a:xfrm>
          <a:off x="13836727" y="603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2" name="正方形/長方形 15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3" name="正方形/長方形 15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4" name="テキスト ボックス 153"/>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5" name="テキスト ボックス 154"/>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6" name="テキスト ボックス 15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7" name="テキスト ボックス 15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愛媛県内子町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16,721
16,677
299.43
10,523,734
9,994,128
275,851
6,537,223
8,371,293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114300</xdr:rowOff>
    </xdr:from>
    <xdr:to>
      <xdr:col>24</xdr:col>
      <xdr:colOff>62865</xdr:colOff>
      <xdr:row>42</xdr:row>
      <xdr:rowOff>118110</xdr:rowOff>
    </xdr:to>
    <xdr:cxnSp macro="">
      <xdr:nvCxnSpPr>
        <xdr:cNvPr id="56" name="直線コネクタ 55"/>
        <xdr:cNvCxnSpPr/>
      </xdr:nvCxnSpPr>
      <xdr:spPr>
        <a:xfrm flipV="1">
          <a:off x="4634865" y="5600700"/>
          <a:ext cx="0" cy="1718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121937</xdr:rowOff>
    </xdr:from>
    <xdr:ext cx="405111" cy="259045"/>
    <xdr:sp macro="" textlink="">
      <xdr:nvSpPr>
        <xdr:cNvPr id="57" name="【道路】&#10;有形固定資産減価償却率最小値テキスト"/>
        <xdr:cNvSpPr txBox="1"/>
      </xdr:nvSpPr>
      <xdr:spPr>
        <a:xfrm>
          <a:off x="4673600" y="732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118110</xdr:rowOff>
    </xdr:from>
    <xdr:to>
      <xdr:col>24</xdr:col>
      <xdr:colOff>152400</xdr:colOff>
      <xdr:row>42</xdr:row>
      <xdr:rowOff>118110</xdr:rowOff>
    </xdr:to>
    <xdr:cxnSp macro="">
      <xdr:nvCxnSpPr>
        <xdr:cNvPr id="58" name="直線コネクタ 57"/>
        <xdr:cNvCxnSpPr/>
      </xdr:nvCxnSpPr>
      <xdr:spPr>
        <a:xfrm>
          <a:off x="4546600" y="731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60977</xdr:rowOff>
    </xdr:from>
    <xdr:ext cx="405111" cy="259045"/>
    <xdr:sp macro="" textlink="">
      <xdr:nvSpPr>
        <xdr:cNvPr id="59" name="【道路】&#10;有形固定資産減価償却率最大値テキスト"/>
        <xdr:cNvSpPr txBox="1"/>
      </xdr:nvSpPr>
      <xdr:spPr>
        <a:xfrm>
          <a:off x="4673600" y="537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114300</xdr:rowOff>
    </xdr:from>
    <xdr:to>
      <xdr:col>24</xdr:col>
      <xdr:colOff>152400</xdr:colOff>
      <xdr:row>32</xdr:row>
      <xdr:rowOff>114300</xdr:rowOff>
    </xdr:to>
    <xdr:cxnSp macro="">
      <xdr:nvCxnSpPr>
        <xdr:cNvPr id="60" name="直線コネクタ 59"/>
        <xdr:cNvCxnSpPr/>
      </xdr:nvCxnSpPr>
      <xdr:spPr>
        <a:xfrm>
          <a:off x="4546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137177</xdr:rowOff>
    </xdr:from>
    <xdr:ext cx="405111" cy="259045"/>
    <xdr:sp macro="" textlink="">
      <xdr:nvSpPr>
        <xdr:cNvPr id="61" name="【道路】&#10;有形固定資産減価償却率平均値テキスト"/>
        <xdr:cNvSpPr txBox="1"/>
      </xdr:nvSpPr>
      <xdr:spPr>
        <a:xfrm>
          <a:off x="4673600" y="6137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2" name="フローチャート: 判断 61"/>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82550</xdr:rowOff>
    </xdr:from>
    <xdr:to>
      <xdr:col>15</xdr:col>
      <xdr:colOff>101600</xdr:colOff>
      <xdr:row>37</xdr:row>
      <xdr:rowOff>12700</xdr:rowOff>
    </xdr:to>
    <xdr:sp macro="" textlink="">
      <xdr:nvSpPr>
        <xdr:cNvPr id="64" name="フローチャート: 判断 63"/>
        <xdr:cNvSpPr/>
      </xdr:nvSpPr>
      <xdr:spPr>
        <a:xfrm>
          <a:off x="2857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10160</xdr:rowOff>
    </xdr:from>
    <xdr:to>
      <xdr:col>10</xdr:col>
      <xdr:colOff>165100</xdr:colOff>
      <xdr:row>36</xdr:row>
      <xdr:rowOff>111760</xdr:rowOff>
    </xdr:to>
    <xdr:sp macro="" textlink="">
      <xdr:nvSpPr>
        <xdr:cNvPr id="65" name="フローチャート: 判断 64"/>
        <xdr:cNvSpPr/>
      </xdr:nvSpPr>
      <xdr:spPr>
        <a:xfrm>
          <a:off x="1968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139700</xdr:rowOff>
    </xdr:from>
    <xdr:to>
      <xdr:col>24</xdr:col>
      <xdr:colOff>114300</xdr:colOff>
      <xdr:row>36</xdr:row>
      <xdr:rowOff>69850</xdr:rowOff>
    </xdr:to>
    <xdr:sp macro="" textlink="">
      <xdr:nvSpPr>
        <xdr:cNvPr id="71" name="楕円 70"/>
        <xdr:cNvSpPr/>
      </xdr:nvSpPr>
      <xdr:spPr>
        <a:xfrm>
          <a:off x="45847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162577</xdr:rowOff>
    </xdr:from>
    <xdr:ext cx="405111" cy="259045"/>
    <xdr:sp macro="" textlink="">
      <xdr:nvSpPr>
        <xdr:cNvPr id="72" name="【道路】&#10;有形固定資産減価償却率該当値テキスト"/>
        <xdr:cNvSpPr txBox="1"/>
      </xdr:nvSpPr>
      <xdr:spPr>
        <a:xfrm>
          <a:off x="4673600"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52070</xdr:rowOff>
    </xdr:from>
    <xdr:to>
      <xdr:col>20</xdr:col>
      <xdr:colOff>38100</xdr:colOff>
      <xdr:row>36</xdr:row>
      <xdr:rowOff>153670</xdr:rowOff>
    </xdr:to>
    <xdr:sp macro="" textlink="">
      <xdr:nvSpPr>
        <xdr:cNvPr id="73" name="楕円 72"/>
        <xdr:cNvSpPr/>
      </xdr:nvSpPr>
      <xdr:spPr>
        <a:xfrm>
          <a:off x="3746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19050</xdr:rowOff>
    </xdr:from>
    <xdr:to>
      <xdr:col>24</xdr:col>
      <xdr:colOff>63500</xdr:colOff>
      <xdr:row>36</xdr:row>
      <xdr:rowOff>102870</xdr:rowOff>
    </xdr:to>
    <xdr:cxnSp macro="">
      <xdr:nvCxnSpPr>
        <xdr:cNvPr id="74" name="直線コネクタ 73"/>
        <xdr:cNvCxnSpPr/>
      </xdr:nvCxnSpPr>
      <xdr:spPr>
        <a:xfrm flipV="1">
          <a:off x="3797300" y="619125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120650</xdr:rowOff>
    </xdr:from>
    <xdr:to>
      <xdr:col>15</xdr:col>
      <xdr:colOff>101600</xdr:colOff>
      <xdr:row>37</xdr:row>
      <xdr:rowOff>50800</xdr:rowOff>
    </xdr:to>
    <xdr:sp macro="" textlink="">
      <xdr:nvSpPr>
        <xdr:cNvPr id="75" name="楕円 74"/>
        <xdr:cNvSpPr/>
      </xdr:nvSpPr>
      <xdr:spPr>
        <a:xfrm>
          <a:off x="2857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102870</xdr:rowOff>
    </xdr:from>
    <xdr:to>
      <xdr:col>19</xdr:col>
      <xdr:colOff>177800</xdr:colOff>
      <xdr:row>37</xdr:row>
      <xdr:rowOff>0</xdr:rowOff>
    </xdr:to>
    <xdr:cxnSp macro="">
      <xdr:nvCxnSpPr>
        <xdr:cNvPr id="76" name="直線コネクタ 75"/>
        <xdr:cNvCxnSpPr/>
      </xdr:nvCxnSpPr>
      <xdr:spPr>
        <a:xfrm flipV="1">
          <a:off x="2908300" y="62750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21590</xdr:rowOff>
    </xdr:from>
    <xdr:to>
      <xdr:col>10</xdr:col>
      <xdr:colOff>165100</xdr:colOff>
      <xdr:row>37</xdr:row>
      <xdr:rowOff>123190</xdr:rowOff>
    </xdr:to>
    <xdr:sp macro="" textlink="">
      <xdr:nvSpPr>
        <xdr:cNvPr id="77" name="楕円 76"/>
        <xdr:cNvSpPr/>
      </xdr:nvSpPr>
      <xdr:spPr>
        <a:xfrm>
          <a:off x="1968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0</xdr:rowOff>
    </xdr:from>
    <xdr:to>
      <xdr:col>15</xdr:col>
      <xdr:colOff>50800</xdr:colOff>
      <xdr:row>37</xdr:row>
      <xdr:rowOff>72390</xdr:rowOff>
    </xdr:to>
    <xdr:cxnSp macro="">
      <xdr:nvCxnSpPr>
        <xdr:cNvPr id="78" name="直線コネクタ 77"/>
        <xdr:cNvCxnSpPr/>
      </xdr:nvCxnSpPr>
      <xdr:spPr>
        <a:xfrm flipV="1">
          <a:off x="2019300" y="63436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79" name="n_1aveValue【道路】&#10;有形固定資産減価償却率"/>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29227</xdr:rowOff>
    </xdr:from>
    <xdr:ext cx="405111" cy="259045"/>
    <xdr:sp macro="" textlink="">
      <xdr:nvSpPr>
        <xdr:cNvPr id="80" name="n_2aveValue【道路】&#10;有形固定資産減価償却率"/>
        <xdr:cNvSpPr txBox="1"/>
      </xdr:nvSpPr>
      <xdr:spPr>
        <a:xfrm>
          <a:off x="2705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128287</xdr:rowOff>
    </xdr:from>
    <xdr:ext cx="405111" cy="259045"/>
    <xdr:sp macro="" textlink="">
      <xdr:nvSpPr>
        <xdr:cNvPr id="81" name="n_3aveValue【道路】&#10;有形固定資産減価償却率"/>
        <xdr:cNvSpPr txBox="1"/>
      </xdr:nvSpPr>
      <xdr:spPr>
        <a:xfrm>
          <a:off x="1816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144797</xdr:rowOff>
    </xdr:from>
    <xdr:ext cx="405111" cy="259045"/>
    <xdr:sp macro="" textlink="">
      <xdr:nvSpPr>
        <xdr:cNvPr id="82" name="n_1mainValue【道路】&#10;有形固定資産減価償却率"/>
        <xdr:cNvSpPr txBox="1"/>
      </xdr:nvSpPr>
      <xdr:spPr>
        <a:xfrm>
          <a:off x="3582044" y="631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41927</xdr:rowOff>
    </xdr:from>
    <xdr:ext cx="405111" cy="259045"/>
    <xdr:sp macro="" textlink="">
      <xdr:nvSpPr>
        <xdr:cNvPr id="83" name="n_2mainValue【道路】&#10;有形固定資産減価償却率"/>
        <xdr:cNvSpPr txBox="1"/>
      </xdr:nvSpPr>
      <xdr:spPr>
        <a:xfrm>
          <a:off x="2705744"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114317</xdr:rowOff>
    </xdr:from>
    <xdr:ext cx="405111" cy="259045"/>
    <xdr:sp macro="" textlink="">
      <xdr:nvSpPr>
        <xdr:cNvPr id="84" name="n_3mainValue【道路】&#10;有形固定資産減価償却率"/>
        <xdr:cNvSpPr txBox="1"/>
      </xdr:nvSpPr>
      <xdr:spPr>
        <a:xfrm>
          <a:off x="18167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04" name="テキスト ボックス 103"/>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6" name="テキスト ボックス 105"/>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139250</xdr:rowOff>
    </xdr:from>
    <xdr:to>
      <xdr:col>54</xdr:col>
      <xdr:colOff>189865</xdr:colOff>
      <xdr:row>41</xdr:row>
      <xdr:rowOff>74981</xdr:rowOff>
    </xdr:to>
    <xdr:cxnSp macro="">
      <xdr:nvCxnSpPr>
        <xdr:cNvPr id="110" name="直線コネクタ 109"/>
        <xdr:cNvCxnSpPr/>
      </xdr:nvCxnSpPr>
      <xdr:spPr>
        <a:xfrm flipV="1">
          <a:off x="10476865" y="5625650"/>
          <a:ext cx="0" cy="1478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78808</xdr:rowOff>
    </xdr:from>
    <xdr:ext cx="534377" cy="259045"/>
    <xdr:sp macro="" textlink="">
      <xdr:nvSpPr>
        <xdr:cNvPr id="111" name="【道路】&#10;一人当たり延長最小値テキスト"/>
        <xdr:cNvSpPr txBox="1"/>
      </xdr:nvSpPr>
      <xdr:spPr>
        <a:xfrm>
          <a:off x="10515600" y="710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74981</xdr:rowOff>
    </xdr:from>
    <xdr:to>
      <xdr:col>55</xdr:col>
      <xdr:colOff>88900</xdr:colOff>
      <xdr:row>41</xdr:row>
      <xdr:rowOff>74981</xdr:rowOff>
    </xdr:to>
    <xdr:cxnSp macro="">
      <xdr:nvCxnSpPr>
        <xdr:cNvPr id="112" name="直線コネクタ 111"/>
        <xdr:cNvCxnSpPr/>
      </xdr:nvCxnSpPr>
      <xdr:spPr>
        <a:xfrm>
          <a:off x="10388600" y="7104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85927</xdr:rowOff>
    </xdr:from>
    <xdr:ext cx="599010" cy="259045"/>
    <xdr:sp macro="" textlink="">
      <xdr:nvSpPr>
        <xdr:cNvPr id="113" name="【道路】&#10;一人当たり延長最大値テキスト"/>
        <xdr:cNvSpPr txBox="1"/>
      </xdr:nvSpPr>
      <xdr:spPr>
        <a:xfrm>
          <a:off x="10515600" y="540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139250</xdr:rowOff>
    </xdr:from>
    <xdr:to>
      <xdr:col>55</xdr:col>
      <xdr:colOff>88900</xdr:colOff>
      <xdr:row>32</xdr:row>
      <xdr:rowOff>139250</xdr:rowOff>
    </xdr:to>
    <xdr:cxnSp macro="">
      <xdr:nvCxnSpPr>
        <xdr:cNvPr id="114" name="直線コネクタ 113"/>
        <xdr:cNvCxnSpPr/>
      </xdr:nvCxnSpPr>
      <xdr:spPr>
        <a:xfrm>
          <a:off x="10388600" y="56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42987</xdr:rowOff>
    </xdr:from>
    <xdr:ext cx="534377" cy="259045"/>
    <xdr:sp macro="" textlink="">
      <xdr:nvSpPr>
        <xdr:cNvPr id="115" name="【道路】&#10;一人当たり延長平均値テキスト"/>
        <xdr:cNvSpPr txBox="1"/>
      </xdr:nvSpPr>
      <xdr:spPr>
        <a:xfrm>
          <a:off x="10515600" y="6558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20110</xdr:rowOff>
    </xdr:from>
    <xdr:to>
      <xdr:col>55</xdr:col>
      <xdr:colOff>50800</xdr:colOff>
      <xdr:row>39</xdr:row>
      <xdr:rowOff>121710</xdr:rowOff>
    </xdr:to>
    <xdr:sp macro="" textlink="">
      <xdr:nvSpPr>
        <xdr:cNvPr id="116" name="フローチャート: 判断 115"/>
        <xdr:cNvSpPr/>
      </xdr:nvSpPr>
      <xdr:spPr>
        <a:xfrm>
          <a:off x="10426700" y="67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49044</xdr:rowOff>
    </xdr:from>
    <xdr:to>
      <xdr:col>50</xdr:col>
      <xdr:colOff>165100</xdr:colOff>
      <xdr:row>39</xdr:row>
      <xdr:rowOff>150644</xdr:rowOff>
    </xdr:to>
    <xdr:sp macro="" textlink="">
      <xdr:nvSpPr>
        <xdr:cNvPr id="117" name="フローチャート: 判断 116"/>
        <xdr:cNvSpPr/>
      </xdr:nvSpPr>
      <xdr:spPr>
        <a:xfrm>
          <a:off x="9588500" y="673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132776</xdr:rowOff>
    </xdr:from>
    <xdr:to>
      <xdr:col>46</xdr:col>
      <xdr:colOff>38100</xdr:colOff>
      <xdr:row>40</xdr:row>
      <xdr:rowOff>62926</xdr:rowOff>
    </xdr:to>
    <xdr:sp macro="" textlink="">
      <xdr:nvSpPr>
        <xdr:cNvPr id="118" name="フローチャート: 判断 117"/>
        <xdr:cNvSpPr/>
      </xdr:nvSpPr>
      <xdr:spPr>
        <a:xfrm>
          <a:off x="8699500" y="6819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39671</xdr:rowOff>
    </xdr:from>
    <xdr:to>
      <xdr:col>41</xdr:col>
      <xdr:colOff>101600</xdr:colOff>
      <xdr:row>39</xdr:row>
      <xdr:rowOff>141271</xdr:rowOff>
    </xdr:to>
    <xdr:sp macro="" textlink="">
      <xdr:nvSpPr>
        <xdr:cNvPr id="119" name="フローチャート: 判断 118"/>
        <xdr:cNvSpPr/>
      </xdr:nvSpPr>
      <xdr:spPr>
        <a:xfrm>
          <a:off x="7810500" y="6726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108850</xdr:rowOff>
    </xdr:from>
    <xdr:to>
      <xdr:col>55</xdr:col>
      <xdr:colOff>50800</xdr:colOff>
      <xdr:row>41</xdr:row>
      <xdr:rowOff>39000</xdr:rowOff>
    </xdr:to>
    <xdr:sp macro="" textlink="">
      <xdr:nvSpPr>
        <xdr:cNvPr id="125" name="楕円 124"/>
        <xdr:cNvSpPr/>
      </xdr:nvSpPr>
      <xdr:spPr>
        <a:xfrm>
          <a:off x="10426700" y="696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23777</xdr:rowOff>
    </xdr:from>
    <xdr:ext cx="534377" cy="259045"/>
    <xdr:sp macro="" textlink="">
      <xdr:nvSpPr>
        <xdr:cNvPr id="126" name="【道路】&#10;一人当たり延長該当値テキスト"/>
        <xdr:cNvSpPr txBox="1"/>
      </xdr:nvSpPr>
      <xdr:spPr>
        <a:xfrm>
          <a:off x="10515600" y="688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11096</xdr:rowOff>
    </xdr:from>
    <xdr:to>
      <xdr:col>50</xdr:col>
      <xdr:colOff>165100</xdr:colOff>
      <xdr:row>40</xdr:row>
      <xdr:rowOff>112696</xdr:rowOff>
    </xdr:to>
    <xdr:sp macro="" textlink="">
      <xdr:nvSpPr>
        <xdr:cNvPr id="127" name="楕円 126"/>
        <xdr:cNvSpPr/>
      </xdr:nvSpPr>
      <xdr:spPr>
        <a:xfrm>
          <a:off x="9588500" y="686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61896</xdr:rowOff>
    </xdr:from>
    <xdr:to>
      <xdr:col>55</xdr:col>
      <xdr:colOff>0</xdr:colOff>
      <xdr:row>40</xdr:row>
      <xdr:rowOff>159650</xdr:rowOff>
    </xdr:to>
    <xdr:cxnSp macro="">
      <xdr:nvCxnSpPr>
        <xdr:cNvPr id="128" name="直線コネクタ 127"/>
        <xdr:cNvCxnSpPr/>
      </xdr:nvCxnSpPr>
      <xdr:spPr>
        <a:xfrm>
          <a:off x="9639300" y="6919896"/>
          <a:ext cx="838200" cy="9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12740</xdr:rowOff>
    </xdr:from>
    <xdr:to>
      <xdr:col>46</xdr:col>
      <xdr:colOff>38100</xdr:colOff>
      <xdr:row>40</xdr:row>
      <xdr:rowOff>114340</xdr:rowOff>
    </xdr:to>
    <xdr:sp macro="" textlink="">
      <xdr:nvSpPr>
        <xdr:cNvPr id="129" name="楕円 128"/>
        <xdr:cNvSpPr/>
      </xdr:nvSpPr>
      <xdr:spPr>
        <a:xfrm>
          <a:off x="8699500" y="687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61896</xdr:rowOff>
    </xdr:from>
    <xdr:to>
      <xdr:col>50</xdr:col>
      <xdr:colOff>114300</xdr:colOff>
      <xdr:row>40</xdr:row>
      <xdr:rowOff>63540</xdr:rowOff>
    </xdr:to>
    <xdr:cxnSp macro="">
      <xdr:nvCxnSpPr>
        <xdr:cNvPr id="130" name="直線コネクタ 129"/>
        <xdr:cNvCxnSpPr/>
      </xdr:nvCxnSpPr>
      <xdr:spPr>
        <a:xfrm flipV="1">
          <a:off x="8750300" y="6919896"/>
          <a:ext cx="889000" cy="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121869</xdr:rowOff>
    </xdr:from>
    <xdr:to>
      <xdr:col>41</xdr:col>
      <xdr:colOff>101600</xdr:colOff>
      <xdr:row>41</xdr:row>
      <xdr:rowOff>52019</xdr:rowOff>
    </xdr:to>
    <xdr:sp macro="" textlink="">
      <xdr:nvSpPr>
        <xdr:cNvPr id="131" name="楕円 130"/>
        <xdr:cNvSpPr/>
      </xdr:nvSpPr>
      <xdr:spPr>
        <a:xfrm>
          <a:off x="7810500" y="697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63540</xdr:rowOff>
    </xdr:from>
    <xdr:to>
      <xdr:col>45</xdr:col>
      <xdr:colOff>177800</xdr:colOff>
      <xdr:row>41</xdr:row>
      <xdr:rowOff>1219</xdr:rowOff>
    </xdr:to>
    <xdr:cxnSp macro="">
      <xdr:nvCxnSpPr>
        <xdr:cNvPr id="132" name="直線コネクタ 131"/>
        <xdr:cNvCxnSpPr/>
      </xdr:nvCxnSpPr>
      <xdr:spPr>
        <a:xfrm flipV="1">
          <a:off x="7861300" y="6921540"/>
          <a:ext cx="889000" cy="10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167171</xdr:rowOff>
    </xdr:from>
    <xdr:ext cx="534377" cy="259045"/>
    <xdr:sp macro="" textlink="">
      <xdr:nvSpPr>
        <xdr:cNvPr id="133" name="n_1aveValue【道路】&#10;一人当たり延長"/>
        <xdr:cNvSpPr txBox="1"/>
      </xdr:nvSpPr>
      <xdr:spPr>
        <a:xfrm>
          <a:off x="9359411" y="65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79453</xdr:rowOff>
    </xdr:from>
    <xdr:ext cx="534377" cy="259045"/>
    <xdr:sp macro="" textlink="">
      <xdr:nvSpPr>
        <xdr:cNvPr id="134" name="n_2aveValue【道路】&#10;一人当たり延長"/>
        <xdr:cNvSpPr txBox="1"/>
      </xdr:nvSpPr>
      <xdr:spPr>
        <a:xfrm>
          <a:off x="8483111" y="659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157798</xdr:rowOff>
    </xdr:from>
    <xdr:ext cx="534377" cy="259045"/>
    <xdr:sp macro="" textlink="">
      <xdr:nvSpPr>
        <xdr:cNvPr id="135" name="n_3aveValue【道路】&#10;一人当たり延長"/>
        <xdr:cNvSpPr txBox="1"/>
      </xdr:nvSpPr>
      <xdr:spPr>
        <a:xfrm>
          <a:off x="7594111" y="650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103823</xdr:rowOff>
    </xdr:from>
    <xdr:ext cx="534377" cy="259045"/>
    <xdr:sp macro="" textlink="">
      <xdr:nvSpPr>
        <xdr:cNvPr id="136" name="n_1mainValue【道路】&#10;一人当たり延長"/>
        <xdr:cNvSpPr txBox="1"/>
      </xdr:nvSpPr>
      <xdr:spPr>
        <a:xfrm>
          <a:off x="9359411" y="696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105467</xdr:rowOff>
    </xdr:from>
    <xdr:ext cx="534377" cy="259045"/>
    <xdr:sp macro="" textlink="">
      <xdr:nvSpPr>
        <xdr:cNvPr id="137" name="n_2mainValue【道路】&#10;一人当たり延長"/>
        <xdr:cNvSpPr txBox="1"/>
      </xdr:nvSpPr>
      <xdr:spPr>
        <a:xfrm>
          <a:off x="8483111" y="696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43146</xdr:rowOff>
    </xdr:from>
    <xdr:ext cx="534377" cy="259045"/>
    <xdr:sp macro="" textlink="">
      <xdr:nvSpPr>
        <xdr:cNvPr id="138" name="n_3mainValue【道路】&#10;一人当たり延長"/>
        <xdr:cNvSpPr txBox="1"/>
      </xdr:nvSpPr>
      <xdr:spPr>
        <a:xfrm>
          <a:off x="7594111" y="707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9" name="テキスト ボックス 14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0" name="直線コネクタ 14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1" name="テキスト ボックス 15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2" name="直線コネクタ 15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3" name="テキスト ボックス 15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4" name="直線コネクタ 15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5" name="テキスト ボックス 15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6" name="直線コネクタ 15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57" name="テキスト ボックス 15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59436</xdr:rowOff>
    </xdr:from>
    <xdr:to>
      <xdr:col>24</xdr:col>
      <xdr:colOff>62865</xdr:colOff>
      <xdr:row>63</xdr:row>
      <xdr:rowOff>48006</xdr:rowOff>
    </xdr:to>
    <xdr:cxnSp macro="">
      <xdr:nvCxnSpPr>
        <xdr:cNvPr id="161" name="直線コネクタ 160"/>
        <xdr:cNvCxnSpPr/>
      </xdr:nvCxnSpPr>
      <xdr:spPr>
        <a:xfrm flipV="1">
          <a:off x="4634865" y="9660636"/>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51833</xdr:rowOff>
    </xdr:from>
    <xdr:ext cx="405111" cy="259045"/>
    <xdr:sp macro="" textlink="">
      <xdr:nvSpPr>
        <xdr:cNvPr id="162" name="【橋りょう・トンネル】&#10;有形固定資産減価償却率最小値テキスト"/>
        <xdr:cNvSpPr txBox="1"/>
      </xdr:nvSpPr>
      <xdr:spPr>
        <a:xfrm>
          <a:off x="4673600" y="108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48006</xdr:rowOff>
    </xdr:from>
    <xdr:to>
      <xdr:col>24</xdr:col>
      <xdr:colOff>152400</xdr:colOff>
      <xdr:row>63</xdr:row>
      <xdr:rowOff>48006</xdr:rowOff>
    </xdr:to>
    <xdr:cxnSp macro="">
      <xdr:nvCxnSpPr>
        <xdr:cNvPr id="163" name="直線コネクタ 162"/>
        <xdr:cNvCxnSpPr/>
      </xdr:nvCxnSpPr>
      <xdr:spPr>
        <a:xfrm>
          <a:off x="4546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6113</xdr:rowOff>
    </xdr:from>
    <xdr:ext cx="405111" cy="259045"/>
    <xdr:sp macro="" textlink="">
      <xdr:nvSpPr>
        <xdr:cNvPr id="164" name="【橋りょう・トンネル】&#10;有形固定資産減価償却率最大値テキスト"/>
        <xdr:cNvSpPr txBox="1"/>
      </xdr:nvSpPr>
      <xdr:spPr>
        <a:xfrm>
          <a:off x="4673600" y="9435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59436</xdr:rowOff>
    </xdr:from>
    <xdr:to>
      <xdr:col>24</xdr:col>
      <xdr:colOff>152400</xdr:colOff>
      <xdr:row>56</xdr:row>
      <xdr:rowOff>59436</xdr:rowOff>
    </xdr:to>
    <xdr:cxnSp macro="">
      <xdr:nvCxnSpPr>
        <xdr:cNvPr id="165" name="直線コネクタ 164"/>
        <xdr:cNvCxnSpPr/>
      </xdr:nvCxnSpPr>
      <xdr:spPr>
        <a:xfrm>
          <a:off x="4546600" y="966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153941</xdr:rowOff>
    </xdr:from>
    <xdr:ext cx="405111" cy="259045"/>
    <xdr:sp macro="" textlink="">
      <xdr:nvSpPr>
        <xdr:cNvPr id="166" name="【橋りょう・トンネル】&#10;有形固定資産減価償却率平均値テキスト"/>
        <xdr:cNvSpPr txBox="1"/>
      </xdr:nvSpPr>
      <xdr:spPr>
        <a:xfrm>
          <a:off x="4673600" y="10440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4064</xdr:rowOff>
    </xdr:from>
    <xdr:to>
      <xdr:col>24</xdr:col>
      <xdr:colOff>114300</xdr:colOff>
      <xdr:row>61</xdr:row>
      <xdr:rowOff>105664</xdr:rowOff>
    </xdr:to>
    <xdr:sp macro="" textlink="">
      <xdr:nvSpPr>
        <xdr:cNvPr id="167" name="フローチャート: 判断 166"/>
        <xdr:cNvSpPr/>
      </xdr:nvSpPr>
      <xdr:spPr>
        <a:xfrm>
          <a:off x="45847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29210</xdr:rowOff>
    </xdr:from>
    <xdr:to>
      <xdr:col>20</xdr:col>
      <xdr:colOff>38100</xdr:colOff>
      <xdr:row>61</xdr:row>
      <xdr:rowOff>130810</xdr:rowOff>
    </xdr:to>
    <xdr:sp macro="" textlink="">
      <xdr:nvSpPr>
        <xdr:cNvPr id="168" name="フローチャート: 判断 167"/>
        <xdr:cNvSpPr/>
      </xdr:nvSpPr>
      <xdr:spPr>
        <a:xfrm>
          <a:off x="3746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65786</xdr:rowOff>
    </xdr:from>
    <xdr:to>
      <xdr:col>15</xdr:col>
      <xdr:colOff>101600</xdr:colOff>
      <xdr:row>61</xdr:row>
      <xdr:rowOff>167386</xdr:rowOff>
    </xdr:to>
    <xdr:sp macro="" textlink="">
      <xdr:nvSpPr>
        <xdr:cNvPr id="169" name="フローチャート: 判断 168"/>
        <xdr:cNvSpPr/>
      </xdr:nvSpPr>
      <xdr:spPr>
        <a:xfrm>
          <a:off x="28575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79502</xdr:rowOff>
    </xdr:from>
    <xdr:to>
      <xdr:col>10</xdr:col>
      <xdr:colOff>165100</xdr:colOff>
      <xdr:row>62</xdr:row>
      <xdr:rowOff>9652</xdr:rowOff>
    </xdr:to>
    <xdr:sp macro="" textlink="">
      <xdr:nvSpPr>
        <xdr:cNvPr id="170" name="フローチャート: 判断 169"/>
        <xdr:cNvSpPr/>
      </xdr:nvSpPr>
      <xdr:spPr>
        <a:xfrm>
          <a:off x="19685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65786</xdr:rowOff>
    </xdr:from>
    <xdr:to>
      <xdr:col>24</xdr:col>
      <xdr:colOff>114300</xdr:colOff>
      <xdr:row>60</xdr:row>
      <xdr:rowOff>167386</xdr:rowOff>
    </xdr:to>
    <xdr:sp macro="" textlink="">
      <xdr:nvSpPr>
        <xdr:cNvPr id="176" name="楕円 175"/>
        <xdr:cNvSpPr/>
      </xdr:nvSpPr>
      <xdr:spPr>
        <a:xfrm>
          <a:off x="4584700" y="1035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88663</xdr:rowOff>
    </xdr:from>
    <xdr:ext cx="405111" cy="259045"/>
    <xdr:sp macro="" textlink="">
      <xdr:nvSpPr>
        <xdr:cNvPr id="177" name="【橋りょう・トンネル】&#10;有形固定資産減価償却率該当値テキスト"/>
        <xdr:cNvSpPr txBox="1"/>
      </xdr:nvSpPr>
      <xdr:spPr>
        <a:xfrm>
          <a:off x="4673600" y="1020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100076</xdr:rowOff>
    </xdr:from>
    <xdr:to>
      <xdr:col>20</xdr:col>
      <xdr:colOff>38100</xdr:colOff>
      <xdr:row>61</xdr:row>
      <xdr:rowOff>30226</xdr:rowOff>
    </xdr:to>
    <xdr:sp macro="" textlink="">
      <xdr:nvSpPr>
        <xdr:cNvPr id="178" name="楕円 177"/>
        <xdr:cNvSpPr/>
      </xdr:nvSpPr>
      <xdr:spPr>
        <a:xfrm>
          <a:off x="37465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116586</xdr:rowOff>
    </xdr:from>
    <xdr:to>
      <xdr:col>24</xdr:col>
      <xdr:colOff>63500</xdr:colOff>
      <xdr:row>60</xdr:row>
      <xdr:rowOff>150876</xdr:rowOff>
    </xdr:to>
    <xdr:cxnSp macro="">
      <xdr:nvCxnSpPr>
        <xdr:cNvPr id="179" name="直線コネクタ 178"/>
        <xdr:cNvCxnSpPr/>
      </xdr:nvCxnSpPr>
      <xdr:spPr>
        <a:xfrm flipV="1">
          <a:off x="3797300" y="1040358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134366</xdr:rowOff>
    </xdr:from>
    <xdr:to>
      <xdr:col>15</xdr:col>
      <xdr:colOff>101600</xdr:colOff>
      <xdr:row>61</xdr:row>
      <xdr:rowOff>64516</xdr:rowOff>
    </xdr:to>
    <xdr:sp macro="" textlink="">
      <xdr:nvSpPr>
        <xdr:cNvPr id="180" name="楕円 179"/>
        <xdr:cNvSpPr/>
      </xdr:nvSpPr>
      <xdr:spPr>
        <a:xfrm>
          <a:off x="2857500" y="1042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150876</xdr:rowOff>
    </xdr:from>
    <xdr:to>
      <xdr:col>19</xdr:col>
      <xdr:colOff>177800</xdr:colOff>
      <xdr:row>61</xdr:row>
      <xdr:rowOff>13716</xdr:rowOff>
    </xdr:to>
    <xdr:cxnSp macro="">
      <xdr:nvCxnSpPr>
        <xdr:cNvPr id="181" name="直線コネクタ 180"/>
        <xdr:cNvCxnSpPr/>
      </xdr:nvCxnSpPr>
      <xdr:spPr>
        <a:xfrm flipV="1">
          <a:off x="2908300" y="1043787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20066</xdr:rowOff>
    </xdr:from>
    <xdr:to>
      <xdr:col>10</xdr:col>
      <xdr:colOff>165100</xdr:colOff>
      <xdr:row>61</xdr:row>
      <xdr:rowOff>121666</xdr:rowOff>
    </xdr:to>
    <xdr:sp macro="" textlink="">
      <xdr:nvSpPr>
        <xdr:cNvPr id="182" name="楕円 181"/>
        <xdr:cNvSpPr/>
      </xdr:nvSpPr>
      <xdr:spPr>
        <a:xfrm>
          <a:off x="19685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13716</xdr:rowOff>
    </xdr:from>
    <xdr:to>
      <xdr:col>15</xdr:col>
      <xdr:colOff>50800</xdr:colOff>
      <xdr:row>61</xdr:row>
      <xdr:rowOff>70866</xdr:rowOff>
    </xdr:to>
    <xdr:cxnSp macro="">
      <xdr:nvCxnSpPr>
        <xdr:cNvPr id="183" name="直線コネクタ 182"/>
        <xdr:cNvCxnSpPr/>
      </xdr:nvCxnSpPr>
      <xdr:spPr>
        <a:xfrm flipV="1">
          <a:off x="2019300" y="1047216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121937</xdr:rowOff>
    </xdr:from>
    <xdr:ext cx="405111" cy="259045"/>
    <xdr:sp macro="" textlink="">
      <xdr:nvSpPr>
        <xdr:cNvPr id="184" name="n_1aveValue【橋りょう・トンネル】&#10;有形固定資産減価償却率"/>
        <xdr:cNvSpPr txBox="1"/>
      </xdr:nvSpPr>
      <xdr:spPr>
        <a:xfrm>
          <a:off x="35820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158513</xdr:rowOff>
    </xdr:from>
    <xdr:ext cx="405111" cy="259045"/>
    <xdr:sp macro="" textlink="">
      <xdr:nvSpPr>
        <xdr:cNvPr id="185" name="n_2aveValue【橋りょう・トンネル】&#10;有形固定資産減価償却率"/>
        <xdr:cNvSpPr txBox="1"/>
      </xdr:nvSpPr>
      <xdr:spPr>
        <a:xfrm>
          <a:off x="2705744" y="1061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779</xdr:rowOff>
    </xdr:from>
    <xdr:ext cx="405111" cy="259045"/>
    <xdr:sp macro="" textlink="">
      <xdr:nvSpPr>
        <xdr:cNvPr id="186" name="n_3aveValue【橋りょう・トンネル】&#10;有形固定資産減価償却率"/>
        <xdr:cNvSpPr txBox="1"/>
      </xdr:nvSpPr>
      <xdr:spPr>
        <a:xfrm>
          <a:off x="1816744" y="10630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46753</xdr:rowOff>
    </xdr:from>
    <xdr:ext cx="405111" cy="259045"/>
    <xdr:sp macro="" textlink="">
      <xdr:nvSpPr>
        <xdr:cNvPr id="187" name="n_1mainValue【橋りょう・トンネル】&#10;有形固定資産減価償却率"/>
        <xdr:cNvSpPr txBox="1"/>
      </xdr:nvSpPr>
      <xdr:spPr>
        <a:xfrm>
          <a:off x="3582044" y="10162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81043</xdr:rowOff>
    </xdr:from>
    <xdr:ext cx="405111" cy="259045"/>
    <xdr:sp macro="" textlink="">
      <xdr:nvSpPr>
        <xdr:cNvPr id="188" name="n_2mainValue【橋りょう・トンネル】&#10;有形固定資産減価償却率"/>
        <xdr:cNvSpPr txBox="1"/>
      </xdr:nvSpPr>
      <xdr:spPr>
        <a:xfrm>
          <a:off x="2705744" y="1019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138193</xdr:rowOff>
    </xdr:from>
    <xdr:ext cx="405111" cy="259045"/>
    <xdr:sp macro="" textlink="">
      <xdr:nvSpPr>
        <xdr:cNvPr id="189" name="n_3mainValue【橋りょう・トンネル】&#10;有形固定資産減価償却率"/>
        <xdr:cNvSpPr txBox="1"/>
      </xdr:nvSpPr>
      <xdr:spPr>
        <a:xfrm>
          <a:off x="1816744" y="10253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0" name="直線コネクタ 19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1" name="テキスト ボックス 20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2" name="直線コネクタ 20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3" name="テキスト ボックス 202"/>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4" name="直線コネクタ 20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5" name="テキスト ボックス 20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6" name="直線コネクタ 20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7" name="テキスト ボックス 20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8" name="直線コネクタ 20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9" name="テキスト ボックス 208"/>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0" name="直線コネクタ 20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1" name="テキスト ボックス 21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119542</xdr:rowOff>
    </xdr:from>
    <xdr:to>
      <xdr:col>54</xdr:col>
      <xdr:colOff>189865</xdr:colOff>
      <xdr:row>64</xdr:row>
      <xdr:rowOff>114167</xdr:rowOff>
    </xdr:to>
    <xdr:cxnSp macro="">
      <xdr:nvCxnSpPr>
        <xdr:cNvPr id="215" name="直線コネクタ 214"/>
        <xdr:cNvCxnSpPr/>
      </xdr:nvCxnSpPr>
      <xdr:spPr>
        <a:xfrm flipV="1">
          <a:off x="10476865" y="9549292"/>
          <a:ext cx="0" cy="1537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117994</xdr:rowOff>
    </xdr:from>
    <xdr:ext cx="534377" cy="259045"/>
    <xdr:sp macro="" textlink="">
      <xdr:nvSpPr>
        <xdr:cNvPr id="216" name="【橋りょう・トンネル】&#10;一人当たり有形固定資産（償却資産）額最小値テキスト"/>
        <xdr:cNvSpPr txBox="1"/>
      </xdr:nvSpPr>
      <xdr:spPr>
        <a:xfrm>
          <a:off x="10515600" y="1109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114167</xdr:rowOff>
    </xdr:from>
    <xdr:to>
      <xdr:col>55</xdr:col>
      <xdr:colOff>88900</xdr:colOff>
      <xdr:row>64</xdr:row>
      <xdr:rowOff>114167</xdr:rowOff>
    </xdr:to>
    <xdr:cxnSp macro="">
      <xdr:nvCxnSpPr>
        <xdr:cNvPr id="217" name="直線コネクタ 216"/>
        <xdr:cNvCxnSpPr/>
      </xdr:nvCxnSpPr>
      <xdr:spPr>
        <a:xfrm>
          <a:off x="10388600" y="11086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66219</xdr:rowOff>
    </xdr:from>
    <xdr:ext cx="690189" cy="259045"/>
    <xdr:sp macro="" textlink="">
      <xdr:nvSpPr>
        <xdr:cNvPr id="218" name="【橋りょう・トンネル】&#10;一人当たり有形固定資産（償却資産）額最大値テキスト"/>
        <xdr:cNvSpPr txBox="1"/>
      </xdr:nvSpPr>
      <xdr:spPr>
        <a:xfrm>
          <a:off x="10515600" y="93245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119542</xdr:rowOff>
    </xdr:from>
    <xdr:to>
      <xdr:col>55</xdr:col>
      <xdr:colOff>88900</xdr:colOff>
      <xdr:row>55</xdr:row>
      <xdr:rowOff>119542</xdr:rowOff>
    </xdr:to>
    <xdr:cxnSp macro="">
      <xdr:nvCxnSpPr>
        <xdr:cNvPr id="219" name="直線コネクタ 218"/>
        <xdr:cNvCxnSpPr/>
      </xdr:nvCxnSpPr>
      <xdr:spPr>
        <a:xfrm>
          <a:off x="10388600" y="9549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37976</xdr:rowOff>
    </xdr:from>
    <xdr:ext cx="599010" cy="259045"/>
    <xdr:sp macro="" textlink="">
      <xdr:nvSpPr>
        <xdr:cNvPr id="220" name="【橋りょう・トンネル】&#10;一人当たり有形固定資産（償却資産）額平均値テキスト"/>
        <xdr:cNvSpPr txBox="1"/>
      </xdr:nvSpPr>
      <xdr:spPr>
        <a:xfrm>
          <a:off x="10515600" y="104964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15099</xdr:rowOff>
    </xdr:from>
    <xdr:to>
      <xdr:col>55</xdr:col>
      <xdr:colOff>50800</xdr:colOff>
      <xdr:row>62</xdr:row>
      <xdr:rowOff>116699</xdr:rowOff>
    </xdr:to>
    <xdr:sp macro="" textlink="">
      <xdr:nvSpPr>
        <xdr:cNvPr id="221" name="フローチャート: 判断 220"/>
        <xdr:cNvSpPr/>
      </xdr:nvSpPr>
      <xdr:spPr>
        <a:xfrm>
          <a:off x="10426700" y="106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38561</xdr:rowOff>
    </xdr:from>
    <xdr:to>
      <xdr:col>50</xdr:col>
      <xdr:colOff>165100</xdr:colOff>
      <xdr:row>62</xdr:row>
      <xdr:rowOff>140161</xdr:rowOff>
    </xdr:to>
    <xdr:sp macro="" textlink="">
      <xdr:nvSpPr>
        <xdr:cNvPr id="222" name="フローチャート: 判断 221"/>
        <xdr:cNvSpPr/>
      </xdr:nvSpPr>
      <xdr:spPr>
        <a:xfrm>
          <a:off x="9588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300</xdr:rowOff>
    </xdr:from>
    <xdr:to>
      <xdr:col>46</xdr:col>
      <xdr:colOff>38100</xdr:colOff>
      <xdr:row>62</xdr:row>
      <xdr:rowOff>101900</xdr:rowOff>
    </xdr:to>
    <xdr:sp macro="" textlink="">
      <xdr:nvSpPr>
        <xdr:cNvPr id="223" name="フローチャート: 判断 222"/>
        <xdr:cNvSpPr/>
      </xdr:nvSpPr>
      <xdr:spPr>
        <a:xfrm>
          <a:off x="8699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142680</xdr:rowOff>
    </xdr:from>
    <xdr:to>
      <xdr:col>41</xdr:col>
      <xdr:colOff>101600</xdr:colOff>
      <xdr:row>62</xdr:row>
      <xdr:rowOff>72830</xdr:rowOff>
    </xdr:to>
    <xdr:sp macro="" textlink="">
      <xdr:nvSpPr>
        <xdr:cNvPr id="224" name="フローチャート: 判断 223"/>
        <xdr:cNvSpPr/>
      </xdr:nvSpPr>
      <xdr:spPr>
        <a:xfrm>
          <a:off x="7810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51725</xdr:rowOff>
    </xdr:from>
    <xdr:to>
      <xdr:col>55</xdr:col>
      <xdr:colOff>50800</xdr:colOff>
      <xdr:row>63</xdr:row>
      <xdr:rowOff>153325</xdr:rowOff>
    </xdr:to>
    <xdr:sp macro="" textlink="">
      <xdr:nvSpPr>
        <xdr:cNvPr id="230" name="楕円 229"/>
        <xdr:cNvSpPr/>
      </xdr:nvSpPr>
      <xdr:spPr>
        <a:xfrm>
          <a:off x="10426700" y="1085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30152</xdr:rowOff>
    </xdr:from>
    <xdr:ext cx="599010" cy="259045"/>
    <xdr:sp macro="" textlink="">
      <xdr:nvSpPr>
        <xdr:cNvPr id="231" name="【橋りょう・トンネル】&#10;一人当たり有形固定資産（償却資産）額該当値テキスト"/>
        <xdr:cNvSpPr txBox="1"/>
      </xdr:nvSpPr>
      <xdr:spPr>
        <a:xfrm>
          <a:off x="10515600" y="1083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54153</xdr:rowOff>
    </xdr:from>
    <xdr:to>
      <xdr:col>50</xdr:col>
      <xdr:colOff>165100</xdr:colOff>
      <xdr:row>63</xdr:row>
      <xdr:rowOff>155753</xdr:rowOff>
    </xdr:to>
    <xdr:sp macro="" textlink="">
      <xdr:nvSpPr>
        <xdr:cNvPr id="232" name="楕円 231"/>
        <xdr:cNvSpPr/>
      </xdr:nvSpPr>
      <xdr:spPr>
        <a:xfrm>
          <a:off x="9588500" y="1085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102525</xdr:rowOff>
    </xdr:from>
    <xdr:to>
      <xdr:col>55</xdr:col>
      <xdr:colOff>0</xdr:colOff>
      <xdr:row>63</xdr:row>
      <xdr:rowOff>104953</xdr:rowOff>
    </xdr:to>
    <xdr:cxnSp macro="">
      <xdr:nvCxnSpPr>
        <xdr:cNvPr id="233" name="直線コネクタ 232"/>
        <xdr:cNvCxnSpPr/>
      </xdr:nvCxnSpPr>
      <xdr:spPr>
        <a:xfrm flipV="1">
          <a:off x="9639300" y="10903875"/>
          <a:ext cx="838200" cy="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56445</xdr:rowOff>
    </xdr:from>
    <xdr:to>
      <xdr:col>46</xdr:col>
      <xdr:colOff>38100</xdr:colOff>
      <xdr:row>63</xdr:row>
      <xdr:rowOff>158045</xdr:rowOff>
    </xdr:to>
    <xdr:sp macro="" textlink="">
      <xdr:nvSpPr>
        <xdr:cNvPr id="234" name="楕円 233"/>
        <xdr:cNvSpPr/>
      </xdr:nvSpPr>
      <xdr:spPr>
        <a:xfrm>
          <a:off x="8699500" y="1085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104953</xdr:rowOff>
    </xdr:from>
    <xdr:to>
      <xdr:col>50</xdr:col>
      <xdr:colOff>114300</xdr:colOff>
      <xdr:row>63</xdr:row>
      <xdr:rowOff>107245</xdr:rowOff>
    </xdr:to>
    <xdr:cxnSp macro="">
      <xdr:nvCxnSpPr>
        <xdr:cNvPr id="235" name="直線コネクタ 234"/>
        <xdr:cNvCxnSpPr/>
      </xdr:nvCxnSpPr>
      <xdr:spPr>
        <a:xfrm flipV="1">
          <a:off x="8750300" y="10906303"/>
          <a:ext cx="889000" cy="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50898</xdr:rowOff>
    </xdr:from>
    <xdr:to>
      <xdr:col>41</xdr:col>
      <xdr:colOff>101600</xdr:colOff>
      <xdr:row>63</xdr:row>
      <xdr:rowOff>152498</xdr:rowOff>
    </xdr:to>
    <xdr:sp macro="" textlink="">
      <xdr:nvSpPr>
        <xdr:cNvPr id="236" name="楕円 235"/>
        <xdr:cNvSpPr/>
      </xdr:nvSpPr>
      <xdr:spPr>
        <a:xfrm>
          <a:off x="7810500" y="1085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101698</xdr:rowOff>
    </xdr:from>
    <xdr:to>
      <xdr:col>45</xdr:col>
      <xdr:colOff>177800</xdr:colOff>
      <xdr:row>63</xdr:row>
      <xdr:rowOff>107245</xdr:rowOff>
    </xdr:to>
    <xdr:cxnSp macro="">
      <xdr:nvCxnSpPr>
        <xdr:cNvPr id="237" name="直線コネクタ 236"/>
        <xdr:cNvCxnSpPr/>
      </xdr:nvCxnSpPr>
      <xdr:spPr>
        <a:xfrm>
          <a:off x="7861300" y="10903048"/>
          <a:ext cx="889000" cy="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156688</xdr:rowOff>
    </xdr:from>
    <xdr:ext cx="599010" cy="259045"/>
    <xdr:sp macro="" textlink="">
      <xdr:nvSpPr>
        <xdr:cNvPr id="238" name="n_1aveValue【橋りょう・トンネル】&#10;一人当たり有形固定資産（償却資産）額"/>
        <xdr:cNvSpPr txBox="1"/>
      </xdr:nvSpPr>
      <xdr:spPr>
        <a:xfrm>
          <a:off x="9327095" y="1044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118427</xdr:rowOff>
    </xdr:from>
    <xdr:ext cx="599010" cy="259045"/>
    <xdr:sp macro="" textlink="">
      <xdr:nvSpPr>
        <xdr:cNvPr id="239" name="n_2aveValue【橋りょう・トンネル】&#10;一人当たり有形固定資産（償却資産）額"/>
        <xdr:cNvSpPr txBox="1"/>
      </xdr:nvSpPr>
      <xdr:spPr>
        <a:xfrm>
          <a:off x="8450795" y="1040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89357</xdr:rowOff>
    </xdr:from>
    <xdr:ext cx="599010" cy="259045"/>
    <xdr:sp macro="" textlink="">
      <xdr:nvSpPr>
        <xdr:cNvPr id="240" name="n_3aveValue【橋りょう・トンネル】&#10;一人当たり有形固定資産（償却資産）額"/>
        <xdr:cNvSpPr txBox="1"/>
      </xdr:nvSpPr>
      <xdr:spPr>
        <a:xfrm>
          <a:off x="7561795" y="1037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146880</xdr:rowOff>
    </xdr:from>
    <xdr:ext cx="599010" cy="259045"/>
    <xdr:sp macro="" textlink="">
      <xdr:nvSpPr>
        <xdr:cNvPr id="241" name="n_1mainValue【橋りょう・トンネル】&#10;一人当たり有形固定資産（償却資産）額"/>
        <xdr:cNvSpPr txBox="1"/>
      </xdr:nvSpPr>
      <xdr:spPr>
        <a:xfrm>
          <a:off x="9327095" y="1094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149172</xdr:rowOff>
    </xdr:from>
    <xdr:ext cx="599010" cy="259045"/>
    <xdr:sp macro="" textlink="">
      <xdr:nvSpPr>
        <xdr:cNvPr id="242" name="n_2mainValue【橋りょう・トンネル】&#10;一人当たり有形固定資産（償却資産）額"/>
        <xdr:cNvSpPr txBox="1"/>
      </xdr:nvSpPr>
      <xdr:spPr>
        <a:xfrm>
          <a:off x="8450795" y="10950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143625</xdr:rowOff>
    </xdr:from>
    <xdr:ext cx="599010" cy="259045"/>
    <xdr:sp macro="" textlink="">
      <xdr:nvSpPr>
        <xdr:cNvPr id="243" name="n_3mainValue【橋りょう・トンネル】&#10;一人当たり有形固定資産（償却資産）額"/>
        <xdr:cNvSpPr txBox="1"/>
      </xdr:nvSpPr>
      <xdr:spPr>
        <a:xfrm>
          <a:off x="7561795" y="10944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4" name="テキスト ボックス 25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5" name="直線コネクタ 25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6" name="テキスト ボックス 25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7" name="直線コネクタ 25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8" name="テキスト ボックス 25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9" name="直線コネクタ 25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0" name="テキスト ボックス 25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1" name="直線コネクタ 26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2" name="テキスト ボックス 26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15239</xdr:rowOff>
    </xdr:to>
    <xdr:cxnSp macro="">
      <xdr:nvCxnSpPr>
        <xdr:cNvPr id="266" name="直線コネクタ 265"/>
        <xdr:cNvCxnSpPr/>
      </xdr:nvCxnSpPr>
      <xdr:spPr>
        <a:xfrm flipV="1">
          <a:off x="4634865" y="13411200"/>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19066</xdr:rowOff>
    </xdr:from>
    <xdr:ext cx="405111" cy="259045"/>
    <xdr:sp macro="" textlink="">
      <xdr:nvSpPr>
        <xdr:cNvPr id="267" name="【公営住宅】&#10;有形固定資産減価償却率最小値テキスト"/>
        <xdr:cNvSpPr txBox="1"/>
      </xdr:nvSpPr>
      <xdr:spPr>
        <a:xfrm>
          <a:off x="4673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15239</xdr:rowOff>
    </xdr:from>
    <xdr:to>
      <xdr:col>24</xdr:col>
      <xdr:colOff>152400</xdr:colOff>
      <xdr:row>85</xdr:row>
      <xdr:rowOff>15239</xdr:rowOff>
    </xdr:to>
    <xdr:cxnSp macro="">
      <xdr:nvCxnSpPr>
        <xdr:cNvPr id="268" name="直線コネクタ 267"/>
        <xdr:cNvCxnSpPr/>
      </xdr:nvCxnSpPr>
      <xdr:spPr>
        <a:xfrm>
          <a:off x="4546600" y="1458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9"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70" name="直線コネクタ 269"/>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141749</xdr:rowOff>
    </xdr:from>
    <xdr:ext cx="405111" cy="259045"/>
    <xdr:sp macro="" textlink="">
      <xdr:nvSpPr>
        <xdr:cNvPr id="271" name="【公営住宅】&#10;有形固定資産減価償却率平均値テキスト"/>
        <xdr:cNvSpPr txBox="1"/>
      </xdr:nvSpPr>
      <xdr:spPr>
        <a:xfrm>
          <a:off x="4673600" y="1402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163322</xdr:rowOff>
    </xdr:from>
    <xdr:to>
      <xdr:col>24</xdr:col>
      <xdr:colOff>114300</xdr:colOff>
      <xdr:row>82</xdr:row>
      <xdr:rowOff>93472</xdr:rowOff>
    </xdr:to>
    <xdr:sp macro="" textlink="">
      <xdr:nvSpPr>
        <xdr:cNvPr id="272" name="フローチャート: 判断 271"/>
        <xdr:cNvSpPr/>
      </xdr:nvSpPr>
      <xdr:spPr>
        <a:xfrm>
          <a:off x="4584700" y="1405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73" name="フローチャート: 判断 272"/>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42163</xdr:rowOff>
    </xdr:from>
    <xdr:to>
      <xdr:col>15</xdr:col>
      <xdr:colOff>101600</xdr:colOff>
      <xdr:row>82</xdr:row>
      <xdr:rowOff>143763</xdr:rowOff>
    </xdr:to>
    <xdr:sp macro="" textlink="">
      <xdr:nvSpPr>
        <xdr:cNvPr id="274" name="フローチャート: 判断 273"/>
        <xdr:cNvSpPr/>
      </xdr:nvSpPr>
      <xdr:spPr>
        <a:xfrm>
          <a:off x="2857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19304</xdr:rowOff>
    </xdr:from>
    <xdr:to>
      <xdr:col>10</xdr:col>
      <xdr:colOff>165100</xdr:colOff>
      <xdr:row>82</xdr:row>
      <xdr:rowOff>120904</xdr:rowOff>
    </xdr:to>
    <xdr:sp macro="" textlink="">
      <xdr:nvSpPr>
        <xdr:cNvPr id="275" name="フローチャート: 判断 274"/>
        <xdr:cNvSpPr/>
      </xdr:nvSpPr>
      <xdr:spPr>
        <a:xfrm>
          <a:off x="1968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133604</xdr:rowOff>
    </xdr:from>
    <xdr:to>
      <xdr:col>24</xdr:col>
      <xdr:colOff>114300</xdr:colOff>
      <xdr:row>81</xdr:row>
      <xdr:rowOff>63754</xdr:rowOff>
    </xdr:to>
    <xdr:sp macro="" textlink="">
      <xdr:nvSpPr>
        <xdr:cNvPr id="281" name="楕円 280"/>
        <xdr:cNvSpPr/>
      </xdr:nvSpPr>
      <xdr:spPr>
        <a:xfrm>
          <a:off x="4584700" y="13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156481</xdr:rowOff>
    </xdr:from>
    <xdr:ext cx="405111" cy="259045"/>
    <xdr:sp macro="" textlink="">
      <xdr:nvSpPr>
        <xdr:cNvPr id="282" name="【公営住宅】&#10;有形固定資産減価償却率該当値テキスト"/>
        <xdr:cNvSpPr txBox="1"/>
      </xdr:nvSpPr>
      <xdr:spPr>
        <a:xfrm>
          <a:off x="4673600" y="137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44450</xdr:rowOff>
    </xdr:from>
    <xdr:to>
      <xdr:col>20</xdr:col>
      <xdr:colOff>38100</xdr:colOff>
      <xdr:row>81</xdr:row>
      <xdr:rowOff>146050</xdr:rowOff>
    </xdr:to>
    <xdr:sp macro="" textlink="">
      <xdr:nvSpPr>
        <xdr:cNvPr id="283" name="楕円 282"/>
        <xdr:cNvSpPr/>
      </xdr:nvSpPr>
      <xdr:spPr>
        <a:xfrm>
          <a:off x="3746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12954</xdr:rowOff>
    </xdr:from>
    <xdr:to>
      <xdr:col>24</xdr:col>
      <xdr:colOff>63500</xdr:colOff>
      <xdr:row>81</xdr:row>
      <xdr:rowOff>95250</xdr:rowOff>
    </xdr:to>
    <xdr:cxnSp macro="">
      <xdr:nvCxnSpPr>
        <xdr:cNvPr id="284" name="直線コネクタ 283"/>
        <xdr:cNvCxnSpPr/>
      </xdr:nvCxnSpPr>
      <xdr:spPr>
        <a:xfrm flipV="1">
          <a:off x="3797300" y="1390040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39878</xdr:rowOff>
    </xdr:from>
    <xdr:to>
      <xdr:col>15</xdr:col>
      <xdr:colOff>101600</xdr:colOff>
      <xdr:row>81</xdr:row>
      <xdr:rowOff>141478</xdr:rowOff>
    </xdr:to>
    <xdr:sp macro="" textlink="">
      <xdr:nvSpPr>
        <xdr:cNvPr id="285" name="楕円 284"/>
        <xdr:cNvSpPr/>
      </xdr:nvSpPr>
      <xdr:spPr>
        <a:xfrm>
          <a:off x="2857500" y="1392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90678</xdr:rowOff>
    </xdr:from>
    <xdr:to>
      <xdr:col>19</xdr:col>
      <xdr:colOff>177800</xdr:colOff>
      <xdr:row>81</xdr:row>
      <xdr:rowOff>95250</xdr:rowOff>
    </xdr:to>
    <xdr:cxnSp macro="">
      <xdr:nvCxnSpPr>
        <xdr:cNvPr id="286" name="直線コネクタ 285"/>
        <xdr:cNvCxnSpPr/>
      </xdr:nvCxnSpPr>
      <xdr:spPr>
        <a:xfrm>
          <a:off x="2908300" y="139781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28448</xdr:rowOff>
    </xdr:from>
    <xdr:to>
      <xdr:col>10</xdr:col>
      <xdr:colOff>165100</xdr:colOff>
      <xdr:row>80</xdr:row>
      <xdr:rowOff>130048</xdr:rowOff>
    </xdr:to>
    <xdr:sp macro="" textlink="">
      <xdr:nvSpPr>
        <xdr:cNvPr id="287" name="楕円 286"/>
        <xdr:cNvSpPr/>
      </xdr:nvSpPr>
      <xdr:spPr>
        <a:xfrm>
          <a:off x="1968500" y="137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79248</xdr:rowOff>
    </xdr:from>
    <xdr:to>
      <xdr:col>15</xdr:col>
      <xdr:colOff>50800</xdr:colOff>
      <xdr:row>81</xdr:row>
      <xdr:rowOff>90678</xdr:rowOff>
    </xdr:to>
    <xdr:cxnSp macro="">
      <xdr:nvCxnSpPr>
        <xdr:cNvPr id="288" name="直線コネクタ 287"/>
        <xdr:cNvCxnSpPr/>
      </xdr:nvCxnSpPr>
      <xdr:spPr>
        <a:xfrm>
          <a:off x="2019300" y="1379524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114316</xdr:rowOff>
    </xdr:from>
    <xdr:ext cx="405111" cy="259045"/>
    <xdr:sp macro="" textlink="">
      <xdr:nvSpPr>
        <xdr:cNvPr id="289" name="n_1aveValue【公営住宅】&#10;有形固定資産減価償却率"/>
        <xdr:cNvSpPr txBox="1"/>
      </xdr:nvSpPr>
      <xdr:spPr>
        <a:xfrm>
          <a:off x="35820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134890</xdr:rowOff>
    </xdr:from>
    <xdr:ext cx="405111" cy="259045"/>
    <xdr:sp macro="" textlink="">
      <xdr:nvSpPr>
        <xdr:cNvPr id="290" name="n_2aveValue【公営住宅】&#10;有形固定資産減価償却率"/>
        <xdr:cNvSpPr txBox="1"/>
      </xdr:nvSpPr>
      <xdr:spPr>
        <a:xfrm>
          <a:off x="2705744" y="1419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112031</xdr:rowOff>
    </xdr:from>
    <xdr:ext cx="405111" cy="259045"/>
    <xdr:sp macro="" textlink="">
      <xdr:nvSpPr>
        <xdr:cNvPr id="291" name="n_3aveValue【公営住宅】&#10;有形固定資産減価償却率"/>
        <xdr:cNvSpPr txBox="1"/>
      </xdr:nvSpPr>
      <xdr:spPr>
        <a:xfrm>
          <a:off x="1816744" y="141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162577</xdr:rowOff>
    </xdr:from>
    <xdr:ext cx="405111" cy="259045"/>
    <xdr:sp macro="" textlink="">
      <xdr:nvSpPr>
        <xdr:cNvPr id="292" name="n_1mainValue【公営住宅】&#10;有形固定資産減価償却率"/>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158005</xdr:rowOff>
    </xdr:from>
    <xdr:ext cx="405111" cy="259045"/>
    <xdr:sp macro="" textlink="">
      <xdr:nvSpPr>
        <xdr:cNvPr id="293" name="n_2mainValue【公営住宅】&#10;有形固定資産減価償却率"/>
        <xdr:cNvSpPr txBox="1"/>
      </xdr:nvSpPr>
      <xdr:spPr>
        <a:xfrm>
          <a:off x="2705744" y="13702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146575</xdr:rowOff>
    </xdr:from>
    <xdr:ext cx="405111" cy="259045"/>
    <xdr:sp macro="" textlink="">
      <xdr:nvSpPr>
        <xdr:cNvPr id="294" name="n_3mainValue【公営住宅】&#10;有形固定資産減価償却率"/>
        <xdr:cNvSpPr txBox="1"/>
      </xdr:nvSpPr>
      <xdr:spPr>
        <a:xfrm>
          <a:off x="1816744" y="1351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24764</xdr:rowOff>
    </xdr:from>
    <xdr:to>
      <xdr:col>54</xdr:col>
      <xdr:colOff>189865</xdr:colOff>
      <xdr:row>86</xdr:row>
      <xdr:rowOff>112091</xdr:rowOff>
    </xdr:to>
    <xdr:cxnSp macro="">
      <xdr:nvCxnSpPr>
        <xdr:cNvPr id="318" name="直線コネクタ 317"/>
        <xdr:cNvCxnSpPr/>
      </xdr:nvCxnSpPr>
      <xdr:spPr>
        <a:xfrm flipV="1">
          <a:off x="10476865" y="13569314"/>
          <a:ext cx="0" cy="1287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115918</xdr:rowOff>
    </xdr:from>
    <xdr:ext cx="469744" cy="259045"/>
    <xdr:sp macro="" textlink="">
      <xdr:nvSpPr>
        <xdr:cNvPr id="319" name="【公営住宅】&#10;一人当たり面積最小値テキスト"/>
        <xdr:cNvSpPr txBox="1"/>
      </xdr:nvSpPr>
      <xdr:spPr>
        <a:xfrm>
          <a:off x="10515600" y="1486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112091</xdr:rowOff>
    </xdr:from>
    <xdr:to>
      <xdr:col>55</xdr:col>
      <xdr:colOff>88900</xdr:colOff>
      <xdr:row>86</xdr:row>
      <xdr:rowOff>112091</xdr:rowOff>
    </xdr:to>
    <xdr:cxnSp macro="">
      <xdr:nvCxnSpPr>
        <xdr:cNvPr id="320" name="直線コネクタ 319"/>
        <xdr:cNvCxnSpPr/>
      </xdr:nvCxnSpPr>
      <xdr:spPr>
        <a:xfrm>
          <a:off x="10388600" y="1485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142891</xdr:rowOff>
    </xdr:from>
    <xdr:ext cx="534377" cy="259045"/>
    <xdr:sp macro="" textlink="">
      <xdr:nvSpPr>
        <xdr:cNvPr id="321" name="【公営住宅】&#10;一人当たり面積最大値テキスト"/>
        <xdr:cNvSpPr txBox="1"/>
      </xdr:nvSpPr>
      <xdr:spPr>
        <a:xfrm>
          <a:off x="10515600" y="1334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24764</xdr:rowOff>
    </xdr:from>
    <xdr:to>
      <xdr:col>55</xdr:col>
      <xdr:colOff>88900</xdr:colOff>
      <xdr:row>79</xdr:row>
      <xdr:rowOff>24764</xdr:rowOff>
    </xdr:to>
    <xdr:cxnSp macro="">
      <xdr:nvCxnSpPr>
        <xdr:cNvPr id="322" name="直線コネクタ 321"/>
        <xdr:cNvCxnSpPr/>
      </xdr:nvCxnSpPr>
      <xdr:spPr>
        <a:xfrm>
          <a:off x="10388600" y="1356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94454</xdr:rowOff>
    </xdr:from>
    <xdr:ext cx="469744" cy="259045"/>
    <xdr:sp macro="" textlink="">
      <xdr:nvSpPr>
        <xdr:cNvPr id="323" name="【公営住宅】&#10;一人当たり面積平均値テキスト"/>
        <xdr:cNvSpPr txBox="1"/>
      </xdr:nvSpPr>
      <xdr:spPr>
        <a:xfrm>
          <a:off x="10515600" y="14496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71577</xdr:rowOff>
    </xdr:from>
    <xdr:to>
      <xdr:col>55</xdr:col>
      <xdr:colOff>50800</xdr:colOff>
      <xdr:row>86</xdr:row>
      <xdr:rowOff>1727</xdr:rowOff>
    </xdr:to>
    <xdr:sp macro="" textlink="">
      <xdr:nvSpPr>
        <xdr:cNvPr id="324" name="フローチャート: 判断 323"/>
        <xdr:cNvSpPr/>
      </xdr:nvSpPr>
      <xdr:spPr>
        <a:xfrm>
          <a:off x="10426700" y="1464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78817</xdr:rowOff>
    </xdr:from>
    <xdr:to>
      <xdr:col>50</xdr:col>
      <xdr:colOff>165100</xdr:colOff>
      <xdr:row>86</xdr:row>
      <xdr:rowOff>8967</xdr:rowOff>
    </xdr:to>
    <xdr:sp macro="" textlink="">
      <xdr:nvSpPr>
        <xdr:cNvPr id="325" name="フローチャート: 判断 324"/>
        <xdr:cNvSpPr/>
      </xdr:nvSpPr>
      <xdr:spPr>
        <a:xfrm>
          <a:off x="9588500" y="1465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124461</xdr:rowOff>
    </xdr:from>
    <xdr:to>
      <xdr:col>46</xdr:col>
      <xdr:colOff>38100</xdr:colOff>
      <xdr:row>86</xdr:row>
      <xdr:rowOff>54611</xdr:rowOff>
    </xdr:to>
    <xdr:sp macro="" textlink="">
      <xdr:nvSpPr>
        <xdr:cNvPr id="326" name="フローチャート: 判断 325"/>
        <xdr:cNvSpPr/>
      </xdr:nvSpPr>
      <xdr:spPr>
        <a:xfrm>
          <a:off x="8699500" y="146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123089</xdr:rowOff>
    </xdr:from>
    <xdr:to>
      <xdr:col>41</xdr:col>
      <xdr:colOff>101600</xdr:colOff>
      <xdr:row>86</xdr:row>
      <xdr:rowOff>53239</xdr:rowOff>
    </xdr:to>
    <xdr:sp macro="" textlink="">
      <xdr:nvSpPr>
        <xdr:cNvPr id="327" name="フローチャート: 判断 326"/>
        <xdr:cNvSpPr/>
      </xdr:nvSpPr>
      <xdr:spPr>
        <a:xfrm>
          <a:off x="7810500" y="14696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138785</xdr:rowOff>
    </xdr:from>
    <xdr:to>
      <xdr:col>55</xdr:col>
      <xdr:colOff>50800</xdr:colOff>
      <xdr:row>86</xdr:row>
      <xdr:rowOff>68935</xdr:rowOff>
    </xdr:to>
    <xdr:sp macro="" textlink="">
      <xdr:nvSpPr>
        <xdr:cNvPr id="333" name="楕円 332"/>
        <xdr:cNvSpPr/>
      </xdr:nvSpPr>
      <xdr:spPr>
        <a:xfrm>
          <a:off x="10426700" y="1471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53712</xdr:rowOff>
    </xdr:from>
    <xdr:ext cx="469744" cy="259045"/>
    <xdr:sp macro="" textlink="">
      <xdr:nvSpPr>
        <xdr:cNvPr id="334" name="【公営住宅】&#10;一人当たり面積該当値テキスト"/>
        <xdr:cNvSpPr txBox="1"/>
      </xdr:nvSpPr>
      <xdr:spPr>
        <a:xfrm>
          <a:off x="10515600" y="14626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138785</xdr:rowOff>
    </xdr:from>
    <xdr:to>
      <xdr:col>50</xdr:col>
      <xdr:colOff>165100</xdr:colOff>
      <xdr:row>86</xdr:row>
      <xdr:rowOff>68935</xdr:rowOff>
    </xdr:to>
    <xdr:sp macro="" textlink="">
      <xdr:nvSpPr>
        <xdr:cNvPr id="335" name="楕円 334"/>
        <xdr:cNvSpPr/>
      </xdr:nvSpPr>
      <xdr:spPr>
        <a:xfrm>
          <a:off x="9588500" y="1471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18135</xdr:rowOff>
    </xdr:from>
    <xdr:to>
      <xdr:col>55</xdr:col>
      <xdr:colOff>0</xdr:colOff>
      <xdr:row>86</xdr:row>
      <xdr:rowOff>18135</xdr:rowOff>
    </xdr:to>
    <xdr:cxnSp macro="">
      <xdr:nvCxnSpPr>
        <xdr:cNvPr id="336" name="直線コネクタ 335"/>
        <xdr:cNvCxnSpPr/>
      </xdr:nvCxnSpPr>
      <xdr:spPr>
        <a:xfrm>
          <a:off x="9639300" y="147628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136500</xdr:rowOff>
    </xdr:from>
    <xdr:to>
      <xdr:col>46</xdr:col>
      <xdr:colOff>38100</xdr:colOff>
      <xdr:row>86</xdr:row>
      <xdr:rowOff>66650</xdr:rowOff>
    </xdr:to>
    <xdr:sp macro="" textlink="">
      <xdr:nvSpPr>
        <xdr:cNvPr id="337" name="楕円 336"/>
        <xdr:cNvSpPr/>
      </xdr:nvSpPr>
      <xdr:spPr>
        <a:xfrm>
          <a:off x="8699500" y="1470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15850</xdr:rowOff>
    </xdr:from>
    <xdr:to>
      <xdr:col>50</xdr:col>
      <xdr:colOff>114300</xdr:colOff>
      <xdr:row>86</xdr:row>
      <xdr:rowOff>18135</xdr:rowOff>
    </xdr:to>
    <xdr:cxnSp macro="">
      <xdr:nvCxnSpPr>
        <xdr:cNvPr id="338" name="直線コネクタ 337"/>
        <xdr:cNvCxnSpPr/>
      </xdr:nvCxnSpPr>
      <xdr:spPr>
        <a:xfrm>
          <a:off x="8750300" y="1476055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40563</xdr:rowOff>
    </xdr:from>
    <xdr:to>
      <xdr:col>41</xdr:col>
      <xdr:colOff>101600</xdr:colOff>
      <xdr:row>86</xdr:row>
      <xdr:rowOff>142163</xdr:rowOff>
    </xdr:to>
    <xdr:sp macro="" textlink="">
      <xdr:nvSpPr>
        <xdr:cNvPr id="339" name="楕円 338"/>
        <xdr:cNvSpPr/>
      </xdr:nvSpPr>
      <xdr:spPr>
        <a:xfrm>
          <a:off x="7810500" y="147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15850</xdr:rowOff>
    </xdr:from>
    <xdr:to>
      <xdr:col>45</xdr:col>
      <xdr:colOff>177800</xdr:colOff>
      <xdr:row>86</xdr:row>
      <xdr:rowOff>91363</xdr:rowOff>
    </xdr:to>
    <xdr:cxnSp macro="">
      <xdr:nvCxnSpPr>
        <xdr:cNvPr id="340" name="直線コネクタ 339"/>
        <xdr:cNvCxnSpPr/>
      </xdr:nvCxnSpPr>
      <xdr:spPr>
        <a:xfrm flipV="1">
          <a:off x="7861300" y="14760550"/>
          <a:ext cx="889000" cy="7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25494</xdr:rowOff>
    </xdr:from>
    <xdr:ext cx="469744" cy="259045"/>
    <xdr:sp macro="" textlink="">
      <xdr:nvSpPr>
        <xdr:cNvPr id="341" name="n_1aveValue【公営住宅】&#10;一人当たり面積"/>
        <xdr:cNvSpPr txBox="1"/>
      </xdr:nvSpPr>
      <xdr:spPr>
        <a:xfrm>
          <a:off x="9391727" y="14427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71138</xdr:rowOff>
    </xdr:from>
    <xdr:ext cx="469744" cy="259045"/>
    <xdr:sp macro="" textlink="">
      <xdr:nvSpPr>
        <xdr:cNvPr id="342" name="n_2aveValue【公営住宅】&#10;一人当たり面積"/>
        <xdr:cNvSpPr txBox="1"/>
      </xdr:nvSpPr>
      <xdr:spPr>
        <a:xfrm>
          <a:off x="8515427" y="14472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69766</xdr:rowOff>
    </xdr:from>
    <xdr:ext cx="469744" cy="259045"/>
    <xdr:sp macro="" textlink="">
      <xdr:nvSpPr>
        <xdr:cNvPr id="343" name="n_3aveValue【公営住宅】&#10;一人当たり面積"/>
        <xdr:cNvSpPr txBox="1"/>
      </xdr:nvSpPr>
      <xdr:spPr>
        <a:xfrm>
          <a:off x="7626427" y="1447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60062</xdr:rowOff>
    </xdr:from>
    <xdr:ext cx="469744" cy="259045"/>
    <xdr:sp macro="" textlink="">
      <xdr:nvSpPr>
        <xdr:cNvPr id="344" name="n_1mainValue【公営住宅】&#10;一人当たり面積"/>
        <xdr:cNvSpPr txBox="1"/>
      </xdr:nvSpPr>
      <xdr:spPr>
        <a:xfrm>
          <a:off x="9391727" y="1480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57777</xdr:rowOff>
    </xdr:from>
    <xdr:ext cx="469744" cy="259045"/>
    <xdr:sp macro="" textlink="">
      <xdr:nvSpPr>
        <xdr:cNvPr id="345" name="n_2mainValue【公営住宅】&#10;一人当たり面積"/>
        <xdr:cNvSpPr txBox="1"/>
      </xdr:nvSpPr>
      <xdr:spPr>
        <a:xfrm>
          <a:off x="8515427" y="1480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133290</xdr:rowOff>
    </xdr:from>
    <xdr:ext cx="469744" cy="259045"/>
    <xdr:sp macro="" textlink="">
      <xdr:nvSpPr>
        <xdr:cNvPr id="346" name="n_3mainValue【公営住宅】&#10;一人当たり面積"/>
        <xdr:cNvSpPr txBox="1"/>
      </xdr:nvSpPr>
      <xdr:spPr>
        <a:xfrm>
          <a:off x="7626427" y="1487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3" name="テキスト ボックス 37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4" name="直線コネクタ 37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5" name="テキスト ボックス 37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6" name="直線コネクタ 37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7" name="テキスト ボックス 37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8" name="直線コネクタ 37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9" name="テキスト ボックス 37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0" name="直線コネクタ 37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1" name="テキスト ボックス 38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2" name="直線コネクタ 38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3" name="テキスト ボックス 38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78105</xdr:rowOff>
    </xdr:from>
    <xdr:to>
      <xdr:col>85</xdr:col>
      <xdr:colOff>126364</xdr:colOff>
      <xdr:row>42</xdr:row>
      <xdr:rowOff>81915</xdr:rowOff>
    </xdr:to>
    <xdr:cxnSp macro="">
      <xdr:nvCxnSpPr>
        <xdr:cNvPr id="387" name="直線コネクタ 386"/>
        <xdr:cNvCxnSpPr/>
      </xdr:nvCxnSpPr>
      <xdr:spPr>
        <a:xfrm flipV="1">
          <a:off x="16318864" y="573595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85742</xdr:rowOff>
    </xdr:from>
    <xdr:ext cx="405111" cy="259045"/>
    <xdr:sp macro="" textlink="">
      <xdr:nvSpPr>
        <xdr:cNvPr id="388" name="【認定こども園・幼稚園・保育所】&#10;有形固定資産減価償却率最小値テキスト"/>
        <xdr:cNvSpPr txBox="1"/>
      </xdr:nvSpPr>
      <xdr:spPr>
        <a:xfrm>
          <a:off x="16357600" y="728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81915</xdr:rowOff>
    </xdr:from>
    <xdr:to>
      <xdr:col>86</xdr:col>
      <xdr:colOff>25400</xdr:colOff>
      <xdr:row>42</xdr:row>
      <xdr:rowOff>81915</xdr:rowOff>
    </xdr:to>
    <xdr:cxnSp macro="">
      <xdr:nvCxnSpPr>
        <xdr:cNvPr id="389" name="直線コネクタ 388"/>
        <xdr:cNvCxnSpPr/>
      </xdr:nvCxnSpPr>
      <xdr:spPr>
        <a:xfrm>
          <a:off x="16230600" y="728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24782</xdr:rowOff>
    </xdr:from>
    <xdr:ext cx="405111" cy="259045"/>
    <xdr:sp macro="" textlink="">
      <xdr:nvSpPr>
        <xdr:cNvPr id="390" name="【認定こども園・幼稚園・保育所】&#10;有形固定資産減価償却率最大値テキスト"/>
        <xdr:cNvSpPr txBox="1"/>
      </xdr:nvSpPr>
      <xdr:spPr>
        <a:xfrm>
          <a:off x="16357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78105</xdr:rowOff>
    </xdr:from>
    <xdr:to>
      <xdr:col>86</xdr:col>
      <xdr:colOff>25400</xdr:colOff>
      <xdr:row>33</xdr:row>
      <xdr:rowOff>78105</xdr:rowOff>
    </xdr:to>
    <xdr:cxnSp macro="">
      <xdr:nvCxnSpPr>
        <xdr:cNvPr id="391" name="直線コネクタ 390"/>
        <xdr:cNvCxnSpPr/>
      </xdr:nvCxnSpPr>
      <xdr:spPr>
        <a:xfrm>
          <a:off x="16230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135272</xdr:rowOff>
    </xdr:from>
    <xdr:ext cx="405111" cy="259045"/>
    <xdr:sp macro="" textlink="">
      <xdr:nvSpPr>
        <xdr:cNvPr id="392" name="【認定こども園・幼稚園・保育所】&#10;有形固定資産減価償却率平均値テキスト"/>
        <xdr:cNvSpPr txBox="1"/>
      </xdr:nvSpPr>
      <xdr:spPr>
        <a:xfrm>
          <a:off x="16357600" y="6478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156845</xdr:rowOff>
    </xdr:from>
    <xdr:to>
      <xdr:col>85</xdr:col>
      <xdr:colOff>177800</xdr:colOff>
      <xdr:row>38</xdr:row>
      <xdr:rowOff>86995</xdr:rowOff>
    </xdr:to>
    <xdr:sp macro="" textlink="">
      <xdr:nvSpPr>
        <xdr:cNvPr id="393" name="フローチャート: 判断 392"/>
        <xdr:cNvSpPr/>
      </xdr:nvSpPr>
      <xdr:spPr>
        <a:xfrm>
          <a:off x="162687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8255</xdr:rowOff>
    </xdr:from>
    <xdr:to>
      <xdr:col>81</xdr:col>
      <xdr:colOff>101600</xdr:colOff>
      <xdr:row>38</xdr:row>
      <xdr:rowOff>109855</xdr:rowOff>
    </xdr:to>
    <xdr:sp macro="" textlink="">
      <xdr:nvSpPr>
        <xdr:cNvPr id="394" name="フローチャート: 判断 393"/>
        <xdr:cNvSpPr/>
      </xdr:nvSpPr>
      <xdr:spPr>
        <a:xfrm>
          <a:off x="15430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xdr:rowOff>
    </xdr:from>
    <xdr:to>
      <xdr:col>76</xdr:col>
      <xdr:colOff>165100</xdr:colOff>
      <xdr:row>38</xdr:row>
      <xdr:rowOff>106045</xdr:rowOff>
    </xdr:to>
    <xdr:sp macro="" textlink="">
      <xdr:nvSpPr>
        <xdr:cNvPr id="395" name="フローチャート: 判断 394"/>
        <xdr:cNvSpPr/>
      </xdr:nvSpPr>
      <xdr:spPr>
        <a:xfrm>
          <a:off x="14541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166370</xdr:rowOff>
    </xdr:from>
    <xdr:to>
      <xdr:col>72</xdr:col>
      <xdr:colOff>38100</xdr:colOff>
      <xdr:row>37</xdr:row>
      <xdr:rowOff>96520</xdr:rowOff>
    </xdr:to>
    <xdr:sp macro="" textlink="">
      <xdr:nvSpPr>
        <xdr:cNvPr id="396" name="フローチャート: 判断 395"/>
        <xdr:cNvSpPr/>
      </xdr:nvSpPr>
      <xdr:spPr>
        <a:xfrm>
          <a:off x="13652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61595</xdr:rowOff>
    </xdr:from>
    <xdr:to>
      <xdr:col>85</xdr:col>
      <xdr:colOff>177800</xdr:colOff>
      <xdr:row>34</xdr:row>
      <xdr:rowOff>163195</xdr:rowOff>
    </xdr:to>
    <xdr:sp macro="" textlink="">
      <xdr:nvSpPr>
        <xdr:cNvPr id="402" name="楕円 401"/>
        <xdr:cNvSpPr/>
      </xdr:nvSpPr>
      <xdr:spPr>
        <a:xfrm>
          <a:off x="16268700" y="589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84472</xdr:rowOff>
    </xdr:from>
    <xdr:ext cx="405111" cy="259045"/>
    <xdr:sp macro="" textlink="">
      <xdr:nvSpPr>
        <xdr:cNvPr id="403" name="【認定こども園・幼稚園・保育所】&#10;有形固定資産減価償却率該当値テキスト"/>
        <xdr:cNvSpPr txBox="1"/>
      </xdr:nvSpPr>
      <xdr:spPr>
        <a:xfrm>
          <a:off x="16357600" y="574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109220</xdr:rowOff>
    </xdr:from>
    <xdr:to>
      <xdr:col>81</xdr:col>
      <xdr:colOff>101600</xdr:colOff>
      <xdr:row>35</xdr:row>
      <xdr:rowOff>39370</xdr:rowOff>
    </xdr:to>
    <xdr:sp macro="" textlink="">
      <xdr:nvSpPr>
        <xdr:cNvPr id="404" name="楕円 403"/>
        <xdr:cNvSpPr/>
      </xdr:nvSpPr>
      <xdr:spPr>
        <a:xfrm>
          <a:off x="15430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112395</xdr:rowOff>
    </xdr:from>
    <xdr:to>
      <xdr:col>85</xdr:col>
      <xdr:colOff>127000</xdr:colOff>
      <xdr:row>34</xdr:row>
      <xdr:rowOff>160020</xdr:rowOff>
    </xdr:to>
    <xdr:cxnSp macro="">
      <xdr:nvCxnSpPr>
        <xdr:cNvPr id="405" name="直線コネクタ 404"/>
        <xdr:cNvCxnSpPr/>
      </xdr:nvCxnSpPr>
      <xdr:spPr>
        <a:xfrm flipV="1">
          <a:off x="15481300" y="594169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166370</xdr:rowOff>
    </xdr:from>
    <xdr:to>
      <xdr:col>76</xdr:col>
      <xdr:colOff>165100</xdr:colOff>
      <xdr:row>35</xdr:row>
      <xdr:rowOff>96520</xdr:rowOff>
    </xdr:to>
    <xdr:sp macro="" textlink="">
      <xdr:nvSpPr>
        <xdr:cNvPr id="406" name="楕円 405"/>
        <xdr:cNvSpPr/>
      </xdr:nvSpPr>
      <xdr:spPr>
        <a:xfrm>
          <a:off x="145415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160020</xdr:rowOff>
    </xdr:from>
    <xdr:to>
      <xdr:col>81</xdr:col>
      <xdr:colOff>50800</xdr:colOff>
      <xdr:row>35</xdr:row>
      <xdr:rowOff>45720</xdr:rowOff>
    </xdr:to>
    <xdr:cxnSp macro="">
      <xdr:nvCxnSpPr>
        <xdr:cNvPr id="407" name="直線コネクタ 406"/>
        <xdr:cNvCxnSpPr/>
      </xdr:nvCxnSpPr>
      <xdr:spPr>
        <a:xfrm flipV="1">
          <a:off x="14592300" y="59893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38735</xdr:rowOff>
    </xdr:from>
    <xdr:to>
      <xdr:col>72</xdr:col>
      <xdr:colOff>38100</xdr:colOff>
      <xdr:row>35</xdr:row>
      <xdr:rowOff>140335</xdr:rowOff>
    </xdr:to>
    <xdr:sp macro="" textlink="">
      <xdr:nvSpPr>
        <xdr:cNvPr id="408" name="楕円 407"/>
        <xdr:cNvSpPr/>
      </xdr:nvSpPr>
      <xdr:spPr>
        <a:xfrm>
          <a:off x="13652500" y="603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45720</xdr:rowOff>
    </xdr:from>
    <xdr:to>
      <xdr:col>76</xdr:col>
      <xdr:colOff>114300</xdr:colOff>
      <xdr:row>35</xdr:row>
      <xdr:rowOff>89535</xdr:rowOff>
    </xdr:to>
    <xdr:cxnSp macro="">
      <xdr:nvCxnSpPr>
        <xdr:cNvPr id="409" name="直線コネクタ 408"/>
        <xdr:cNvCxnSpPr/>
      </xdr:nvCxnSpPr>
      <xdr:spPr>
        <a:xfrm flipV="1">
          <a:off x="13703300" y="604647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100982</xdr:rowOff>
    </xdr:from>
    <xdr:ext cx="405111" cy="259045"/>
    <xdr:sp macro="" textlink="">
      <xdr:nvSpPr>
        <xdr:cNvPr id="410" name="n_1aveValue【認定こども園・幼稚園・保育所】&#10;有形固定資産減価償却率"/>
        <xdr:cNvSpPr txBox="1"/>
      </xdr:nvSpPr>
      <xdr:spPr>
        <a:xfrm>
          <a:off x="15266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97172</xdr:rowOff>
    </xdr:from>
    <xdr:ext cx="405111" cy="259045"/>
    <xdr:sp macro="" textlink="">
      <xdr:nvSpPr>
        <xdr:cNvPr id="411" name="n_2aveValue【認定こども園・幼稚園・保育所】&#10;有形固定資産減価償却率"/>
        <xdr:cNvSpPr txBox="1"/>
      </xdr:nvSpPr>
      <xdr:spPr>
        <a:xfrm>
          <a:off x="14389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87647</xdr:rowOff>
    </xdr:from>
    <xdr:ext cx="405111" cy="259045"/>
    <xdr:sp macro="" textlink="">
      <xdr:nvSpPr>
        <xdr:cNvPr id="412" name="n_3aveValue【認定こども園・幼稚園・保育所】&#10;有形固定資産減価償却率"/>
        <xdr:cNvSpPr txBox="1"/>
      </xdr:nvSpPr>
      <xdr:spPr>
        <a:xfrm>
          <a:off x="13500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55897</xdr:rowOff>
    </xdr:from>
    <xdr:ext cx="405111" cy="259045"/>
    <xdr:sp macro="" textlink="">
      <xdr:nvSpPr>
        <xdr:cNvPr id="413" name="n_1mainValue【認定こども園・幼稚園・保育所】&#10;有形固定資産減価償却率"/>
        <xdr:cNvSpPr txBox="1"/>
      </xdr:nvSpPr>
      <xdr:spPr>
        <a:xfrm>
          <a:off x="152660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113047</xdr:rowOff>
    </xdr:from>
    <xdr:ext cx="405111" cy="259045"/>
    <xdr:sp macro="" textlink="">
      <xdr:nvSpPr>
        <xdr:cNvPr id="414" name="n_2mainValue【認定こども園・幼稚園・保育所】&#10;有形固定資産減価償却率"/>
        <xdr:cNvSpPr txBox="1"/>
      </xdr:nvSpPr>
      <xdr:spPr>
        <a:xfrm>
          <a:off x="14389744" y="57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156862</xdr:rowOff>
    </xdr:from>
    <xdr:ext cx="405111" cy="259045"/>
    <xdr:sp macro="" textlink="">
      <xdr:nvSpPr>
        <xdr:cNvPr id="415" name="n_3mainValue【認定こども園・幼稚園・保育所】&#10;有形固定資産減価償却率"/>
        <xdr:cNvSpPr txBox="1"/>
      </xdr:nvSpPr>
      <xdr:spPr>
        <a:xfrm>
          <a:off x="13500744" y="581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6" name="直線コネクタ 42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7" name="テキスト ボックス 42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8" name="直線コネクタ 42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9" name="テキスト ボックス 42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0" name="直線コネクタ 42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1" name="テキスト ボックス 43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2" name="直線コネクタ 43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3" name="テキスト ボックス 43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4" name="直線コネクタ 43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5" name="テキスト ボックス 43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87630</xdr:rowOff>
    </xdr:from>
    <xdr:to>
      <xdr:col>116</xdr:col>
      <xdr:colOff>62864</xdr:colOff>
      <xdr:row>41</xdr:row>
      <xdr:rowOff>165100</xdr:rowOff>
    </xdr:to>
    <xdr:cxnSp macro="">
      <xdr:nvCxnSpPr>
        <xdr:cNvPr id="439" name="直線コネクタ 438"/>
        <xdr:cNvCxnSpPr/>
      </xdr:nvCxnSpPr>
      <xdr:spPr>
        <a:xfrm flipV="1">
          <a:off x="22160864" y="5745480"/>
          <a:ext cx="0" cy="1449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168927</xdr:rowOff>
    </xdr:from>
    <xdr:ext cx="469744" cy="259045"/>
    <xdr:sp macro="" textlink="">
      <xdr:nvSpPr>
        <xdr:cNvPr id="440" name="【認定こども園・幼稚園・保育所】&#10;一人当たり面積最小値テキスト"/>
        <xdr:cNvSpPr txBox="1"/>
      </xdr:nvSpPr>
      <xdr:spPr>
        <a:xfrm>
          <a:off x="22199600" y="719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165100</xdr:rowOff>
    </xdr:from>
    <xdr:to>
      <xdr:col>116</xdr:col>
      <xdr:colOff>152400</xdr:colOff>
      <xdr:row>41</xdr:row>
      <xdr:rowOff>165100</xdr:rowOff>
    </xdr:to>
    <xdr:cxnSp macro="">
      <xdr:nvCxnSpPr>
        <xdr:cNvPr id="441" name="直線コネクタ 440"/>
        <xdr:cNvCxnSpPr/>
      </xdr:nvCxnSpPr>
      <xdr:spPr>
        <a:xfrm>
          <a:off x="22072600" y="719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34307</xdr:rowOff>
    </xdr:from>
    <xdr:ext cx="469744" cy="259045"/>
    <xdr:sp macro="" textlink="">
      <xdr:nvSpPr>
        <xdr:cNvPr id="442" name="【認定こども園・幼稚園・保育所】&#10;一人当たり面積最大値テキスト"/>
        <xdr:cNvSpPr txBox="1"/>
      </xdr:nvSpPr>
      <xdr:spPr>
        <a:xfrm>
          <a:off x="22199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87630</xdr:rowOff>
    </xdr:from>
    <xdr:to>
      <xdr:col>116</xdr:col>
      <xdr:colOff>152400</xdr:colOff>
      <xdr:row>33</xdr:row>
      <xdr:rowOff>87630</xdr:rowOff>
    </xdr:to>
    <xdr:cxnSp macro="">
      <xdr:nvCxnSpPr>
        <xdr:cNvPr id="443" name="直線コネクタ 442"/>
        <xdr:cNvCxnSpPr/>
      </xdr:nvCxnSpPr>
      <xdr:spPr>
        <a:xfrm>
          <a:off x="22072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119397</xdr:rowOff>
    </xdr:from>
    <xdr:ext cx="469744" cy="259045"/>
    <xdr:sp macro="" textlink="">
      <xdr:nvSpPr>
        <xdr:cNvPr id="444" name="【認定こども園・幼稚園・保育所】&#10;一人当たり面積平均値テキスト"/>
        <xdr:cNvSpPr txBox="1"/>
      </xdr:nvSpPr>
      <xdr:spPr>
        <a:xfrm>
          <a:off x="22199600" y="6805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140970</xdr:rowOff>
    </xdr:from>
    <xdr:to>
      <xdr:col>116</xdr:col>
      <xdr:colOff>114300</xdr:colOff>
      <xdr:row>40</xdr:row>
      <xdr:rowOff>71120</xdr:rowOff>
    </xdr:to>
    <xdr:sp macro="" textlink="">
      <xdr:nvSpPr>
        <xdr:cNvPr id="445" name="フローチャート: 判断 444"/>
        <xdr:cNvSpPr/>
      </xdr:nvSpPr>
      <xdr:spPr>
        <a:xfrm>
          <a:off x="221107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140970</xdr:rowOff>
    </xdr:from>
    <xdr:to>
      <xdr:col>112</xdr:col>
      <xdr:colOff>38100</xdr:colOff>
      <xdr:row>40</xdr:row>
      <xdr:rowOff>71120</xdr:rowOff>
    </xdr:to>
    <xdr:sp macro="" textlink="">
      <xdr:nvSpPr>
        <xdr:cNvPr id="446" name="フローチャート: 判断 445"/>
        <xdr:cNvSpPr/>
      </xdr:nvSpPr>
      <xdr:spPr>
        <a:xfrm>
          <a:off x="21272500" y="682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43180</xdr:rowOff>
    </xdr:from>
    <xdr:to>
      <xdr:col>107</xdr:col>
      <xdr:colOff>101600</xdr:colOff>
      <xdr:row>40</xdr:row>
      <xdr:rowOff>144780</xdr:rowOff>
    </xdr:to>
    <xdr:sp macro="" textlink="">
      <xdr:nvSpPr>
        <xdr:cNvPr id="447" name="フローチャート: 判断 446"/>
        <xdr:cNvSpPr/>
      </xdr:nvSpPr>
      <xdr:spPr>
        <a:xfrm>
          <a:off x="20383500" y="690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60960</xdr:rowOff>
    </xdr:from>
    <xdr:to>
      <xdr:col>102</xdr:col>
      <xdr:colOff>165100</xdr:colOff>
      <xdr:row>40</xdr:row>
      <xdr:rowOff>162560</xdr:rowOff>
    </xdr:to>
    <xdr:sp macro="" textlink="">
      <xdr:nvSpPr>
        <xdr:cNvPr id="448" name="フローチャート: 判断 447"/>
        <xdr:cNvSpPr/>
      </xdr:nvSpPr>
      <xdr:spPr>
        <a:xfrm>
          <a:off x="19494500" y="691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454" name="楕円 453"/>
        <xdr:cNvSpPr/>
      </xdr:nvSpPr>
      <xdr:spPr>
        <a:xfrm>
          <a:off x="221107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6367</xdr:rowOff>
    </xdr:from>
    <xdr:ext cx="469744" cy="259045"/>
    <xdr:sp macro="" textlink="">
      <xdr:nvSpPr>
        <xdr:cNvPr id="455" name="【認定こども園・幼稚園・保育所】&#10;一人当たり面積該当値テキスト"/>
        <xdr:cNvSpPr txBox="1"/>
      </xdr:nvSpPr>
      <xdr:spPr>
        <a:xfrm>
          <a:off x="22199600"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160020</xdr:rowOff>
    </xdr:from>
    <xdr:to>
      <xdr:col>112</xdr:col>
      <xdr:colOff>38100</xdr:colOff>
      <xdr:row>39</xdr:row>
      <xdr:rowOff>90170</xdr:rowOff>
    </xdr:to>
    <xdr:sp macro="" textlink="">
      <xdr:nvSpPr>
        <xdr:cNvPr id="456" name="楕円 455"/>
        <xdr:cNvSpPr/>
      </xdr:nvSpPr>
      <xdr:spPr>
        <a:xfrm>
          <a:off x="21272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34290</xdr:rowOff>
    </xdr:from>
    <xdr:to>
      <xdr:col>116</xdr:col>
      <xdr:colOff>63500</xdr:colOff>
      <xdr:row>39</xdr:row>
      <xdr:rowOff>39370</xdr:rowOff>
    </xdr:to>
    <xdr:cxnSp macro="">
      <xdr:nvCxnSpPr>
        <xdr:cNvPr id="457" name="直線コネクタ 456"/>
        <xdr:cNvCxnSpPr/>
      </xdr:nvCxnSpPr>
      <xdr:spPr>
        <a:xfrm flipV="1">
          <a:off x="21323300" y="672084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167640</xdr:rowOff>
    </xdr:from>
    <xdr:to>
      <xdr:col>107</xdr:col>
      <xdr:colOff>101600</xdr:colOff>
      <xdr:row>39</xdr:row>
      <xdr:rowOff>97790</xdr:rowOff>
    </xdr:to>
    <xdr:sp macro="" textlink="">
      <xdr:nvSpPr>
        <xdr:cNvPr id="458" name="楕円 457"/>
        <xdr:cNvSpPr/>
      </xdr:nvSpPr>
      <xdr:spPr>
        <a:xfrm>
          <a:off x="203835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39370</xdr:rowOff>
    </xdr:from>
    <xdr:to>
      <xdr:col>111</xdr:col>
      <xdr:colOff>177800</xdr:colOff>
      <xdr:row>39</xdr:row>
      <xdr:rowOff>46990</xdr:rowOff>
    </xdr:to>
    <xdr:cxnSp macro="">
      <xdr:nvCxnSpPr>
        <xdr:cNvPr id="459" name="直線コネクタ 458"/>
        <xdr:cNvCxnSpPr/>
      </xdr:nvCxnSpPr>
      <xdr:spPr>
        <a:xfrm flipV="1">
          <a:off x="20434300" y="6725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133350</xdr:rowOff>
    </xdr:from>
    <xdr:to>
      <xdr:col>102</xdr:col>
      <xdr:colOff>165100</xdr:colOff>
      <xdr:row>40</xdr:row>
      <xdr:rowOff>63500</xdr:rowOff>
    </xdr:to>
    <xdr:sp macro="" textlink="">
      <xdr:nvSpPr>
        <xdr:cNvPr id="460" name="楕円 459"/>
        <xdr:cNvSpPr/>
      </xdr:nvSpPr>
      <xdr:spPr>
        <a:xfrm>
          <a:off x="194945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46990</xdr:rowOff>
    </xdr:from>
    <xdr:to>
      <xdr:col>107</xdr:col>
      <xdr:colOff>50800</xdr:colOff>
      <xdr:row>40</xdr:row>
      <xdr:rowOff>12700</xdr:rowOff>
    </xdr:to>
    <xdr:cxnSp macro="">
      <xdr:nvCxnSpPr>
        <xdr:cNvPr id="461" name="直線コネクタ 460"/>
        <xdr:cNvCxnSpPr/>
      </xdr:nvCxnSpPr>
      <xdr:spPr>
        <a:xfrm flipV="1">
          <a:off x="19545300" y="67335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62247</xdr:rowOff>
    </xdr:from>
    <xdr:ext cx="469744" cy="259045"/>
    <xdr:sp macro="" textlink="">
      <xdr:nvSpPr>
        <xdr:cNvPr id="462" name="n_1aveValue【認定こども園・幼稚園・保育所】&#10;一人当たり面積"/>
        <xdr:cNvSpPr txBox="1"/>
      </xdr:nvSpPr>
      <xdr:spPr>
        <a:xfrm>
          <a:off x="21075727" y="692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135907</xdr:rowOff>
    </xdr:from>
    <xdr:ext cx="469744" cy="259045"/>
    <xdr:sp macro="" textlink="">
      <xdr:nvSpPr>
        <xdr:cNvPr id="463" name="n_2aveValue【認定こども園・幼稚園・保育所】&#10;一人当たり面積"/>
        <xdr:cNvSpPr txBox="1"/>
      </xdr:nvSpPr>
      <xdr:spPr>
        <a:xfrm>
          <a:off x="20199427" y="699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153687</xdr:rowOff>
    </xdr:from>
    <xdr:ext cx="469744" cy="259045"/>
    <xdr:sp macro="" textlink="">
      <xdr:nvSpPr>
        <xdr:cNvPr id="464" name="n_3aveValue【認定こども園・幼稚園・保育所】&#10;一人当たり面積"/>
        <xdr:cNvSpPr txBox="1"/>
      </xdr:nvSpPr>
      <xdr:spPr>
        <a:xfrm>
          <a:off x="19310427" y="701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106697</xdr:rowOff>
    </xdr:from>
    <xdr:ext cx="469744" cy="259045"/>
    <xdr:sp macro="" textlink="">
      <xdr:nvSpPr>
        <xdr:cNvPr id="465" name="n_1mainValue【認定こども園・幼稚園・保育所】&#10;一人当たり面積"/>
        <xdr:cNvSpPr txBox="1"/>
      </xdr:nvSpPr>
      <xdr:spPr>
        <a:xfrm>
          <a:off x="21075727" y="645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114317</xdr:rowOff>
    </xdr:from>
    <xdr:ext cx="469744" cy="259045"/>
    <xdr:sp macro="" textlink="">
      <xdr:nvSpPr>
        <xdr:cNvPr id="466" name="n_2mainValue【認定こども園・幼稚園・保育所】&#10;一人当たり面積"/>
        <xdr:cNvSpPr txBox="1"/>
      </xdr:nvSpPr>
      <xdr:spPr>
        <a:xfrm>
          <a:off x="20199427" y="645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80027</xdr:rowOff>
    </xdr:from>
    <xdr:ext cx="469744" cy="259045"/>
    <xdr:sp macro="" textlink="">
      <xdr:nvSpPr>
        <xdr:cNvPr id="467" name="n_3mainValue【認定こども園・幼稚園・保育所】&#10;一人当たり面積"/>
        <xdr:cNvSpPr txBox="1"/>
      </xdr:nvSpPr>
      <xdr:spPr>
        <a:xfrm>
          <a:off x="193104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8" name="テキスト ボックス 47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9" name="直線コネクタ 47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0" name="テキスト ボックス 47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1" name="直線コネクタ 48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2" name="テキスト ボックス 48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3" name="直線コネクタ 48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4" name="テキスト ボックス 48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5" name="直線コネクタ 48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6" name="テキスト ボックス 48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7" name="直線コネクタ 48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8" name="テキスト ボックス 48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9" name="直線コネクタ 4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0" name="テキスト ボックス 48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161925</xdr:rowOff>
    </xdr:from>
    <xdr:to>
      <xdr:col>85</xdr:col>
      <xdr:colOff>126364</xdr:colOff>
      <xdr:row>63</xdr:row>
      <xdr:rowOff>22860</xdr:rowOff>
    </xdr:to>
    <xdr:cxnSp macro="">
      <xdr:nvCxnSpPr>
        <xdr:cNvPr id="492" name="直線コネクタ 491"/>
        <xdr:cNvCxnSpPr/>
      </xdr:nvCxnSpPr>
      <xdr:spPr>
        <a:xfrm flipV="1">
          <a:off x="16318864" y="9763125"/>
          <a:ext cx="0" cy="106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26687</xdr:rowOff>
    </xdr:from>
    <xdr:ext cx="405111" cy="259045"/>
    <xdr:sp macro="" textlink="">
      <xdr:nvSpPr>
        <xdr:cNvPr id="493" name="【学校施設】&#10;有形固定資産減価償却率最小値テキスト"/>
        <xdr:cNvSpPr txBox="1"/>
      </xdr:nvSpPr>
      <xdr:spPr>
        <a:xfrm>
          <a:off x="16357600"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22860</xdr:rowOff>
    </xdr:from>
    <xdr:to>
      <xdr:col>86</xdr:col>
      <xdr:colOff>25400</xdr:colOff>
      <xdr:row>63</xdr:row>
      <xdr:rowOff>22860</xdr:rowOff>
    </xdr:to>
    <xdr:cxnSp macro="">
      <xdr:nvCxnSpPr>
        <xdr:cNvPr id="494" name="直線コネクタ 493"/>
        <xdr:cNvCxnSpPr/>
      </xdr:nvCxnSpPr>
      <xdr:spPr>
        <a:xfrm>
          <a:off x="16230600" y="1082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108602</xdr:rowOff>
    </xdr:from>
    <xdr:ext cx="405111" cy="259045"/>
    <xdr:sp macro="" textlink="">
      <xdr:nvSpPr>
        <xdr:cNvPr id="495" name="【学校施設】&#10;有形固定資産減価償却率最大値テキスト"/>
        <xdr:cNvSpPr txBox="1"/>
      </xdr:nvSpPr>
      <xdr:spPr>
        <a:xfrm>
          <a:off x="16357600" y="953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161925</xdr:rowOff>
    </xdr:from>
    <xdr:to>
      <xdr:col>86</xdr:col>
      <xdr:colOff>25400</xdr:colOff>
      <xdr:row>56</xdr:row>
      <xdr:rowOff>161925</xdr:rowOff>
    </xdr:to>
    <xdr:cxnSp macro="">
      <xdr:nvCxnSpPr>
        <xdr:cNvPr id="496" name="直線コネクタ 495"/>
        <xdr:cNvCxnSpPr/>
      </xdr:nvCxnSpPr>
      <xdr:spPr>
        <a:xfrm>
          <a:off x="16230600" y="976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135272</xdr:rowOff>
    </xdr:from>
    <xdr:ext cx="405111" cy="259045"/>
    <xdr:sp macro="" textlink="">
      <xdr:nvSpPr>
        <xdr:cNvPr id="497" name="【学校施設】&#10;有形固定資産減価償却率平均値テキスト"/>
        <xdr:cNvSpPr txBox="1"/>
      </xdr:nvSpPr>
      <xdr:spPr>
        <a:xfrm>
          <a:off x="16357600" y="10079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156845</xdr:rowOff>
    </xdr:from>
    <xdr:to>
      <xdr:col>85</xdr:col>
      <xdr:colOff>177800</xdr:colOff>
      <xdr:row>59</xdr:row>
      <xdr:rowOff>86995</xdr:rowOff>
    </xdr:to>
    <xdr:sp macro="" textlink="">
      <xdr:nvSpPr>
        <xdr:cNvPr id="498" name="フローチャート: 判断 497"/>
        <xdr:cNvSpPr/>
      </xdr:nvSpPr>
      <xdr:spPr>
        <a:xfrm>
          <a:off x="162687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36830</xdr:rowOff>
    </xdr:from>
    <xdr:to>
      <xdr:col>81</xdr:col>
      <xdr:colOff>101600</xdr:colOff>
      <xdr:row>59</xdr:row>
      <xdr:rowOff>138430</xdr:rowOff>
    </xdr:to>
    <xdr:sp macro="" textlink="">
      <xdr:nvSpPr>
        <xdr:cNvPr id="499" name="フローチャート: 判断 498"/>
        <xdr:cNvSpPr/>
      </xdr:nvSpPr>
      <xdr:spPr>
        <a:xfrm>
          <a:off x="15430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57785</xdr:rowOff>
    </xdr:from>
    <xdr:to>
      <xdr:col>76</xdr:col>
      <xdr:colOff>165100</xdr:colOff>
      <xdr:row>59</xdr:row>
      <xdr:rowOff>159385</xdr:rowOff>
    </xdr:to>
    <xdr:sp macro="" textlink="">
      <xdr:nvSpPr>
        <xdr:cNvPr id="500" name="フローチャート: 判断 499"/>
        <xdr:cNvSpPr/>
      </xdr:nvSpPr>
      <xdr:spPr>
        <a:xfrm>
          <a:off x="14541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71120</xdr:rowOff>
    </xdr:from>
    <xdr:to>
      <xdr:col>72</xdr:col>
      <xdr:colOff>38100</xdr:colOff>
      <xdr:row>60</xdr:row>
      <xdr:rowOff>1270</xdr:rowOff>
    </xdr:to>
    <xdr:sp macro="" textlink="">
      <xdr:nvSpPr>
        <xdr:cNvPr id="501" name="フローチャート: 判断 500"/>
        <xdr:cNvSpPr/>
      </xdr:nvSpPr>
      <xdr:spPr>
        <a:xfrm>
          <a:off x="13652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2" name="テキスト ボックス 5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3" name="テキスト ボックス 5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4" name="テキスト ボックス 5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5" name="テキスト ボックス 5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6" name="テキスト ボックス 5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82550</xdr:rowOff>
    </xdr:from>
    <xdr:to>
      <xdr:col>85</xdr:col>
      <xdr:colOff>177800</xdr:colOff>
      <xdr:row>59</xdr:row>
      <xdr:rowOff>12700</xdr:rowOff>
    </xdr:to>
    <xdr:sp macro="" textlink="">
      <xdr:nvSpPr>
        <xdr:cNvPr id="507" name="楕円 506"/>
        <xdr:cNvSpPr/>
      </xdr:nvSpPr>
      <xdr:spPr>
        <a:xfrm>
          <a:off x="162687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105427</xdr:rowOff>
    </xdr:from>
    <xdr:ext cx="405111" cy="259045"/>
    <xdr:sp macro="" textlink="">
      <xdr:nvSpPr>
        <xdr:cNvPr id="508" name="【学校施設】&#10;有形固定資産減価償却率該当値テキスト"/>
        <xdr:cNvSpPr txBox="1"/>
      </xdr:nvSpPr>
      <xdr:spPr>
        <a:xfrm>
          <a:off x="16357600"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33020</xdr:rowOff>
    </xdr:from>
    <xdr:to>
      <xdr:col>81</xdr:col>
      <xdr:colOff>101600</xdr:colOff>
      <xdr:row>59</xdr:row>
      <xdr:rowOff>134620</xdr:rowOff>
    </xdr:to>
    <xdr:sp macro="" textlink="">
      <xdr:nvSpPr>
        <xdr:cNvPr id="509" name="楕円 508"/>
        <xdr:cNvSpPr/>
      </xdr:nvSpPr>
      <xdr:spPr>
        <a:xfrm>
          <a:off x="15430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133350</xdr:rowOff>
    </xdr:from>
    <xdr:to>
      <xdr:col>85</xdr:col>
      <xdr:colOff>127000</xdr:colOff>
      <xdr:row>59</xdr:row>
      <xdr:rowOff>83820</xdr:rowOff>
    </xdr:to>
    <xdr:cxnSp macro="">
      <xdr:nvCxnSpPr>
        <xdr:cNvPr id="510" name="直線コネクタ 509"/>
        <xdr:cNvCxnSpPr/>
      </xdr:nvCxnSpPr>
      <xdr:spPr>
        <a:xfrm flipV="1">
          <a:off x="15481300" y="1007745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67310</xdr:rowOff>
    </xdr:from>
    <xdr:to>
      <xdr:col>76</xdr:col>
      <xdr:colOff>165100</xdr:colOff>
      <xdr:row>59</xdr:row>
      <xdr:rowOff>168910</xdr:rowOff>
    </xdr:to>
    <xdr:sp macro="" textlink="">
      <xdr:nvSpPr>
        <xdr:cNvPr id="511" name="楕円 510"/>
        <xdr:cNvSpPr/>
      </xdr:nvSpPr>
      <xdr:spPr>
        <a:xfrm>
          <a:off x="14541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83820</xdr:rowOff>
    </xdr:from>
    <xdr:to>
      <xdr:col>81</xdr:col>
      <xdr:colOff>50800</xdr:colOff>
      <xdr:row>59</xdr:row>
      <xdr:rowOff>118110</xdr:rowOff>
    </xdr:to>
    <xdr:cxnSp macro="">
      <xdr:nvCxnSpPr>
        <xdr:cNvPr id="512" name="直線コネクタ 511"/>
        <xdr:cNvCxnSpPr/>
      </xdr:nvCxnSpPr>
      <xdr:spPr>
        <a:xfrm flipV="1">
          <a:off x="14592300" y="101993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71120</xdr:rowOff>
    </xdr:from>
    <xdr:to>
      <xdr:col>72</xdr:col>
      <xdr:colOff>38100</xdr:colOff>
      <xdr:row>60</xdr:row>
      <xdr:rowOff>1270</xdr:rowOff>
    </xdr:to>
    <xdr:sp macro="" textlink="">
      <xdr:nvSpPr>
        <xdr:cNvPr id="513" name="楕円 512"/>
        <xdr:cNvSpPr/>
      </xdr:nvSpPr>
      <xdr:spPr>
        <a:xfrm>
          <a:off x="13652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118110</xdr:rowOff>
    </xdr:from>
    <xdr:to>
      <xdr:col>76</xdr:col>
      <xdr:colOff>114300</xdr:colOff>
      <xdr:row>59</xdr:row>
      <xdr:rowOff>121920</xdr:rowOff>
    </xdr:to>
    <xdr:cxnSp macro="">
      <xdr:nvCxnSpPr>
        <xdr:cNvPr id="514" name="直線コネクタ 513"/>
        <xdr:cNvCxnSpPr/>
      </xdr:nvCxnSpPr>
      <xdr:spPr>
        <a:xfrm flipV="1">
          <a:off x="13703300" y="102336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129557</xdr:rowOff>
    </xdr:from>
    <xdr:ext cx="405111" cy="259045"/>
    <xdr:sp macro="" textlink="">
      <xdr:nvSpPr>
        <xdr:cNvPr id="515" name="n_1aveValue【学校施設】&#10;有形固定資産減価償却率"/>
        <xdr:cNvSpPr txBox="1"/>
      </xdr:nvSpPr>
      <xdr:spPr>
        <a:xfrm>
          <a:off x="152660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4462</xdr:rowOff>
    </xdr:from>
    <xdr:ext cx="405111" cy="259045"/>
    <xdr:sp macro="" textlink="">
      <xdr:nvSpPr>
        <xdr:cNvPr id="516" name="n_2aveValue【学校施設】&#10;有形固定資産減価償却率"/>
        <xdr:cNvSpPr txBox="1"/>
      </xdr:nvSpPr>
      <xdr:spPr>
        <a:xfrm>
          <a:off x="14389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163847</xdr:rowOff>
    </xdr:from>
    <xdr:ext cx="405111" cy="259045"/>
    <xdr:sp macro="" textlink="">
      <xdr:nvSpPr>
        <xdr:cNvPr id="517" name="n_3aveValue【学校施設】&#10;有形固定資産減価償却率"/>
        <xdr:cNvSpPr txBox="1"/>
      </xdr:nvSpPr>
      <xdr:spPr>
        <a:xfrm>
          <a:off x="13500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151147</xdr:rowOff>
    </xdr:from>
    <xdr:ext cx="405111" cy="259045"/>
    <xdr:sp macro="" textlink="">
      <xdr:nvSpPr>
        <xdr:cNvPr id="518" name="n_1mainValue【学校施設】&#10;有形固定資産減価償却率"/>
        <xdr:cNvSpPr txBox="1"/>
      </xdr:nvSpPr>
      <xdr:spPr>
        <a:xfrm>
          <a:off x="152660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160037</xdr:rowOff>
    </xdr:from>
    <xdr:ext cx="405111" cy="259045"/>
    <xdr:sp macro="" textlink="">
      <xdr:nvSpPr>
        <xdr:cNvPr id="519" name="n_2mainValue【学校施設】&#10;有形固定資産減価償却率"/>
        <xdr:cNvSpPr txBox="1"/>
      </xdr:nvSpPr>
      <xdr:spPr>
        <a:xfrm>
          <a:off x="14389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17797</xdr:rowOff>
    </xdr:from>
    <xdr:ext cx="405111" cy="259045"/>
    <xdr:sp macro="" textlink="">
      <xdr:nvSpPr>
        <xdr:cNvPr id="520" name="n_3mainValue【学校施設】&#10;有形固定資産減価償却率"/>
        <xdr:cNvSpPr txBox="1"/>
      </xdr:nvSpPr>
      <xdr:spPr>
        <a:xfrm>
          <a:off x="13500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36" name="テキスト ボックス 535"/>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38" name="テキスト ボックス 537"/>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40" name="テキスト ボックス 53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2" name="テキスト ボックス 54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112471</xdr:rowOff>
    </xdr:from>
    <xdr:to>
      <xdr:col>116</xdr:col>
      <xdr:colOff>62864</xdr:colOff>
      <xdr:row>63</xdr:row>
      <xdr:rowOff>136855</xdr:rowOff>
    </xdr:to>
    <xdr:cxnSp macro="">
      <xdr:nvCxnSpPr>
        <xdr:cNvPr id="544" name="直線コネクタ 543"/>
        <xdr:cNvCxnSpPr/>
      </xdr:nvCxnSpPr>
      <xdr:spPr>
        <a:xfrm flipV="1">
          <a:off x="22160864" y="9542221"/>
          <a:ext cx="0" cy="1395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140682</xdr:rowOff>
    </xdr:from>
    <xdr:ext cx="469744" cy="259045"/>
    <xdr:sp macro="" textlink="">
      <xdr:nvSpPr>
        <xdr:cNvPr id="545" name="【学校施設】&#10;一人当たり面積最小値テキスト"/>
        <xdr:cNvSpPr txBox="1"/>
      </xdr:nvSpPr>
      <xdr:spPr>
        <a:xfrm>
          <a:off x="22199600" y="1094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136855</xdr:rowOff>
    </xdr:from>
    <xdr:to>
      <xdr:col>116</xdr:col>
      <xdr:colOff>152400</xdr:colOff>
      <xdr:row>63</xdr:row>
      <xdr:rowOff>136855</xdr:rowOff>
    </xdr:to>
    <xdr:cxnSp macro="">
      <xdr:nvCxnSpPr>
        <xdr:cNvPr id="546" name="直線コネクタ 545"/>
        <xdr:cNvCxnSpPr/>
      </xdr:nvCxnSpPr>
      <xdr:spPr>
        <a:xfrm>
          <a:off x="22072600" y="10938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59148</xdr:rowOff>
    </xdr:from>
    <xdr:ext cx="534377" cy="259045"/>
    <xdr:sp macro="" textlink="">
      <xdr:nvSpPr>
        <xdr:cNvPr id="547" name="【学校施設】&#10;一人当たり面積最大値テキスト"/>
        <xdr:cNvSpPr txBox="1"/>
      </xdr:nvSpPr>
      <xdr:spPr>
        <a:xfrm>
          <a:off x="22199600" y="931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112471</xdr:rowOff>
    </xdr:from>
    <xdr:to>
      <xdr:col>116</xdr:col>
      <xdr:colOff>152400</xdr:colOff>
      <xdr:row>55</xdr:row>
      <xdr:rowOff>112471</xdr:rowOff>
    </xdr:to>
    <xdr:cxnSp macro="">
      <xdr:nvCxnSpPr>
        <xdr:cNvPr id="548" name="直線コネクタ 547"/>
        <xdr:cNvCxnSpPr/>
      </xdr:nvCxnSpPr>
      <xdr:spPr>
        <a:xfrm>
          <a:off x="22072600" y="954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143070</xdr:rowOff>
    </xdr:from>
    <xdr:ext cx="469744" cy="259045"/>
    <xdr:sp macro="" textlink="">
      <xdr:nvSpPr>
        <xdr:cNvPr id="549" name="【学校施設】&#10;一人当たり面積平均値テキスト"/>
        <xdr:cNvSpPr txBox="1"/>
      </xdr:nvSpPr>
      <xdr:spPr>
        <a:xfrm>
          <a:off x="22199600" y="10601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120193</xdr:rowOff>
    </xdr:from>
    <xdr:to>
      <xdr:col>116</xdr:col>
      <xdr:colOff>114300</xdr:colOff>
      <xdr:row>63</xdr:row>
      <xdr:rowOff>50343</xdr:rowOff>
    </xdr:to>
    <xdr:sp macro="" textlink="">
      <xdr:nvSpPr>
        <xdr:cNvPr id="550" name="フローチャート: 判断 549"/>
        <xdr:cNvSpPr/>
      </xdr:nvSpPr>
      <xdr:spPr>
        <a:xfrm>
          <a:off x="22110700" y="107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133756</xdr:rowOff>
    </xdr:from>
    <xdr:to>
      <xdr:col>112</xdr:col>
      <xdr:colOff>38100</xdr:colOff>
      <xdr:row>63</xdr:row>
      <xdr:rowOff>63906</xdr:rowOff>
    </xdr:to>
    <xdr:sp macro="" textlink="">
      <xdr:nvSpPr>
        <xdr:cNvPr id="551" name="フローチャート: 判断 550"/>
        <xdr:cNvSpPr/>
      </xdr:nvSpPr>
      <xdr:spPr>
        <a:xfrm>
          <a:off x="21272500" y="10763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21209</xdr:rowOff>
    </xdr:from>
    <xdr:to>
      <xdr:col>107</xdr:col>
      <xdr:colOff>101600</xdr:colOff>
      <xdr:row>63</xdr:row>
      <xdr:rowOff>122809</xdr:rowOff>
    </xdr:to>
    <xdr:sp macro="" textlink="">
      <xdr:nvSpPr>
        <xdr:cNvPr id="552" name="フローチャート: 判断 551"/>
        <xdr:cNvSpPr/>
      </xdr:nvSpPr>
      <xdr:spPr>
        <a:xfrm>
          <a:off x="20383500" y="1082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26315</xdr:rowOff>
    </xdr:from>
    <xdr:to>
      <xdr:col>102</xdr:col>
      <xdr:colOff>165100</xdr:colOff>
      <xdr:row>63</xdr:row>
      <xdr:rowOff>127915</xdr:rowOff>
    </xdr:to>
    <xdr:sp macro="" textlink="">
      <xdr:nvSpPr>
        <xdr:cNvPr id="553" name="フローチャート: 判断 552"/>
        <xdr:cNvSpPr/>
      </xdr:nvSpPr>
      <xdr:spPr>
        <a:xfrm>
          <a:off x="19494500" y="108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4" name="テキスト ボックス 5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5" name="テキスト ボックス 5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6" name="テキスト ボックス 5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7" name="テキスト ボックス 5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8" name="テキスト ボックス 5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136881</xdr:rowOff>
    </xdr:from>
    <xdr:to>
      <xdr:col>116</xdr:col>
      <xdr:colOff>114300</xdr:colOff>
      <xdr:row>63</xdr:row>
      <xdr:rowOff>67031</xdr:rowOff>
    </xdr:to>
    <xdr:sp macro="" textlink="">
      <xdr:nvSpPr>
        <xdr:cNvPr id="559" name="楕円 558"/>
        <xdr:cNvSpPr/>
      </xdr:nvSpPr>
      <xdr:spPr>
        <a:xfrm>
          <a:off x="22110700" y="1076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98620</xdr:rowOff>
    </xdr:from>
    <xdr:ext cx="469744" cy="259045"/>
    <xdr:sp macro="" textlink="">
      <xdr:nvSpPr>
        <xdr:cNvPr id="560" name="【学校施設】&#10;一人当たり面積該当値テキスト"/>
        <xdr:cNvSpPr txBox="1"/>
      </xdr:nvSpPr>
      <xdr:spPr>
        <a:xfrm>
          <a:off x="22199600" y="1072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157607</xdr:rowOff>
    </xdr:from>
    <xdr:to>
      <xdr:col>112</xdr:col>
      <xdr:colOff>38100</xdr:colOff>
      <xdr:row>63</xdr:row>
      <xdr:rowOff>87757</xdr:rowOff>
    </xdr:to>
    <xdr:sp macro="" textlink="">
      <xdr:nvSpPr>
        <xdr:cNvPr id="561" name="楕円 560"/>
        <xdr:cNvSpPr/>
      </xdr:nvSpPr>
      <xdr:spPr>
        <a:xfrm>
          <a:off x="21272500" y="1078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16231</xdr:rowOff>
    </xdr:from>
    <xdr:to>
      <xdr:col>116</xdr:col>
      <xdr:colOff>63500</xdr:colOff>
      <xdr:row>63</xdr:row>
      <xdr:rowOff>36957</xdr:rowOff>
    </xdr:to>
    <xdr:cxnSp macro="">
      <xdr:nvCxnSpPr>
        <xdr:cNvPr id="562" name="直線コネクタ 561"/>
        <xdr:cNvCxnSpPr/>
      </xdr:nvCxnSpPr>
      <xdr:spPr>
        <a:xfrm flipV="1">
          <a:off x="21323300" y="10817581"/>
          <a:ext cx="8382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160503</xdr:rowOff>
    </xdr:from>
    <xdr:to>
      <xdr:col>107</xdr:col>
      <xdr:colOff>101600</xdr:colOff>
      <xdr:row>63</xdr:row>
      <xdr:rowOff>90653</xdr:rowOff>
    </xdr:to>
    <xdr:sp macro="" textlink="">
      <xdr:nvSpPr>
        <xdr:cNvPr id="563" name="楕円 562"/>
        <xdr:cNvSpPr/>
      </xdr:nvSpPr>
      <xdr:spPr>
        <a:xfrm>
          <a:off x="20383500" y="107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36957</xdr:rowOff>
    </xdr:from>
    <xdr:to>
      <xdr:col>111</xdr:col>
      <xdr:colOff>177800</xdr:colOff>
      <xdr:row>63</xdr:row>
      <xdr:rowOff>39853</xdr:rowOff>
    </xdr:to>
    <xdr:cxnSp macro="">
      <xdr:nvCxnSpPr>
        <xdr:cNvPr id="564" name="直線コネクタ 563"/>
        <xdr:cNvCxnSpPr/>
      </xdr:nvCxnSpPr>
      <xdr:spPr>
        <a:xfrm flipV="1">
          <a:off x="20434300" y="10838307"/>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153721</xdr:rowOff>
    </xdr:from>
    <xdr:to>
      <xdr:col>102</xdr:col>
      <xdr:colOff>165100</xdr:colOff>
      <xdr:row>63</xdr:row>
      <xdr:rowOff>83871</xdr:rowOff>
    </xdr:to>
    <xdr:sp macro="" textlink="">
      <xdr:nvSpPr>
        <xdr:cNvPr id="565" name="楕円 564"/>
        <xdr:cNvSpPr/>
      </xdr:nvSpPr>
      <xdr:spPr>
        <a:xfrm>
          <a:off x="19494500" y="1078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33071</xdr:rowOff>
    </xdr:from>
    <xdr:to>
      <xdr:col>107</xdr:col>
      <xdr:colOff>50800</xdr:colOff>
      <xdr:row>63</xdr:row>
      <xdr:rowOff>39853</xdr:rowOff>
    </xdr:to>
    <xdr:cxnSp macro="">
      <xdr:nvCxnSpPr>
        <xdr:cNvPr id="566" name="直線コネクタ 565"/>
        <xdr:cNvCxnSpPr/>
      </xdr:nvCxnSpPr>
      <xdr:spPr>
        <a:xfrm>
          <a:off x="19545300" y="10834421"/>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80433</xdr:rowOff>
    </xdr:from>
    <xdr:ext cx="469744" cy="259045"/>
    <xdr:sp macro="" textlink="">
      <xdr:nvSpPr>
        <xdr:cNvPr id="567" name="n_1aveValue【学校施設】&#10;一人当たり面積"/>
        <xdr:cNvSpPr txBox="1"/>
      </xdr:nvSpPr>
      <xdr:spPr>
        <a:xfrm>
          <a:off x="21075727" y="1053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113936</xdr:rowOff>
    </xdr:from>
    <xdr:ext cx="469744" cy="259045"/>
    <xdr:sp macro="" textlink="">
      <xdr:nvSpPr>
        <xdr:cNvPr id="568" name="n_2aveValue【学校施設】&#10;一人当たり面積"/>
        <xdr:cNvSpPr txBox="1"/>
      </xdr:nvSpPr>
      <xdr:spPr>
        <a:xfrm>
          <a:off x="20199427" y="1091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119042</xdr:rowOff>
    </xdr:from>
    <xdr:ext cx="469744" cy="259045"/>
    <xdr:sp macro="" textlink="">
      <xdr:nvSpPr>
        <xdr:cNvPr id="569" name="n_3aveValue【学校施設】&#10;一人当たり面積"/>
        <xdr:cNvSpPr txBox="1"/>
      </xdr:nvSpPr>
      <xdr:spPr>
        <a:xfrm>
          <a:off x="19310427" y="1092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78884</xdr:rowOff>
    </xdr:from>
    <xdr:ext cx="469744" cy="259045"/>
    <xdr:sp macro="" textlink="">
      <xdr:nvSpPr>
        <xdr:cNvPr id="570" name="n_1mainValue【学校施設】&#10;一人当たり面積"/>
        <xdr:cNvSpPr txBox="1"/>
      </xdr:nvSpPr>
      <xdr:spPr>
        <a:xfrm>
          <a:off x="21075727" y="1088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107180</xdr:rowOff>
    </xdr:from>
    <xdr:ext cx="469744" cy="259045"/>
    <xdr:sp macro="" textlink="">
      <xdr:nvSpPr>
        <xdr:cNvPr id="571" name="n_2mainValue【学校施設】&#10;一人当たり面積"/>
        <xdr:cNvSpPr txBox="1"/>
      </xdr:nvSpPr>
      <xdr:spPr>
        <a:xfrm>
          <a:off x="20199427" y="1056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100398</xdr:rowOff>
    </xdr:from>
    <xdr:ext cx="469744" cy="259045"/>
    <xdr:sp macro="" textlink="">
      <xdr:nvSpPr>
        <xdr:cNvPr id="572" name="n_3mainValue【学校施設】&#10;一人当たり面積"/>
        <xdr:cNvSpPr txBox="1"/>
      </xdr:nvSpPr>
      <xdr:spPr>
        <a:xfrm>
          <a:off x="19310427" y="105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3" name="正方形/長方形 5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4" name="正方形/長方形 5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5" name="正方形/長方形 5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6" name="正方形/長方形 5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7" name="正方形/長方形 5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8" name="正方形/長方形 5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9" name="正方形/長方形 5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0" name="正方形/長方形 5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1" name="テキスト ボックス 5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2" name="直線コネクタ 5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83" name="テキスト ボックス 58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84" name="直線コネクタ 58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85" name="テキスト ボックス 58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86" name="直線コネクタ 58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87" name="テキスト ボックス 58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88" name="直線コネクタ 58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89" name="テキスト ボックス 58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90" name="直線コネクタ 58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91" name="テキスト ボックス 590"/>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3" name="テキスト ボックス 59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22098</xdr:rowOff>
    </xdr:to>
    <xdr:cxnSp macro="">
      <xdr:nvCxnSpPr>
        <xdr:cNvPr id="595" name="直線コネクタ 594"/>
        <xdr:cNvCxnSpPr/>
      </xdr:nvCxnSpPr>
      <xdr:spPr>
        <a:xfrm flipV="1">
          <a:off x="16318864" y="13411200"/>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25925</xdr:rowOff>
    </xdr:from>
    <xdr:ext cx="405111" cy="259045"/>
    <xdr:sp macro="" textlink="">
      <xdr:nvSpPr>
        <xdr:cNvPr id="596" name="【児童館】&#10;有形固定資産減価償却率最小値テキスト"/>
        <xdr:cNvSpPr txBox="1"/>
      </xdr:nvSpPr>
      <xdr:spPr>
        <a:xfrm>
          <a:off x="16357600" y="14770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22098</xdr:rowOff>
    </xdr:from>
    <xdr:to>
      <xdr:col>86</xdr:col>
      <xdr:colOff>25400</xdr:colOff>
      <xdr:row>86</xdr:row>
      <xdr:rowOff>22098</xdr:rowOff>
    </xdr:to>
    <xdr:cxnSp macro="">
      <xdr:nvCxnSpPr>
        <xdr:cNvPr id="597" name="直線コネクタ 596"/>
        <xdr:cNvCxnSpPr/>
      </xdr:nvCxnSpPr>
      <xdr:spPr>
        <a:xfrm>
          <a:off x="16230600" y="1476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69744" cy="259045"/>
    <xdr:sp macro="" textlink="">
      <xdr:nvSpPr>
        <xdr:cNvPr id="598" name="【児童館】&#10;有形固定資産減価償却率最大値テキスト"/>
        <xdr:cNvSpPr txBox="1"/>
      </xdr:nvSpPr>
      <xdr:spPr>
        <a:xfrm>
          <a:off x="16357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99" name="直線コネクタ 598"/>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9162</xdr:rowOff>
    </xdr:from>
    <xdr:ext cx="405111" cy="259045"/>
    <xdr:sp macro="" textlink="">
      <xdr:nvSpPr>
        <xdr:cNvPr id="600" name="【児童館】&#10;有形固定資産減価償却率平均値テキスト"/>
        <xdr:cNvSpPr txBox="1"/>
      </xdr:nvSpPr>
      <xdr:spPr>
        <a:xfrm>
          <a:off x="16357600" y="13896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30735</xdr:rowOff>
    </xdr:from>
    <xdr:to>
      <xdr:col>85</xdr:col>
      <xdr:colOff>177800</xdr:colOff>
      <xdr:row>81</xdr:row>
      <xdr:rowOff>132335</xdr:rowOff>
    </xdr:to>
    <xdr:sp macro="" textlink="">
      <xdr:nvSpPr>
        <xdr:cNvPr id="601" name="フローチャート: 判断 600"/>
        <xdr:cNvSpPr/>
      </xdr:nvSpPr>
      <xdr:spPr>
        <a:xfrm>
          <a:off x="16268700" y="139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42163</xdr:rowOff>
    </xdr:from>
    <xdr:to>
      <xdr:col>81</xdr:col>
      <xdr:colOff>101600</xdr:colOff>
      <xdr:row>81</xdr:row>
      <xdr:rowOff>143763</xdr:rowOff>
    </xdr:to>
    <xdr:sp macro="" textlink="">
      <xdr:nvSpPr>
        <xdr:cNvPr id="602" name="フローチャート: 判断 601"/>
        <xdr:cNvSpPr/>
      </xdr:nvSpPr>
      <xdr:spPr>
        <a:xfrm>
          <a:off x="15430500" y="1392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78739</xdr:rowOff>
    </xdr:from>
    <xdr:to>
      <xdr:col>76</xdr:col>
      <xdr:colOff>165100</xdr:colOff>
      <xdr:row>82</xdr:row>
      <xdr:rowOff>8889</xdr:rowOff>
    </xdr:to>
    <xdr:sp macro="" textlink="">
      <xdr:nvSpPr>
        <xdr:cNvPr id="603" name="フローチャート: 判断 602"/>
        <xdr:cNvSpPr/>
      </xdr:nvSpPr>
      <xdr:spPr>
        <a:xfrm>
          <a:off x="14541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58165</xdr:rowOff>
    </xdr:from>
    <xdr:to>
      <xdr:col>72</xdr:col>
      <xdr:colOff>38100</xdr:colOff>
      <xdr:row>81</xdr:row>
      <xdr:rowOff>159765</xdr:rowOff>
    </xdr:to>
    <xdr:sp macro="" textlink="">
      <xdr:nvSpPr>
        <xdr:cNvPr id="604" name="フローチャート: 判断 603"/>
        <xdr:cNvSpPr/>
      </xdr:nvSpPr>
      <xdr:spPr>
        <a:xfrm>
          <a:off x="13652500" y="1394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99313</xdr:rowOff>
    </xdr:from>
    <xdr:to>
      <xdr:col>85</xdr:col>
      <xdr:colOff>177800</xdr:colOff>
      <xdr:row>81</xdr:row>
      <xdr:rowOff>29463</xdr:rowOff>
    </xdr:to>
    <xdr:sp macro="" textlink="">
      <xdr:nvSpPr>
        <xdr:cNvPr id="610" name="楕円 609"/>
        <xdr:cNvSpPr/>
      </xdr:nvSpPr>
      <xdr:spPr>
        <a:xfrm>
          <a:off x="16268700" y="1381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122190</xdr:rowOff>
    </xdr:from>
    <xdr:ext cx="405111" cy="259045"/>
    <xdr:sp macro="" textlink="">
      <xdr:nvSpPr>
        <xdr:cNvPr id="611" name="【児童館】&#10;有形固定資産減価償却率該当値テキスト"/>
        <xdr:cNvSpPr txBox="1"/>
      </xdr:nvSpPr>
      <xdr:spPr>
        <a:xfrm>
          <a:off x="16357600" y="13666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46737</xdr:rowOff>
    </xdr:from>
    <xdr:to>
      <xdr:col>81</xdr:col>
      <xdr:colOff>101600</xdr:colOff>
      <xdr:row>83</xdr:row>
      <xdr:rowOff>148337</xdr:rowOff>
    </xdr:to>
    <xdr:sp macro="" textlink="">
      <xdr:nvSpPr>
        <xdr:cNvPr id="612" name="楕円 611"/>
        <xdr:cNvSpPr/>
      </xdr:nvSpPr>
      <xdr:spPr>
        <a:xfrm>
          <a:off x="15430500" y="142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150113</xdr:rowOff>
    </xdr:from>
    <xdr:to>
      <xdr:col>85</xdr:col>
      <xdr:colOff>127000</xdr:colOff>
      <xdr:row>83</xdr:row>
      <xdr:rowOff>97537</xdr:rowOff>
    </xdr:to>
    <xdr:cxnSp macro="">
      <xdr:nvCxnSpPr>
        <xdr:cNvPr id="613" name="直線コネクタ 612"/>
        <xdr:cNvCxnSpPr/>
      </xdr:nvCxnSpPr>
      <xdr:spPr>
        <a:xfrm flipV="1">
          <a:off x="15481300" y="13866113"/>
          <a:ext cx="838200" cy="46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149606</xdr:rowOff>
    </xdr:from>
    <xdr:to>
      <xdr:col>76</xdr:col>
      <xdr:colOff>165100</xdr:colOff>
      <xdr:row>84</xdr:row>
      <xdr:rowOff>79756</xdr:rowOff>
    </xdr:to>
    <xdr:sp macro="" textlink="">
      <xdr:nvSpPr>
        <xdr:cNvPr id="614" name="楕円 613"/>
        <xdr:cNvSpPr/>
      </xdr:nvSpPr>
      <xdr:spPr>
        <a:xfrm>
          <a:off x="14541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97537</xdr:rowOff>
    </xdr:from>
    <xdr:to>
      <xdr:col>81</xdr:col>
      <xdr:colOff>50800</xdr:colOff>
      <xdr:row>84</xdr:row>
      <xdr:rowOff>28956</xdr:rowOff>
    </xdr:to>
    <xdr:cxnSp macro="">
      <xdr:nvCxnSpPr>
        <xdr:cNvPr id="615" name="直線コネクタ 614"/>
        <xdr:cNvCxnSpPr/>
      </xdr:nvCxnSpPr>
      <xdr:spPr>
        <a:xfrm flipV="1">
          <a:off x="14592300" y="14327887"/>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51308</xdr:rowOff>
    </xdr:from>
    <xdr:to>
      <xdr:col>72</xdr:col>
      <xdr:colOff>38100</xdr:colOff>
      <xdr:row>82</xdr:row>
      <xdr:rowOff>152908</xdr:rowOff>
    </xdr:to>
    <xdr:sp macro="" textlink="">
      <xdr:nvSpPr>
        <xdr:cNvPr id="616" name="楕円 615"/>
        <xdr:cNvSpPr/>
      </xdr:nvSpPr>
      <xdr:spPr>
        <a:xfrm>
          <a:off x="1365250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102108</xdr:rowOff>
    </xdr:from>
    <xdr:to>
      <xdr:col>76</xdr:col>
      <xdr:colOff>114300</xdr:colOff>
      <xdr:row>84</xdr:row>
      <xdr:rowOff>28956</xdr:rowOff>
    </xdr:to>
    <xdr:cxnSp macro="">
      <xdr:nvCxnSpPr>
        <xdr:cNvPr id="617" name="直線コネクタ 616"/>
        <xdr:cNvCxnSpPr/>
      </xdr:nvCxnSpPr>
      <xdr:spPr>
        <a:xfrm>
          <a:off x="13703300" y="14161008"/>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160290</xdr:rowOff>
    </xdr:from>
    <xdr:ext cx="405111" cy="259045"/>
    <xdr:sp macro="" textlink="">
      <xdr:nvSpPr>
        <xdr:cNvPr id="618" name="n_1aveValue【児童館】&#10;有形固定資産減価償却率"/>
        <xdr:cNvSpPr txBox="1"/>
      </xdr:nvSpPr>
      <xdr:spPr>
        <a:xfrm>
          <a:off x="15266044" y="137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25416</xdr:rowOff>
    </xdr:from>
    <xdr:ext cx="405111" cy="259045"/>
    <xdr:sp macro="" textlink="">
      <xdr:nvSpPr>
        <xdr:cNvPr id="619" name="n_2aveValue【児童館】&#10;有形固定資産減価償却率"/>
        <xdr:cNvSpPr txBox="1"/>
      </xdr:nvSpPr>
      <xdr:spPr>
        <a:xfrm>
          <a:off x="14389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4842</xdr:rowOff>
    </xdr:from>
    <xdr:ext cx="405111" cy="259045"/>
    <xdr:sp macro="" textlink="">
      <xdr:nvSpPr>
        <xdr:cNvPr id="620" name="n_3aveValue【児童館】&#10;有形固定資産減価償却率"/>
        <xdr:cNvSpPr txBox="1"/>
      </xdr:nvSpPr>
      <xdr:spPr>
        <a:xfrm>
          <a:off x="13500744" y="1372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139464</xdr:rowOff>
    </xdr:from>
    <xdr:ext cx="405111" cy="259045"/>
    <xdr:sp macro="" textlink="">
      <xdr:nvSpPr>
        <xdr:cNvPr id="621" name="n_1mainValue【児童館】&#10;有形固定資産減価償却率"/>
        <xdr:cNvSpPr txBox="1"/>
      </xdr:nvSpPr>
      <xdr:spPr>
        <a:xfrm>
          <a:off x="15266044" y="143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70883</xdr:rowOff>
    </xdr:from>
    <xdr:ext cx="405111" cy="259045"/>
    <xdr:sp macro="" textlink="">
      <xdr:nvSpPr>
        <xdr:cNvPr id="622" name="n_2mainValue【児童館】&#10;有形固定資産減価償却率"/>
        <xdr:cNvSpPr txBox="1"/>
      </xdr:nvSpPr>
      <xdr:spPr>
        <a:xfrm>
          <a:off x="14389744" y="14472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144035</xdr:rowOff>
    </xdr:from>
    <xdr:ext cx="405111" cy="259045"/>
    <xdr:sp macro="" textlink="">
      <xdr:nvSpPr>
        <xdr:cNvPr id="623" name="n_3mainValue【児童館】&#10;有形固定資産減価償却率"/>
        <xdr:cNvSpPr txBox="1"/>
      </xdr:nvSpPr>
      <xdr:spPr>
        <a:xfrm>
          <a:off x="13500744" y="14202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2" name="テキスト ボックス 63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4" name="直線コネクタ 63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5" name="テキスト ボックス 63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6" name="直線コネクタ 63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7" name="テキスト ボックス 63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8" name="直線コネクタ 63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9" name="テキスト ボックス 63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0" name="直線コネクタ 63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1" name="テキスト ボックス 64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2" name="直線コネクタ 64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3" name="テキスト ボックス 64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4" name="直線コネクタ 64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5" name="テキスト ボックス 64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86</xdr:row>
      <xdr:rowOff>60961</xdr:rowOff>
    </xdr:to>
    <xdr:cxnSp macro="">
      <xdr:nvCxnSpPr>
        <xdr:cNvPr id="647" name="直線コネクタ 646"/>
        <xdr:cNvCxnSpPr/>
      </xdr:nvCxnSpPr>
      <xdr:spPr>
        <a:xfrm flipV="1">
          <a:off x="22160864" y="13365480"/>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64788</xdr:rowOff>
    </xdr:from>
    <xdr:ext cx="469744" cy="259045"/>
    <xdr:sp macro="" textlink="">
      <xdr:nvSpPr>
        <xdr:cNvPr id="648" name="【児童館】&#10;一人当たり面積最小値テキスト"/>
        <xdr:cNvSpPr txBox="1"/>
      </xdr:nvSpPr>
      <xdr:spPr>
        <a:xfrm>
          <a:off x="22199600"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60961</xdr:rowOff>
    </xdr:from>
    <xdr:to>
      <xdr:col>116</xdr:col>
      <xdr:colOff>152400</xdr:colOff>
      <xdr:row>86</xdr:row>
      <xdr:rowOff>60961</xdr:rowOff>
    </xdr:to>
    <xdr:cxnSp macro="">
      <xdr:nvCxnSpPr>
        <xdr:cNvPr id="649" name="直線コネクタ 648"/>
        <xdr:cNvCxnSpPr/>
      </xdr:nvCxnSpPr>
      <xdr:spPr>
        <a:xfrm>
          <a:off x="22072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50"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51" name="直線コネクタ 650"/>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652" name="【児童館】&#10;一人当たり面積平均値テキスト"/>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53" name="フローチャート: 判断 652"/>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166370</xdr:rowOff>
    </xdr:from>
    <xdr:to>
      <xdr:col>112</xdr:col>
      <xdr:colOff>38100</xdr:colOff>
      <xdr:row>84</xdr:row>
      <xdr:rowOff>96520</xdr:rowOff>
    </xdr:to>
    <xdr:sp macro="" textlink="">
      <xdr:nvSpPr>
        <xdr:cNvPr id="654" name="フローチャート: 判断 653"/>
        <xdr:cNvSpPr/>
      </xdr:nvSpPr>
      <xdr:spPr>
        <a:xfrm>
          <a:off x="21272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655" name="フローチャート: 判断 654"/>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71120</xdr:rowOff>
    </xdr:from>
    <xdr:to>
      <xdr:col>102</xdr:col>
      <xdr:colOff>165100</xdr:colOff>
      <xdr:row>85</xdr:row>
      <xdr:rowOff>1270</xdr:rowOff>
    </xdr:to>
    <xdr:sp macro="" textlink="">
      <xdr:nvSpPr>
        <xdr:cNvPr id="656" name="フローチャート: 判断 655"/>
        <xdr:cNvSpPr/>
      </xdr:nvSpPr>
      <xdr:spPr>
        <a:xfrm>
          <a:off x="19494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7" name="テキスト ボックス 65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8" name="テキスト ボックス 65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9" name="テキスト ボックス 65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0" name="テキスト ボックス 65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1" name="テキスト ボックス 66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139700</xdr:rowOff>
    </xdr:from>
    <xdr:to>
      <xdr:col>116</xdr:col>
      <xdr:colOff>114300</xdr:colOff>
      <xdr:row>85</xdr:row>
      <xdr:rowOff>69850</xdr:rowOff>
    </xdr:to>
    <xdr:sp macro="" textlink="">
      <xdr:nvSpPr>
        <xdr:cNvPr id="662" name="楕円 661"/>
        <xdr:cNvSpPr/>
      </xdr:nvSpPr>
      <xdr:spPr>
        <a:xfrm>
          <a:off x="22110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118127</xdr:rowOff>
    </xdr:from>
    <xdr:ext cx="469744" cy="259045"/>
    <xdr:sp macro="" textlink="">
      <xdr:nvSpPr>
        <xdr:cNvPr id="663" name="【児童館】&#10;一人当たり面積該当値テキスト"/>
        <xdr:cNvSpPr txBox="1"/>
      </xdr:nvSpPr>
      <xdr:spPr>
        <a:xfrm>
          <a:off x="22199600"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139700</xdr:rowOff>
    </xdr:from>
    <xdr:to>
      <xdr:col>112</xdr:col>
      <xdr:colOff>38100</xdr:colOff>
      <xdr:row>85</xdr:row>
      <xdr:rowOff>69850</xdr:rowOff>
    </xdr:to>
    <xdr:sp macro="" textlink="">
      <xdr:nvSpPr>
        <xdr:cNvPr id="664" name="楕円 663"/>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19050</xdr:rowOff>
    </xdr:from>
    <xdr:to>
      <xdr:col>116</xdr:col>
      <xdr:colOff>63500</xdr:colOff>
      <xdr:row>85</xdr:row>
      <xdr:rowOff>19050</xdr:rowOff>
    </xdr:to>
    <xdr:cxnSp macro="">
      <xdr:nvCxnSpPr>
        <xdr:cNvPr id="665" name="直線コネクタ 664"/>
        <xdr:cNvCxnSpPr/>
      </xdr:nvCxnSpPr>
      <xdr:spPr>
        <a:xfrm>
          <a:off x="21323300" y="1459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147320</xdr:rowOff>
    </xdr:from>
    <xdr:to>
      <xdr:col>107</xdr:col>
      <xdr:colOff>101600</xdr:colOff>
      <xdr:row>85</xdr:row>
      <xdr:rowOff>77470</xdr:rowOff>
    </xdr:to>
    <xdr:sp macro="" textlink="">
      <xdr:nvSpPr>
        <xdr:cNvPr id="666" name="楕円 665"/>
        <xdr:cNvSpPr/>
      </xdr:nvSpPr>
      <xdr:spPr>
        <a:xfrm>
          <a:off x="2038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19050</xdr:rowOff>
    </xdr:from>
    <xdr:to>
      <xdr:col>111</xdr:col>
      <xdr:colOff>177800</xdr:colOff>
      <xdr:row>85</xdr:row>
      <xdr:rowOff>26670</xdr:rowOff>
    </xdr:to>
    <xdr:cxnSp macro="">
      <xdr:nvCxnSpPr>
        <xdr:cNvPr id="667" name="直線コネクタ 666"/>
        <xdr:cNvCxnSpPr/>
      </xdr:nvCxnSpPr>
      <xdr:spPr>
        <a:xfrm flipV="1">
          <a:off x="20434300" y="14592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109220</xdr:rowOff>
    </xdr:from>
    <xdr:to>
      <xdr:col>102</xdr:col>
      <xdr:colOff>165100</xdr:colOff>
      <xdr:row>85</xdr:row>
      <xdr:rowOff>39370</xdr:rowOff>
    </xdr:to>
    <xdr:sp macro="" textlink="">
      <xdr:nvSpPr>
        <xdr:cNvPr id="668" name="楕円 667"/>
        <xdr:cNvSpPr/>
      </xdr:nvSpPr>
      <xdr:spPr>
        <a:xfrm>
          <a:off x="19494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160020</xdr:rowOff>
    </xdr:from>
    <xdr:to>
      <xdr:col>107</xdr:col>
      <xdr:colOff>50800</xdr:colOff>
      <xdr:row>85</xdr:row>
      <xdr:rowOff>26670</xdr:rowOff>
    </xdr:to>
    <xdr:cxnSp macro="">
      <xdr:nvCxnSpPr>
        <xdr:cNvPr id="669" name="直線コネクタ 668"/>
        <xdr:cNvCxnSpPr/>
      </xdr:nvCxnSpPr>
      <xdr:spPr>
        <a:xfrm>
          <a:off x="19545300" y="14561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113047</xdr:rowOff>
    </xdr:from>
    <xdr:ext cx="469744" cy="259045"/>
    <xdr:sp macro="" textlink="">
      <xdr:nvSpPr>
        <xdr:cNvPr id="670" name="n_1aveValue【児童館】&#10;一人当たり面積"/>
        <xdr:cNvSpPr txBox="1"/>
      </xdr:nvSpPr>
      <xdr:spPr>
        <a:xfrm>
          <a:off x="210757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671" name="n_2aveValue【児童館】&#10;一人当たり面積"/>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17797</xdr:rowOff>
    </xdr:from>
    <xdr:ext cx="469744" cy="259045"/>
    <xdr:sp macro="" textlink="">
      <xdr:nvSpPr>
        <xdr:cNvPr id="672" name="n_3aveValue【児童館】&#10;一人当たり面積"/>
        <xdr:cNvSpPr txBox="1"/>
      </xdr:nvSpPr>
      <xdr:spPr>
        <a:xfrm>
          <a:off x="19310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60977</xdr:rowOff>
    </xdr:from>
    <xdr:ext cx="469744" cy="259045"/>
    <xdr:sp macro="" textlink="">
      <xdr:nvSpPr>
        <xdr:cNvPr id="673" name="n_1mainValue【児童館】&#10;一人当たり面積"/>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674" name="n_2mainValue【児童館】&#10;一人当たり面積"/>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30497</xdr:rowOff>
    </xdr:from>
    <xdr:ext cx="469744" cy="259045"/>
    <xdr:sp macro="" textlink="">
      <xdr:nvSpPr>
        <xdr:cNvPr id="675" name="n_3mainValue【児童館】&#10;一人当たり面積"/>
        <xdr:cNvSpPr txBox="1"/>
      </xdr:nvSpPr>
      <xdr:spPr>
        <a:xfrm>
          <a:off x="193104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86" name="テキスト ボックス 68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87" name="直線コネクタ 68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88" name="テキスト ボックス 68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89" name="直線コネクタ 68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0" name="テキスト ボックス 68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1" name="直線コネクタ 69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2" name="テキスト ボックス 69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3" name="直線コネクタ 69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94" name="テキスト ボックス 69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5" name="直線コネクタ 69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6" name="テキスト ボックス 69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101346</xdr:rowOff>
    </xdr:to>
    <xdr:cxnSp macro="">
      <xdr:nvCxnSpPr>
        <xdr:cNvPr id="698" name="直線コネクタ 697"/>
        <xdr:cNvCxnSpPr/>
      </xdr:nvCxnSpPr>
      <xdr:spPr>
        <a:xfrm flipV="1">
          <a:off x="16318864" y="1722120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105173</xdr:rowOff>
    </xdr:from>
    <xdr:ext cx="405111" cy="259045"/>
    <xdr:sp macro="" textlink="">
      <xdr:nvSpPr>
        <xdr:cNvPr id="699" name="【公民館】&#10;有形固定資産減価償却率最小値テキスト"/>
        <xdr:cNvSpPr txBox="1"/>
      </xdr:nvSpPr>
      <xdr:spPr>
        <a:xfrm>
          <a:off x="16357600" y="1862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101346</xdr:rowOff>
    </xdr:from>
    <xdr:to>
      <xdr:col>86</xdr:col>
      <xdr:colOff>25400</xdr:colOff>
      <xdr:row>108</xdr:row>
      <xdr:rowOff>101346</xdr:rowOff>
    </xdr:to>
    <xdr:cxnSp macro="">
      <xdr:nvCxnSpPr>
        <xdr:cNvPr id="700" name="直線コネクタ 699"/>
        <xdr:cNvCxnSpPr/>
      </xdr:nvCxnSpPr>
      <xdr:spPr>
        <a:xfrm>
          <a:off x="16230600" y="1861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01"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02" name="直線コネクタ 701"/>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96283</xdr:rowOff>
    </xdr:from>
    <xdr:ext cx="405111" cy="259045"/>
    <xdr:sp macro="" textlink="">
      <xdr:nvSpPr>
        <xdr:cNvPr id="703" name="【公民館】&#10;有形固定資産減価償却率平均値テキスト"/>
        <xdr:cNvSpPr txBox="1"/>
      </xdr:nvSpPr>
      <xdr:spPr>
        <a:xfrm>
          <a:off x="16357600" y="17755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73406</xdr:rowOff>
    </xdr:from>
    <xdr:to>
      <xdr:col>85</xdr:col>
      <xdr:colOff>177800</xdr:colOff>
      <xdr:row>105</xdr:row>
      <xdr:rowOff>3556</xdr:rowOff>
    </xdr:to>
    <xdr:sp macro="" textlink="">
      <xdr:nvSpPr>
        <xdr:cNvPr id="704" name="フローチャート: 判断 703"/>
        <xdr:cNvSpPr/>
      </xdr:nvSpPr>
      <xdr:spPr>
        <a:xfrm>
          <a:off x="16268700" y="1790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93980</xdr:rowOff>
    </xdr:from>
    <xdr:to>
      <xdr:col>81</xdr:col>
      <xdr:colOff>101600</xdr:colOff>
      <xdr:row>105</xdr:row>
      <xdr:rowOff>24130</xdr:rowOff>
    </xdr:to>
    <xdr:sp macro="" textlink="">
      <xdr:nvSpPr>
        <xdr:cNvPr id="705" name="フローチャート: 判断 704"/>
        <xdr:cNvSpPr/>
      </xdr:nvSpPr>
      <xdr:spPr>
        <a:xfrm>
          <a:off x="15430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706" name="フローチャート: 判断 705"/>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91694</xdr:rowOff>
    </xdr:from>
    <xdr:to>
      <xdr:col>72</xdr:col>
      <xdr:colOff>38100</xdr:colOff>
      <xdr:row>105</xdr:row>
      <xdr:rowOff>21844</xdr:rowOff>
    </xdr:to>
    <xdr:sp macro="" textlink="">
      <xdr:nvSpPr>
        <xdr:cNvPr id="707" name="フローチャート: 判断 706"/>
        <xdr:cNvSpPr/>
      </xdr:nvSpPr>
      <xdr:spPr>
        <a:xfrm>
          <a:off x="1365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8" name="テキスト ボックス 7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9" name="テキスト ボックス 7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0" name="テキスト ボックス 7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1" name="テキスト ボックス 7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2" name="テキスト ボックス 7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34544</xdr:rowOff>
    </xdr:from>
    <xdr:to>
      <xdr:col>85</xdr:col>
      <xdr:colOff>177800</xdr:colOff>
      <xdr:row>105</xdr:row>
      <xdr:rowOff>136144</xdr:rowOff>
    </xdr:to>
    <xdr:sp macro="" textlink="">
      <xdr:nvSpPr>
        <xdr:cNvPr id="713" name="楕円 712"/>
        <xdr:cNvSpPr/>
      </xdr:nvSpPr>
      <xdr:spPr>
        <a:xfrm>
          <a:off x="16268700" y="1803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12971</xdr:rowOff>
    </xdr:from>
    <xdr:ext cx="405111" cy="259045"/>
    <xdr:sp macro="" textlink="">
      <xdr:nvSpPr>
        <xdr:cNvPr id="714" name="【公民館】&#10;有形固定資産減価償却率該当値テキスト"/>
        <xdr:cNvSpPr txBox="1"/>
      </xdr:nvSpPr>
      <xdr:spPr>
        <a:xfrm>
          <a:off x="16357600" y="1801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96265</xdr:rowOff>
    </xdr:from>
    <xdr:to>
      <xdr:col>81</xdr:col>
      <xdr:colOff>101600</xdr:colOff>
      <xdr:row>106</xdr:row>
      <xdr:rowOff>26415</xdr:rowOff>
    </xdr:to>
    <xdr:sp macro="" textlink="">
      <xdr:nvSpPr>
        <xdr:cNvPr id="715" name="楕円 714"/>
        <xdr:cNvSpPr/>
      </xdr:nvSpPr>
      <xdr:spPr>
        <a:xfrm>
          <a:off x="154305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85344</xdr:rowOff>
    </xdr:from>
    <xdr:to>
      <xdr:col>85</xdr:col>
      <xdr:colOff>127000</xdr:colOff>
      <xdr:row>105</xdr:row>
      <xdr:rowOff>147065</xdr:rowOff>
    </xdr:to>
    <xdr:cxnSp macro="">
      <xdr:nvCxnSpPr>
        <xdr:cNvPr id="716" name="直線コネクタ 715"/>
        <xdr:cNvCxnSpPr/>
      </xdr:nvCxnSpPr>
      <xdr:spPr>
        <a:xfrm flipV="1">
          <a:off x="15481300" y="18087594"/>
          <a:ext cx="8382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139700</xdr:rowOff>
    </xdr:from>
    <xdr:to>
      <xdr:col>76</xdr:col>
      <xdr:colOff>165100</xdr:colOff>
      <xdr:row>106</xdr:row>
      <xdr:rowOff>69850</xdr:rowOff>
    </xdr:to>
    <xdr:sp macro="" textlink="">
      <xdr:nvSpPr>
        <xdr:cNvPr id="717" name="楕円 716"/>
        <xdr:cNvSpPr/>
      </xdr:nvSpPr>
      <xdr:spPr>
        <a:xfrm>
          <a:off x="14541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147065</xdr:rowOff>
    </xdr:from>
    <xdr:to>
      <xdr:col>81</xdr:col>
      <xdr:colOff>50800</xdr:colOff>
      <xdr:row>106</xdr:row>
      <xdr:rowOff>19050</xdr:rowOff>
    </xdr:to>
    <xdr:cxnSp macro="">
      <xdr:nvCxnSpPr>
        <xdr:cNvPr id="718" name="直線コネクタ 717"/>
        <xdr:cNvCxnSpPr/>
      </xdr:nvCxnSpPr>
      <xdr:spPr>
        <a:xfrm flipV="1">
          <a:off x="14592300" y="18149315"/>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64263</xdr:rowOff>
    </xdr:from>
    <xdr:to>
      <xdr:col>72</xdr:col>
      <xdr:colOff>38100</xdr:colOff>
      <xdr:row>101</xdr:row>
      <xdr:rowOff>165863</xdr:rowOff>
    </xdr:to>
    <xdr:sp macro="" textlink="">
      <xdr:nvSpPr>
        <xdr:cNvPr id="719" name="楕円 718"/>
        <xdr:cNvSpPr/>
      </xdr:nvSpPr>
      <xdr:spPr>
        <a:xfrm>
          <a:off x="13652500" y="1738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115063</xdr:rowOff>
    </xdr:from>
    <xdr:to>
      <xdr:col>76</xdr:col>
      <xdr:colOff>114300</xdr:colOff>
      <xdr:row>106</xdr:row>
      <xdr:rowOff>19050</xdr:rowOff>
    </xdr:to>
    <xdr:cxnSp macro="">
      <xdr:nvCxnSpPr>
        <xdr:cNvPr id="720" name="直線コネクタ 719"/>
        <xdr:cNvCxnSpPr/>
      </xdr:nvCxnSpPr>
      <xdr:spPr>
        <a:xfrm>
          <a:off x="13703300" y="17431513"/>
          <a:ext cx="889000" cy="76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40657</xdr:rowOff>
    </xdr:from>
    <xdr:ext cx="405111" cy="259045"/>
    <xdr:sp macro="" textlink="">
      <xdr:nvSpPr>
        <xdr:cNvPr id="721" name="n_1aveValue【公民館】&#10;有形固定資産減価償却率"/>
        <xdr:cNvSpPr txBox="1"/>
      </xdr:nvSpPr>
      <xdr:spPr>
        <a:xfrm>
          <a:off x="152660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722" name="n_2aveValue【公民館】&#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12971</xdr:rowOff>
    </xdr:from>
    <xdr:ext cx="405111" cy="259045"/>
    <xdr:sp macro="" textlink="">
      <xdr:nvSpPr>
        <xdr:cNvPr id="723" name="n_3aveValue【公民館】&#10;有形固定資産減価償却率"/>
        <xdr:cNvSpPr txBox="1"/>
      </xdr:nvSpPr>
      <xdr:spPr>
        <a:xfrm>
          <a:off x="13500744" y="1801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17542</xdr:rowOff>
    </xdr:from>
    <xdr:ext cx="405111" cy="259045"/>
    <xdr:sp macro="" textlink="">
      <xdr:nvSpPr>
        <xdr:cNvPr id="724" name="n_1mainValue【公民館】&#10;有形固定資産減価償却率"/>
        <xdr:cNvSpPr txBox="1"/>
      </xdr:nvSpPr>
      <xdr:spPr>
        <a:xfrm>
          <a:off x="15266044" y="18191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60977</xdr:rowOff>
    </xdr:from>
    <xdr:ext cx="405111" cy="259045"/>
    <xdr:sp macro="" textlink="">
      <xdr:nvSpPr>
        <xdr:cNvPr id="725" name="n_2mainValue【公民館】&#10;有形固定資産減価償却率"/>
        <xdr:cNvSpPr txBox="1"/>
      </xdr:nvSpPr>
      <xdr:spPr>
        <a:xfrm>
          <a:off x="14389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10940</xdr:rowOff>
    </xdr:from>
    <xdr:ext cx="405111" cy="259045"/>
    <xdr:sp macro="" textlink="">
      <xdr:nvSpPr>
        <xdr:cNvPr id="726" name="n_3mainValue【公民館】&#10;有形固定資産減価償却率"/>
        <xdr:cNvSpPr txBox="1"/>
      </xdr:nvSpPr>
      <xdr:spPr>
        <a:xfrm>
          <a:off x="13500744" y="1715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7" name="正方形/長方形 72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8" name="正方形/長方形 72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9" name="正方形/長方形 72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0" name="正方形/長方形 72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1" name="正方形/長方形 73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2" name="正方形/長方形 73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3" name="正方形/長方形 73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4" name="正方形/長方形 73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5" name="テキスト ボックス 73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6" name="直線コネクタ 73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37" name="直線コネクタ 73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38" name="テキスト ボックス 73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39" name="直線コネクタ 73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0" name="テキスト ボックス 73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1" name="直線コネクタ 74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42" name="テキスト ボックス 74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43" name="直線コネクタ 74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44" name="テキスト ボックス 74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5" name="直線コネクタ 7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6" name="テキスト ボックス 7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118720</xdr:rowOff>
    </xdr:from>
    <xdr:to>
      <xdr:col>116</xdr:col>
      <xdr:colOff>62864</xdr:colOff>
      <xdr:row>108</xdr:row>
      <xdr:rowOff>73458</xdr:rowOff>
    </xdr:to>
    <xdr:cxnSp macro="">
      <xdr:nvCxnSpPr>
        <xdr:cNvPr id="748" name="直線コネクタ 747"/>
        <xdr:cNvCxnSpPr/>
      </xdr:nvCxnSpPr>
      <xdr:spPr>
        <a:xfrm flipV="1">
          <a:off x="22160864" y="17263720"/>
          <a:ext cx="0" cy="1326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77285</xdr:rowOff>
    </xdr:from>
    <xdr:ext cx="469744" cy="259045"/>
    <xdr:sp macro="" textlink="">
      <xdr:nvSpPr>
        <xdr:cNvPr id="749" name="【公民館】&#10;一人当たり面積最小値テキスト"/>
        <xdr:cNvSpPr txBox="1"/>
      </xdr:nvSpPr>
      <xdr:spPr>
        <a:xfrm>
          <a:off x="22199600" y="185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73458</xdr:rowOff>
    </xdr:from>
    <xdr:to>
      <xdr:col>116</xdr:col>
      <xdr:colOff>152400</xdr:colOff>
      <xdr:row>108</xdr:row>
      <xdr:rowOff>73458</xdr:rowOff>
    </xdr:to>
    <xdr:cxnSp macro="">
      <xdr:nvCxnSpPr>
        <xdr:cNvPr id="750" name="直線コネクタ 749"/>
        <xdr:cNvCxnSpPr/>
      </xdr:nvCxnSpPr>
      <xdr:spPr>
        <a:xfrm>
          <a:off x="22072600" y="1859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65397</xdr:rowOff>
    </xdr:from>
    <xdr:ext cx="469744" cy="259045"/>
    <xdr:sp macro="" textlink="">
      <xdr:nvSpPr>
        <xdr:cNvPr id="751" name="【公民館】&#10;一人当たり面積最大値テキスト"/>
        <xdr:cNvSpPr txBox="1"/>
      </xdr:nvSpPr>
      <xdr:spPr>
        <a:xfrm>
          <a:off x="22199600" y="1703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118720</xdr:rowOff>
    </xdr:from>
    <xdr:to>
      <xdr:col>116</xdr:col>
      <xdr:colOff>152400</xdr:colOff>
      <xdr:row>100</xdr:row>
      <xdr:rowOff>118720</xdr:rowOff>
    </xdr:to>
    <xdr:cxnSp macro="">
      <xdr:nvCxnSpPr>
        <xdr:cNvPr id="752" name="直線コネクタ 751"/>
        <xdr:cNvCxnSpPr/>
      </xdr:nvCxnSpPr>
      <xdr:spPr>
        <a:xfrm>
          <a:off x="22072600" y="17263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140073</xdr:rowOff>
    </xdr:from>
    <xdr:ext cx="469744" cy="259045"/>
    <xdr:sp macro="" textlink="">
      <xdr:nvSpPr>
        <xdr:cNvPr id="753" name="【公民館】&#10;一人当たり面積平均値テキスト"/>
        <xdr:cNvSpPr txBox="1"/>
      </xdr:nvSpPr>
      <xdr:spPr>
        <a:xfrm>
          <a:off x="22199600" y="18313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161646</xdr:rowOff>
    </xdr:from>
    <xdr:to>
      <xdr:col>116</xdr:col>
      <xdr:colOff>114300</xdr:colOff>
      <xdr:row>107</xdr:row>
      <xdr:rowOff>91796</xdr:rowOff>
    </xdr:to>
    <xdr:sp macro="" textlink="">
      <xdr:nvSpPr>
        <xdr:cNvPr id="754" name="フローチャート: 判断 753"/>
        <xdr:cNvSpPr/>
      </xdr:nvSpPr>
      <xdr:spPr>
        <a:xfrm>
          <a:off x="22110700" y="18335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8941</xdr:rowOff>
    </xdr:from>
    <xdr:to>
      <xdr:col>112</xdr:col>
      <xdr:colOff>38100</xdr:colOff>
      <xdr:row>107</xdr:row>
      <xdr:rowOff>110541</xdr:rowOff>
    </xdr:to>
    <xdr:sp macro="" textlink="">
      <xdr:nvSpPr>
        <xdr:cNvPr id="755" name="フローチャート: 判断 754"/>
        <xdr:cNvSpPr/>
      </xdr:nvSpPr>
      <xdr:spPr>
        <a:xfrm>
          <a:off x="21272500" y="1835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65633</xdr:rowOff>
    </xdr:from>
    <xdr:to>
      <xdr:col>107</xdr:col>
      <xdr:colOff>101600</xdr:colOff>
      <xdr:row>107</xdr:row>
      <xdr:rowOff>167233</xdr:rowOff>
    </xdr:to>
    <xdr:sp macro="" textlink="">
      <xdr:nvSpPr>
        <xdr:cNvPr id="756" name="フローチャート: 判断 755"/>
        <xdr:cNvSpPr/>
      </xdr:nvSpPr>
      <xdr:spPr>
        <a:xfrm>
          <a:off x="20383500" y="1841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66091</xdr:rowOff>
    </xdr:from>
    <xdr:to>
      <xdr:col>102</xdr:col>
      <xdr:colOff>165100</xdr:colOff>
      <xdr:row>107</xdr:row>
      <xdr:rowOff>167691</xdr:rowOff>
    </xdr:to>
    <xdr:sp macro="" textlink="">
      <xdr:nvSpPr>
        <xdr:cNvPr id="757" name="フローチャート: 判断 756"/>
        <xdr:cNvSpPr/>
      </xdr:nvSpPr>
      <xdr:spPr>
        <a:xfrm>
          <a:off x="19494500" y="1841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8" name="テキスト ボックス 75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9" name="テキスト ボックス 75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0" name="テキスト ボックス 75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1" name="テキスト ボックス 76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2" name="テキスト ボックス 76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129642</xdr:rowOff>
    </xdr:from>
    <xdr:to>
      <xdr:col>116</xdr:col>
      <xdr:colOff>114300</xdr:colOff>
      <xdr:row>106</xdr:row>
      <xdr:rowOff>59792</xdr:rowOff>
    </xdr:to>
    <xdr:sp macro="" textlink="">
      <xdr:nvSpPr>
        <xdr:cNvPr id="763" name="楕円 762"/>
        <xdr:cNvSpPr/>
      </xdr:nvSpPr>
      <xdr:spPr>
        <a:xfrm>
          <a:off x="22110700" y="1813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152519</xdr:rowOff>
    </xdr:from>
    <xdr:ext cx="469744" cy="259045"/>
    <xdr:sp macro="" textlink="">
      <xdr:nvSpPr>
        <xdr:cNvPr id="764" name="【公民館】&#10;一人当たり面積該当値テキスト"/>
        <xdr:cNvSpPr txBox="1"/>
      </xdr:nvSpPr>
      <xdr:spPr>
        <a:xfrm>
          <a:off x="22199600" y="1798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138785</xdr:rowOff>
    </xdr:from>
    <xdr:to>
      <xdr:col>112</xdr:col>
      <xdr:colOff>38100</xdr:colOff>
      <xdr:row>106</xdr:row>
      <xdr:rowOff>68935</xdr:rowOff>
    </xdr:to>
    <xdr:sp macro="" textlink="">
      <xdr:nvSpPr>
        <xdr:cNvPr id="765" name="楕円 764"/>
        <xdr:cNvSpPr/>
      </xdr:nvSpPr>
      <xdr:spPr>
        <a:xfrm>
          <a:off x="21272500" y="1814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8992</xdr:rowOff>
    </xdr:from>
    <xdr:to>
      <xdr:col>116</xdr:col>
      <xdr:colOff>63500</xdr:colOff>
      <xdr:row>106</xdr:row>
      <xdr:rowOff>18135</xdr:rowOff>
    </xdr:to>
    <xdr:cxnSp macro="">
      <xdr:nvCxnSpPr>
        <xdr:cNvPr id="766" name="直線コネクタ 765"/>
        <xdr:cNvCxnSpPr/>
      </xdr:nvCxnSpPr>
      <xdr:spPr>
        <a:xfrm flipV="1">
          <a:off x="21323300" y="18182692"/>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144272</xdr:rowOff>
    </xdr:from>
    <xdr:to>
      <xdr:col>107</xdr:col>
      <xdr:colOff>101600</xdr:colOff>
      <xdr:row>106</xdr:row>
      <xdr:rowOff>74422</xdr:rowOff>
    </xdr:to>
    <xdr:sp macro="" textlink="">
      <xdr:nvSpPr>
        <xdr:cNvPr id="767" name="楕円 766"/>
        <xdr:cNvSpPr/>
      </xdr:nvSpPr>
      <xdr:spPr>
        <a:xfrm>
          <a:off x="20383500" y="1814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18135</xdr:rowOff>
    </xdr:from>
    <xdr:to>
      <xdr:col>111</xdr:col>
      <xdr:colOff>177800</xdr:colOff>
      <xdr:row>106</xdr:row>
      <xdr:rowOff>23622</xdr:rowOff>
    </xdr:to>
    <xdr:cxnSp macro="">
      <xdr:nvCxnSpPr>
        <xdr:cNvPr id="768" name="直線コネクタ 767"/>
        <xdr:cNvCxnSpPr/>
      </xdr:nvCxnSpPr>
      <xdr:spPr>
        <a:xfrm flipV="1">
          <a:off x="20434300" y="18191835"/>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99009</xdr:rowOff>
    </xdr:from>
    <xdr:to>
      <xdr:col>102</xdr:col>
      <xdr:colOff>165100</xdr:colOff>
      <xdr:row>107</xdr:row>
      <xdr:rowOff>29159</xdr:rowOff>
    </xdr:to>
    <xdr:sp macro="" textlink="">
      <xdr:nvSpPr>
        <xdr:cNvPr id="769" name="楕円 768"/>
        <xdr:cNvSpPr/>
      </xdr:nvSpPr>
      <xdr:spPr>
        <a:xfrm>
          <a:off x="19494500" y="1827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23622</xdr:rowOff>
    </xdr:from>
    <xdr:to>
      <xdr:col>107</xdr:col>
      <xdr:colOff>50800</xdr:colOff>
      <xdr:row>106</xdr:row>
      <xdr:rowOff>149809</xdr:rowOff>
    </xdr:to>
    <xdr:cxnSp macro="">
      <xdr:nvCxnSpPr>
        <xdr:cNvPr id="770" name="直線コネクタ 769"/>
        <xdr:cNvCxnSpPr/>
      </xdr:nvCxnSpPr>
      <xdr:spPr>
        <a:xfrm flipV="1">
          <a:off x="19545300" y="18197322"/>
          <a:ext cx="889000" cy="12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101668</xdr:rowOff>
    </xdr:from>
    <xdr:ext cx="469744" cy="259045"/>
    <xdr:sp macro="" textlink="">
      <xdr:nvSpPr>
        <xdr:cNvPr id="771" name="n_1aveValue【公民館】&#10;一人当たり面積"/>
        <xdr:cNvSpPr txBox="1"/>
      </xdr:nvSpPr>
      <xdr:spPr>
        <a:xfrm>
          <a:off x="21075727" y="1844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158360</xdr:rowOff>
    </xdr:from>
    <xdr:ext cx="469744" cy="259045"/>
    <xdr:sp macro="" textlink="">
      <xdr:nvSpPr>
        <xdr:cNvPr id="772" name="n_2aveValue【公民館】&#10;一人当たり面積"/>
        <xdr:cNvSpPr txBox="1"/>
      </xdr:nvSpPr>
      <xdr:spPr>
        <a:xfrm>
          <a:off x="20199427" y="1850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158818</xdr:rowOff>
    </xdr:from>
    <xdr:ext cx="469744" cy="259045"/>
    <xdr:sp macro="" textlink="">
      <xdr:nvSpPr>
        <xdr:cNvPr id="773" name="n_3aveValue【公民館】&#10;一人当たり面積"/>
        <xdr:cNvSpPr txBox="1"/>
      </xdr:nvSpPr>
      <xdr:spPr>
        <a:xfrm>
          <a:off x="19310427" y="1850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85462</xdr:rowOff>
    </xdr:from>
    <xdr:ext cx="469744" cy="259045"/>
    <xdr:sp macro="" textlink="">
      <xdr:nvSpPr>
        <xdr:cNvPr id="774" name="n_1mainValue【公民館】&#10;一人当たり面積"/>
        <xdr:cNvSpPr txBox="1"/>
      </xdr:nvSpPr>
      <xdr:spPr>
        <a:xfrm>
          <a:off x="21075727" y="1791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90949</xdr:rowOff>
    </xdr:from>
    <xdr:ext cx="469744" cy="259045"/>
    <xdr:sp macro="" textlink="">
      <xdr:nvSpPr>
        <xdr:cNvPr id="775" name="n_2mainValue【公民館】&#10;一人当たり面積"/>
        <xdr:cNvSpPr txBox="1"/>
      </xdr:nvSpPr>
      <xdr:spPr>
        <a:xfrm>
          <a:off x="20199427" y="1792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45686</xdr:rowOff>
    </xdr:from>
    <xdr:ext cx="469744" cy="259045"/>
    <xdr:sp macro="" textlink="">
      <xdr:nvSpPr>
        <xdr:cNvPr id="776" name="n_3mainValue【公民館】&#10;一人当たり面積"/>
        <xdr:cNvSpPr txBox="1"/>
      </xdr:nvSpPr>
      <xdr:spPr>
        <a:xfrm>
          <a:off x="19310427" y="18047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7" name="正方形/長方形 77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8" name="正方形/長方形 77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9" name="テキスト ボックス 77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有形固定資産減価償却率をみると「認定こども園・幼稚園・保育所」においては</a:t>
          </a:r>
          <a:r>
            <a:rPr kumimoji="1" lang="en-US" altLang="ja-JP" sz="1300">
              <a:latin typeface="ＭＳ Ｐゴシック" panose="020B0600070205080204" pitchFamily="50" charset="-128"/>
              <a:ea typeface="ＭＳ Ｐゴシック" panose="020B0600070205080204" pitchFamily="50" charset="-128"/>
            </a:rPr>
            <a:t>88.1</a:t>
          </a:r>
          <a:r>
            <a:rPr kumimoji="1" lang="ja-JP" altLang="en-US" sz="1300">
              <a:latin typeface="ＭＳ Ｐゴシック" panose="020B0600070205080204" pitchFamily="50" charset="-128"/>
              <a:ea typeface="ＭＳ Ｐゴシック" panose="020B0600070205080204" pitchFamily="50" charset="-128"/>
            </a:rPr>
            <a:t>％と類似団体内平均と比較して</a:t>
          </a:r>
          <a:r>
            <a:rPr kumimoji="1" lang="en-US" altLang="ja-JP" sz="1300">
              <a:latin typeface="ＭＳ Ｐゴシック" panose="020B0600070205080204" pitchFamily="50" charset="-128"/>
              <a:ea typeface="ＭＳ Ｐゴシック" panose="020B0600070205080204" pitchFamily="50" charset="-128"/>
            </a:rPr>
            <a:t>32.0</a:t>
          </a:r>
          <a:r>
            <a:rPr kumimoji="1" lang="ja-JP" altLang="en-US" sz="1300">
              <a:latin typeface="ＭＳ Ｐゴシック" panose="020B0600070205080204" pitchFamily="50" charset="-128"/>
              <a:ea typeface="ＭＳ Ｐゴシック" panose="020B0600070205080204" pitchFamily="50" charset="-128"/>
            </a:rPr>
            <a:t>％も高い数値となっており、容易に老朽化が進んでいることがわかる。また、公営住宅においても</a:t>
          </a:r>
          <a:r>
            <a:rPr kumimoji="1" lang="en-US" altLang="ja-JP" sz="1300">
              <a:latin typeface="ＭＳ Ｐゴシック" panose="020B0600070205080204" pitchFamily="50" charset="-128"/>
              <a:ea typeface="ＭＳ Ｐゴシック" panose="020B0600070205080204" pitchFamily="50" charset="-128"/>
            </a:rPr>
            <a:t>78.6</a:t>
          </a:r>
          <a:r>
            <a:rPr kumimoji="1" lang="ja-JP" altLang="en-US" sz="1300">
              <a:latin typeface="ＭＳ Ｐゴシック" panose="020B0600070205080204" pitchFamily="50" charset="-128"/>
              <a:ea typeface="ＭＳ Ｐゴシック" panose="020B0600070205080204" pitchFamily="50" charset="-128"/>
            </a:rPr>
            <a:t>％と高く、類似団体内平均と比較しても</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％高い数値となっている。今後、計画的に長寿命化を進めていくことが必要となる。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一人あたり面積は、「認定こども園・幼稚園・保育園」において類似団体内平均値より</a:t>
          </a:r>
          <a:r>
            <a:rPr kumimoji="1" lang="en-US" altLang="ja-JP" sz="1300">
              <a:latin typeface="ＭＳ Ｐゴシック" panose="020B0600070205080204" pitchFamily="50" charset="-128"/>
              <a:ea typeface="ＭＳ Ｐゴシック" panose="020B0600070205080204" pitchFamily="50" charset="-128"/>
            </a:rPr>
            <a:t>0.024</a:t>
          </a:r>
          <a:r>
            <a:rPr kumimoji="1" lang="ja-JP" altLang="en-US" sz="1300">
              <a:latin typeface="ＭＳ Ｐゴシック" panose="020B0600070205080204" pitchFamily="50" charset="-128"/>
              <a:ea typeface="ＭＳ Ｐゴシック" panose="020B0600070205080204" pitchFamily="50" charset="-128"/>
            </a:rPr>
            <a:t>㎡広くなっています。また、「公民館」においては、類似団体内平均より</a:t>
          </a:r>
          <a:r>
            <a:rPr kumimoji="1" lang="en-US" altLang="ja-JP" sz="1300">
              <a:latin typeface="ＭＳ Ｐゴシック" panose="020B0600070205080204" pitchFamily="50" charset="-128"/>
              <a:ea typeface="ＭＳ Ｐゴシック" panose="020B0600070205080204" pitchFamily="50" charset="-128"/>
            </a:rPr>
            <a:t>0.445</a:t>
          </a:r>
          <a:r>
            <a:rPr kumimoji="1" lang="ja-JP" altLang="en-US" sz="1300">
              <a:latin typeface="ＭＳ Ｐゴシック" panose="020B0600070205080204" pitchFamily="50" charset="-128"/>
              <a:ea typeface="ＭＳ Ｐゴシック" panose="020B0600070205080204" pitchFamily="50" charset="-128"/>
            </a:rPr>
            <a:t>㎡広くなっています。今後人口減少していく中において施設そのものの規模や施設の廃止・統合を含めた計画的な整備を検討していく必要がある。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道路・橋りょうにおいては類似団体とほぼ同じく推移している。これまで、長寿命か計画を実施している施設においては、減価償却率も類似団体の平均的な数値で推移しているが、これから実施するような施設においてはそれらが顕著に表れる結果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愛媛県内子町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16,721
16,677
299.43
10,523,734
9,994,128
275,851
6,537,223
8,371,293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59055</xdr:rowOff>
    </xdr:from>
    <xdr:to>
      <xdr:col>24</xdr:col>
      <xdr:colOff>62865</xdr:colOff>
      <xdr:row>42</xdr:row>
      <xdr:rowOff>38100</xdr:rowOff>
    </xdr:to>
    <xdr:cxnSp macro="">
      <xdr:nvCxnSpPr>
        <xdr:cNvPr id="56" name="直線コネクタ 55"/>
        <xdr:cNvCxnSpPr/>
      </xdr:nvCxnSpPr>
      <xdr:spPr>
        <a:xfrm flipV="1">
          <a:off x="4634865" y="5716905"/>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05111" cy="259045"/>
    <xdr:sp macro="" textlink="">
      <xdr:nvSpPr>
        <xdr:cNvPr id="57" name="【図書館】&#10;有形固定資産減価償却率最小値テキスト"/>
        <xdr:cNvSpPr txBox="1"/>
      </xdr:nvSpPr>
      <xdr:spPr>
        <a:xfrm>
          <a:off x="4673600" y="724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8" name="直線コネクタ 57"/>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5732</xdr:rowOff>
    </xdr:from>
    <xdr:ext cx="405111" cy="259045"/>
    <xdr:sp macro="" textlink="">
      <xdr:nvSpPr>
        <xdr:cNvPr id="59" name="【図書館】&#10;有形固定資産減価償却率最大値テキスト"/>
        <xdr:cNvSpPr txBox="1"/>
      </xdr:nvSpPr>
      <xdr:spPr>
        <a:xfrm>
          <a:off x="4673600" y="549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59055</xdr:rowOff>
    </xdr:from>
    <xdr:to>
      <xdr:col>24</xdr:col>
      <xdr:colOff>152400</xdr:colOff>
      <xdr:row>33</xdr:row>
      <xdr:rowOff>59055</xdr:rowOff>
    </xdr:to>
    <xdr:cxnSp macro="">
      <xdr:nvCxnSpPr>
        <xdr:cNvPr id="60" name="直線コネクタ 59"/>
        <xdr:cNvCxnSpPr/>
      </xdr:nvCxnSpPr>
      <xdr:spPr>
        <a:xfrm>
          <a:off x="4546600" y="571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17162</xdr:rowOff>
    </xdr:from>
    <xdr:ext cx="405111" cy="259045"/>
    <xdr:sp macro="" textlink="">
      <xdr:nvSpPr>
        <xdr:cNvPr id="61" name="【図書館】&#10;有形固定資産減価償却率平均値テキスト"/>
        <xdr:cNvSpPr txBox="1"/>
      </xdr:nvSpPr>
      <xdr:spPr>
        <a:xfrm>
          <a:off x="4673600" y="6703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38735</xdr:rowOff>
    </xdr:from>
    <xdr:to>
      <xdr:col>24</xdr:col>
      <xdr:colOff>114300</xdr:colOff>
      <xdr:row>39</xdr:row>
      <xdr:rowOff>140335</xdr:rowOff>
    </xdr:to>
    <xdr:sp macro="" textlink="">
      <xdr:nvSpPr>
        <xdr:cNvPr id="62" name="フローチャート: 判断 61"/>
        <xdr:cNvSpPr/>
      </xdr:nvSpPr>
      <xdr:spPr>
        <a:xfrm>
          <a:off x="4584700" y="672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61595</xdr:rowOff>
    </xdr:from>
    <xdr:to>
      <xdr:col>20</xdr:col>
      <xdr:colOff>38100</xdr:colOff>
      <xdr:row>38</xdr:row>
      <xdr:rowOff>163195</xdr:rowOff>
    </xdr:to>
    <xdr:sp macro="" textlink="">
      <xdr:nvSpPr>
        <xdr:cNvPr id="63" name="フローチャート: 判断 62"/>
        <xdr:cNvSpPr/>
      </xdr:nvSpPr>
      <xdr:spPr>
        <a:xfrm>
          <a:off x="3746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166370</xdr:rowOff>
    </xdr:from>
    <xdr:to>
      <xdr:col>15</xdr:col>
      <xdr:colOff>101600</xdr:colOff>
      <xdr:row>39</xdr:row>
      <xdr:rowOff>96520</xdr:rowOff>
    </xdr:to>
    <xdr:sp macro="" textlink="">
      <xdr:nvSpPr>
        <xdr:cNvPr id="64" name="フローチャート: 判断 63"/>
        <xdr:cNvSpPr/>
      </xdr:nvSpPr>
      <xdr:spPr>
        <a:xfrm>
          <a:off x="2857500" y="66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74930</xdr:rowOff>
    </xdr:from>
    <xdr:to>
      <xdr:col>10</xdr:col>
      <xdr:colOff>165100</xdr:colOff>
      <xdr:row>40</xdr:row>
      <xdr:rowOff>5080</xdr:rowOff>
    </xdr:to>
    <xdr:sp macro="" textlink="">
      <xdr:nvSpPr>
        <xdr:cNvPr id="65" name="フローチャート: 判断 64"/>
        <xdr:cNvSpPr/>
      </xdr:nvSpPr>
      <xdr:spPr>
        <a:xfrm>
          <a:off x="1968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122555</xdr:rowOff>
    </xdr:from>
    <xdr:to>
      <xdr:col>24</xdr:col>
      <xdr:colOff>114300</xdr:colOff>
      <xdr:row>36</xdr:row>
      <xdr:rowOff>52705</xdr:rowOff>
    </xdr:to>
    <xdr:sp macro="" textlink="">
      <xdr:nvSpPr>
        <xdr:cNvPr id="71" name="楕円 70"/>
        <xdr:cNvSpPr/>
      </xdr:nvSpPr>
      <xdr:spPr>
        <a:xfrm>
          <a:off x="45847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145432</xdr:rowOff>
    </xdr:from>
    <xdr:ext cx="405111" cy="259045"/>
    <xdr:sp macro="" textlink="">
      <xdr:nvSpPr>
        <xdr:cNvPr id="72" name="【図書館】&#10;有形固定資産減価償却率該当値テキスト"/>
        <xdr:cNvSpPr txBox="1"/>
      </xdr:nvSpPr>
      <xdr:spPr>
        <a:xfrm>
          <a:off x="4673600"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29210</xdr:rowOff>
    </xdr:from>
    <xdr:to>
      <xdr:col>20</xdr:col>
      <xdr:colOff>38100</xdr:colOff>
      <xdr:row>36</xdr:row>
      <xdr:rowOff>130810</xdr:rowOff>
    </xdr:to>
    <xdr:sp macro="" textlink="">
      <xdr:nvSpPr>
        <xdr:cNvPr id="73" name="楕円 72"/>
        <xdr:cNvSpPr/>
      </xdr:nvSpPr>
      <xdr:spPr>
        <a:xfrm>
          <a:off x="3746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1905</xdr:rowOff>
    </xdr:from>
    <xdr:to>
      <xdr:col>24</xdr:col>
      <xdr:colOff>63500</xdr:colOff>
      <xdr:row>36</xdr:row>
      <xdr:rowOff>80010</xdr:rowOff>
    </xdr:to>
    <xdr:cxnSp macro="">
      <xdr:nvCxnSpPr>
        <xdr:cNvPr id="74" name="直線コネクタ 73"/>
        <xdr:cNvCxnSpPr/>
      </xdr:nvCxnSpPr>
      <xdr:spPr>
        <a:xfrm flipV="1">
          <a:off x="3797300" y="6174105"/>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111125</xdr:rowOff>
    </xdr:from>
    <xdr:to>
      <xdr:col>15</xdr:col>
      <xdr:colOff>101600</xdr:colOff>
      <xdr:row>37</xdr:row>
      <xdr:rowOff>41275</xdr:rowOff>
    </xdr:to>
    <xdr:sp macro="" textlink="">
      <xdr:nvSpPr>
        <xdr:cNvPr id="75" name="楕円 74"/>
        <xdr:cNvSpPr/>
      </xdr:nvSpPr>
      <xdr:spPr>
        <a:xfrm>
          <a:off x="2857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80010</xdr:rowOff>
    </xdr:from>
    <xdr:to>
      <xdr:col>19</xdr:col>
      <xdr:colOff>177800</xdr:colOff>
      <xdr:row>36</xdr:row>
      <xdr:rowOff>161925</xdr:rowOff>
    </xdr:to>
    <xdr:cxnSp macro="">
      <xdr:nvCxnSpPr>
        <xdr:cNvPr id="76" name="直線コネクタ 75"/>
        <xdr:cNvCxnSpPr/>
      </xdr:nvCxnSpPr>
      <xdr:spPr>
        <a:xfrm flipV="1">
          <a:off x="2908300" y="6252210"/>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25400</xdr:rowOff>
    </xdr:from>
    <xdr:to>
      <xdr:col>10</xdr:col>
      <xdr:colOff>165100</xdr:colOff>
      <xdr:row>37</xdr:row>
      <xdr:rowOff>127000</xdr:rowOff>
    </xdr:to>
    <xdr:sp macro="" textlink="">
      <xdr:nvSpPr>
        <xdr:cNvPr id="77" name="楕円 76"/>
        <xdr:cNvSpPr/>
      </xdr:nvSpPr>
      <xdr:spPr>
        <a:xfrm>
          <a:off x="1968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161925</xdr:rowOff>
    </xdr:from>
    <xdr:to>
      <xdr:col>15</xdr:col>
      <xdr:colOff>50800</xdr:colOff>
      <xdr:row>37</xdr:row>
      <xdr:rowOff>76200</xdr:rowOff>
    </xdr:to>
    <xdr:cxnSp macro="">
      <xdr:nvCxnSpPr>
        <xdr:cNvPr id="78" name="直線コネクタ 77"/>
        <xdr:cNvCxnSpPr/>
      </xdr:nvCxnSpPr>
      <xdr:spPr>
        <a:xfrm flipV="1">
          <a:off x="2019300" y="63341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154322</xdr:rowOff>
    </xdr:from>
    <xdr:ext cx="405111" cy="259045"/>
    <xdr:sp macro="" textlink="">
      <xdr:nvSpPr>
        <xdr:cNvPr id="79" name="n_1aveValue【図書館】&#10;有形固定資産減価償却率"/>
        <xdr:cNvSpPr txBox="1"/>
      </xdr:nvSpPr>
      <xdr:spPr>
        <a:xfrm>
          <a:off x="3582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87647</xdr:rowOff>
    </xdr:from>
    <xdr:ext cx="405111" cy="259045"/>
    <xdr:sp macro="" textlink="">
      <xdr:nvSpPr>
        <xdr:cNvPr id="80" name="n_2aveValue【図書館】&#10;有形固定資産減価償却率"/>
        <xdr:cNvSpPr txBox="1"/>
      </xdr:nvSpPr>
      <xdr:spPr>
        <a:xfrm>
          <a:off x="2705744" y="677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167657</xdr:rowOff>
    </xdr:from>
    <xdr:ext cx="405111" cy="259045"/>
    <xdr:sp macro="" textlink="">
      <xdr:nvSpPr>
        <xdr:cNvPr id="81" name="n_3aveValue【図書館】&#10;有形固定資産減価償却率"/>
        <xdr:cNvSpPr txBox="1"/>
      </xdr:nvSpPr>
      <xdr:spPr>
        <a:xfrm>
          <a:off x="1816744" y="685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147337</xdr:rowOff>
    </xdr:from>
    <xdr:ext cx="405111" cy="259045"/>
    <xdr:sp macro="" textlink="">
      <xdr:nvSpPr>
        <xdr:cNvPr id="82" name="n_1mainValue【図書館】&#10;有形固定資産減価償却率"/>
        <xdr:cNvSpPr txBox="1"/>
      </xdr:nvSpPr>
      <xdr:spPr>
        <a:xfrm>
          <a:off x="358204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57802</xdr:rowOff>
    </xdr:from>
    <xdr:ext cx="405111" cy="259045"/>
    <xdr:sp macro="" textlink="">
      <xdr:nvSpPr>
        <xdr:cNvPr id="83" name="n_2mainValue【図書館】&#10;有形固定資産減価償却率"/>
        <xdr:cNvSpPr txBox="1"/>
      </xdr:nvSpPr>
      <xdr:spPr>
        <a:xfrm>
          <a:off x="2705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143527</xdr:rowOff>
    </xdr:from>
    <xdr:ext cx="405111" cy="259045"/>
    <xdr:sp macro="" textlink="">
      <xdr:nvSpPr>
        <xdr:cNvPr id="84" name="n_3mainValue【図書館】&#10;有形固定資産減価償却率"/>
        <xdr:cNvSpPr txBox="1"/>
      </xdr:nvSpPr>
      <xdr:spPr>
        <a:xfrm>
          <a:off x="1816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8" name="テキスト ボックス 9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0" name="テキスト ボックス 9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2" name="テキスト ボックス 10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4" name="テキスト ボックス 10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148590</xdr:rowOff>
    </xdr:from>
    <xdr:to>
      <xdr:col>54</xdr:col>
      <xdr:colOff>189865</xdr:colOff>
      <xdr:row>42</xdr:row>
      <xdr:rowOff>15240</xdr:rowOff>
    </xdr:to>
    <xdr:cxnSp macro="">
      <xdr:nvCxnSpPr>
        <xdr:cNvPr id="108" name="直線コネクタ 107"/>
        <xdr:cNvCxnSpPr/>
      </xdr:nvCxnSpPr>
      <xdr:spPr>
        <a:xfrm flipV="1">
          <a:off x="10476865" y="58064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19067</xdr:rowOff>
    </xdr:from>
    <xdr:ext cx="469744" cy="259045"/>
    <xdr:sp macro="" textlink="">
      <xdr:nvSpPr>
        <xdr:cNvPr id="109" name="【図書館】&#10;一人当たり面積最小値テキスト"/>
        <xdr:cNvSpPr txBox="1"/>
      </xdr:nvSpPr>
      <xdr:spPr>
        <a:xfrm>
          <a:off x="10515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15240</xdr:rowOff>
    </xdr:from>
    <xdr:to>
      <xdr:col>55</xdr:col>
      <xdr:colOff>88900</xdr:colOff>
      <xdr:row>42</xdr:row>
      <xdr:rowOff>15240</xdr:rowOff>
    </xdr:to>
    <xdr:cxnSp macro="">
      <xdr:nvCxnSpPr>
        <xdr:cNvPr id="110" name="直線コネクタ 109"/>
        <xdr:cNvCxnSpPr/>
      </xdr:nvCxnSpPr>
      <xdr:spPr>
        <a:xfrm>
          <a:off x="10388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95267</xdr:rowOff>
    </xdr:from>
    <xdr:ext cx="469744" cy="259045"/>
    <xdr:sp macro="" textlink="">
      <xdr:nvSpPr>
        <xdr:cNvPr id="111" name="【図書館】&#10;一人当たり面積最大値テキスト"/>
        <xdr:cNvSpPr txBox="1"/>
      </xdr:nvSpPr>
      <xdr:spPr>
        <a:xfrm>
          <a:off x="10515600" y="558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148590</xdr:rowOff>
    </xdr:from>
    <xdr:to>
      <xdr:col>55</xdr:col>
      <xdr:colOff>88900</xdr:colOff>
      <xdr:row>33</xdr:row>
      <xdr:rowOff>148590</xdr:rowOff>
    </xdr:to>
    <xdr:cxnSp macro="">
      <xdr:nvCxnSpPr>
        <xdr:cNvPr id="112" name="直線コネクタ 111"/>
        <xdr:cNvCxnSpPr/>
      </xdr:nvCxnSpPr>
      <xdr:spPr>
        <a:xfrm>
          <a:off x="10388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143527</xdr:rowOff>
    </xdr:from>
    <xdr:ext cx="469744" cy="259045"/>
    <xdr:sp macro="" textlink="">
      <xdr:nvSpPr>
        <xdr:cNvPr id="113" name="【図書館】&#10;一人当たり面積平均値テキスト"/>
        <xdr:cNvSpPr txBox="1"/>
      </xdr:nvSpPr>
      <xdr:spPr>
        <a:xfrm>
          <a:off x="10515600" y="631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14" name="フローチャート: 判断 113"/>
        <xdr:cNvSpPr/>
      </xdr:nvSpPr>
      <xdr:spPr>
        <a:xfrm>
          <a:off x="10426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5" name="フローチャート: 判断 114"/>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6" name="フローチャート: 判断 115"/>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162560</xdr:rowOff>
    </xdr:from>
    <xdr:to>
      <xdr:col>41</xdr:col>
      <xdr:colOff>101600</xdr:colOff>
      <xdr:row>39</xdr:row>
      <xdr:rowOff>92710</xdr:rowOff>
    </xdr:to>
    <xdr:sp macro="" textlink="">
      <xdr:nvSpPr>
        <xdr:cNvPr id="117" name="フローチャート: 判断 116"/>
        <xdr:cNvSpPr/>
      </xdr:nvSpPr>
      <xdr:spPr>
        <a:xfrm>
          <a:off x="7810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162560</xdr:rowOff>
    </xdr:from>
    <xdr:to>
      <xdr:col>55</xdr:col>
      <xdr:colOff>50800</xdr:colOff>
      <xdr:row>39</xdr:row>
      <xdr:rowOff>92710</xdr:rowOff>
    </xdr:to>
    <xdr:sp macro="" textlink="">
      <xdr:nvSpPr>
        <xdr:cNvPr id="123" name="楕円 122"/>
        <xdr:cNvSpPr/>
      </xdr:nvSpPr>
      <xdr:spPr>
        <a:xfrm>
          <a:off x="10426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140987</xdr:rowOff>
    </xdr:from>
    <xdr:ext cx="469744" cy="259045"/>
    <xdr:sp macro="" textlink="">
      <xdr:nvSpPr>
        <xdr:cNvPr id="124" name="【図書館】&#10;一人当たり面積該当値テキスト"/>
        <xdr:cNvSpPr txBox="1"/>
      </xdr:nvSpPr>
      <xdr:spPr>
        <a:xfrm>
          <a:off x="10515600"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170180</xdr:rowOff>
    </xdr:from>
    <xdr:to>
      <xdr:col>50</xdr:col>
      <xdr:colOff>165100</xdr:colOff>
      <xdr:row>39</xdr:row>
      <xdr:rowOff>100330</xdr:rowOff>
    </xdr:to>
    <xdr:sp macro="" textlink="">
      <xdr:nvSpPr>
        <xdr:cNvPr id="125" name="楕円 124"/>
        <xdr:cNvSpPr/>
      </xdr:nvSpPr>
      <xdr:spPr>
        <a:xfrm>
          <a:off x="9588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41910</xdr:rowOff>
    </xdr:from>
    <xdr:to>
      <xdr:col>55</xdr:col>
      <xdr:colOff>0</xdr:colOff>
      <xdr:row>39</xdr:row>
      <xdr:rowOff>49530</xdr:rowOff>
    </xdr:to>
    <xdr:cxnSp macro="">
      <xdr:nvCxnSpPr>
        <xdr:cNvPr id="126" name="直線コネクタ 125"/>
        <xdr:cNvCxnSpPr/>
      </xdr:nvCxnSpPr>
      <xdr:spPr>
        <a:xfrm flipV="1">
          <a:off x="9639300" y="67284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6350</xdr:rowOff>
    </xdr:from>
    <xdr:to>
      <xdr:col>46</xdr:col>
      <xdr:colOff>38100</xdr:colOff>
      <xdr:row>39</xdr:row>
      <xdr:rowOff>107950</xdr:rowOff>
    </xdr:to>
    <xdr:sp macro="" textlink="">
      <xdr:nvSpPr>
        <xdr:cNvPr id="127" name="楕円 126"/>
        <xdr:cNvSpPr/>
      </xdr:nvSpPr>
      <xdr:spPr>
        <a:xfrm>
          <a:off x="8699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49530</xdr:rowOff>
    </xdr:from>
    <xdr:to>
      <xdr:col>50</xdr:col>
      <xdr:colOff>114300</xdr:colOff>
      <xdr:row>39</xdr:row>
      <xdr:rowOff>57150</xdr:rowOff>
    </xdr:to>
    <xdr:cxnSp macro="">
      <xdr:nvCxnSpPr>
        <xdr:cNvPr id="128" name="直線コネクタ 127"/>
        <xdr:cNvCxnSpPr/>
      </xdr:nvCxnSpPr>
      <xdr:spPr>
        <a:xfrm flipV="1">
          <a:off x="8750300" y="6736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48260</xdr:rowOff>
    </xdr:from>
    <xdr:to>
      <xdr:col>41</xdr:col>
      <xdr:colOff>101600</xdr:colOff>
      <xdr:row>38</xdr:row>
      <xdr:rowOff>149860</xdr:rowOff>
    </xdr:to>
    <xdr:sp macro="" textlink="">
      <xdr:nvSpPr>
        <xdr:cNvPr id="129" name="楕円 128"/>
        <xdr:cNvSpPr/>
      </xdr:nvSpPr>
      <xdr:spPr>
        <a:xfrm>
          <a:off x="7810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99060</xdr:rowOff>
    </xdr:from>
    <xdr:to>
      <xdr:col>45</xdr:col>
      <xdr:colOff>177800</xdr:colOff>
      <xdr:row>39</xdr:row>
      <xdr:rowOff>57150</xdr:rowOff>
    </xdr:to>
    <xdr:cxnSp macro="">
      <xdr:nvCxnSpPr>
        <xdr:cNvPr id="130" name="直線コネクタ 129"/>
        <xdr:cNvCxnSpPr/>
      </xdr:nvCxnSpPr>
      <xdr:spPr>
        <a:xfrm>
          <a:off x="7861300" y="66141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3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32"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83837</xdr:rowOff>
    </xdr:from>
    <xdr:ext cx="469744" cy="259045"/>
    <xdr:sp macro="" textlink="">
      <xdr:nvSpPr>
        <xdr:cNvPr id="133" name="n_3aveValue【図書館】&#10;一人当たり面積"/>
        <xdr:cNvSpPr txBox="1"/>
      </xdr:nvSpPr>
      <xdr:spPr>
        <a:xfrm>
          <a:off x="7626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91457</xdr:rowOff>
    </xdr:from>
    <xdr:ext cx="469744" cy="259045"/>
    <xdr:sp macro="" textlink="">
      <xdr:nvSpPr>
        <xdr:cNvPr id="134" name="n_1mainValue【図書館】&#10;一人当たり面積"/>
        <xdr:cNvSpPr txBox="1"/>
      </xdr:nvSpPr>
      <xdr:spPr>
        <a:xfrm>
          <a:off x="93917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99077</xdr:rowOff>
    </xdr:from>
    <xdr:ext cx="469744" cy="259045"/>
    <xdr:sp macro="" textlink="">
      <xdr:nvSpPr>
        <xdr:cNvPr id="135" name="n_2mainValue【図書館】&#10;一人当たり面積"/>
        <xdr:cNvSpPr txBox="1"/>
      </xdr:nvSpPr>
      <xdr:spPr>
        <a:xfrm>
          <a:off x="8515427" y="678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166387</xdr:rowOff>
    </xdr:from>
    <xdr:ext cx="469744" cy="259045"/>
    <xdr:sp macro="" textlink="">
      <xdr:nvSpPr>
        <xdr:cNvPr id="136" name="n_3mainValue【図書館】&#10;一人当たり面積"/>
        <xdr:cNvSpPr txBox="1"/>
      </xdr:nvSpPr>
      <xdr:spPr>
        <a:xfrm>
          <a:off x="7626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7" name="テキスト ボックス 14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9" name="テキスト ボックス 14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9" name="テキスト ボックス 15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133894</xdr:rowOff>
    </xdr:from>
    <xdr:to>
      <xdr:col>24</xdr:col>
      <xdr:colOff>62865</xdr:colOff>
      <xdr:row>63</xdr:row>
      <xdr:rowOff>155122</xdr:rowOff>
    </xdr:to>
    <xdr:cxnSp macro="">
      <xdr:nvCxnSpPr>
        <xdr:cNvPr id="163" name="直線コネクタ 162"/>
        <xdr:cNvCxnSpPr/>
      </xdr:nvCxnSpPr>
      <xdr:spPr>
        <a:xfrm flipV="1">
          <a:off x="4634865" y="9392194"/>
          <a:ext cx="0" cy="156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405111" cy="259045"/>
    <xdr:sp macro="" textlink="">
      <xdr:nvSpPr>
        <xdr:cNvPr id="164" name="【体育館・プール】&#10;有形固定資産減価償却率最小値テキスト"/>
        <xdr:cNvSpPr txBox="1"/>
      </xdr:nvSpPr>
      <xdr:spPr>
        <a:xfrm>
          <a:off x="4673600" y="1096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65" name="直線コネクタ 164"/>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80571</xdr:rowOff>
    </xdr:from>
    <xdr:ext cx="405111" cy="259045"/>
    <xdr:sp macro="" textlink="">
      <xdr:nvSpPr>
        <xdr:cNvPr id="166" name="【体育館・プール】&#10;有形固定資産減価償却率最大値テキスト"/>
        <xdr:cNvSpPr txBox="1"/>
      </xdr:nvSpPr>
      <xdr:spPr>
        <a:xfrm>
          <a:off x="4673600" y="9167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133894</xdr:rowOff>
    </xdr:from>
    <xdr:to>
      <xdr:col>24</xdr:col>
      <xdr:colOff>152400</xdr:colOff>
      <xdr:row>54</xdr:row>
      <xdr:rowOff>133894</xdr:rowOff>
    </xdr:to>
    <xdr:cxnSp macro="">
      <xdr:nvCxnSpPr>
        <xdr:cNvPr id="167" name="直線コネクタ 166"/>
        <xdr:cNvCxnSpPr/>
      </xdr:nvCxnSpPr>
      <xdr:spPr>
        <a:xfrm>
          <a:off x="4546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78212</xdr:rowOff>
    </xdr:from>
    <xdr:ext cx="405111" cy="259045"/>
    <xdr:sp macro="" textlink="">
      <xdr:nvSpPr>
        <xdr:cNvPr id="168" name="【体育館・プール】&#10;有形固定資産減価償却率平均値テキスト"/>
        <xdr:cNvSpPr txBox="1"/>
      </xdr:nvSpPr>
      <xdr:spPr>
        <a:xfrm>
          <a:off x="4673600" y="10022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55335</xdr:rowOff>
    </xdr:from>
    <xdr:to>
      <xdr:col>24</xdr:col>
      <xdr:colOff>114300</xdr:colOff>
      <xdr:row>59</xdr:row>
      <xdr:rowOff>156935</xdr:rowOff>
    </xdr:to>
    <xdr:sp macro="" textlink="">
      <xdr:nvSpPr>
        <xdr:cNvPr id="169" name="フローチャート: 判断 168"/>
        <xdr:cNvSpPr/>
      </xdr:nvSpPr>
      <xdr:spPr>
        <a:xfrm>
          <a:off x="4584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140244</xdr:rowOff>
    </xdr:from>
    <xdr:to>
      <xdr:col>20</xdr:col>
      <xdr:colOff>38100</xdr:colOff>
      <xdr:row>60</xdr:row>
      <xdr:rowOff>70394</xdr:rowOff>
    </xdr:to>
    <xdr:sp macro="" textlink="">
      <xdr:nvSpPr>
        <xdr:cNvPr id="170" name="フローチャート: 判断 169"/>
        <xdr:cNvSpPr/>
      </xdr:nvSpPr>
      <xdr:spPr>
        <a:xfrm>
          <a:off x="3746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53703</xdr:rowOff>
    </xdr:from>
    <xdr:to>
      <xdr:col>15</xdr:col>
      <xdr:colOff>101600</xdr:colOff>
      <xdr:row>60</xdr:row>
      <xdr:rowOff>155303</xdr:rowOff>
    </xdr:to>
    <xdr:sp macro="" textlink="">
      <xdr:nvSpPr>
        <xdr:cNvPr id="171" name="フローチャート: 判断 170"/>
        <xdr:cNvSpPr/>
      </xdr:nvSpPr>
      <xdr:spPr>
        <a:xfrm>
          <a:off x="2857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48804</xdr:rowOff>
    </xdr:from>
    <xdr:to>
      <xdr:col>10</xdr:col>
      <xdr:colOff>165100</xdr:colOff>
      <xdr:row>61</xdr:row>
      <xdr:rowOff>150404</xdr:rowOff>
    </xdr:to>
    <xdr:sp macro="" textlink="">
      <xdr:nvSpPr>
        <xdr:cNvPr id="172" name="フローチャート: 判断 171"/>
        <xdr:cNvSpPr/>
      </xdr:nvSpPr>
      <xdr:spPr>
        <a:xfrm>
          <a:off x="1968500" y="1050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78" name="楕円 177"/>
        <xdr:cNvSpPr/>
      </xdr:nvSpPr>
      <xdr:spPr>
        <a:xfrm>
          <a:off x="4584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99077</xdr:rowOff>
    </xdr:from>
    <xdr:ext cx="405111" cy="259045"/>
    <xdr:sp macro="" textlink="">
      <xdr:nvSpPr>
        <xdr:cNvPr id="179" name="【体育館・プール】&#10;有形固定資産減価償却率該当値テキスト"/>
        <xdr:cNvSpPr txBox="1"/>
      </xdr:nvSpPr>
      <xdr:spPr>
        <a:xfrm>
          <a:off x="4673600"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11249</xdr:rowOff>
    </xdr:from>
    <xdr:to>
      <xdr:col>20</xdr:col>
      <xdr:colOff>38100</xdr:colOff>
      <xdr:row>60</xdr:row>
      <xdr:rowOff>112849</xdr:rowOff>
    </xdr:to>
    <xdr:sp macro="" textlink="">
      <xdr:nvSpPr>
        <xdr:cNvPr id="180" name="楕円 179"/>
        <xdr:cNvSpPr/>
      </xdr:nvSpPr>
      <xdr:spPr>
        <a:xfrm>
          <a:off x="37465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0</xdr:rowOff>
    </xdr:from>
    <xdr:to>
      <xdr:col>24</xdr:col>
      <xdr:colOff>63500</xdr:colOff>
      <xdr:row>60</xdr:row>
      <xdr:rowOff>62049</xdr:rowOff>
    </xdr:to>
    <xdr:cxnSp macro="">
      <xdr:nvCxnSpPr>
        <xdr:cNvPr id="181" name="直線コネクタ 180"/>
        <xdr:cNvCxnSpPr/>
      </xdr:nvCxnSpPr>
      <xdr:spPr>
        <a:xfrm flipV="1">
          <a:off x="3797300" y="10287000"/>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151674</xdr:rowOff>
    </xdr:from>
    <xdr:to>
      <xdr:col>15</xdr:col>
      <xdr:colOff>101600</xdr:colOff>
      <xdr:row>63</xdr:row>
      <xdr:rowOff>81824</xdr:rowOff>
    </xdr:to>
    <xdr:sp macro="" textlink="">
      <xdr:nvSpPr>
        <xdr:cNvPr id="182" name="楕円 181"/>
        <xdr:cNvSpPr/>
      </xdr:nvSpPr>
      <xdr:spPr>
        <a:xfrm>
          <a:off x="28575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62049</xdr:rowOff>
    </xdr:from>
    <xdr:to>
      <xdr:col>19</xdr:col>
      <xdr:colOff>177800</xdr:colOff>
      <xdr:row>63</xdr:row>
      <xdr:rowOff>31024</xdr:rowOff>
    </xdr:to>
    <xdr:cxnSp macro="">
      <xdr:nvCxnSpPr>
        <xdr:cNvPr id="183" name="直線コネクタ 182"/>
        <xdr:cNvCxnSpPr/>
      </xdr:nvCxnSpPr>
      <xdr:spPr>
        <a:xfrm flipV="1">
          <a:off x="2908300" y="10349049"/>
          <a:ext cx="889000" cy="48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150041</xdr:rowOff>
    </xdr:from>
    <xdr:to>
      <xdr:col>10</xdr:col>
      <xdr:colOff>165100</xdr:colOff>
      <xdr:row>62</xdr:row>
      <xdr:rowOff>80191</xdr:rowOff>
    </xdr:to>
    <xdr:sp macro="" textlink="">
      <xdr:nvSpPr>
        <xdr:cNvPr id="184" name="楕円 183"/>
        <xdr:cNvSpPr/>
      </xdr:nvSpPr>
      <xdr:spPr>
        <a:xfrm>
          <a:off x="1968500" y="1060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29391</xdr:rowOff>
    </xdr:from>
    <xdr:to>
      <xdr:col>15</xdr:col>
      <xdr:colOff>50800</xdr:colOff>
      <xdr:row>63</xdr:row>
      <xdr:rowOff>31024</xdr:rowOff>
    </xdr:to>
    <xdr:cxnSp macro="">
      <xdr:nvCxnSpPr>
        <xdr:cNvPr id="185" name="直線コネクタ 184"/>
        <xdr:cNvCxnSpPr/>
      </xdr:nvCxnSpPr>
      <xdr:spPr>
        <a:xfrm>
          <a:off x="2019300" y="10659291"/>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86921</xdr:rowOff>
    </xdr:from>
    <xdr:ext cx="405111" cy="259045"/>
    <xdr:sp macro="" textlink="">
      <xdr:nvSpPr>
        <xdr:cNvPr id="186" name="n_1aveValue【体育館・プール】&#10;有形固定資産減価償却率"/>
        <xdr:cNvSpPr txBox="1"/>
      </xdr:nvSpPr>
      <xdr:spPr>
        <a:xfrm>
          <a:off x="3582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380</xdr:rowOff>
    </xdr:from>
    <xdr:ext cx="405111" cy="259045"/>
    <xdr:sp macro="" textlink="">
      <xdr:nvSpPr>
        <xdr:cNvPr id="187" name="n_2aveValue【体育館・プール】&#10;有形固定資産減価償却率"/>
        <xdr:cNvSpPr txBox="1"/>
      </xdr:nvSpPr>
      <xdr:spPr>
        <a:xfrm>
          <a:off x="2705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166931</xdr:rowOff>
    </xdr:from>
    <xdr:ext cx="405111" cy="259045"/>
    <xdr:sp macro="" textlink="">
      <xdr:nvSpPr>
        <xdr:cNvPr id="188" name="n_3aveValue【体育館・プール】&#10;有形固定資産減価償却率"/>
        <xdr:cNvSpPr txBox="1"/>
      </xdr:nvSpPr>
      <xdr:spPr>
        <a:xfrm>
          <a:off x="1816744" y="10282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103976</xdr:rowOff>
    </xdr:from>
    <xdr:ext cx="405111" cy="259045"/>
    <xdr:sp macro="" textlink="">
      <xdr:nvSpPr>
        <xdr:cNvPr id="189" name="n_1mainValue【体育館・プール】&#10;有形固定資産減価償却率"/>
        <xdr:cNvSpPr txBox="1"/>
      </xdr:nvSpPr>
      <xdr:spPr>
        <a:xfrm>
          <a:off x="3582044" y="1039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72951</xdr:rowOff>
    </xdr:from>
    <xdr:ext cx="405111" cy="259045"/>
    <xdr:sp macro="" textlink="">
      <xdr:nvSpPr>
        <xdr:cNvPr id="190" name="n_2mainValue【体育館・プール】&#10;有形固定資産減価償却率"/>
        <xdr:cNvSpPr txBox="1"/>
      </xdr:nvSpPr>
      <xdr:spPr>
        <a:xfrm>
          <a:off x="2705744" y="1087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71318</xdr:rowOff>
    </xdr:from>
    <xdr:ext cx="405111" cy="259045"/>
    <xdr:sp macro="" textlink="">
      <xdr:nvSpPr>
        <xdr:cNvPr id="191" name="n_3mainValue【体育館・プール】&#10;有形固定資産減価償却率"/>
        <xdr:cNvSpPr txBox="1"/>
      </xdr:nvSpPr>
      <xdr:spPr>
        <a:xfrm>
          <a:off x="1816744"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2" name="直線コネクタ 201"/>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3" name="テキスト ボックス 202"/>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6" name="直線コネクタ 205"/>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07" name="テキスト ボックス 206"/>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9" name="テキスト ボックス 2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169164</xdr:rowOff>
    </xdr:from>
    <xdr:to>
      <xdr:col>54</xdr:col>
      <xdr:colOff>189865</xdr:colOff>
      <xdr:row>62</xdr:row>
      <xdr:rowOff>170879</xdr:rowOff>
    </xdr:to>
    <xdr:cxnSp macro="">
      <xdr:nvCxnSpPr>
        <xdr:cNvPr id="211" name="直線コネクタ 210"/>
        <xdr:cNvCxnSpPr/>
      </xdr:nvCxnSpPr>
      <xdr:spPr>
        <a:xfrm flipV="1">
          <a:off x="10476865" y="9598914"/>
          <a:ext cx="0" cy="1201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3256</xdr:rowOff>
    </xdr:from>
    <xdr:ext cx="469744" cy="259045"/>
    <xdr:sp macro="" textlink="">
      <xdr:nvSpPr>
        <xdr:cNvPr id="212" name="【体育館・プール】&#10;一人当たり面積最小値テキスト"/>
        <xdr:cNvSpPr txBox="1"/>
      </xdr:nvSpPr>
      <xdr:spPr>
        <a:xfrm>
          <a:off x="10515600" y="1080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170879</xdr:rowOff>
    </xdr:from>
    <xdr:to>
      <xdr:col>55</xdr:col>
      <xdr:colOff>88900</xdr:colOff>
      <xdr:row>62</xdr:row>
      <xdr:rowOff>170879</xdr:rowOff>
    </xdr:to>
    <xdr:cxnSp macro="">
      <xdr:nvCxnSpPr>
        <xdr:cNvPr id="213" name="直線コネクタ 212"/>
        <xdr:cNvCxnSpPr/>
      </xdr:nvCxnSpPr>
      <xdr:spPr>
        <a:xfrm>
          <a:off x="10388600" y="1080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115841</xdr:rowOff>
    </xdr:from>
    <xdr:ext cx="469744" cy="259045"/>
    <xdr:sp macro="" textlink="">
      <xdr:nvSpPr>
        <xdr:cNvPr id="214" name="【体育館・プール】&#10;一人当たり面積最大値テキスト"/>
        <xdr:cNvSpPr txBox="1"/>
      </xdr:nvSpPr>
      <xdr:spPr>
        <a:xfrm>
          <a:off x="10515600" y="937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169164</xdr:rowOff>
    </xdr:from>
    <xdr:to>
      <xdr:col>55</xdr:col>
      <xdr:colOff>88900</xdr:colOff>
      <xdr:row>55</xdr:row>
      <xdr:rowOff>169164</xdr:rowOff>
    </xdr:to>
    <xdr:cxnSp macro="">
      <xdr:nvCxnSpPr>
        <xdr:cNvPr id="215" name="直線コネクタ 214"/>
        <xdr:cNvCxnSpPr/>
      </xdr:nvCxnSpPr>
      <xdr:spPr>
        <a:xfrm>
          <a:off x="10388600" y="959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26941</xdr:rowOff>
    </xdr:from>
    <xdr:ext cx="469744" cy="259045"/>
    <xdr:sp macro="" textlink="">
      <xdr:nvSpPr>
        <xdr:cNvPr id="216" name="【体育館・プール】&#10;一人当たり面積平均値テキスト"/>
        <xdr:cNvSpPr txBox="1"/>
      </xdr:nvSpPr>
      <xdr:spPr>
        <a:xfrm>
          <a:off x="10515600" y="10313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4064</xdr:rowOff>
    </xdr:from>
    <xdr:to>
      <xdr:col>55</xdr:col>
      <xdr:colOff>50800</xdr:colOff>
      <xdr:row>61</xdr:row>
      <xdr:rowOff>105664</xdr:rowOff>
    </xdr:to>
    <xdr:sp macro="" textlink="">
      <xdr:nvSpPr>
        <xdr:cNvPr id="217" name="フローチャート: 判断 216"/>
        <xdr:cNvSpPr/>
      </xdr:nvSpPr>
      <xdr:spPr>
        <a:xfrm>
          <a:off x="10426700" y="1046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35496</xdr:rowOff>
    </xdr:from>
    <xdr:to>
      <xdr:col>50</xdr:col>
      <xdr:colOff>165100</xdr:colOff>
      <xdr:row>61</xdr:row>
      <xdr:rowOff>137096</xdr:rowOff>
    </xdr:to>
    <xdr:sp macro="" textlink="">
      <xdr:nvSpPr>
        <xdr:cNvPr id="218" name="フローチャート: 判断 217"/>
        <xdr:cNvSpPr/>
      </xdr:nvSpPr>
      <xdr:spPr>
        <a:xfrm>
          <a:off x="9588500" y="10493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86931</xdr:rowOff>
    </xdr:from>
    <xdr:to>
      <xdr:col>46</xdr:col>
      <xdr:colOff>38100</xdr:colOff>
      <xdr:row>62</xdr:row>
      <xdr:rowOff>17081</xdr:rowOff>
    </xdr:to>
    <xdr:sp macro="" textlink="">
      <xdr:nvSpPr>
        <xdr:cNvPr id="219" name="フローチャート: 判断 218"/>
        <xdr:cNvSpPr/>
      </xdr:nvSpPr>
      <xdr:spPr>
        <a:xfrm>
          <a:off x="8699500" y="1054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93218</xdr:rowOff>
    </xdr:from>
    <xdr:to>
      <xdr:col>41</xdr:col>
      <xdr:colOff>101600</xdr:colOff>
      <xdr:row>62</xdr:row>
      <xdr:rowOff>23368</xdr:rowOff>
    </xdr:to>
    <xdr:sp macro="" textlink="">
      <xdr:nvSpPr>
        <xdr:cNvPr id="220" name="フローチャート: 判断 219"/>
        <xdr:cNvSpPr/>
      </xdr:nvSpPr>
      <xdr:spPr>
        <a:xfrm>
          <a:off x="7810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81217</xdr:rowOff>
    </xdr:from>
    <xdr:to>
      <xdr:col>55</xdr:col>
      <xdr:colOff>50800</xdr:colOff>
      <xdr:row>62</xdr:row>
      <xdr:rowOff>11367</xdr:rowOff>
    </xdr:to>
    <xdr:sp macro="" textlink="">
      <xdr:nvSpPr>
        <xdr:cNvPr id="226" name="楕円 225"/>
        <xdr:cNvSpPr/>
      </xdr:nvSpPr>
      <xdr:spPr>
        <a:xfrm>
          <a:off x="10426700" y="1053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59644</xdr:rowOff>
    </xdr:from>
    <xdr:ext cx="469744" cy="259045"/>
    <xdr:sp macro="" textlink="">
      <xdr:nvSpPr>
        <xdr:cNvPr id="227" name="【体育館・プール】&#10;一人当たり面積該当値テキスト"/>
        <xdr:cNvSpPr txBox="1"/>
      </xdr:nvSpPr>
      <xdr:spPr>
        <a:xfrm>
          <a:off x="10515600" y="1051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84074</xdr:rowOff>
    </xdr:from>
    <xdr:to>
      <xdr:col>50</xdr:col>
      <xdr:colOff>165100</xdr:colOff>
      <xdr:row>62</xdr:row>
      <xdr:rowOff>14224</xdr:rowOff>
    </xdr:to>
    <xdr:sp macro="" textlink="">
      <xdr:nvSpPr>
        <xdr:cNvPr id="228" name="楕円 227"/>
        <xdr:cNvSpPr/>
      </xdr:nvSpPr>
      <xdr:spPr>
        <a:xfrm>
          <a:off x="9588500" y="1054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132017</xdr:rowOff>
    </xdr:from>
    <xdr:to>
      <xdr:col>55</xdr:col>
      <xdr:colOff>0</xdr:colOff>
      <xdr:row>61</xdr:row>
      <xdr:rowOff>134874</xdr:rowOff>
    </xdr:to>
    <xdr:cxnSp macro="">
      <xdr:nvCxnSpPr>
        <xdr:cNvPr id="229" name="直線コネクタ 228"/>
        <xdr:cNvCxnSpPr/>
      </xdr:nvCxnSpPr>
      <xdr:spPr>
        <a:xfrm flipV="1">
          <a:off x="9639300" y="10590467"/>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52070</xdr:rowOff>
    </xdr:from>
    <xdr:to>
      <xdr:col>46</xdr:col>
      <xdr:colOff>38100</xdr:colOff>
      <xdr:row>62</xdr:row>
      <xdr:rowOff>153670</xdr:rowOff>
    </xdr:to>
    <xdr:sp macro="" textlink="">
      <xdr:nvSpPr>
        <xdr:cNvPr id="230" name="楕円 229"/>
        <xdr:cNvSpPr/>
      </xdr:nvSpPr>
      <xdr:spPr>
        <a:xfrm>
          <a:off x="8699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134874</xdr:rowOff>
    </xdr:from>
    <xdr:to>
      <xdr:col>50</xdr:col>
      <xdr:colOff>114300</xdr:colOff>
      <xdr:row>62</xdr:row>
      <xdr:rowOff>102870</xdr:rowOff>
    </xdr:to>
    <xdr:cxnSp macro="">
      <xdr:nvCxnSpPr>
        <xdr:cNvPr id="231" name="直線コネクタ 230"/>
        <xdr:cNvCxnSpPr/>
      </xdr:nvCxnSpPr>
      <xdr:spPr>
        <a:xfrm flipV="1">
          <a:off x="8750300" y="10593324"/>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1206</xdr:rowOff>
    </xdr:from>
    <xdr:to>
      <xdr:col>41</xdr:col>
      <xdr:colOff>101600</xdr:colOff>
      <xdr:row>62</xdr:row>
      <xdr:rowOff>102806</xdr:rowOff>
    </xdr:to>
    <xdr:sp macro="" textlink="">
      <xdr:nvSpPr>
        <xdr:cNvPr id="232" name="楕円 231"/>
        <xdr:cNvSpPr/>
      </xdr:nvSpPr>
      <xdr:spPr>
        <a:xfrm>
          <a:off x="7810500" y="1063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52006</xdr:rowOff>
    </xdr:from>
    <xdr:to>
      <xdr:col>45</xdr:col>
      <xdr:colOff>177800</xdr:colOff>
      <xdr:row>62</xdr:row>
      <xdr:rowOff>102870</xdr:rowOff>
    </xdr:to>
    <xdr:cxnSp macro="">
      <xdr:nvCxnSpPr>
        <xdr:cNvPr id="233" name="直線コネクタ 232"/>
        <xdr:cNvCxnSpPr/>
      </xdr:nvCxnSpPr>
      <xdr:spPr>
        <a:xfrm>
          <a:off x="7861300" y="10681906"/>
          <a:ext cx="889000" cy="5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153623</xdr:rowOff>
    </xdr:from>
    <xdr:ext cx="469744" cy="259045"/>
    <xdr:sp macro="" textlink="">
      <xdr:nvSpPr>
        <xdr:cNvPr id="234" name="n_1aveValue【体育館・プール】&#10;一人当たり面積"/>
        <xdr:cNvSpPr txBox="1"/>
      </xdr:nvSpPr>
      <xdr:spPr>
        <a:xfrm>
          <a:off x="9391727" y="10269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33608</xdr:rowOff>
    </xdr:from>
    <xdr:ext cx="469744" cy="259045"/>
    <xdr:sp macro="" textlink="">
      <xdr:nvSpPr>
        <xdr:cNvPr id="235" name="n_2aveValue【体育館・プール】&#10;一人当たり面積"/>
        <xdr:cNvSpPr txBox="1"/>
      </xdr:nvSpPr>
      <xdr:spPr>
        <a:xfrm>
          <a:off x="8515427" y="1032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39895</xdr:rowOff>
    </xdr:from>
    <xdr:ext cx="469744" cy="259045"/>
    <xdr:sp macro="" textlink="">
      <xdr:nvSpPr>
        <xdr:cNvPr id="236" name="n_3aveValue【体育館・プール】&#10;一人当たり面積"/>
        <xdr:cNvSpPr txBox="1"/>
      </xdr:nvSpPr>
      <xdr:spPr>
        <a:xfrm>
          <a:off x="7626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5351</xdr:rowOff>
    </xdr:from>
    <xdr:ext cx="469744" cy="259045"/>
    <xdr:sp macro="" textlink="">
      <xdr:nvSpPr>
        <xdr:cNvPr id="237" name="n_1mainValue【体育館・プール】&#10;一人当たり面積"/>
        <xdr:cNvSpPr txBox="1"/>
      </xdr:nvSpPr>
      <xdr:spPr>
        <a:xfrm>
          <a:off x="9391727" y="1063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144797</xdr:rowOff>
    </xdr:from>
    <xdr:ext cx="469744" cy="259045"/>
    <xdr:sp macro="" textlink="">
      <xdr:nvSpPr>
        <xdr:cNvPr id="238" name="n_2mainValue【体育館・プール】&#10;一人当たり面積"/>
        <xdr:cNvSpPr txBox="1"/>
      </xdr:nvSpPr>
      <xdr:spPr>
        <a:xfrm>
          <a:off x="8515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93933</xdr:rowOff>
    </xdr:from>
    <xdr:ext cx="469744" cy="259045"/>
    <xdr:sp macro="" textlink="">
      <xdr:nvSpPr>
        <xdr:cNvPr id="239" name="n_3mainValue【体育館・プール】&#10;一人当たり面積"/>
        <xdr:cNvSpPr txBox="1"/>
      </xdr:nvSpPr>
      <xdr:spPr>
        <a:xfrm>
          <a:off x="7626427" y="10723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0" name="テキスト ボックス 24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1" name="直線コネクタ 25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2" name="テキスト ボックス 25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3" name="直線コネクタ 25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4" name="テキスト ボックス 25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5" name="直線コネクタ 25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6" name="テキスト ボックス 25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7" name="直線コネクタ 25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8" name="テキスト ボックス 25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9" name="直線コネクタ 25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0" name="テキスト ボックス 25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104394</xdr:rowOff>
    </xdr:to>
    <xdr:cxnSp macro="">
      <xdr:nvCxnSpPr>
        <xdr:cNvPr id="262" name="直線コネクタ 261"/>
        <xdr:cNvCxnSpPr/>
      </xdr:nvCxnSpPr>
      <xdr:spPr>
        <a:xfrm flipV="1">
          <a:off x="4634865" y="13411200"/>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108221</xdr:rowOff>
    </xdr:from>
    <xdr:ext cx="405111" cy="259045"/>
    <xdr:sp macro="" textlink="">
      <xdr:nvSpPr>
        <xdr:cNvPr id="263" name="【福祉施設】&#10;有形固定資産減価償却率最小値テキスト"/>
        <xdr:cNvSpPr txBox="1"/>
      </xdr:nvSpPr>
      <xdr:spPr>
        <a:xfrm>
          <a:off x="4673600" y="1485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104394</xdr:rowOff>
    </xdr:from>
    <xdr:to>
      <xdr:col>24</xdr:col>
      <xdr:colOff>152400</xdr:colOff>
      <xdr:row>86</xdr:row>
      <xdr:rowOff>104394</xdr:rowOff>
    </xdr:to>
    <xdr:cxnSp macro="">
      <xdr:nvCxnSpPr>
        <xdr:cNvPr id="264" name="直線コネクタ 263"/>
        <xdr:cNvCxnSpPr/>
      </xdr:nvCxnSpPr>
      <xdr:spPr>
        <a:xfrm>
          <a:off x="4546600" y="14849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5"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6" name="直線コネクタ 265"/>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169181</xdr:rowOff>
    </xdr:from>
    <xdr:ext cx="405111" cy="259045"/>
    <xdr:sp macro="" textlink="">
      <xdr:nvSpPr>
        <xdr:cNvPr id="267" name="【福祉施設】&#10;有形固定資産減価償却率平均値テキスト"/>
        <xdr:cNvSpPr txBox="1"/>
      </xdr:nvSpPr>
      <xdr:spPr>
        <a:xfrm>
          <a:off x="4673600" y="14399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19304</xdr:rowOff>
    </xdr:from>
    <xdr:to>
      <xdr:col>24</xdr:col>
      <xdr:colOff>114300</xdr:colOff>
      <xdr:row>84</xdr:row>
      <xdr:rowOff>120904</xdr:rowOff>
    </xdr:to>
    <xdr:sp macro="" textlink="">
      <xdr:nvSpPr>
        <xdr:cNvPr id="268" name="フローチャート: 判断 267"/>
        <xdr:cNvSpPr/>
      </xdr:nvSpPr>
      <xdr:spPr>
        <a:xfrm>
          <a:off x="4584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65024</xdr:rowOff>
    </xdr:from>
    <xdr:to>
      <xdr:col>20</xdr:col>
      <xdr:colOff>38100</xdr:colOff>
      <xdr:row>84</xdr:row>
      <xdr:rowOff>166624</xdr:rowOff>
    </xdr:to>
    <xdr:sp macro="" textlink="">
      <xdr:nvSpPr>
        <xdr:cNvPr id="269" name="フローチャート: 判断 268"/>
        <xdr:cNvSpPr/>
      </xdr:nvSpPr>
      <xdr:spPr>
        <a:xfrm>
          <a:off x="3746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119887</xdr:rowOff>
    </xdr:from>
    <xdr:to>
      <xdr:col>15</xdr:col>
      <xdr:colOff>101600</xdr:colOff>
      <xdr:row>85</xdr:row>
      <xdr:rowOff>50037</xdr:rowOff>
    </xdr:to>
    <xdr:sp macro="" textlink="">
      <xdr:nvSpPr>
        <xdr:cNvPr id="270" name="フローチャート: 判断 269"/>
        <xdr:cNvSpPr/>
      </xdr:nvSpPr>
      <xdr:spPr>
        <a:xfrm>
          <a:off x="2857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92456</xdr:rowOff>
    </xdr:from>
    <xdr:to>
      <xdr:col>10</xdr:col>
      <xdr:colOff>165100</xdr:colOff>
      <xdr:row>85</xdr:row>
      <xdr:rowOff>22606</xdr:rowOff>
    </xdr:to>
    <xdr:sp macro="" textlink="">
      <xdr:nvSpPr>
        <xdr:cNvPr id="271" name="フローチャート: 判断 270"/>
        <xdr:cNvSpPr/>
      </xdr:nvSpPr>
      <xdr:spPr>
        <a:xfrm>
          <a:off x="1968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2" name="テキスト ボックス 27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3" name="テキスト ボックス 27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4" name="テキスト ボックス 27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5" name="テキスト ボックス 27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6" name="テキスト ボックス 27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28448</xdr:rowOff>
    </xdr:from>
    <xdr:to>
      <xdr:col>24</xdr:col>
      <xdr:colOff>114300</xdr:colOff>
      <xdr:row>83</xdr:row>
      <xdr:rowOff>130048</xdr:rowOff>
    </xdr:to>
    <xdr:sp macro="" textlink="">
      <xdr:nvSpPr>
        <xdr:cNvPr id="277" name="楕円 276"/>
        <xdr:cNvSpPr/>
      </xdr:nvSpPr>
      <xdr:spPr>
        <a:xfrm>
          <a:off x="4584700" y="1425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51325</xdr:rowOff>
    </xdr:from>
    <xdr:ext cx="405111" cy="259045"/>
    <xdr:sp macro="" textlink="">
      <xdr:nvSpPr>
        <xdr:cNvPr id="278" name="【福祉施設】&#10;有形固定資産減価償却率該当値テキスト"/>
        <xdr:cNvSpPr txBox="1"/>
      </xdr:nvSpPr>
      <xdr:spPr>
        <a:xfrm>
          <a:off x="4673600" y="14110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94742</xdr:rowOff>
    </xdr:from>
    <xdr:to>
      <xdr:col>20</xdr:col>
      <xdr:colOff>38100</xdr:colOff>
      <xdr:row>84</xdr:row>
      <xdr:rowOff>24892</xdr:rowOff>
    </xdr:to>
    <xdr:sp macro="" textlink="">
      <xdr:nvSpPr>
        <xdr:cNvPr id="279" name="楕円 278"/>
        <xdr:cNvSpPr/>
      </xdr:nvSpPr>
      <xdr:spPr>
        <a:xfrm>
          <a:off x="3746500" y="1432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79248</xdr:rowOff>
    </xdr:from>
    <xdr:to>
      <xdr:col>24</xdr:col>
      <xdr:colOff>63500</xdr:colOff>
      <xdr:row>83</xdr:row>
      <xdr:rowOff>145542</xdr:rowOff>
    </xdr:to>
    <xdr:cxnSp macro="">
      <xdr:nvCxnSpPr>
        <xdr:cNvPr id="280" name="直線コネクタ 279"/>
        <xdr:cNvCxnSpPr/>
      </xdr:nvCxnSpPr>
      <xdr:spPr>
        <a:xfrm flipV="1">
          <a:off x="3797300" y="14309598"/>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119887</xdr:rowOff>
    </xdr:from>
    <xdr:to>
      <xdr:col>15</xdr:col>
      <xdr:colOff>101600</xdr:colOff>
      <xdr:row>86</xdr:row>
      <xdr:rowOff>50037</xdr:rowOff>
    </xdr:to>
    <xdr:sp macro="" textlink="">
      <xdr:nvSpPr>
        <xdr:cNvPr id="281" name="楕円 280"/>
        <xdr:cNvSpPr/>
      </xdr:nvSpPr>
      <xdr:spPr>
        <a:xfrm>
          <a:off x="28575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145542</xdr:rowOff>
    </xdr:from>
    <xdr:to>
      <xdr:col>19</xdr:col>
      <xdr:colOff>177800</xdr:colOff>
      <xdr:row>85</xdr:row>
      <xdr:rowOff>170687</xdr:rowOff>
    </xdr:to>
    <xdr:cxnSp macro="">
      <xdr:nvCxnSpPr>
        <xdr:cNvPr id="282" name="直線コネクタ 281"/>
        <xdr:cNvCxnSpPr/>
      </xdr:nvCxnSpPr>
      <xdr:spPr>
        <a:xfrm flipV="1">
          <a:off x="2908300" y="14375892"/>
          <a:ext cx="889000" cy="36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157751</xdr:rowOff>
    </xdr:from>
    <xdr:ext cx="405111" cy="259045"/>
    <xdr:sp macro="" textlink="">
      <xdr:nvSpPr>
        <xdr:cNvPr id="283" name="n_1aveValue【福祉施設】&#10;有形固定資産減価償却率"/>
        <xdr:cNvSpPr txBox="1"/>
      </xdr:nvSpPr>
      <xdr:spPr>
        <a:xfrm>
          <a:off x="3582044" y="1455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66564</xdr:rowOff>
    </xdr:from>
    <xdr:ext cx="405111" cy="259045"/>
    <xdr:sp macro="" textlink="">
      <xdr:nvSpPr>
        <xdr:cNvPr id="284" name="n_2aveValue【福祉施設】&#10;有形固定資産減価償却率"/>
        <xdr:cNvSpPr txBox="1"/>
      </xdr:nvSpPr>
      <xdr:spPr>
        <a:xfrm>
          <a:off x="2705744" y="1429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39133</xdr:rowOff>
    </xdr:from>
    <xdr:ext cx="405111" cy="259045"/>
    <xdr:sp macro="" textlink="">
      <xdr:nvSpPr>
        <xdr:cNvPr id="285" name="n_3aveValue【福祉施設】&#10;有形固定資産減価償却率"/>
        <xdr:cNvSpPr txBox="1"/>
      </xdr:nvSpPr>
      <xdr:spPr>
        <a:xfrm>
          <a:off x="1816744" y="1426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41419</xdr:rowOff>
    </xdr:from>
    <xdr:ext cx="405111" cy="259045"/>
    <xdr:sp macro="" textlink="">
      <xdr:nvSpPr>
        <xdr:cNvPr id="286" name="n_1mainValue【福祉施設】&#10;有形固定資産減価償却率"/>
        <xdr:cNvSpPr txBox="1"/>
      </xdr:nvSpPr>
      <xdr:spPr>
        <a:xfrm>
          <a:off x="3582044" y="1410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41164</xdr:rowOff>
    </xdr:from>
    <xdr:ext cx="405111" cy="259045"/>
    <xdr:sp macro="" textlink="">
      <xdr:nvSpPr>
        <xdr:cNvPr id="287" name="n_2mainValue【福祉施設】&#10;有形固定資産減価償却率"/>
        <xdr:cNvSpPr txBox="1"/>
      </xdr:nvSpPr>
      <xdr:spPr>
        <a:xfrm>
          <a:off x="2705744" y="1478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8" name="正方形/長方形 28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9" name="正方形/長方形 28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0" name="正方形/長方形 28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1" name="正方形/長方形 29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2" name="正方形/長方形 29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3" name="正方形/長方形 29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4" name="正方形/長方形 29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5" name="正方形/長方形 29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6" name="テキスト ボックス 29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7" name="直線コネクタ 29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8" name="直線コネクタ 29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9" name="テキスト ボックス 29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0" name="直線コネクタ 29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1" name="テキスト ボックス 30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2" name="直線コネクタ 30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3" name="テキスト ボックス 30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4" name="直線コネクタ 30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5" name="テキスト ボックス 30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6" name="直線コネクタ 30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7" name="テキスト ボックス 30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8" name="直線コネクタ 30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9" name="テキスト ボックス 30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108313</xdr:rowOff>
    </xdr:from>
    <xdr:to>
      <xdr:col>54</xdr:col>
      <xdr:colOff>189865</xdr:colOff>
      <xdr:row>86</xdr:row>
      <xdr:rowOff>149134</xdr:rowOff>
    </xdr:to>
    <xdr:cxnSp macro="">
      <xdr:nvCxnSpPr>
        <xdr:cNvPr id="313" name="直線コネクタ 312"/>
        <xdr:cNvCxnSpPr/>
      </xdr:nvCxnSpPr>
      <xdr:spPr>
        <a:xfrm flipV="1">
          <a:off x="10476865" y="13481413"/>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14"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15" name="直線コネクタ 314"/>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54990</xdr:rowOff>
    </xdr:from>
    <xdr:ext cx="469744" cy="259045"/>
    <xdr:sp macro="" textlink="">
      <xdr:nvSpPr>
        <xdr:cNvPr id="316" name="【福祉施設】&#10;一人当たり面積最大値テキスト"/>
        <xdr:cNvSpPr txBox="1"/>
      </xdr:nvSpPr>
      <xdr:spPr>
        <a:xfrm>
          <a:off x="10515600" y="1325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108313</xdr:rowOff>
    </xdr:from>
    <xdr:to>
      <xdr:col>55</xdr:col>
      <xdr:colOff>88900</xdr:colOff>
      <xdr:row>78</xdr:row>
      <xdr:rowOff>108313</xdr:rowOff>
    </xdr:to>
    <xdr:cxnSp macro="">
      <xdr:nvCxnSpPr>
        <xdr:cNvPr id="317" name="直線コネクタ 316"/>
        <xdr:cNvCxnSpPr/>
      </xdr:nvCxnSpPr>
      <xdr:spPr>
        <a:xfrm>
          <a:off x="10388600" y="1348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99984</xdr:rowOff>
    </xdr:from>
    <xdr:ext cx="469744" cy="259045"/>
    <xdr:sp macro="" textlink="">
      <xdr:nvSpPr>
        <xdr:cNvPr id="318" name="【福祉施設】&#10;一人当たり面積平均値テキスト"/>
        <xdr:cNvSpPr txBox="1"/>
      </xdr:nvSpPr>
      <xdr:spPr>
        <a:xfrm>
          <a:off x="10515600" y="143303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77107</xdr:rowOff>
    </xdr:from>
    <xdr:to>
      <xdr:col>55</xdr:col>
      <xdr:colOff>50800</xdr:colOff>
      <xdr:row>85</xdr:row>
      <xdr:rowOff>7257</xdr:rowOff>
    </xdr:to>
    <xdr:sp macro="" textlink="">
      <xdr:nvSpPr>
        <xdr:cNvPr id="319" name="フローチャート: 判断 318"/>
        <xdr:cNvSpPr/>
      </xdr:nvSpPr>
      <xdr:spPr>
        <a:xfrm>
          <a:off x="10426700" y="1447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152219</xdr:rowOff>
    </xdr:from>
    <xdr:to>
      <xdr:col>50</xdr:col>
      <xdr:colOff>165100</xdr:colOff>
      <xdr:row>85</xdr:row>
      <xdr:rowOff>82369</xdr:rowOff>
    </xdr:to>
    <xdr:sp macro="" textlink="">
      <xdr:nvSpPr>
        <xdr:cNvPr id="320" name="フローチャート: 判断 319"/>
        <xdr:cNvSpPr/>
      </xdr:nvSpPr>
      <xdr:spPr>
        <a:xfrm>
          <a:off x="9588500" y="1455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11793</xdr:rowOff>
    </xdr:from>
    <xdr:to>
      <xdr:col>46</xdr:col>
      <xdr:colOff>38100</xdr:colOff>
      <xdr:row>85</xdr:row>
      <xdr:rowOff>113393</xdr:rowOff>
    </xdr:to>
    <xdr:sp macro="" textlink="">
      <xdr:nvSpPr>
        <xdr:cNvPr id="321" name="フローチャート: 判断 320"/>
        <xdr:cNvSpPr/>
      </xdr:nvSpPr>
      <xdr:spPr>
        <a:xfrm>
          <a:off x="8699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108131</xdr:rowOff>
    </xdr:from>
    <xdr:to>
      <xdr:col>41</xdr:col>
      <xdr:colOff>101600</xdr:colOff>
      <xdr:row>85</xdr:row>
      <xdr:rowOff>38281</xdr:rowOff>
    </xdr:to>
    <xdr:sp macro="" textlink="">
      <xdr:nvSpPr>
        <xdr:cNvPr id="322" name="フローチャート: 判断 321"/>
        <xdr:cNvSpPr/>
      </xdr:nvSpPr>
      <xdr:spPr>
        <a:xfrm>
          <a:off x="7810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24856</xdr:rowOff>
    </xdr:from>
    <xdr:to>
      <xdr:col>55</xdr:col>
      <xdr:colOff>50800</xdr:colOff>
      <xdr:row>86</xdr:row>
      <xdr:rowOff>126456</xdr:rowOff>
    </xdr:to>
    <xdr:sp macro="" textlink="">
      <xdr:nvSpPr>
        <xdr:cNvPr id="328" name="楕円 327"/>
        <xdr:cNvSpPr/>
      </xdr:nvSpPr>
      <xdr:spPr>
        <a:xfrm>
          <a:off x="10426700" y="147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111233</xdr:rowOff>
    </xdr:from>
    <xdr:ext cx="469744" cy="259045"/>
    <xdr:sp macro="" textlink="">
      <xdr:nvSpPr>
        <xdr:cNvPr id="329" name="【福祉施設】&#10;一人当たり面積該当値テキスト"/>
        <xdr:cNvSpPr txBox="1"/>
      </xdr:nvSpPr>
      <xdr:spPr>
        <a:xfrm>
          <a:off x="10515600" y="1468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26488</xdr:rowOff>
    </xdr:from>
    <xdr:to>
      <xdr:col>50</xdr:col>
      <xdr:colOff>165100</xdr:colOff>
      <xdr:row>86</xdr:row>
      <xdr:rowOff>128088</xdr:rowOff>
    </xdr:to>
    <xdr:sp macro="" textlink="">
      <xdr:nvSpPr>
        <xdr:cNvPr id="330" name="楕円 329"/>
        <xdr:cNvSpPr/>
      </xdr:nvSpPr>
      <xdr:spPr>
        <a:xfrm>
          <a:off x="9588500" y="147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75656</xdr:rowOff>
    </xdr:from>
    <xdr:to>
      <xdr:col>55</xdr:col>
      <xdr:colOff>0</xdr:colOff>
      <xdr:row>86</xdr:row>
      <xdr:rowOff>77288</xdr:rowOff>
    </xdr:to>
    <xdr:cxnSp macro="">
      <xdr:nvCxnSpPr>
        <xdr:cNvPr id="331" name="直線コネクタ 330"/>
        <xdr:cNvCxnSpPr/>
      </xdr:nvCxnSpPr>
      <xdr:spPr>
        <a:xfrm flipV="1">
          <a:off x="9639300" y="1482035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82006</xdr:rowOff>
    </xdr:from>
    <xdr:to>
      <xdr:col>46</xdr:col>
      <xdr:colOff>38100</xdr:colOff>
      <xdr:row>87</xdr:row>
      <xdr:rowOff>12156</xdr:rowOff>
    </xdr:to>
    <xdr:sp macro="" textlink="">
      <xdr:nvSpPr>
        <xdr:cNvPr id="332" name="楕円 331"/>
        <xdr:cNvSpPr/>
      </xdr:nvSpPr>
      <xdr:spPr>
        <a:xfrm>
          <a:off x="8699500" y="1482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77288</xdr:rowOff>
    </xdr:from>
    <xdr:to>
      <xdr:col>50</xdr:col>
      <xdr:colOff>114300</xdr:colOff>
      <xdr:row>86</xdr:row>
      <xdr:rowOff>132806</xdr:rowOff>
    </xdr:to>
    <xdr:cxnSp macro="">
      <xdr:nvCxnSpPr>
        <xdr:cNvPr id="333" name="直線コネクタ 332"/>
        <xdr:cNvCxnSpPr/>
      </xdr:nvCxnSpPr>
      <xdr:spPr>
        <a:xfrm flipV="1">
          <a:off x="8750300" y="1482198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98896</xdr:rowOff>
    </xdr:from>
    <xdr:ext cx="469744" cy="259045"/>
    <xdr:sp macro="" textlink="">
      <xdr:nvSpPr>
        <xdr:cNvPr id="334" name="n_1aveValue【福祉施設】&#10;一人当たり面積"/>
        <xdr:cNvSpPr txBox="1"/>
      </xdr:nvSpPr>
      <xdr:spPr>
        <a:xfrm>
          <a:off x="9391727" y="1432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129920</xdr:rowOff>
    </xdr:from>
    <xdr:ext cx="469744" cy="259045"/>
    <xdr:sp macro="" textlink="">
      <xdr:nvSpPr>
        <xdr:cNvPr id="335" name="n_2aveValue【福祉施設】&#10;一人当たり面積"/>
        <xdr:cNvSpPr txBox="1"/>
      </xdr:nvSpPr>
      <xdr:spPr>
        <a:xfrm>
          <a:off x="8515427" y="1436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54808</xdr:rowOff>
    </xdr:from>
    <xdr:ext cx="469744" cy="259045"/>
    <xdr:sp macro="" textlink="">
      <xdr:nvSpPr>
        <xdr:cNvPr id="336" name="n_3aveValue【福祉施設】&#10;一人当たり面積"/>
        <xdr:cNvSpPr txBox="1"/>
      </xdr:nvSpPr>
      <xdr:spPr>
        <a:xfrm>
          <a:off x="7626427" y="1428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119215</xdr:rowOff>
    </xdr:from>
    <xdr:ext cx="469744" cy="259045"/>
    <xdr:sp macro="" textlink="">
      <xdr:nvSpPr>
        <xdr:cNvPr id="337" name="n_1mainValue【福祉施設】&#10;一人当たり面積"/>
        <xdr:cNvSpPr txBox="1"/>
      </xdr:nvSpPr>
      <xdr:spPr>
        <a:xfrm>
          <a:off x="9391727" y="1486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3283</xdr:rowOff>
    </xdr:from>
    <xdr:ext cx="469744" cy="259045"/>
    <xdr:sp macro="" textlink="">
      <xdr:nvSpPr>
        <xdr:cNvPr id="338" name="n_2mainValue【福祉施設】&#10;一人当たり面積"/>
        <xdr:cNvSpPr txBox="1"/>
      </xdr:nvSpPr>
      <xdr:spPr>
        <a:xfrm>
          <a:off x="8515427" y="1491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9" name="正方形/長方形 33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0" name="正方形/長方形 33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1" name="正方形/長方形 34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2" name="正方形/長方形 34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3" name="正方形/長方形 34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4" name="正方形/長方形 34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5" name="正方形/長方形 34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6" name="正方形/長方形 34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7" name="テキスト ボックス 34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8" name="直線コネクタ 34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49" name="直線コネクタ 34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0" name="テキスト ボックス 349"/>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1" name="直線コネクタ 35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2" name="テキスト ボックス 35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3" name="直線コネクタ 35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4" name="テキスト ボックス 35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5" name="直線コネクタ 35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6" name="テキスト ボックス 35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7" name="直線コネクタ 35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58" name="テキスト ボックス 35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9" name="直線コネクタ 35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0" name="テキスト ボックス 35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116205</xdr:rowOff>
    </xdr:from>
    <xdr:to>
      <xdr:col>24</xdr:col>
      <xdr:colOff>62865</xdr:colOff>
      <xdr:row>108</xdr:row>
      <xdr:rowOff>34289</xdr:rowOff>
    </xdr:to>
    <xdr:cxnSp macro="">
      <xdr:nvCxnSpPr>
        <xdr:cNvPr id="362" name="直線コネクタ 361"/>
        <xdr:cNvCxnSpPr/>
      </xdr:nvCxnSpPr>
      <xdr:spPr>
        <a:xfrm flipV="1">
          <a:off x="4634865" y="17089755"/>
          <a:ext cx="0" cy="146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38116</xdr:rowOff>
    </xdr:from>
    <xdr:ext cx="340478" cy="259045"/>
    <xdr:sp macro="" textlink="">
      <xdr:nvSpPr>
        <xdr:cNvPr id="363" name="【市民会館】&#10;有形固定資産減価償却率最小値テキスト"/>
        <xdr:cNvSpPr txBox="1"/>
      </xdr:nvSpPr>
      <xdr:spPr>
        <a:xfrm>
          <a:off x="4673600" y="185547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34289</xdr:rowOff>
    </xdr:from>
    <xdr:to>
      <xdr:col>24</xdr:col>
      <xdr:colOff>152400</xdr:colOff>
      <xdr:row>108</xdr:row>
      <xdr:rowOff>34289</xdr:rowOff>
    </xdr:to>
    <xdr:cxnSp macro="">
      <xdr:nvCxnSpPr>
        <xdr:cNvPr id="364" name="直線コネクタ 363"/>
        <xdr:cNvCxnSpPr/>
      </xdr:nvCxnSpPr>
      <xdr:spPr>
        <a:xfrm>
          <a:off x="4546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62882</xdr:rowOff>
    </xdr:from>
    <xdr:ext cx="405111" cy="259045"/>
    <xdr:sp macro="" textlink="">
      <xdr:nvSpPr>
        <xdr:cNvPr id="365" name="【市民会館】&#10;有形固定資産減価償却率最大値テキスト"/>
        <xdr:cNvSpPr txBox="1"/>
      </xdr:nvSpPr>
      <xdr:spPr>
        <a:xfrm>
          <a:off x="4673600" y="16864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116205</xdr:rowOff>
    </xdr:from>
    <xdr:to>
      <xdr:col>24</xdr:col>
      <xdr:colOff>152400</xdr:colOff>
      <xdr:row>99</xdr:row>
      <xdr:rowOff>116205</xdr:rowOff>
    </xdr:to>
    <xdr:cxnSp macro="">
      <xdr:nvCxnSpPr>
        <xdr:cNvPr id="366" name="直線コネクタ 365"/>
        <xdr:cNvCxnSpPr/>
      </xdr:nvCxnSpPr>
      <xdr:spPr>
        <a:xfrm>
          <a:off x="4546600" y="170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67327</xdr:rowOff>
    </xdr:from>
    <xdr:ext cx="405111" cy="259045"/>
    <xdr:sp macro="" textlink="">
      <xdr:nvSpPr>
        <xdr:cNvPr id="367" name="【市民会館】&#10;有形固定資産減価償却率平均値テキスト"/>
        <xdr:cNvSpPr txBox="1"/>
      </xdr:nvSpPr>
      <xdr:spPr>
        <a:xfrm>
          <a:off x="4673600" y="1755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44450</xdr:rowOff>
    </xdr:from>
    <xdr:to>
      <xdr:col>24</xdr:col>
      <xdr:colOff>114300</xdr:colOff>
      <xdr:row>103</xdr:row>
      <xdr:rowOff>146050</xdr:rowOff>
    </xdr:to>
    <xdr:sp macro="" textlink="">
      <xdr:nvSpPr>
        <xdr:cNvPr id="368" name="フローチャート: 判断 367"/>
        <xdr:cNvSpPr/>
      </xdr:nvSpPr>
      <xdr:spPr>
        <a:xfrm>
          <a:off x="4584700" y="177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69" name="フローチャート: 判断 368"/>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38736</xdr:rowOff>
    </xdr:from>
    <xdr:to>
      <xdr:col>15</xdr:col>
      <xdr:colOff>101600</xdr:colOff>
      <xdr:row>103</xdr:row>
      <xdr:rowOff>140336</xdr:rowOff>
    </xdr:to>
    <xdr:sp macro="" textlink="">
      <xdr:nvSpPr>
        <xdr:cNvPr id="370" name="フローチャート: 判断 369"/>
        <xdr:cNvSpPr/>
      </xdr:nvSpPr>
      <xdr:spPr>
        <a:xfrm>
          <a:off x="2857500" y="1769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2539</xdr:rowOff>
    </xdr:from>
    <xdr:to>
      <xdr:col>10</xdr:col>
      <xdr:colOff>165100</xdr:colOff>
      <xdr:row>103</xdr:row>
      <xdr:rowOff>104139</xdr:rowOff>
    </xdr:to>
    <xdr:sp macro="" textlink="">
      <xdr:nvSpPr>
        <xdr:cNvPr id="371" name="フローチャート: 判断 370"/>
        <xdr:cNvSpPr/>
      </xdr:nvSpPr>
      <xdr:spPr>
        <a:xfrm>
          <a:off x="1968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2" name="テキスト ボックス 37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3" name="テキスト ボックス 37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4" name="テキスト ボックス 37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5" name="テキスト ボックス 37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6" name="テキスト ボックス 37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65405</xdr:rowOff>
    </xdr:from>
    <xdr:to>
      <xdr:col>24</xdr:col>
      <xdr:colOff>114300</xdr:colOff>
      <xdr:row>105</xdr:row>
      <xdr:rowOff>167005</xdr:rowOff>
    </xdr:to>
    <xdr:sp macro="" textlink="">
      <xdr:nvSpPr>
        <xdr:cNvPr id="377" name="楕円 376"/>
        <xdr:cNvSpPr/>
      </xdr:nvSpPr>
      <xdr:spPr>
        <a:xfrm>
          <a:off x="45847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43832</xdr:rowOff>
    </xdr:from>
    <xdr:ext cx="405111" cy="259045"/>
    <xdr:sp macro="" textlink="">
      <xdr:nvSpPr>
        <xdr:cNvPr id="378" name="【市民会館】&#10;有形固定資産減価償却率該当値テキスト"/>
        <xdr:cNvSpPr txBox="1"/>
      </xdr:nvSpPr>
      <xdr:spPr>
        <a:xfrm>
          <a:off x="4673600"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113030</xdr:rowOff>
    </xdr:from>
    <xdr:to>
      <xdr:col>20</xdr:col>
      <xdr:colOff>38100</xdr:colOff>
      <xdr:row>106</xdr:row>
      <xdr:rowOff>43180</xdr:rowOff>
    </xdr:to>
    <xdr:sp macro="" textlink="">
      <xdr:nvSpPr>
        <xdr:cNvPr id="379" name="楕円 378"/>
        <xdr:cNvSpPr/>
      </xdr:nvSpPr>
      <xdr:spPr>
        <a:xfrm>
          <a:off x="3746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116205</xdr:rowOff>
    </xdr:from>
    <xdr:to>
      <xdr:col>24</xdr:col>
      <xdr:colOff>63500</xdr:colOff>
      <xdr:row>105</xdr:row>
      <xdr:rowOff>163830</xdr:rowOff>
    </xdr:to>
    <xdr:cxnSp macro="">
      <xdr:nvCxnSpPr>
        <xdr:cNvPr id="380" name="直線コネクタ 379"/>
        <xdr:cNvCxnSpPr/>
      </xdr:nvCxnSpPr>
      <xdr:spPr>
        <a:xfrm flipV="1">
          <a:off x="3797300" y="1811845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151130</xdr:rowOff>
    </xdr:from>
    <xdr:to>
      <xdr:col>15</xdr:col>
      <xdr:colOff>101600</xdr:colOff>
      <xdr:row>106</xdr:row>
      <xdr:rowOff>81280</xdr:rowOff>
    </xdr:to>
    <xdr:sp macro="" textlink="">
      <xdr:nvSpPr>
        <xdr:cNvPr id="381" name="楕円 380"/>
        <xdr:cNvSpPr/>
      </xdr:nvSpPr>
      <xdr:spPr>
        <a:xfrm>
          <a:off x="2857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163830</xdr:rowOff>
    </xdr:from>
    <xdr:to>
      <xdr:col>19</xdr:col>
      <xdr:colOff>177800</xdr:colOff>
      <xdr:row>106</xdr:row>
      <xdr:rowOff>30480</xdr:rowOff>
    </xdr:to>
    <xdr:cxnSp macro="">
      <xdr:nvCxnSpPr>
        <xdr:cNvPr id="382" name="直線コネクタ 381"/>
        <xdr:cNvCxnSpPr/>
      </xdr:nvCxnSpPr>
      <xdr:spPr>
        <a:xfrm flipV="1">
          <a:off x="2908300" y="18166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17780</xdr:rowOff>
    </xdr:from>
    <xdr:to>
      <xdr:col>10</xdr:col>
      <xdr:colOff>165100</xdr:colOff>
      <xdr:row>106</xdr:row>
      <xdr:rowOff>119380</xdr:rowOff>
    </xdr:to>
    <xdr:sp macro="" textlink="">
      <xdr:nvSpPr>
        <xdr:cNvPr id="383" name="楕円 382"/>
        <xdr:cNvSpPr/>
      </xdr:nvSpPr>
      <xdr:spPr>
        <a:xfrm>
          <a:off x="1968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30480</xdr:rowOff>
    </xdr:from>
    <xdr:to>
      <xdr:col>15</xdr:col>
      <xdr:colOff>50800</xdr:colOff>
      <xdr:row>106</xdr:row>
      <xdr:rowOff>68580</xdr:rowOff>
    </xdr:to>
    <xdr:cxnSp macro="">
      <xdr:nvCxnSpPr>
        <xdr:cNvPr id="384" name="直線コネクタ 383"/>
        <xdr:cNvCxnSpPr/>
      </xdr:nvCxnSpPr>
      <xdr:spPr>
        <a:xfrm flipV="1">
          <a:off x="2019300" y="18204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63516</xdr:rowOff>
    </xdr:from>
    <xdr:ext cx="405111" cy="259045"/>
    <xdr:sp macro="" textlink="">
      <xdr:nvSpPr>
        <xdr:cNvPr id="385" name="n_1aveValue【市民会館】&#10;有形固定資産減価償却率"/>
        <xdr:cNvSpPr txBox="1"/>
      </xdr:nvSpPr>
      <xdr:spPr>
        <a:xfrm>
          <a:off x="35820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156863</xdr:rowOff>
    </xdr:from>
    <xdr:ext cx="405111" cy="259045"/>
    <xdr:sp macro="" textlink="">
      <xdr:nvSpPr>
        <xdr:cNvPr id="386" name="n_2aveValue【市民会館】&#10;有形固定資産減価償却率"/>
        <xdr:cNvSpPr txBox="1"/>
      </xdr:nvSpPr>
      <xdr:spPr>
        <a:xfrm>
          <a:off x="2705744"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120666</xdr:rowOff>
    </xdr:from>
    <xdr:ext cx="405111" cy="259045"/>
    <xdr:sp macro="" textlink="">
      <xdr:nvSpPr>
        <xdr:cNvPr id="387" name="n_3aveValue【市民会館】&#10;有形固定資産減価償却率"/>
        <xdr:cNvSpPr txBox="1"/>
      </xdr:nvSpPr>
      <xdr:spPr>
        <a:xfrm>
          <a:off x="1816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34307</xdr:rowOff>
    </xdr:from>
    <xdr:ext cx="405111" cy="259045"/>
    <xdr:sp macro="" textlink="">
      <xdr:nvSpPr>
        <xdr:cNvPr id="388" name="n_1mainValue【市民会館】&#10;有形固定資産減価償却率"/>
        <xdr:cNvSpPr txBox="1"/>
      </xdr:nvSpPr>
      <xdr:spPr>
        <a:xfrm>
          <a:off x="3582044"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72407</xdr:rowOff>
    </xdr:from>
    <xdr:ext cx="405111" cy="259045"/>
    <xdr:sp macro="" textlink="">
      <xdr:nvSpPr>
        <xdr:cNvPr id="389" name="n_2mainValue【市民会館】&#10;有形固定資産減価償却率"/>
        <xdr:cNvSpPr txBox="1"/>
      </xdr:nvSpPr>
      <xdr:spPr>
        <a:xfrm>
          <a:off x="2705744"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110507</xdr:rowOff>
    </xdr:from>
    <xdr:ext cx="405111" cy="259045"/>
    <xdr:sp macro="" textlink="">
      <xdr:nvSpPr>
        <xdr:cNvPr id="390" name="n_3mainValue【市民会館】&#10;有形固定資産減価償却率"/>
        <xdr:cNvSpPr txBox="1"/>
      </xdr:nvSpPr>
      <xdr:spPr>
        <a:xfrm>
          <a:off x="1816744" y="182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9" name="テキスト ボックス 39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0" name="直線コネクタ 39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1" name="直線コネクタ 40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02" name="テキスト ボックス 40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3" name="直線コネクタ 40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04" name="テキスト ボックス 40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05" name="直線コネクタ 40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06" name="テキスト ボックス 40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07" name="直線コネクタ 40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08" name="テキスト ボックス 40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9" name="直線コネクタ 40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0" name="テキスト ボックス 40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119635</xdr:rowOff>
    </xdr:from>
    <xdr:to>
      <xdr:col>54</xdr:col>
      <xdr:colOff>189865</xdr:colOff>
      <xdr:row>108</xdr:row>
      <xdr:rowOff>28194</xdr:rowOff>
    </xdr:to>
    <xdr:cxnSp macro="">
      <xdr:nvCxnSpPr>
        <xdr:cNvPr id="412" name="直線コネクタ 411"/>
        <xdr:cNvCxnSpPr/>
      </xdr:nvCxnSpPr>
      <xdr:spPr>
        <a:xfrm flipV="1">
          <a:off x="10476865" y="17093185"/>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32021</xdr:rowOff>
    </xdr:from>
    <xdr:ext cx="469744" cy="259045"/>
    <xdr:sp macro="" textlink="">
      <xdr:nvSpPr>
        <xdr:cNvPr id="413" name="【市民会館】&#10;一人当たり面積最小値テキスト"/>
        <xdr:cNvSpPr txBox="1"/>
      </xdr:nvSpPr>
      <xdr:spPr>
        <a:xfrm>
          <a:off x="10515600" y="1854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28194</xdr:rowOff>
    </xdr:from>
    <xdr:to>
      <xdr:col>55</xdr:col>
      <xdr:colOff>88900</xdr:colOff>
      <xdr:row>108</xdr:row>
      <xdr:rowOff>28194</xdr:rowOff>
    </xdr:to>
    <xdr:cxnSp macro="">
      <xdr:nvCxnSpPr>
        <xdr:cNvPr id="414" name="直線コネクタ 413"/>
        <xdr:cNvCxnSpPr/>
      </xdr:nvCxnSpPr>
      <xdr:spPr>
        <a:xfrm>
          <a:off x="10388600" y="1854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66312</xdr:rowOff>
    </xdr:from>
    <xdr:ext cx="469744" cy="259045"/>
    <xdr:sp macro="" textlink="">
      <xdr:nvSpPr>
        <xdr:cNvPr id="415" name="【市民会館】&#10;一人当たり面積最大値テキスト"/>
        <xdr:cNvSpPr txBox="1"/>
      </xdr:nvSpPr>
      <xdr:spPr>
        <a:xfrm>
          <a:off x="10515600" y="1686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119635</xdr:rowOff>
    </xdr:from>
    <xdr:to>
      <xdr:col>55</xdr:col>
      <xdr:colOff>88900</xdr:colOff>
      <xdr:row>99</xdr:row>
      <xdr:rowOff>119635</xdr:rowOff>
    </xdr:to>
    <xdr:cxnSp macro="">
      <xdr:nvCxnSpPr>
        <xdr:cNvPr id="416" name="直線コネクタ 415"/>
        <xdr:cNvCxnSpPr/>
      </xdr:nvCxnSpPr>
      <xdr:spPr>
        <a:xfrm>
          <a:off x="10388600" y="1709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167149</xdr:rowOff>
    </xdr:from>
    <xdr:ext cx="469744" cy="259045"/>
    <xdr:sp macro="" textlink="">
      <xdr:nvSpPr>
        <xdr:cNvPr id="417" name="【市民会館】&#10;一人当たり面積平均値テキスト"/>
        <xdr:cNvSpPr txBox="1"/>
      </xdr:nvSpPr>
      <xdr:spPr>
        <a:xfrm>
          <a:off x="10515600" y="17826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144272</xdr:rowOff>
    </xdr:from>
    <xdr:to>
      <xdr:col>55</xdr:col>
      <xdr:colOff>50800</xdr:colOff>
      <xdr:row>105</xdr:row>
      <xdr:rowOff>74422</xdr:rowOff>
    </xdr:to>
    <xdr:sp macro="" textlink="">
      <xdr:nvSpPr>
        <xdr:cNvPr id="418" name="フローチャート: 判断 417"/>
        <xdr:cNvSpPr/>
      </xdr:nvSpPr>
      <xdr:spPr>
        <a:xfrm>
          <a:off x="10426700" y="1797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52832</xdr:rowOff>
    </xdr:from>
    <xdr:to>
      <xdr:col>50</xdr:col>
      <xdr:colOff>165100</xdr:colOff>
      <xdr:row>105</xdr:row>
      <xdr:rowOff>154432</xdr:rowOff>
    </xdr:to>
    <xdr:sp macro="" textlink="">
      <xdr:nvSpPr>
        <xdr:cNvPr id="419" name="フローチャート: 判断 418"/>
        <xdr:cNvSpPr/>
      </xdr:nvSpPr>
      <xdr:spPr>
        <a:xfrm>
          <a:off x="9588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100837</xdr:rowOff>
    </xdr:from>
    <xdr:to>
      <xdr:col>46</xdr:col>
      <xdr:colOff>38100</xdr:colOff>
      <xdr:row>106</xdr:row>
      <xdr:rowOff>30987</xdr:rowOff>
    </xdr:to>
    <xdr:sp macro="" textlink="">
      <xdr:nvSpPr>
        <xdr:cNvPr id="420" name="フローチャート: 判断 419"/>
        <xdr:cNvSpPr/>
      </xdr:nvSpPr>
      <xdr:spPr>
        <a:xfrm>
          <a:off x="8699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141987</xdr:rowOff>
    </xdr:from>
    <xdr:to>
      <xdr:col>41</xdr:col>
      <xdr:colOff>101600</xdr:colOff>
      <xdr:row>106</xdr:row>
      <xdr:rowOff>72137</xdr:rowOff>
    </xdr:to>
    <xdr:sp macro="" textlink="">
      <xdr:nvSpPr>
        <xdr:cNvPr id="421" name="フローチャート: 判断 420"/>
        <xdr:cNvSpPr/>
      </xdr:nvSpPr>
      <xdr:spPr>
        <a:xfrm>
          <a:off x="7810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2" name="テキスト ボックス 42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3" name="テキスト ボックス 42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4" name="テキスト ボックス 42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5" name="テキスト ボックス 42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6" name="テキスト ボックス 42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139700</xdr:rowOff>
    </xdr:from>
    <xdr:to>
      <xdr:col>55</xdr:col>
      <xdr:colOff>50800</xdr:colOff>
      <xdr:row>107</xdr:row>
      <xdr:rowOff>69850</xdr:rowOff>
    </xdr:to>
    <xdr:sp macro="" textlink="">
      <xdr:nvSpPr>
        <xdr:cNvPr id="427" name="楕円 426"/>
        <xdr:cNvSpPr/>
      </xdr:nvSpPr>
      <xdr:spPr>
        <a:xfrm>
          <a:off x="10426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118127</xdr:rowOff>
    </xdr:from>
    <xdr:ext cx="469744" cy="259045"/>
    <xdr:sp macro="" textlink="">
      <xdr:nvSpPr>
        <xdr:cNvPr id="428" name="【市民会館】&#10;一人当たり面積該当値テキスト"/>
        <xdr:cNvSpPr txBox="1"/>
      </xdr:nvSpPr>
      <xdr:spPr>
        <a:xfrm>
          <a:off x="10515600"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144272</xdr:rowOff>
    </xdr:from>
    <xdr:to>
      <xdr:col>50</xdr:col>
      <xdr:colOff>165100</xdr:colOff>
      <xdr:row>107</xdr:row>
      <xdr:rowOff>74422</xdr:rowOff>
    </xdr:to>
    <xdr:sp macro="" textlink="">
      <xdr:nvSpPr>
        <xdr:cNvPr id="429" name="楕円 428"/>
        <xdr:cNvSpPr/>
      </xdr:nvSpPr>
      <xdr:spPr>
        <a:xfrm>
          <a:off x="95885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19050</xdr:rowOff>
    </xdr:from>
    <xdr:to>
      <xdr:col>55</xdr:col>
      <xdr:colOff>0</xdr:colOff>
      <xdr:row>107</xdr:row>
      <xdr:rowOff>23622</xdr:rowOff>
    </xdr:to>
    <xdr:cxnSp macro="">
      <xdr:nvCxnSpPr>
        <xdr:cNvPr id="430" name="直線コネクタ 429"/>
        <xdr:cNvCxnSpPr/>
      </xdr:nvCxnSpPr>
      <xdr:spPr>
        <a:xfrm flipV="1">
          <a:off x="9639300" y="183642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146558</xdr:rowOff>
    </xdr:from>
    <xdr:to>
      <xdr:col>46</xdr:col>
      <xdr:colOff>38100</xdr:colOff>
      <xdr:row>107</xdr:row>
      <xdr:rowOff>76708</xdr:rowOff>
    </xdr:to>
    <xdr:sp macro="" textlink="">
      <xdr:nvSpPr>
        <xdr:cNvPr id="431" name="楕円 430"/>
        <xdr:cNvSpPr/>
      </xdr:nvSpPr>
      <xdr:spPr>
        <a:xfrm>
          <a:off x="8699500" y="183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23622</xdr:rowOff>
    </xdr:from>
    <xdr:to>
      <xdr:col>50</xdr:col>
      <xdr:colOff>114300</xdr:colOff>
      <xdr:row>107</xdr:row>
      <xdr:rowOff>25908</xdr:rowOff>
    </xdr:to>
    <xdr:cxnSp macro="">
      <xdr:nvCxnSpPr>
        <xdr:cNvPr id="432" name="直線コネクタ 431"/>
        <xdr:cNvCxnSpPr/>
      </xdr:nvCxnSpPr>
      <xdr:spPr>
        <a:xfrm flipV="1">
          <a:off x="8750300" y="183687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151130</xdr:rowOff>
    </xdr:from>
    <xdr:to>
      <xdr:col>41</xdr:col>
      <xdr:colOff>101600</xdr:colOff>
      <xdr:row>107</xdr:row>
      <xdr:rowOff>81280</xdr:rowOff>
    </xdr:to>
    <xdr:sp macro="" textlink="">
      <xdr:nvSpPr>
        <xdr:cNvPr id="433" name="楕円 432"/>
        <xdr:cNvSpPr/>
      </xdr:nvSpPr>
      <xdr:spPr>
        <a:xfrm>
          <a:off x="7810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25908</xdr:rowOff>
    </xdr:from>
    <xdr:to>
      <xdr:col>45</xdr:col>
      <xdr:colOff>177800</xdr:colOff>
      <xdr:row>107</xdr:row>
      <xdr:rowOff>30480</xdr:rowOff>
    </xdr:to>
    <xdr:cxnSp macro="">
      <xdr:nvCxnSpPr>
        <xdr:cNvPr id="434" name="直線コネクタ 433"/>
        <xdr:cNvCxnSpPr/>
      </xdr:nvCxnSpPr>
      <xdr:spPr>
        <a:xfrm flipV="1">
          <a:off x="7861300" y="1837105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170959</xdr:rowOff>
    </xdr:from>
    <xdr:ext cx="469744" cy="259045"/>
    <xdr:sp macro="" textlink="">
      <xdr:nvSpPr>
        <xdr:cNvPr id="435" name="n_1aveValue【市民会館】&#10;一人当たり面積"/>
        <xdr:cNvSpPr txBox="1"/>
      </xdr:nvSpPr>
      <xdr:spPr>
        <a:xfrm>
          <a:off x="9391727" y="1783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47514</xdr:rowOff>
    </xdr:from>
    <xdr:ext cx="469744" cy="259045"/>
    <xdr:sp macro="" textlink="">
      <xdr:nvSpPr>
        <xdr:cNvPr id="436" name="n_2aveValue【市民会館】&#10;一人当たり面積"/>
        <xdr:cNvSpPr txBox="1"/>
      </xdr:nvSpPr>
      <xdr:spPr>
        <a:xfrm>
          <a:off x="8515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88664</xdr:rowOff>
    </xdr:from>
    <xdr:ext cx="469744" cy="259045"/>
    <xdr:sp macro="" textlink="">
      <xdr:nvSpPr>
        <xdr:cNvPr id="437" name="n_3aveValue【市民会館】&#10;一人当たり面積"/>
        <xdr:cNvSpPr txBox="1"/>
      </xdr:nvSpPr>
      <xdr:spPr>
        <a:xfrm>
          <a:off x="7626427" y="1791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65549</xdr:rowOff>
    </xdr:from>
    <xdr:ext cx="469744" cy="259045"/>
    <xdr:sp macro="" textlink="">
      <xdr:nvSpPr>
        <xdr:cNvPr id="438" name="n_1mainValue【市民会館】&#10;一人当たり面積"/>
        <xdr:cNvSpPr txBox="1"/>
      </xdr:nvSpPr>
      <xdr:spPr>
        <a:xfrm>
          <a:off x="9391727" y="1841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67835</xdr:rowOff>
    </xdr:from>
    <xdr:ext cx="469744" cy="259045"/>
    <xdr:sp macro="" textlink="">
      <xdr:nvSpPr>
        <xdr:cNvPr id="439" name="n_2mainValue【市民会館】&#10;一人当たり面積"/>
        <xdr:cNvSpPr txBox="1"/>
      </xdr:nvSpPr>
      <xdr:spPr>
        <a:xfrm>
          <a:off x="8515427" y="1841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72407</xdr:rowOff>
    </xdr:from>
    <xdr:ext cx="469744" cy="259045"/>
    <xdr:sp macro="" textlink="">
      <xdr:nvSpPr>
        <xdr:cNvPr id="440" name="n_3mainValue【市民会館】&#10;一人当たり面積"/>
        <xdr:cNvSpPr txBox="1"/>
      </xdr:nvSpPr>
      <xdr:spPr>
        <a:xfrm>
          <a:off x="7626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1" name="正方形/長方形 44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2" name="正方形/長方形 44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3" name="正方形/長方形 44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4" name="正方形/長方形 44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5" name="正方形/長方形 44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6" name="正方形/長方形 44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7" name="正方形/長方形 44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8" name="正方形/長方形 44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9" name="テキスト ボックス 44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0" name="直線コネクタ 44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1" name="テキスト ボックス 45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2" name="直線コネクタ 45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3" name="テキスト ボックス 45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4" name="直線コネクタ 45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5" name="テキスト ボックス 45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6" name="直線コネクタ 45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7" name="テキスト ボックス 45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8" name="直線コネクタ 45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59" name="テキスト ボックス 45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0" name="直線コネクタ 45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1" name="テキスト ボックス 46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2" name="直線コネクタ 46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3" name="テキスト ボックス 46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74295</xdr:rowOff>
    </xdr:from>
    <xdr:to>
      <xdr:col>85</xdr:col>
      <xdr:colOff>126364</xdr:colOff>
      <xdr:row>40</xdr:row>
      <xdr:rowOff>161925</xdr:rowOff>
    </xdr:to>
    <xdr:cxnSp macro="">
      <xdr:nvCxnSpPr>
        <xdr:cNvPr id="465" name="直線コネクタ 464"/>
        <xdr:cNvCxnSpPr/>
      </xdr:nvCxnSpPr>
      <xdr:spPr>
        <a:xfrm flipV="1">
          <a:off x="16318864" y="573214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165752</xdr:rowOff>
    </xdr:from>
    <xdr:ext cx="405111" cy="259045"/>
    <xdr:sp macro="" textlink="">
      <xdr:nvSpPr>
        <xdr:cNvPr id="466" name="【一般廃棄物処理施設】&#10;有形固定資産減価償却率最小値テキスト"/>
        <xdr:cNvSpPr txBox="1"/>
      </xdr:nvSpPr>
      <xdr:spPr>
        <a:xfrm>
          <a:off x="16357600" y="702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161925</xdr:rowOff>
    </xdr:from>
    <xdr:to>
      <xdr:col>86</xdr:col>
      <xdr:colOff>25400</xdr:colOff>
      <xdr:row>40</xdr:row>
      <xdr:rowOff>161925</xdr:rowOff>
    </xdr:to>
    <xdr:cxnSp macro="">
      <xdr:nvCxnSpPr>
        <xdr:cNvPr id="467" name="直線コネクタ 466"/>
        <xdr:cNvCxnSpPr/>
      </xdr:nvCxnSpPr>
      <xdr:spPr>
        <a:xfrm>
          <a:off x="16230600" y="701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20972</xdr:rowOff>
    </xdr:from>
    <xdr:ext cx="405111" cy="259045"/>
    <xdr:sp macro="" textlink="">
      <xdr:nvSpPr>
        <xdr:cNvPr id="468" name="【一般廃棄物処理施設】&#10;有形固定資産減価償却率最大値テキスト"/>
        <xdr:cNvSpPr txBox="1"/>
      </xdr:nvSpPr>
      <xdr:spPr>
        <a:xfrm>
          <a:off x="16357600" y="550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74295</xdr:rowOff>
    </xdr:from>
    <xdr:to>
      <xdr:col>86</xdr:col>
      <xdr:colOff>25400</xdr:colOff>
      <xdr:row>33</xdr:row>
      <xdr:rowOff>74295</xdr:rowOff>
    </xdr:to>
    <xdr:cxnSp macro="">
      <xdr:nvCxnSpPr>
        <xdr:cNvPr id="469" name="直線コネクタ 468"/>
        <xdr:cNvCxnSpPr/>
      </xdr:nvCxnSpPr>
      <xdr:spPr>
        <a:xfrm>
          <a:off x="16230600" y="573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84472</xdr:rowOff>
    </xdr:from>
    <xdr:ext cx="405111" cy="259045"/>
    <xdr:sp macro="" textlink="">
      <xdr:nvSpPr>
        <xdr:cNvPr id="470" name="【一般廃棄物処理施設】&#10;有形固定資産減価償却率平均値テキスト"/>
        <xdr:cNvSpPr txBox="1"/>
      </xdr:nvSpPr>
      <xdr:spPr>
        <a:xfrm>
          <a:off x="16357600" y="62566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471" name="フローチャート: 判断 470"/>
        <xdr:cNvSpPr/>
      </xdr:nvSpPr>
      <xdr:spPr>
        <a:xfrm>
          <a:off x="162687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25400</xdr:rowOff>
    </xdr:from>
    <xdr:to>
      <xdr:col>81</xdr:col>
      <xdr:colOff>101600</xdr:colOff>
      <xdr:row>37</xdr:row>
      <xdr:rowOff>127000</xdr:rowOff>
    </xdr:to>
    <xdr:sp macro="" textlink="">
      <xdr:nvSpPr>
        <xdr:cNvPr id="472" name="フローチャート: 判断 471"/>
        <xdr:cNvSpPr/>
      </xdr:nvSpPr>
      <xdr:spPr>
        <a:xfrm>
          <a:off x="154305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151130</xdr:rowOff>
    </xdr:from>
    <xdr:to>
      <xdr:col>76</xdr:col>
      <xdr:colOff>165100</xdr:colOff>
      <xdr:row>42</xdr:row>
      <xdr:rowOff>81280</xdr:rowOff>
    </xdr:to>
    <xdr:sp macro="" textlink="">
      <xdr:nvSpPr>
        <xdr:cNvPr id="473" name="フローチャート: 判断 472"/>
        <xdr:cNvSpPr/>
      </xdr:nvSpPr>
      <xdr:spPr>
        <a:xfrm>
          <a:off x="14541500" y="718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69215</xdr:rowOff>
    </xdr:from>
    <xdr:to>
      <xdr:col>72</xdr:col>
      <xdr:colOff>38100</xdr:colOff>
      <xdr:row>38</xdr:row>
      <xdr:rowOff>170815</xdr:rowOff>
    </xdr:to>
    <xdr:sp macro="" textlink="">
      <xdr:nvSpPr>
        <xdr:cNvPr id="474" name="フローチャート: 判断 473"/>
        <xdr:cNvSpPr/>
      </xdr:nvSpPr>
      <xdr:spPr>
        <a:xfrm>
          <a:off x="13652500" y="658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5" name="テキスト ボックス 47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6" name="テキスト ボックス 47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7" name="テキスト ボックス 47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8" name="テキスト ボックス 47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9" name="テキスト ボックス 47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17780</xdr:rowOff>
    </xdr:from>
    <xdr:to>
      <xdr:col>85</xdr:col>
      <xdr:colOff>177800</xdr:colOff>
      <xdr:row>39</xdr:row>
      <xdr:rowOff>119380</xdr:rowOff>
    </xdr:to>
    <xdr:sp macro="" textlink="">
      <xdr:nvSpPr>
        <xdr:cNvPr id="480" name="楕円 479"/>
        <xdr:cNvSpPr/>
      </xdr:nvSpPr>
      <xdr:spPr>
        <a:xfrm>
          <a:off x="1626870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167657</xdr:rowOff>
    </xdr:from>
    <xdr:ext cx="405111" cy="259045"/>
    <xdr:sp macro="" textlink="">
      <xdr:nvSpPr>
        <xdr:cNvPr id="481" name="【一般廃棄物処理施設】&#10;有形固定資産減価償却率該当値テキスト"/>
        <xdr:cNvSpPr txBox="1"/>
      </xdr:nvSpPr>
      <xdr:spPr>
        <a:xfrm>
          <a:off x="16357600" y="668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153035</xdr:rowOff>
    </xdr:from>
    <xdr:to>
      <xdr:col>81</xdr:col>
      <xdr:colOff>101600</xdr:colOff>
      <xdr:row>39</xdr:row>
      <xdr:rowOff>83185</xdr:rowOff>
    </xdr:to>
    <xdr:sp macro="" textlink="">
      <xdr:nvSpPr>
        <xdr:cNvPr id="482" name="楕円 481"/>
        <xdr:cNvSpPr/>
      </xdr:nvSpPr>
      <xdr:spPr>
        <a:xfrm>
          <a:off x="15430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32385</xdr:rowOff>
    </xdr:from>
    <xdr:to>
      <xdr:col>85</xdr:col>
      <xdr:colOff>127000</xdr:colOff>
      <xdr:row>39</xdr:row>
      <xdr:rowOff>68580</xdr:rowOff>
    </xdr:to>
    <xdr:cxnSp macro="">
      <xdr:nvCxnSpPr>
        <xdr:cNvPr id="483" name="直線コネクタ 482"/>
        <xdr:cNvCxnSpPr/>
      </xdr:nvCxnSpPr>
      <xdr:spPr>
        <a:xfrm>
          <a:off x="15481300" y="671893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36830</xdr:rowOff>
    </xdr:from>
    <xdr:to>
      <xdr:col>76</xdr:col>
      <xdr:colOff>165100</xdr:colOff>
      <xdr:row>39</xdr:row>
      <xdr:rowOff>138430</xdr:rowOff>
    </xdr:to>
    <xdr:sp macro="" textlink="">
      <xdr:nvSpPr>
        <xdr:cNvPr id="484" name="楕円 483"/>
        <xdr:cNvSpPr/>
      </xdr:nvSpPr>
      <xdr:spPr>
        <a:xfrm>
          <a:off x="14541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32385</xdr:rowOff>
    </xdr:from>
    <xdr:to>
      <xdr:col>81</xdr:col>
      <xdr:colOff>50800</xdr:colOff>
      <xdr:row>39</xdr:row>
      <xdr:rowOff>87630</xdr:rowOff>
    </xdr:to>
    <xdr:cxnSp macro="">
      <xdr:nvCxnSpPr>
        <xdr:cNvPr id="485" name="直線コネクタ 484"/>
        <xdr:cNvCxnSpPr/>
      </xdr:nvCxnSpPr>
      <xdr:spPr>
        <a:xfrm flipV="1">
          <a:off x="14592300" y="671893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143527</xdr:rowOff>
    </xdr:from>
    <xdr:ext cx="405111" cy="259045"/>
    <xdr:sp macro="" textlink="">
      <xdr:nvSpPr>
        <xdr:cNvPr id="486" name="n_1aveValue【一般廃棄物処理施設】&#10;有形固定資産減価償却率"/>
        <xdr:cNvSpPr txBox="1"/>
      </xdr:nvSpPr>
      <xdr:spPr>
        <a:xfrm>
          <a:off x="152660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72407</xdr:rowOff>
    </xdr:from>
    <xdr:ext cx="405111" cy="259045"/>
    <xdr:sp macro="" textlink="">
      <xdr:nvSpPr>
        <xdr:cNvPr id="487" name="n_2aveValue【一般廃棄物処理施設】&#10;有形固定資産減価償却率"/>
        <xdr:cNvSpPr txBox="1"/>
      </xdr:nvSpPr>
      <xdr:spPr>
        <a:xfrm>
          <a:off x="14389744" y="727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15892</xdr:rowOff>
    </xdr:from>
    <xdr:ext cx="405111" cy="259045"/>
    <xdr:sp macro="" textlink="">
      <xdr:nvSpPr>
        <xdr:cNvPr id="488" name="n_3aveValue【一般廃棄物処理施設】&#10;有形固定資産減価償却率"/>
        <xdr:cNvSpPr txBox="1"/>
      </xdr:nvSpPr>
      <xdr:spPr>
        <a:xfrm>
          <a:off x="13500744" y="6359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74312</xdr:rowOff>
    </xdr:from>
    <xdr:ext cx="405111" cy="259045"/>
    <xdr:sp macro="" textlink="">
      <xdr:nvSpPr>
        <xdr:cNvPr id="489" name="n_1mainValue【一般廃棄物処理施設】&#10;有形固定資産減価償却率"/>
        <xdr:cNvSpPr txBox="1"/>
      </xdr:nvSpPr>
      <xdr:spPr>
        <a:xfrm>
          <a:off x="15266044" y="676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154957</xdr:rowOff>
    </xdr:from>
    <xdr:ext cx="405111" cy="259045"/>
    <xdr:sp macro="" textlink="">
      <xdr:nvSpPr>
        <xdr:cNvPr id="490" name="n_2mainValue【一般廃棄物処理施設】&#10;有形固定資産減価償却率"/>
        <xdr:cNvSpPr txBox="1"/>
      </xdr:nvSpPr>
      <xdr:spPr>
        <a:xfrm>
          <a:off x="14389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1" name="正方形/長方形 49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2" name="正方形/長方形 49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3" name="正方形/長方形 49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4" name="正方形/長方形 49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5" name="正方形/長方形 49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6" name="正方形/長方形 49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7" name="正方形/長方形 49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8" name="正方形/長方形 49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9" name="テキスト ボックス 49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0" name="直線コネクタ 49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1" name="直線コネクタ 50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02" name="テキスト ボックス 50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3" name="直線コネクタ 50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04" name="テキスト ボックス 50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5" name="直線コネクタ 50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6" name="テキスト ボックス 50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7" name="直線コネクタ 50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08" name="テキスト ボックス 50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9" name="直線コネクタ 50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10" name="テキスト ボックス 50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1" name="直線コネクタ 51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2" name="テキスト ボックス 51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120171</xdr:rowOff>
    </xdr:from>
    <xdr:to>
      <xdr:col>116</xdr:col>
      <xdr:colOff>62864</xdr:colOff>
      <xdr:row>41</xdr:row>
      <xdr:rowOff>157101</xdr:rowOff>
    </xdr:to>
    <xdr:cxnSp macro="">
      <xdr:nvCxnSpPr>
        <xdr:cNvPr id="514" name="直線コネクタ 513"/>
        <xdr:cNvCxnSpPr/>
      </xdr:nvCxnSpPr>
      <xdr:spPr>
        <a:xfrm flipV="1">
          <a:off x="22160864" y="5949471"/>
          <a:ext cx="0" cy="123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160928</xdr:rowOff>
    </xdr:from>
    <xdr:ext cx="534377" cy="259045"/>
    <xdr:sp macro="" textlink="">
      <xdr:nvSpPr>
        <xdr:cNvPr id="515" name="【一般廃棄物処理施設】&#10;一人当たり有形固定資産（償却資産）額最小値テキスト"/>
        <xdr:cNvSpPr txBox="1"/>
      </xdr:nvSpPr>
      <xdr:spPr>
        <a:xfrm>
          <a:off x="22199600" y="71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157101</xdr:rowOff>
    </xdr:from>
    <xdr:to>
      <xdr:col>116</xdr:col>
      <xdr:colOff>152400</xdr:colOff>
      <xdr:row>41</xdr:row>
      <xdr:rowOff>157101</xdr:rowOff>
    </xdr:to>
    <xdr:cxnSp macro="">
      <xdr:nvCxnSpPr>
        <xdr:cNvPr id="516" name="直線コネクタ 515"/>
        <xdr:cNvCxnSpPr/>
      </xdr:nvCxnSpPr>
      <xdr:spPr>
        <a:xfrm>
          <a:off x="22072600" y="718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66848</xdr:rowOff>
    </xdr:from>
    <xdr:ext cx="599010" cy="259045"/>
    <xdr:sp macro="" textlink="">
      <xdr:nvSpPr>
        <xdr:cNvPr id="517" name="【一般廃棄物処理施設】&#10;一人当たり有形固定資産（償却資産）額最大値テキスト"/>
        <xdr:cNvSpPr txBox="1"/>
      </xdr:nvSpPr>
      <xdr:spPr>
        <a:xfrm>
          <a:off x="22199600" y="572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120171</xdr:rowOff>
    </xdr:from>
    <xdr:to>
      <xdr:col>116</xdr:col>
      <xdr:colOff>152400</xdr:colOff>
      <xdr:row>34</xdr:row>
      <xdr:rowOff>120171</xdr:rowOff>
    </xdr:to>
    <xdr:cxnSp macro="">
      <xdr:nvCxnSpPr>
        <xdr:cNvPr id="518" name="直線コネクタ 517"/>
        <xdr:cNvCxnSpPr/>
      </xdr:nvCxnSpPr>
      <xdr:spPr>
        <a:xfrm>
          <a:off x="22072600" y="594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80952</xdr:rowOff>
    </xdr:from>
    <xdr:ext cx="599010" cy="259045"/>
    <xdr:sp macro="" textlink="">
      <xdr:nvSpPr>
        <xdr:cNvPr id="519" name="【一般廃棄物処理施設】&#10;一人当たり有形固定資産（償却資産）額平均値テキスト"/>
        <xdr:cNvSpPr txBox="1"/>
      </xdr:nvSpPr>
      <xdr:spPr>
        <a:xfrm>
          <a:off x="22199600" y="6596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58075</xdr:rowOff>
    </xdr:from>
    <xdr:to>
      <xdr:col>116</xdr:col>
      <xdr:colOff>114300</xdr:colOff>
      <xdr:row>39</xdr:row>
      <xdr:rowOff>159675</xdr:rowOff>
    </xdr:to>
    <xdr:sp macro="" textlink="">
      <xdr:nvSpPr>
        <xdr:cNvPr id="520" name="フローチャート: 判断 519"/>
        <xdr:cNvSpPr/>
      </xdr:nvSpPr>
      <xdr:spPr>
        <a:xfrm>
          <a:off x="22110700" y="674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50474</xdr:rowOff>
    </xdr:from>
    <xdr:to>
      <xdr:col>112</xdr:col>
      <xdr:colOff>38100</xdr:colOff>
      <xdr:row>39</xdr:row>
      <xdr:rowOff>152074</xdr:rowOff>
    </xdr:to>
    <xdr:sp macro="" textlink="">
      <xdr:nvSpPr>
        <xdr:cNvPr id="521" name="フローチャート: 判断 520"/>
        <xdr:cNvSpPr/>
      </xdr:nvSpPr>
      <xdr:spPr>
        <a:xfrm>
          <a:off x="21272500" y="673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32</xdr:row>
      <xdr:rowOff>146836</xdr:rowOff>
    </xdr:from>
    <xdr:to>
      <xdr:col>107</xdr:col>
      <xdr:colOff>101600</xdr:colOff>
      <xdr:row>33</xdr:row>
      <xdr:rowOff>76986</xdr:rowOff>
    </xdr:to>
    <xdr:sp macro="" textlink="">
      <xdr:nvSpPr>
        <xdr:cNvPr id="522" name="フローチャート: 判断 521"/>
        <xdr:cNvSpPr/>
      </xdr:nvSpPr>
      <xdr:spPr>
        <a:xfrm>
          <a:off x="20383500" y="56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71375</xdr:rowOff>
    </xdr:from>
    <xdr:to>
      <xdr:col>102</xdr:col>
      <xdr:colOff>165100</xdr:colOff>
      <xdr:row>40</xdr:row>
      <xdr:rowOff>1525</xdr:rowOff>
    </xdr:to>
    <xdr:sp macro="" textlink="">
      <xdr:nvSpPr>
        <xdr:cNvPr id="523" name="フローチャート: 判断 522"/>
        <xdr:cNvSpPr/>
      </xdr:nvSpPr>
      <xdr:spPr>
        <a:xfrm>
          <a:off x="19494500" y="675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4" name="テキスト ボックス 52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5" name="テキスト ボックス 52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6" name="テキスト ボックス 52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7" name="テキスト ボックス 52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8" name="テキスト ボックス 52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47124</xdr:rowOff>
    </xdr:from>
    <xdr:to>
      <xdr:col>116</xdr:col>
      <xdr:colOff>114300</xdr:colOff>
      <xdr:row>41</xdr:row>
      <xdr:rowOff>148724</xdr:rowOff>
    </xdr:to>
    <xdr:sp macro="" textlink="">
      <xdr:nvSpPr>
        <xdr:cNvPr id="529" name="楕円 528"/>
        <xdr:cNvSpPr/>
      </xdr:nvSpPr>
      <xdr:spPr>
        <a:xfrm>
          <a:off x="22110700" y="707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133501</xdr:rowOff>
    </xdr:from>
    <xdr:ext cx="534377" cy="259045"/>
    <xdr:sp macro="" textlink="">
      <xdr:nvSpPr>
        <xdr:cNvPr id="530" name="【一般廃棄物処理施設】&#10;一人当たり有形固定資産（償却資産）額該当値テキスト"/>
        <xdr:cNvSpPr txBox="1"/>
      </xdr:nvSpPr>
      <xdr:spPr>
        <a:xfrm>
          <a:off x="22199600" y="69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68967</xdr:rowOff>
    </xdr:from>
    <xdr:to>
      <xdr:col>112</xdr:col>
      <xdr:colOff>38100</xdr:colOff>
      <xdr:row>41</xdr:row>
      <xdr:rowOff>170567</xdr:rowOff>
    </xdr:to>
    <xdr:sp macro="" textlink="">
      <xdr:nvSpPr>
        <xdr:cNvPr id="531" name="楕円 530"/>
        <xdr:cNvSpPr/>
      </xdr:nvSpPr>
      <xdr:spPr>
        <a:xfrm>
          <a:off x="21272500" y="709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97924</xdr:rowOff>
    </xdr:from>
    <xdr:to>
      <xdr:col>116</xdr:col>
      <xdr:colOff>63500</xdr:colOff>
      <xdr:row>41</xdr:row>
      <xdr:rowOff>119767</xdr:rowOff>
    </xdr:to>
    <xdr:cxnSp macro="">
      <xdr:nvCxnSpPr>
        <xdr:cNvPr id="532" name="直線コネクタ 531"/>
        <xdr:cNvCxnSpPr/>
      </xdr:nvCxnSpPr>
      <xdr:spPr>
        <a:xfrm flipV="1">
          <a:off x="21323300" y="7127374"/>
          <a:ext cx="838200" cy="2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70186</xdr:rowOff>
    </xdr:from>
    <xdr:to>
      <xdr:col>107</xdr:col>
      <xdr:colOff>101600</xdr:colOff>
      <xdr:row>42</xdr:row>
      <xdr:rowOff>336</xdr:rowOff>
    </xdr:to>
    <xdr:sp macro="" textlink="">
      <xdr:nvSpPr>
        <xdr:cNvPr id="533" name="楕円 532"/>
        <xdr:cNvSpPr/>
      </xdr:nvSpPr>
      <xdr:spPr>
        <a:xfrm>
          <a:off x="20383500" y="709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119767</xdr:rowOff>
    </xdr:from>
    <xdr:to>
      <xdr:col>111</xdr:col>
      <xdr:colOff>177800</xdr:colOff>
      <xdr:row>41</xdr:row>
      <xdr:rowOff>120986</xdr:rowOff>
    </xdr:to>
    <xdr:cxnSp macro="">
      <xdr:nvCxnSpPr>
        <xdr:cNvPr id="534" name="直線コネクタ 533"/>
        <xdr:cNvCxnSpPr/>
      </xdr:nvCxnSpPr>
      <xdr:spPr>
        <a:xfrm flipV="1">
          <a:off x="20434300" y="7149217"/>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168601</xdr:rowOff>
    </xdr:from>
    <xdr:ext cx="599010" cy="259045"/>
    <xdr:sp macro="" textlink="">
      <xdr:nvSpPr>
        <xdr:cNvPr id="535" name="n_1aveValue【一般廃棄物処理施設】&#10;一人当たり有形固定資産（償却資産）額"/>
        <xdr:cNvSpPr txBox="1"/>
      </xdr:nvSpPr>
      <xdr:spPr>
        <a:xfrm>
          <a:off x="21011095" y="651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31</xdr:row>
      <xdr:rowOff>93513</xdr:rowOff>
    </xdr:from>
    <xdr:ext cx="599010" cy="259045"/>
    <xdr:sp macro="" textlink="">
      <xdr:nvSpPr>
        <xdr:cNvPr id="536" name="n_2aveValue【一般廃棄物処理施設】&#10;一人当たり有形固定資産（償却資産）額"/>
        <xdr:cNvSpPr txBox="1"/>
      </xdr:nvSpPr>
      <xdr:spPr>
        <a:xfrm>
          <a:off x="20134795" y="540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18052</xdr:rowOff>
    </xdr:from>
    <xdr:ext cx="599010" cy="259045"/>
    <xdr:sp macro="" textlink="">
      <xdr:nvSpPr>
        <xdr:cNvPr id="537" name="n_3aveValue【一般廃棄物処理施設】&#10;一人当たり有形固定資産（償却資産）額"/>
        <xdr:cNvSpPr txBox="1"/>
      </xdr:nvSpPr>
      <xdr:spPr>
        <a:xfrm>
          <a:off x="19245795" y="653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161694</xdr:rowOff>
    </xdr:from>
    <xdr:ext cx="534377" cy="259045"/>
    <xdr:sp macro="" textlink="">
      <xdr:nvSpPr>
        <xdr:cNvPr id="538" name="n_1mainValue【一般廃棄物処理施設】&#10;一人当たり有形固定資産（償却資産）額"/>
        <xdr:cNvSpPr txBox="1"/>
      </xdr:nvSpPr>
      <xdr:spPr>
        <a:xfrm>
          <a:off x="21043411" y="719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162913</xdr:rowOff>
    </xdr:from>
    <xdr:ext cx="534377" cy="259045"/>
    <xdr:sp macro="" textlink="">
      <xdr:nvSpPr>
        <xdr:cNvPr id="539" name="n_2mainValue【一般廃棄物処理施設】&#10;一人当たり有形固定資産（償却資産）額"/>
        <xdr:cNvSpPr txBox="1"/>
      </xdr:nvSpPr>
      <xdr:spPr>
        <a:xfrm>
          <a:off x="20167111" y="719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0" name="正方形/長方形 53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1" name="正方形/長方形 54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2" name="正方形/長方形 54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3" name="正方形/長方形 54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4" name="正方形/長方形 54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5" name="正方形/長方形 54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6" name="正方形/長方形 54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7" name="正方形/長方形 54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8" name="テキスト ボックス 54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9" name="直線コネクタ 54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50" name="テキスト ボックス 54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51" name="直線コネクタ 55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52" name="テキスト ボックス 55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53" name="直線コネクタ 55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54" name="テキスト ボックス 55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55" name="直線コネクタ 55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56" name="テキスト ボックス 55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57" name="直線コネクタ 55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58" name="テキスト ボックス 55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59" name="直線コネクタ 55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60" name="テキスト ボックス 559"/>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1" name="直線コネクタ 56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2" name="テキスト ボックス 56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99060</xdr:rowOff>
    </xdr:from>
    <xdr:to>
      <xdr:col>85</xdr:col>
      <xdr:colOff>126364</xdr:colOff>
      <xdr:row>62</xdr:row>
      <xdr:rowOff>152400</xdr:rowOff>
    </xdr:to>
    <xdr:cxnSp macro="">
      <xdr:nvCxnSpPr>
        <xdr:cNvPr id="564" name="直線コネクタ 563"/>
        <xdr:cNvCxnSpPr/>
      </xdr:nvCxnSpPr>
      <xdr:spPr>
        <a:xfrm flipV="1">
          <a:off x="16318864" y="952881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565" name="【保健センター・保健所】&#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566" name="直線コネクタ 565"/>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45737</xdr:rowOff>
    </xdr:from>
    <xdr:ext cx="405111" cy="259045"/>
    <xdr:sp macro="" textlink="">
      <xdr:nvSpPr>
        <xdr:cNvPr id="567" name="【保健センター・保健所】&#10;有形固定資産減価償却率最大値テキスト"/>
        <xdr:cNvSpPr txBox="1"/>
      </xdr:nvSpPr>
      <xdr:spPr>
        <a:xfrm>
          <a:off x="16357600" y="930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99060</xdr:rowOff>
    </xdr:from>
    <xdr:to>
      <xdr:col>86</xdr:col>
      <xdr:colOff>25400</xdr:colOff>
      <xdr:row>55</xdr:row>
      <xdr:rowOff>99060</xdr:rowOff>
    </xdr:to>
    <xdr:cxnSp macro="">
      <xdr:nvCxnSpPr>
        <xdr:cNvPr id="568" name="直線コネクタ 567"/>
        <xdr:cNvCxnSpPr/>
      </xdr:nvCxnSpPr>
      <xdr:spPr>
        <a:xfrm>
          <a:off x="16230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38117</xdr:rowOff>
    </xdr:from>
    <xdr:ext cx="405111" cy="259045"/>
    <xdr:sp macro="" textlink="">
      <xdr:nvSpPr>
        <xdr:cNvPr id="569" name="【保健センター・保健所】&#10;有形固定資産減価償却率平均値テキスト"/>
        <xdr:cNvSpPr txBox="1"/>
      </xdr:nvSpPr>
      <xdr:spPr>
        <a:xfrm>
          <a:off x="16357600" y="1015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570" name="フローチャート: 判断 569"/>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63500</xdr:rowOff>
    </xdr:from>
    <xdr:to>
      <xdr:col>81</xdr:col>
      <xdr:colOff>101600</xdr:colOff>
      <xdr:row>60</xdr:row>
      <xdr:rowOff>165100</xdr:rowOff>
    </xdr:to>
    <xdr:sp macro="" textlink="">
      <xdr:nvSpPr>
        <xdr:cNvPr id="571" name="フローチャート: 判断 570"/>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572" name="フローチャート: 判断 571"/>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13970</xdr:rowOff>
    </xdr:from>
    <xdr:to>
      <xdr:col>72</xdr:col>
      <xdr:colOff>38100</xdr:colOff>
      <xdr:row>61</xdr:row>
      <xdr:rowOff>115570</xdr:rowOff>
    </xdr:to>
    <xdr:sp macro="" textlink="">
      <xdr:nvSpPr>
        <xdr:cNvPr id="573" name="フローチャート: 判断 572"/>
        <xdr:cNvSpPr/>
      </xdr:nvSpPr>
      <xdr:spPr>
        <a:xfrm>
          <a:off x="13652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4" name="テキスト ボックス 57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5" name="テキスト ボックス 57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6" name="テキスト ボックス 57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7" name="テキスト ボックス 57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8" name="テキスト ボックス 57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40640</xdr:rowOff>
    </xdr:from>
    <xdr:to>
      <xdr:col>85</xdr:col>
      <xdr:colOff>177800</xdr:colOff>
      <xdr:row>58</xdr:row>
      <xdr:rowOff>142240</xdr:rowOff>
    </xdr:to>
    <xdr:sp macro="" textlink="">
      <xdr:nvSpPr>
        <xdr:cNvPr id="579" name="楕円 578"/>
        <xdr:cNvSpPr/>
      </xdr:nvSpPr>
      <xdr:spPr>
        <a:xfrm>
          <a:off x="162687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63517</xdr:rowOff>
    </xdr:from>
    <xdr:ext cx="405111" cy="259045"/>
    <xdr:sp macro="" textlink="">
      <xdr:nvSpPr>
        <xdr:cNvPr id="580" name="【保健センター・保健所】&#10;有形固定資産減価償却率該当値テキスト"/>
        <xdr:cNvSpPr txBox="1"/>
      </xdr:nvSpPr>
      <xdr:spPr>
        <a:xfrm>
          <a:off x="16357600"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76835</xdr:rowOff>
    </xdr:from>
    <xdr:to>
      <xdr:col>81</xdr:col>
      <xdr:colOff>101600</xdr:colOff>
      <xdr:row>59</xdr:row>
      <xdr:rowOff>6985</xdr:rowOff>
    </xdr:to>
    <xdr:sp macro="" textlink="">
      <xdr:nvSpPr>
        <xdr:cNvPr id="581" name="楕円 580"/>
        <xdr:cNvSpPr/>
      </xdr:nvSpPr>
      <xdr:spPr>
        <a:xfrm>
          <a:off x="15430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91440</xdr:rowOff>
    </xdr:from>
    <xdr:to>
      <xdr:col>85</xdr:col>
      <xdr:colOff>127000</xdr:colOff>
      <xdr:row>58</xdr:row>
      <xdr:rowOff>127635</xdr:rowOff>
    </xdr:to>
    <xdr:cxnSp macro="">
      <xdr:nvCxnSpPr>
        <xdr:cNvPr id="582" name="直線コネクタ 581"/>
        <xdr:cNvCxnSpPr/>
      </xdr:nvCxnSpPr>
      <xdr:spPr>
        <a:xfrm flipV="1">
          <a:off x="15481300" y="1003554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111125</xdr:rowOff>
    </xdr:from>
    <xdr:to>
      <xdr:col>76</xdr:col>
      <xdr:colOff>165100</xdr:colOff>
      <xdr:row>59</xdr:row>
      <xdr:rowOff>41275</xdr:rowOff>
    </xdr:to>
    <xdr:sp macro="" textlink="">
      <xdr:nvSpPr>
        <xdr:cNvPr id="583" name="楕円 582"/>
        <xdr:cNvSpPr/>
      </xdr:nvSpPr>
      <xdr:spPr>
        <a:xfrm>
          <a:off x="14541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127635</xdr:rowOff>
    </xdr:from>
    <xdr:to>
      <xdr:col>81</xdr:col>
      <xdr:colOff>50800</xdr:colOff>
      <xdr:row>58</xdr:row>
      <xdr:rowOff>161925</xdr:rowOff>
    </xdr:to>
    <xdr:cxnSp macro="">
      <xdr:nvCxnSpPr>
        <xdr:cNvPr id="584" name="直線コネクタ 583"/>
        <xdr:cNvCxnSpPr/>
      </xdr:nvCxnSpPr>
      <xdr:spPr>
        <a:xfrm flipV="1">
          <a:off x="14592300" y="100717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135890</xdr:rowOff>
    </xdr:from>
    <xdr:to>
      <xdr:col>72</xdr:col>
      <xdr:colOff>38100</xdr:colOff>
      <xdr:row>59</xdr:row>
      <xdr:rowOff>66040</xdr:rowOff>
    </xdr:to>
    <xdr:sp macro="" textlink="">
      <xdr:nvSpPr>
        <xdr:cNvPr id="585" name="楕円 584"/>
        <xdr:cNvSpPr/>
      </xdr:nvSpPr>
      <xdr:spPr>
        <a:xfrm>
          <a:off x="13652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161925</xdr:rowOff>
    </xdr:from>
    <xdr:to>
      <xdr:col>76</xdr:col>
      <xdr:colOff>114300</xdr:colOff>
      <xdr:row>59</xdr:row>
      <xdr:rowOff>15240</xdr:rowOff>
    </xdr:to>
    <xdr:cxnSp macro="">
      <xdr:nvCxnSpPr>
        <xdr:cNvPr id="586" name="直線コネクタ 585"/>
        <xdr:cNvCxnSpPr/>
      </xdr:nvCxnSpPr>
      <xdr:spPr>
        <a:xfrm flipV="1">
          <a:off x="13703300" y="1010602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156227</xdr:rowOff>
    </xdr:from>
    <xdr:ext cx="405111" cy="259045"/>
    <xdr:sp macro="" textlink="">
      <xdr:nvSpPr>
        <xdr:cNvPr id="587" name="n_1aveValue【保健センター・保健所】&#10;有形固定資産減価償却率"/>
        <xdr:cNvSpPr txBox="1"/>
      </xdr:nvSpPr>
      <xdr:spPr>
        <a:xfrm>
          <a:off x="15266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588" name="n_2aveValue【保健センター・保健所】&#10;有形固定資産減価償却率"/>
        <xdr:cNvSpPr txBox="1"/>
      </xdr:nvSpPr>
      <xdr:spPr>
        <a:xfrm>
          <a:off x="14389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106697</xdr:rowOff>
    </xdr:from>
    <xdr:ext cx="405111" cy="259045"/>
    <xdr:sp macro="" textlink="">
      <xdr:nvSpPr>
        <xdr:cNvPr id="589" name="n_3aveValue【保健センター・保健所】&#10;有形固定資産減価償却率"/>
        <xdr:cNvSpPr txBox="1"/>
      </xdr:nvSpPr>
      <xdr:spPr>
        <a:xfrm>
          <a:off x="13500744"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23512</xdr:rowOff>
    </xdr:from>
    <xdr:ext cx="405111" cy="259045"/>
    <xdr:sp macro="" textlink="">
      <xdr:nvSpPr>
        <xdr:cNvPr id="590" name="n_1mainValue【保健センター・保健所】&#10;有形固定資産減価償却率"/>
        <xdr:cNvSpPr txBox="1"/>
      </xdr:nvSpPr>
      <xdr:spPr>
        <a:xfrm>
          <a:off x="1526604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57802</xdr:rowOff>
    </xdr:from>
    <xdr:ext cx="405111" cy="259045"/>
    <xdr:sp macro="" textlink="">
      <xdr:nvSpPr>
        <xdr:cNvPr id="591" name="n_2mainValue【保健センター・保健所】&#10;有形固定資産減価償却率"/>
        <xdr:cNvSpPr txBox="1"/>
      </xdr:nvSpPr>
      <xdr:spPr>
        <a:xfrm>
          <a:off x="1438974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82567</xdr:rowOff>
    </xdr:from>
    <xdr:ext cx="405111" cy="259045"/>
    <xdr:sp macro="" textlink="">
      <xdr:nvSpPr>
        <xdr:cNvPr id="592" name="n_3mainValue【保健センター・保健所】&#10;有形固定資産減価償却率"/>
        <xdr:cNvSpPr txBox="1"/>
      </xdr:nvSpPr>
      <xdr:spPr>
        <a:xfrm>
          <a:off x="13500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3" name="正方形/長方形 5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4" name="正方形/長方形 5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5" name="正方形/長方形 5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6" name="正方形/長方形 5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7" name="正方形/長方形 5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8" name="正方形/長方形 5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9" name="正方形/長方形 5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0" name="正方形/長方形 5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1" name="テキスト ボックス 6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2" name="直線コネクタ 6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03" name="直線コネクタ 60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04" name="テキスト ボックス 60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05" name="直線コネクタ 60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06" name="テキスト ボックス 60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07" name="直線コネクタ 60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08" name="テキスト ボックス 60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09" name="直線コネクタ 60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10" name="テキスト ボックス 60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1" name="直線コネクタ 6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2" name="テキスト ボックス 61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109728</xdr:rowOff>
    </xdr:to>
    <xdr:cxnSp macro="">
      <xdr:nvCxnSpPr>
        <xdr:cNvPr id="614" name="直線コネクタ 613"/>
        <xdr:cNvCxnSpPr/>
      </xdr:nvCxnSpPr>
      <xdr:spPr>
        <a:xfrm flipV="1">
          <a:off x="22160864" y="9601200"/>
          <a:ext cx="0" cy="1309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113555</xdr:rowOff>
    </xdr:from>
    <xdr:ext cx="469744" cy="259045"/>
    <xdr:sp macro="" textlink="">
      <xdr:nvSpPr>
        <xdr:cNvPr id="615" name="【保健センター・保健所】&#10;一人当たり面積最小値テキスト"/>
        <xdr:cNvSpPr txBox="1"/>
      </xdr:nvSpPr>
      <xdr:spPr>
        <a:xfrm>
          <a:off x="22199600" y="1091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109728</xdr:rowOff>
    </xdr:from>
    <xdr:to>
      <xdr:col>116</xdr:col>
      <xdr:colOff>152400</xdr:colOff>
      <xdr:row>63</xdr:row>
      <xdr:rowOff>109728</xdr:rowOff>
    </xdr:to>
    <xdr:cxnSp macro="">
      <xdr:nvCxnSpPr>
        <xdr:cNvPr id="616" name="直線コネクタ 615"/>
        <xdr:cNvCxnSpPr/>
      </xdr:nvCxnSpPr>
      <xdr:spPr>
        <a:xfrm>
          <a:off x="22072600" y="1091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17"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18" name="直線コネクタ 617"/>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153941</xdr:rowOff>
    </xdr:from>
    <xdr:ext cx="469744" cy="259045"/>
    <xdr:sp macro="" textlink="">
      <xdr:nvSpPr>
        <xdr:cNvPr id="619" name="【保健センター・保健所】&#10;一人当たり面積平均値テキスト"/>
        <xdr:cNvSpPr txBox="1"/>
      </xdr:nvSpPr>
      <xdr:spPr>
        <a:xfrm>
          <a:off x="22199600" y="10612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620" name="フローチャート: 判断 619"/>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138938</xdr:rowOff>
    </xdr:from>
    <xdr:to>
      <xdr:col>112</xdr:col>
      <xdr:colOff>38100</xdr:colOff>
      <xdr:row>62</xdr:row>
      <xdr:rowOff>69088</xdr:rowOff>
    </xdr:to>
    <xdr:sp macro="" textlink="">
      <xdr:nvSpPr>
        <xdr:cNvPr id="621" name="フローチャート: 判断 620"/>
        <xdr:cNvSpPr/>
      </xdr:nvSpPr>
      <xdr:spPr>
        <a:xfrm>
          <a:off x="21272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15494</xdr:rowOff>
    </xdr:from>
    <xdr:to>
      <xdr:col>107</xdr:col>
      <xdr:colOff>101600</xdr:colOff>
      <xdr:row>62</xdr:row>
      <xdr:rowOff>117094</xdr:rowOff>
    </xdr:to>
    <xdr:sp macro="" textlink="">
      <xdr:nvSpPr>
        <xdr:cNvPr id="622" name="フローチャート: 判断 621"/>
        <xdr:cNvSpPr/>
      </xdr:nvSpPr>
      <xdr:spPr>
        <a:xfrm>
          <a:off x="20383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81788</xdr:rowOff>
    </xdr:from>
    <xdr:to>
      <xdr:col>102</xdr:col>
      <xdr:colOff>165100</xdr:colOff>
      <xdr:row>63</xdr:row>
      <xdr:rowOff>11938</xdr:rowOff>
    </xdr:to>
    <xdr:sp macro="" textlink="">
      <xdr:nvSpPr>
        <xdr:cNvPr id="623" name="フローチャート: 判断 622"/>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4" name="テキスト ボックス 62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5" name="テキスト ボックス 62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6" name="テキスト ボックス 62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7" name="テキスト ボックス 62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8" name="テキスト ボックス 62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8636</xdr:rowOff>
    </xdr:from>
    <xdr:to>
      <xdr:col>116</xdr:col>
      <xdr:colOff>114300</xdr:colOff>
      <xdr:row>61</xdr:row>
      <xdr:rowOff>110236</xdr:rowOff>
    </xdr:to>
    <xdr:sp macro="" textlink="">
      <xdr:nvSpPr>
        <xdr:cNvPr id="629" name="楕円 628"/>
        <xdr:cNvSpPr/>
      </xdr:nvSpPr>
      <xdr:spPr>
        <a:xfrm>
          <a:off x="22110700" y="104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31513</xdr:rowOff>
    </xdr:from>
    <xdr:ext cx="469744" cy="259045"/>
    <xdr:sp macro="" textlink="">
      <xdr:nvSpPr>
        <xdr:cNvPr id="630" name="【保健センター・保健所】&#10;一人当たり面積該当値テキスト"/>
        <xdr:cNvSpPr txBox="1"/>
      </xdr:nvSpPr>
      <xdr:spPr>
        <a:xfrm>
          <a:off x="22199600" y="1031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13208</xdr:rowOff>
    </xdr:from>
    <xdr:to>
      <xdr:col>112</xdr:col>
      <xdr:colOff>38100</xdr:colOff>
      <xdr:row>61</xdr:row>
      <xdr:rowOff>114808</xdr:rowOff>
    </xdr:to>
    <xdr:sp macro="" textlink="">
      <xdr:nvSpPr>
        <xdr:cNvPr id="631" name="楕円 630"/>
        <xdr:cNvSpPr/>
      </xdr:nvSpPr>
      <xdr:spPr>
        <a:xfrm>
          <a:off x="21272500" y="104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59436</xdr:rowOff>
    </xdr:from>
    <xdr:to>
      <xdr:col>116</xdr:col>
      <xdr:colOff>63500</xdr:colOff>
      <xdr:row>61</xdr:row>
      <xdr:rowOff>64008</xdr:rowOff>
    </xdr:to>
    <xdr:cxnSp macro="">
      <xdr:nvCxnSpPr>
        <xdr:cNvPr id="632" name="直線コネクタ 631"/>
        <xdr:cNvCxnSpPr/>
      </xdr:nvCxnSpPr>
      <xdr:spPr>
        <a:xfrm flipV="1">
          <a:off x="21323300" y="1051788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20066</xdr:rowOff>
    </xdr:from>
    <xdr:to>
      <xdr:col>107</xdr:col>
      <xdr:colOff>101600</xdr:colOff>
      <xdr:row>61</xdr:row>
      <xdr:rowOff>121666</xdr:rowOff>
    </xdr:to>
    <xdr:sp macro="" textlink="">
      <xdr:nvSpPr>
        <xdr:cNvPr id="633" name="楕円 632"/>
        <xdr:cNvSpPr/>
      </xdr:nvSpPr>
      <xdr:spPr>
        <a:xfrm>
          <a:off x="203835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64008</xdr:rowOff>
    </xdr:from>
    <xdr:to>
      <xdr:col>111</xdr:col>
      <xdr:colOff>177800</xdr:colOff>
      <xdr:row>61</xdr:row>
      <xdr:rowOff>70866</xdr:rowOff>
    </xdr:to>
    <xdr:cxnSp macro="">
      <xdr:nvCxnSpPr>
        <xdr:cNvPr id="634" name="直線コネクタ 633"/>
        <xdr:cNvCxnSpPr/>
      </xdr:nvCxnSpPr>
      <xdr:spPr>
        <a:xfrm flipV="1">
          <a:off x="20434300" y="1052245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90932</xdr:rowOff>
    </xdr:from>
    <xdr:to>
      <xdr:col>102</xdr:col>
      <xdr:colOff>165100</xdr:colOff>
      <xdr:row>62</xdr:row>
      <xdr:rowOff>21082</xdr:rowOff>
    </xdr:to>
    <xdr:sp macro="" textlink="">
      <xdr:nvSpPr>
        <xdr:cNvPr id="635" name="楕円 634"/>
        <xdr:cNvSpPr/>
      </xdr:nvSpPr>
      <xdr:spPr>
        <a:xfrm>
          <a:off x="19494500" y="105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70866</xdr:rowOff>
    </xdr:from>
    <xdr:to>
      <xdr:col>107</xdr:col>
      <xdr:colOff>50800</xdr:colOff>
      <xdr:row>61</xdr:row>
      <xdr:rowOff>141732</xdr:rowOff>
    </xdr:to>
    <xdr:cxnSp macro="">
      <xdr:nvCxnSpPr>
        <xdr:cNvPr id="636" name="直線コネクタ 635"/>
        <xdr:cNvCxnSpPr/>
      </xdr:nvCxnSpPr>
      <xdr:spPr>
        <a:xfrm flipV="1">
          <a:off x="19545300" y="10529316"/>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60215</xdr:rowOff>
    </xdr:from>
    <xdr:ext cx="469744" cy="259045"/>
    <xdr:sp macro="" textlink="">
      <xdr:nvSpPr>
        <xdr:cNvPr id="637" name="n_1aveValue【保健センター・保健所】&#10;一人当たり面積"/>
        <xdr:cNvSpPr txBox="1"/>
      </xdr:nvSpPr>
      <xdr:spPr>
        <a:xfrm>
          <a:off x="21075727" y="106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108221</xdr:rowOff>
    </xdr:from>
    <xdr:ext cx="469744" cy="259045"/>
    <xdr:sp macro="" textlink="">
      <xdr:nvSpPr>
        <xdr:cNvPr id="638" name="n_2aveValue【保健センター・保健所】&#10;一人当たり面積"/>
        <xdr:cNvSpPr txBox="1"/>
      </xdr:nvSpPr>
      <xdr:spPr>
        <a:xfrm>
          <a:off x="20199427" y="1073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3065</xdr:rowOff>
    </xdr:from>
    <xdr:ext cx="469744" cy="259045"/>
    <xdr:sp macro="" textlink="">
      <xdr:nvSpPr>
        <xdr:cNvPr id="639" name="n_3aveValue【保健センター・保健所】&#10;一人当たり面積"/>
        <xdr:cNvSpPr txBox="1"/>
      </xdr:nvSpPr>
      <xdr:spPr>
        <a:xfrm>
          <a:off x="19310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131335</xdr:rowOff>
    </xdr:from>
    <xdr:ext cx="469744" cy="259045"/>
    <xdr:sp macro="" textlink="">
      <xdr:nvSpPr>
        <xdr:cNvPr id="640" name="n_1mainValue【保健センター・保健所】&#10;一人当たり面積"/>
        <xdr:cNvSpPr txBox="1"/>
      </xdr:nvSpPr>
      <xdr:spPr>
        <a:xfrm>
          <a:off x="210757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138193</xdr:rowOff>
    </xdr:from>
    <xdr:ext cx="469744" cy="259045"/>
    <xdr:sp macro="" textlink="">
      <xdr:nvSpPr>
        <xdr:cNvPr id="641" name="n_2mainValue【保健センター・保健所】&#10;一人当たり面積"/>
        <xdr:cNvSpPr txBox="1"/>
      </xdr:nvSpPr>
      <xdr:spPr>
        <a:xfrm>
          <a:off x="201994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37609</xdr:rowOff>
    </xdr:from>
    <xdr:ext cx="469744" cy="259045"/>
    <xdr:sp macro="" textlink="">
      <xdr:nvSpPr>
        <xdr:cNvPr id="642" name="n_3mainValue【保健センター・保健所】&#10;一人当たり面積"/>
        <xdr:cNvSpPr txBox="1"/>
      </xdr:nvSpPr>
      <xdr:spPr>
        <a:xfrm>
          <a:off x="19310427" y="1032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3" name="正方形/長方形 6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4" name="正方形/長方形 6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5" name="正方形/長方形 6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6" name="正方形/長方形 6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7" name="正方形/長方形 6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8" name="正方形/長方形 6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9" name="正方形/長方形 6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正方形/長方形 6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1" name="テキスト ボックス 6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2" name="直線コネクタ 6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53" name="テキスト ボックス 65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54" name="直線コネクタ 65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55" name="テキスト ボックス 65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56" name="直線コネクタ 65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57" name="テキスト ボックス 65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58" name="直線コネクタ 65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59" name="テキスト ボックス 65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60" name="直線コネクタ 65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61" name="テキスト ボックス 66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62" name="直線コネクタ 66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63" name="テキスト ボックス 66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4" name="直線コネクタ 6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5" name="テキスト ボックス 6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85</xdr:row>
      <xdr:rowOff>32386</xdr:rowOff>
    </xdr:to>
    <xdr:cxnSp macro="">
      <xdr:nvCxnSpPr>
        <xdr:cNvPr id="667" name="直線コネクタ 666"/>
        <xdr:cNvCxnSpPr/>
      </xdr:nvCxnSpPr>
      <xdr:spPr>
        <a:xfrm flipV="1">
          <a:off x="16318864" y="13445489"/>
          <a:ext cx="0" cy="116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36213</xdr:rowOff>
    </xdr:from>
    <xdr:ext cx="405111" cy="259045"/>
    <xdr:sp macro="" textlink="">
      <xdr:nvSpPr>
        <xdr:cNvPr id="668" name="【消防施設】&#10;有形固定資産減価償却率最小値テキスト"/>
        <xdr:cNvSpPr txBox="1"/>
      </xdr:nvSpPr>
      <xdr:spPr>
        <a:xfrm>
          <a:off x="16357600"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32386</xdr:rowOff>
    </xdr:from>
    <xdr:to>
      <xdr:col>86</xdr:col>
      <xdr:colOff>25400</xdr:colOff>
      <xdr:row>85</xdr:row>
      <xdr:rowOff>32386</xdr:rowOff>
    </xdr:to>
    <xdr:cxnSp macro="">
      <xdr:nvCxnSpPr>
        <xdr:cNvPr id="669" name="直線コネクタ 668"/>
        <xdr:cNvCxnSpPr/>
      </xdr:nvCxnSpPr>
      <xdr:spPr>
        <a:xfrm>
          <a:off x="16230600" y="14605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670" name="【消防施設】&#10;有形固定資産減価償却率最大値テキスト"/>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671" name="直線コネクタ 670"/>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93363</xdr:rowOff>
    </xdr:from>
    <xdr:ext cx="405111" cy="259045"/>
    <xdr:sp macro="" textlink="">
      <xdr:nvSpPr>
        <xdr:cNvPr id="672" name="【消防施設】&#10;有形固定資産減価償却率平均値テキスト"/>
        <xdr:cNvSpPr txBox="1"/>
      </xdr:nvSpPr>
      <xdr:spPr>
        <a:xfrm>
          <a:off x="16357600" y="141522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114936</xdr:rowOff>
    </xdr:from>
    <xdr:to>
      <xdr:col>85</xdr:col>
      <xdr:colOff>177800</xdr:colOff>
      <xdr:row>83</xdr:row>
      <xdr:rowOff>45086</xdr:rowOff>
    </xdr:to>
    <xdr:sp macro="" textlink="">
      <xdr:nvSpPr>
        <xdr:cNvPr id="673" name="フローチャート: 判断 672"/>
        <xdr:cNvSpPr/>
      </xdr:nvSpPr>
      <xdr:spPr>
        <a:xfrm>
          <a:off x="162687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154939</xdr:rowOff>
    </xdr:from>
    <xdr:to>
      <xdr:col>81</xdr:col>
      <xdr:colOff>101600</xdr:colOff>
      <xdr:row>83</xdr:row>
      <xdr:rowOff>85089</xdr:rowOff>
    </xdr:to>
    <xdr:sp macro="" textlink="">
      <xdr:nvSpPr>
        <xdr:cNvPr id="674" name="フローチャート: 判断 673"/>
        <xdr:cNvSpPr/>
      </xdr:nvSpPr>
      <xdr:spPr>
        <a:xfrm>
          <a:off x="15430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25400</xdr:rowOff>
    </xdr:from>
    <xdr:to>
      <xdr:col>76</xdr:col>
      <xdr:colOff>165100</xdr:colOff>
      <xdr:row>83</xdr:row>
      <xdr:rowOff>127000</xdr:rowOff>
    </xdr:to>
    <xdr:sp macro="" textlink="">
      <xdr:nvSpPr>
        <xdr:cNvPr id="675" name="フローチャート: 判断 674"/>
        <xdr:cNvSpPr/>
      </xdr:nvSpPr>
      <xdr:spPr>
        <a:xfrm>
          <a:off x="14541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154939</xdr:rowOff>
    </xdr:from>
    <xdr:to>
      <xdr:col>72</xdr:col>
      <xdr:colOff>38100</xdr:colOff>
      <xdr:row>84</xdr:row>
      <xdr:rowOff>85089</xdr:rowOff>
    </xdr:to>
    <xdr:sp macro="" textlink="">
      <xdr:nvSpPr>
        <xdr:cNvPr id="676" name="フローチャート: 判断 675"/>
        <xdr:cNvSpPr/>
      </xdr:nvSpPr>
      <xdr:spPr>
        <a:xfrm>
          <a:off x="13652500" y="14385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7" name="テキスト ボックス 6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8" name="テキスト ボックス 6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9" name="テキスト ボックス 6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0" name="テキスト ボックス 6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1" name="テキスト ボックス 6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21589</xdr:rowOff>
    </xdr:from>
    <xdr:to>
      <xdr:col>85</xdr:col>
      <xdr:colOff>177800</xdr:colOff>
      <xdr:row>78</xdr:row>
      <xdr:rowOff>123189</xdr:rowOff>
    </xdr:to>
    <xdr:sp macro="" textlink="">
      <xdr:nvSpPr>
        <xdr:cNvPr id="682" name="楕円 681"/>
        <xdr:cNvSpPr/>
      </xdr:nvSpPr>
      <xdr:spPr>
        <a:xfrm>
          <a:off x="16268700" y="1339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146066</xdr:rowOff>
    </xdr:from>
    <xdr:ext cx="405111" cy="259045"/>
    <xdr:sp macro="" textlink="">
      <xdr:nvSpPr>
        <xdr:cNvPr id="683" name="【消防施設】&#10;有形固定資産減価償却率該当値テキスト"/>
        <xdr:cNvSpPr txBox="1"/>
      </xdr:nvSpPr>
      <xdr:spPr>
        <a:xfrm>
          <a:off x="16357600" y="1334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111125</xdr:rowOff>
    </xdr:from>
    <xdr:to>
      <xdr:col>81</xdr:col>
      <xdr:colOff>101600</xdr:colOff>
      <xdr:row>80</xdr:row>
      <xdr:rowOff>41275</xdr:rowOff>
    </xdr:to>
    <xdr:sp macro="" textlink="">
      <xdr:nvSpPr>
        <xdr:cNvPr id="684" name="楕円 683"/>
        <xdr:cNvSpPr/>
      </xdr:nvSpPr>
      <xdr:spPr>
        <a:xfrm>
          <a:off x="15430500" y="1365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72389</xdr:rowOff>
    </xdr:from>
    <xdr:to>
      <xdr:col>85</xdr:col>
      <xdr:colOff>127000</xdr:colOff>
      <xdr:row>79</xdr:row>
      <xdr:rowOff>161925</xdr:rowOff>
    </xdr:to>
    <xdr:cxnSp macro="">
      <xdr:nvCxnSpPr>
        <xdr:cNvPr id="685" name="直線コネクタ 684"/>
        <xdr:cNvCxnSpPr/>
      </xdr:nvCxnSpPr>
      <xdr:spPr>
        <a:xfrm flipV="1">
          <a:off x="15481300" y="13445489"/>
          <a:ext cx="838200" cy="26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27305</xdr:rowOff>
    </xdr:from>
    <xdr:to>
      <xdr:col>76</xdr:col>
      <xdr:colOff>165100</xdr:colOff>
      <xdr:row>79</xdr:row>
      <xdr:rowOff>128905</xdr:rowOff>
    </xdr:to>
    <xdr:sp macro="" textlink="">
      <xdr:nvSpPr>
        <xdr:cNvPr id="686" name="楕円 685"/>
        <xdr:cNvSpPr/>
      </xdr:nvSpPr>
      <xdr:spPr>
        <a:xfrm>
          <a:off x="14541500" y="1357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78105</xdr:rowOff>
    </xdr:from>
    <xdr:to>
      <xdr:col>81</xdr:col>
      <xdr:colOff>50800</xdr:colOff>
      <xdr:row>79</xdr:row>
      <xdr:rowOff>161925</xdr:rowOff>
    </xdr:to>
    <xdr:cxnSp macro="">
      <xdr:nvCxnSpPr>
        <xdr:cNvPr id="687" name="直線コネクタ 686"/>
        <xdr:cNvCxnSpPr/>
      </xdr:nvCxnSpPr>
      <xdr:spPr>
        <a:xfrm>
          <a:off x="14592300" y="1362265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53975</xdr:rowOff>
    </xdr:from>
    <xdr:to>
      <xdr:col>72</xdr:col>
      <xdr:colOff>38100</xdr:colOff>
      <xdr:row>79</xdr:row>
      <xdr:rowOff>155575</xdr:rowOff>
    </xdr:to>
    <xdr:sp macro="" textlink="">
      <xdr:nvSpPr>
        <xdr:cNvPr id="688" name="楕円 687"/>
        <xdr:cNvSpPr/>
      </xdr:nvSpPr>
      <xdr:spPr>
        <a:xfrm>
          <a:off x="13652500" y="135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78105</xdr:rowOff>
    </xdr:from>
    <xdr:to>
      <xdr:col>76</xdr:col>
      <xdr:colOff>114300</xdr:colOff>
      <xdr:row>79</xdr:row>
      <xdr:rowOff>104775</xdr:rowOff>
    </xdr:to>
    <xdr:cxnSp macro="">
      <xdr:nvCxnSpPr>
        <xdr:cNvPr id="689" name="直線コネクタ 688"/>
        <xdr:cNvCxnSpPr/>
      </xdr:nvCxnSpPr>
      <xdr:spPr>
        <a:xfrm flipV="1">
          <a:off x="13703300" y="136226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76216</xdr:rowOff>
    </xdr:from>
    <xdr:ext cx="405111" cy="259045"/>
    <xdr:sp macro="" textlink="">
      <xdr:nvSpPr>
        <xdr:cNvPr id="690" name="n_1aveValue【消防施設】&#10;有形固定資産減価償却率"/>
        <xdr:cNvSpPr txBox="1"/>
      </xdr:nvSpPr>
      <xdr:spPr>
        <a:xfrm>
          <a:off x="15266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118127</xdr:rowOff>
    </xdr:from>
    <xdr:ext cx="405111" cy="259045"/>
    <xdr:sp macro="" textlink="">
      <xdr:nvSpPr>
        <xdr:cNvPr id="691" name="n_2aveValue【消防施設】&#10;有形固定資産減価償却率"/>
        <xdr:cNvSpPr txBox="1"/>
      </xdr:nvSpPr>
      <xdr:spPr>
        <a:xfrm>
          <a:off x="14389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76216</xdr:rowOff>
    </xdr:from>
    <xdr:ext cx="405111" cy="259045"/>
    <xdr:sp macro="" textlink="">
      <xdr:nvSpPr>
        <xdr:cNvPr id="692" name="n_3aveValue【消防施設】&#10;有形固定資産減価償却率"/>
        <xdr:cNvSpPr txBox="1"/>
      </xdr:nvSpPr>
      <xdr:spPr>
        <a:xfrm>
          <a:off x="135007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57802</xdr:rowOff>
    </xdr:from>
    <xdr:ext cx="405111" cy="259045"/>
    <xdr:sp macro="" textlink="">
      <xdr:nvSpPr>
        <xdr:cNvPr id="693" name="n_1mainValue【消防施設】&#10;有形固定資産減価償却率"/>
        <xdr:cNvSpPr txBox="1"/>
      </xdr:nvSpPr>
      <xdr:spPr>
        <a:xfrm>
          <a:off x="15266044" y="1343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145432</xdr:rowOff>
    </xdr:from>
    <xdr:ext cx="405111" cy="259045"/>
    <xdr:sp macro="" textlink="">
      <xdr:nvSpPr>
        <xdr:cNvPr id="694" name="n_2mainValue【消防施設】&#10;有形固定資産減価償却率"/>
        <xdr:cNvSpPr txBox="1"/>
      </xdr:nvSpPr>
      <xdr:spPr>
        <a:xfrm>
          <a:off x="14389744" y="1334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652</xdr:rowOff>
    </xdr:from>
    <xdr:ext cx="405111" cy="259045"/>
    <xdr:sp macro="" textlink="">
      <xdr:nvSpPr>
        <xdr:cNvPr id="695" name="n_3mainValue【消防施設】&#10;有形固定資産減価償却率"/>
        <xdr:cNvSpPr txBox="1"/>
      </xdr:nvSpPr>
      <xdr:spPr>
        <a:xfrm>
          <a:off x="13500744" y="1337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6" name="正方形/長方形 69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7" name="正方形/長方形 69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8" name="正方形/長方形 69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9" name="正方形/長方形 69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0" name="正方形/長方形 69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1" name="正方形/長方形 70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2" name="正方形/長方形 70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3" name="正方形/長方形 70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4" name="テキスト ボックス 70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5" name="直線コネクタ 70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06" name="直線コネクタ 70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7" name="テキスト ボックス 70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8" name="直線コネクタ 70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9" name="テキスト ボックス 70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0" name="直線コネクタ 70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11" name="テキスト ボックス 71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2" name="直線コネクタ 71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3" name="テキスト ボックス 71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14" name="直線コネクタ 71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15" name="テキスト ボックス 71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6" name="直線コネクタ 71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7" name="テキスト ボックス 71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122682</xdr:rowOff>
    </xdr:from>
    <xdr:to>
      <xdr:col>116</xdr:col>
      <xdr:colOff>62864</xdr:colOff>
      <xdr:row>86</xdr:row>
      <xdr:rowOff>87630</xdr:rowOff>
    </xdr:to>
    <xdr:cxnSp macro="">
      <xdr:nvCxnSpPr>
        <xdr:cNvPr id="719" name="直線コネクタ 718"/>
        <xdr:cNvCxnSpPr/>
      </xdr:nvCxnSpPr>
      <xdr:spPr>
        <a:xfrm flipV="1">
          <a:off x="22160864" y="13495782"/>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720" name="【消防施設】&#10;一人当たり面積最小値テキスト"/>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721" name="直線コネクタ 720"/>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69359</xdr:rowOff>
    </xdr:from>
    <xdr:ext cx="469744" cy="259045"/>
    <xdr:sp macro="" textlink="">
      <xdr:nvSpPr>
        <xdr:cNvPr id="722" name="【消防施設】&#10;一人当たり面積最大値テキスト"/>
        <xdr:cNvSpPr txBox="1"/>
      </xdr:nvSpPr>
      <xdr:spPr>
        <a:xfrm>
          <a:off x="22199600" y="1327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122682</xdr:rowOff>
    </xdr:from>
    <xdr:to>
      <xdr:col>116</xdr:col>
      <xdr:colOff>152400</xdr:colOff>
      <xdr:row>78</xdr:row>
      <xdr:rowOff>122682</xdr:rowOff>
    </xdr:to>
    <xdr:cxnSp macro="">
      <xdr:nvCxnSpPr>
        <xdr:cNvPr id="723" name="直線コネクタ 722"/>
        <xdr:cNvCxnSpPr/>
      </xdr:nvCxnSpPr>
      <xdr:spPr>
        <a:xfrm>
          <a:off x="22072600" y="1349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71138</xdr:rowOff>
    </xdr:from>
    <xdr:ext cx="469744" cy="259045"/>
    <xdr:sp macro="" textlink="">
      <xdr:nvSpPr>
        <xdr:cNvPr id="724" name="【消防施設】&#10;一人当たり面積平均値テキスト"/>
        <xdr:cNvSpPr txBox="1"/>
      </xdr:nvSpPr>
      <xdr:spPr>
        <a:xfrm>
          <a:off x="22199600" y="14472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48261</xdr:rowOff>
    </xdr:from>
    <xdr:to>
      <xdr:col>116</xdr:col>
      <xdr:colOff>114300</xdr:colOff>
      <xdr:row>85</xdr:row>
      <xdr:rowOff>149861</xdr:rowOff>
    </xdr:to>
    <xdr:sp macro="" textlink="">
      <xdr:nvSpPr>
        <xdr:cNvPr id="725" name="フローチャート: 判断 724"/>
        <xdr:cNvSpPr/>
      </xdr:nvSpPr>
      <xdr:spPr>
        <a:xfrm>
          <a:off x="221107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54356</xdr:rowOff>
    </xdr:from>
    <xdr:to>
      <xdr:col>112</xdr:col>
      <xdr:colOff>38100</xdr:colOff>
      <xdr:row>85</xdr:row>
      <xdr:rowOff>155956</xdr:rowOff>
    </xdr:to>
    <xdr:sp macro="" textlink="">
      <xdr:nvSpPr>
        <xdr:cNvPr id="726" name="フローチャート: 判断 725"/>
        <xdr:cNvSpPr/>
      </xdr:nvSpPr>
      <xdr:spPr>
        <a:xfrm>
          <a:off x="21272500" y="1462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115315</xdr:rowOff>
    </xdr:from>
    <xdr:to>
      <xdr:col>107</xdr:col>
      <xdr:colOff>101600</xdr:colOff>
      <xdr:row>86</xdr:row>
      <xdr:rowOff>45465</xdr:rowOff>
    </xdr:to>
    <xdr:sp macro="" textlink="">
      <xdr:nvSpPr>
        <xdr:cNvPr id="727" name="フローチャート: 判断 726"/>
        <xdr:cNvSpPr/>
      </xdr:nvSpPr>
      <xdr:spPr>
        <a:xfrm>
          <a:off x="20383500" y="146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114554</xdr:rowOff>
    </xdr:from>
    <xdr:to>
      <xdr:col>102</xdr:col>
      <xdr:colOff>165100</xdr:colOff>
      <xdr:row>86</xdr:row>
      <xdr:rowOff>44704</xdr:rowOff>
    </xdr:to>
    <xdr:sp macro="" textlink="">
      <xdr:nvSpPr>
        <xdr:cNvPr id="728" name="フローチャート: 判断 727"/>
        <xdr:cNvSpPr/>
      </xdr:nvSpPr>
      <xdr:spPr>
        <a:xfrm>
          <a:off x="19494500" y="1468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9" name="テキスト ボックス 72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0" name="テキスト ボックス 72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1" name="テキスト ボックス 73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2" name="テキスト ボックス 73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3" name="テキスト ボックス 73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111506</xdr:rowOff>
    </xdr:from>
    <xdr:to>
      <xdr:col>116</xdr:col>
      <xdr:colOff>114300</xdr:colOff>
      <xdr:row>86</xdr:row>
      <xdr:rowOff>41656</xdr:rowOff>
    </xdr:to>
    <xdr:sp macro="" textlink="">
      <xdr:nvSpPr>
        <xdr:cNvPr id="734" name="楕円 733"/>
        <xdr:cNvSpPr/>
      </xdr:nvSpPr>
      <xdr:spPr>
        <a:xfrm>
          <a:off x="22110700" y="1468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26687</xdr:rowOff>
    </xdr:from>
    <xdr:ext cx="469744" cy="259045"/>
    <xdr:sp macro="" textlink="">
      <xdr:nvSpPr>
        <xdr:cNvPr id="735" name="【消防施設】&#10;一人当たり面積該当値テキスト"/>
        <xdr:cNvSpPr txBox="1"/>
      </xdr:nvSpPr>
      <xdr:spPr>
        <a:xfrm>
          <a:off x="22199600" y="1459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109982</xdr:rowOff>
    </xdr:from>
    <xdr:to>
      <xdr:col>112</xdr:col>
      <xdr:colOff>38100</xdr:colOff>
      <xdr:row>86</xdr:row>
      <xdr:rowOff>40132</xdr:rowOff>
    </xdr:to>
    <xdr:sp macro="" textlink="">
      <xdr:nvSpPr>
        <xdr:cNvPr id="736" name="楕円 735"/>
        <xdr:cNvSpPr/>
      </xdr:nvSpPr>
      <xdr:spPr>
        <a:xfrm>
          <a:off x="21272500" y="146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160782</xdr:rowOff>
    </xdr:from>
    <xdr:to>
      <xdr:col>116</xdr:col>
      <xdr:colOff>63500</xdr:colOff>
      <xdr:row>85</xdr:row>
      <xdr:rowOff>162306</xdr:rowOff>
    </xdr:to>
    <xdr:cxnSp macro="">
      <xdr:nvCxnSpPr>
        <xdr:cNvPr id="737" name="直線コネクタ 736"/>
        <xdr:cNvCxnSpPr/>
      </xdr:nvCxnSpPr>
      <xdr:spPr>
        <a:xfrm>
          <a:off x="21323300" y="1473403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114554</xdr:rowOff>
    </xdr:from>
    <xdr:to>
      <xdr:col>107</xdr:col>
      <xdr:colOff>101600</xdr:colOff>
      <xdr:row>86</xdr:row>
      <xdr:rowOff>44704</xdr:rowOff>
    </xdr:to>
    <xdr:sp macro="" textlink="">
      <xdr:nvSpPr>
        <xdr:cNvPr id="738" name="楕円 737"/>
        <xdr:cNvSpPr/>
      </xdr:nvSpPr>
      <xdr:spPr>
        <a:xfrm>
          <a:off x="20383500" y="1468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160782</xdr:rowOff>
    </xdr:from>
    <xdr:to>
      <xdr:col>111</xdr:col>
      <xdr:colOff>177800</xdr:colOff>
      <xdr:row>85</xdr:row>
      <xdr:rowOff>165354</xdr:rowOff>
    </xdr:to>
    <xdr:cxnSp macro="">
      <xdr:nvCxnSpPr>
        <xdr:cNvPr id="739" name="直線コネクタ 738"/>
        <xdr:cNvCxnSpPr/>
      </xdr:nvCxnSpPr>
      <xdr:spPr>
        <a:xfrm flipV="1">
          <a:off x="20434300" y="14734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119126</xdr:rowOff>
    </xdr:from>
    <xdr:to>
      <xdr:col>102</xdr:col>
      <xdr:colOff>165100</xdr:colOff>
      <xdr:row>86</xdr:row>
      <xdr:rowOff>49276</xdr:rowOff>
    </xdr:to>
    <xdr:sp macro="" textlink="">
      <xdr:nvSpPr>
        <xdr:cNvPr id="740" name="楕円 739"/>
        <xdr:cNvSpPr/>
      </xdr:nvSpPr>
      <xdr:spPr>
        <a:xfrm>
          <a:off x="19494500" y="1469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165354</xdr:rowOff>
    </xdr:from>
    <xdr:to>
      <xdr:col>107</xdr:col>
      <xdr:colOff>50800</xdr:colOff>
      <xdr:row>85</xdr:row>
      <xdr:rowOff>169926</xdr:rowOff>
    </xdr:to>
    <xdr:cxnSp macro="">
      <xdr:nvCxnSpPr>
        <xdr:cNvPr id="741" name="直線コネクタ 740"/>
        <xdr:cNvCxnSpPr/>
      </xdr:nvCxnSpPr>
      <xdr:spPr>
        <a:xfrm flipV="1">
          <a:off x="19545300" y="147386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1033</xdr:rowOff>
    </xdr:from>
    <xdr:ext cx="469744" cy="259045"/>
    <xdr:sp macro="" textlink="">
      <xdr:nvSpPr>
        <xdr:cNvPr id="742" name="n_1aveValue【消防施設】&#10;一人当たり面積"/>
        <xdr:cNvSpPr txBox="1"/>
      </xdr:nvSpPr>
      <xdr:spPr>
        <a:xfrm>
          <a:off x="21075727" y="1440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36592</xdr:rowOff>
    </xdr:from>
    <xdr:ext cx="469744" cy="259045"/>
    <xdr:sp macro="" textlink="">
      <xdr:nvSpPr>
        <xdr:cNvPr id="743" name="n_2aveValue【消防施設】&#10;一人当たり面積"/>
        <xdr:cNvSpPr txBox="1"/>
      </xdr:nvSpPr>
      <xdr:spPr>
        <a:xfrm>
          <a:off x="201994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61231</xdr:rowOff>
    </xdr:from>
    <xdr:ext cx="469744" cy="259045"/>
    <xdr:sp macro="" textlink="">
      <xdr:nvSpPr>
        <xdr:cNvPr id="744" name="n_3aveValue【消防施設】&#10;一人当たり面積"/>
        <xdr:cNvSpPr txBox="1"/>
      </xdr:nvSpPr>
      <xdr:spPr>
        <a:xfrm>
          <a:off x="19310427" y="1446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31259</xdr:rowOff>
    </xdr:from>
    <xdr:ext cx="469744" cy="259045"/>
    <xdr:sp macro="" textlink="">
      <xdr:nvSpPr>
        <xdr:cNvPr id="745" name="n_1mainValue【消防施設】&#10;一人当たり面積"/>
        <xdr:cNvSpPr txBox="1"/>
      </xdr:nvSpPr>
      <xdr:spPr>
        <a:xfrm>
          <a:off x="21075727" y="147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61231</xdr:rowOff>
    </xdr:from>
    <xdr:ext cx="469744" cy="259045"/>
    <xdr:sp macro="" textlink="">
      <xdr:nvSpPr>
        <xdr:cNvPr id="746" name="n_2mainValue【消防施設】&#10;一人当たり面積"/>
        <xdr:cNvSpPr txBox="1"/>
      </xdr:nvSpPr>
      <xdr:spPr>
        <a:xfrm>
          <a:off x="20199427" y="1446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40403</xdr:rowOff>
    </xdr:from>
    <xdr:ext cx="469744" cy="259045"/>
    <xdr:sp macro="" textlink="">
      <xdr:nvSpPr>
        <xdr:cNvPr id="747" name="n_3mainValue【消防施設】&#10;一人当たり面積"/>
        <xdr:cNvSpPr txBox="1"/>
      </xdr:nvSpPr>
      <xdr:spPr>
        <a:xfrm>
          <a:off x="19310427" y="1478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8" name="正方形/長方形 7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9" name="正方形/長方形 7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0" name="正方形/長方形 7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1" name="正方形/長方形 7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2" name="正方形/長方形 7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3" name="正方形/長方形 7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4" name="正方形/長方形 7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正方形/長方形 7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6" name="テキスト ボックス 7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7" name="直線コネクタ 7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58" name="テキスト ボックス 75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9" name="直線コネクタ 75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60" name="テキスト ボックス 75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1" name="直線コネクタ 76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2" name="テキスト ボックス 76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3" name="直線コネクタ 76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4" name="テキスト ボックス 76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5" name="直線コネクタ 76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6" name="テキスト ボックス 76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7" name="直線コネクタ 76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68" name="テキスト ボックス 76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9" name="直線コネクタ 7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0" name="テキスト ボックス 7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109</xdr:row>
      <xdr:rowOff>55245</xdr:rowOff>
    </xdr:to>
    <xdr:cxnSp macro="">
      <xdr:nvCxnSpPr>
        <xdr:cNvPr id="772" name="直線コネクタ 771"/>
        <xdr:cNvCxnSpPr/>
      </xdr:nvCxnSpPr>
      <xdr:spPr>
        <a:xfrm flipV="1">
          <a:off x="16318864" y="1714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59072</xdr:rowOff>
    </xdr:from>
    <xdr:ext cx="405111" cy="259045"/>
    <xdr:sp macro="" textlink="">
      <xdr:nvSpPr>
        <xdr:cNvPr id="773" name="【庁舎】&#10;有形固定資産減価償却率最小値テキスト"/>
        <xdr:cNvSpPr txBox="1"/>
      </xdr:nvSpPr>
      <xdr:spPr>
        <a:xfrm>
          <a:off x="16357600" y="187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55245</xdr:rowOff>
    </xdr:from>
    <xdr:to>
      <xdr:col>86</xdr:col>
      <xdr:colOff>25400</xdr:colOff>
      <xdr:row>109</xdr:row>
      <xdr:rowOff>55245</xdr:rowOff>
    </xdr:to>
    <xdr:cxnSp macro="">
      <xdr:nvCxnSpPr>
        <xdr:cNvPr id="774" name="直線コネクタ 773"/>
        <xdr:cNvCxnSpPr/>
      </xdr:nvCxnSpPr>
      <xdr:spPr>
        <a:xfrm>
          <a:off x="16230600" y="1874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775" name="【庁舎】&#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76" name="直線コネクタ 775"/>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43832</xdr:rowOff>
    </xdr:from>
    <xdr:ext cx="405111" cy="259045"/>
    <xdr:sp macro="" textlink="">
      <xdr:nvSpPr>
        <xdr:cNvPr id="777" name="【庁舎】&#10;有形固定資産減価償却率平均値テキスト"/>
        <xdr:cNvSpPr txBox="1"/>
      </xdr:nvSpPr>
      <xdr:spPr>
        <a:xfrm>
          <a:off x="16357600" y="18046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65405</xdr:rowOff>
    </xdr:from>
    <xdr:to>
      <xdr:col>85</xdr:col>
      <xdr:colOff>177800</xdr:colOff>
      <xdr:row>105</xdr:row>
      <xdr:rowOff>167005</xdr:rowOff>
    </xdr:to>
    <xdr:sp macro="" textlink="">
      <xdr:nvSpPr>
        <xdr:cNvPr id="778" name="フローチャート: 判断 777"/>
        <xdr:cNvSpPr/>
      </xdr:nvSpPr>
      <xdr:spPr>
        <a:xfrm>
          <a:off x="16268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124461</xdr:rowOff>
    </xdr:from>
    <xdr:to>
      <xdr:col>81</xdr:col>
      <xdr:colOff>101600</xdr:colOff>
      <xdr:row>105</xdr:row>
      <xdr:rowOff>54611</xdr:rowOff>
    </xdr:to>
    <xdr:sp macro="" textlink="">
      <xdr:nvSpPr>
        <xdr:cNvPr id="779" name="フローチャート: 判断 778"/>
        <xdr:cNvSpPr/>
      </xdr:nvSpPr>
      <xdr:spPr>
        <a:xfrm>
          <a:off x="15430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160655</xdr:rowOff>
    </xdr:from>
    <xdr:to>
      <xdr:col>76</xdr:col>
      <xdr:colOff>165100</xdr:colOff>
      <xdr:row>105</xdr:row>
      <xdr:rowOff>90805</xdr:rowOff>
    </xdr:to>
    <xdr:sp macro="" textlink="">
      <xdr:nvSpPr>
        <xdr:cNvPr id="780" name="フローチャート: 判断 779"/>
        <xdr:cNvSpPr/>
      </xdr:nvSpPr>
      <xdr:spPr>
        <a:xfrm>
          <a:off x="14541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109220</xdr:rowOff>
    </xdr:from>
    <xdr:to>
      <xdr:col>72</xdr:col>
      <xdr:colOff>38100</xdr:colOff>
      <xdr:row>106</xdr:row>
      <xdr:rowOff>39370</xdr:rowOff>
    </xdr:to>
    <xdr:sp macro="" textlink="">
      <xdr:nvSpPr>
        <xdr:cNvPr id="781" name="フローチャート: 判断 780"/>
        <xdr:cNvSpPr/>
      </xdr:nvSpPr>
      <xdr:spPr>
        <a:xfrm>
          <a:off x="1365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2" name="テキスト ボックス 7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3" name="テキスト ボックス 7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4" name="テキスト ボックス 7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5" name="テキスト ボックス 7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6" name="テキスト ボックス 7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76836</xdr:rowOff>
    </xdr:from>
    <xdr:to>
      <xdr:col>85</xdr:col>
      <xdr:colOff>177800</xdr:colOff>
      <xdr:row>103</xdr:row>
      <xdr:rowOff>6986</xdr:rowOff>
    </xdr:to>
    <xdr:sp macro="" textlink="">
      <xdr:nvSpPr>
        <xdr:cNvPr id="787" name="楕円 786"/>
        <xdr:cNvSpPr/>
      </xdr:nvSpPr>
      <xdr:spPr>
        <a:xfrm>
          <a:off x="16268700" y="1756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99713</xdr:rowOff>
    </xdr:from>
    <xdr:ext cx="405111" cy="259045"/>
    <xdr:sp macro="" textlink="">
      <xdr:nvSpPr>
        <xdr:cNvPr id="788" name="【庁舎】&#10;有形固定資産減価償却率該当値テキスト"/>
        <xdr:cNvSpPr txBox="1"/>
      </xdr:nvSpPr>
      <xdr:spPr>
        <a:xfrm>
          <a:off x="16357600"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122555</xdr:rowOff>
    </xdr:from>
    <xdr:to>
      <xdr:col>81</xdr:col>
      <xdr:colOff>101600</xdr:colOff>
      <xdr:row>103</xdr:row>
      <xdr:rowOff>52705</xdr:rowOff>
    </xdr:to>
    <xdr:sp macro="" textlink="">
      <xdr:nvSpPr>
        <xdr:cNvPr id="789" name="楕円 788"/>
        <xdr:cNvSpPr/>
      </xdr:nvSpPr>
      <xdr:spPr>
        <a:xfrm>
          <a:off x="15430500" y="176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127636</xdr:rowOff>
    </xdr:from>
    <xdr:to>
      <xdr:col>85</xdr:col>
      <xdr:colOff>127000</xdr:colOff>
      <xdr:row>103</xdr:row>
      <xdr:rowOff>1905</xdr:rowOff>
    </xdr:to>
    <xdr:cxnSp macro="">
      <xdr:nvCxnSpPr>
        <xdr:cNvPr id="790" name="直線コネクタ 789"/>
        <xdr:cNvCxnSpPr/>
      </xdr:nvCxnSpPr>
      <xdr:spPr>
        <a:xfrm flipV="1">
          <a:off x="15481300" y="1761553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636</xdr:rowOff>
    </xdr:from>
    <xdr:to>
      <xdr:col>76</xdr:col>
      <xdr:colOff>165100</xdr:colOff>
      <xdr:row>103</xdr:row>
      <xdr:rowOff>102236</xdr:rowOff>
    </xdr:to>
    <xdr:sp macro="" textlink="">
      <xdr:nvSpPr>
        <xdr:cNvPr id="791" name="楕円 790"/>
        <xdr:cNvSpPr/>
      </xdr:nvSpPr>
      <xdr:spPr>
        <a:xfrm>
          <a:off x="14541500" y="176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1905</xdr:rowOff>
    </xdr:from>
    <xdr:to>
      <xdr:col>81</xdr:col>
      <xdr:colOff>50800</xdr:colOff>
      <xdr:row>103</xdr:row>
      <xdr:rowOff>51436</xdr:rowOff>
    </xdr:to>
    <xdr:cxnSp macro="">
      <xdr:nvCxnSpPr>
        <xdr:cNvPr id="792" name="直線コネクタ 791"/>
        <xdr:cNvCxnSpPr/>
      </xdr:nvCxnSpPr>
      <xdr:spPr>
        <a:xfrm flipV="1">
          <a:off x="14592300" y="17661255"/>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44450</xdr:rowOff>
    </xdr:from>
    <xdr:to>
      <xdr:col>72</xdr:col>
      <xdr:colOff>38100</xdr:colOff>
      <xdr:row>103</xdr:row>
      <xdr:rowOff>146050</xdr:rowOff>
    </xdr:to>
    <xdr:sp macro="" textlink="">
      <xdr:nvSpPr>
        <xdr:cNvPr id="793" name="楕円 792"/>
        <xdr:cNvSpPr/>
      </xdr:nvSpPr>
      <xdr:spPr>
        <a:xfrm>
          <a:off x="13652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51436</xdr:rowOff>
    </xdr:from>
    <xdr:to>
      <xdr:col>76</xdr:col>
      <xdr:colOff>114300</xdr:colOff>
      <xdr:row>103</xdr:row>
      <xdr:rowOff>95250</xdr:rowOff>
    </xdr:to>
    <xdr:cxnSp macro="">
      <xdr:nvCxnSpPr>
        <xdr:cNvPr id="794" name="直線コネクタ 793"/>
        <xdr:cNvCxnSpPr/>
      </xdr:nvCxnSpPr>
      <xdr:spPr>
        <a:xfrm flipV="1">
          <a:off x="13703300" y="177107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45738</xdr:rowOff>
    </xdr:from>
    <xdr:ext cx="405111" cy="259045"/>
    <xdr:sp macro="" textlink="">
      <xdr:nvSpPr>
        <xdr:cNvPr id="795" name="n_1aveValue【庁舎】&#10;有形固定資産減価償却率"/>
        <xdr:cNvSpPr txBox="1"/>
      </xdr:nvSpPr>
      <xdr:spPr>
        <a:xfrm>
          <a:off x="152660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81932</xdr:rowOff>
    </xdr:from>
    <xdr:ext cx="405111" cy="259045"/>
    <xdr:sp macro="" textlink="">
      <xdr:nvSpPr>
        <xdr:cNvPr id="796" name="n_2aveValue【庁舎】&#10;有形固定資産減価償却率"/>
        <xdr:cNvSpPr txBox="1"/>
      </xdr:nvSpPr>
      <xdr:spPr>
        <a:xfrm>
          <a:off x="143897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30497</xdr:rowOff>
    </xdr:from>
    <xdr:ext cx="405111" cy="259045"/>
    <xdr:sp macro="" textlink="">
      <xdr:nvSpPr>
        <xdr:cNvPr id="797" name="n_3aveValue【庁舎】&#10;有形固定資産減価償却率"/>
        <xdr:cNvSpPr txBox="1"/>
      </xdr:nvSpPr>
      <xdr:spPr>
        <a:xfrm>
          <a:off x="13500744"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69232</xdr:rowOff>
    </xdr:from>
    <xdr:ext cx="405111" cy="259045"/>
    <xdr:sp macro="" textlink="">
      <xdr:nvSpPr>
        <xdr:cNvPr id="798" name="n_1mainValue【庁舎】&#10;有形固定資産減価償却率"/>
        <xdr:cNvSpPr txBox="1"/>
      </xdr:nvSpPr>
      <xdr:spPr>
        <a:xfrm>
          <a:off x="15266044" y="1738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118763</xdr:rowOff>
    </xdr:from>
    <xdr:ext cx="405111" cy="259045"/>
    <xdr:sp macro="" textlink="">
      <xdr:nvSpPr>
        <xdr:cNvPr id="799" name="n_2mainValue【庁舎】&#10;有形固定資産減価償却率"/>
        <xdr:cNvSpPr txBox="1"/>
      </xdr:nvSpPr>
      <xdr:spPr>
        <a:xfrm>
          <a:off x="14389744" y="1743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162577</xdr:rowOff>
    </xdr:from>
    <xdr:ext cx="405111" cy="259045"/>
    <xdr:sp macro="" textlink="">
      <xdr:nvSpPr>
        <xdr:cNvPr id="800" name="n_3mainValue【庁舎】&#10;有形固定資産減価償却率"/>
        <xdr:cNvSpPr txBox="1"/>
      </xdr:nvSpPr>
      <xdr:spPr>
        <a:xfrm>
          <a:off x="13500744"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1" name="直線コネクタ 81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2" name="テキスト ボックス 81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3" name="直線コネクタ 81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4" name="テキスト ボックス 81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5" name="直線コネクタ 81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6" name="テキスト ボックス 81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7" name="直線コネクタ 81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8" name="テキスト ボックス 81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113233</xdr:rowOff>
    </xdr:from>
    <xdr:to>
      <xdr:col>116</xdr:col>
      <xdr:colOff>62864</xdr:colOff>
      <xdr:row>108</xdr:row>
      <xdr:rowOff>2591</xdr:rowOff>
    </xdr:to>
    <xdr:cxnSp macro="">
      <xdr:nvCxnSpPr>
        <xdr:cNvPr id="822" name="直線コネクタ 821"/>
        <xdr:cNvCxnSpPr/>
      </xdr:nvCxnSpPr>
      <xdr:spPr>
        <a:xfrm flipV="1">
          <a:off x="22160864" y="17429683"/>
          <a:ext cx="0" cy="1089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6418</xdr:rowOff>
    </xdr:from>
    <xdr:ext cx="469744" cy="259045"/>
    <xdr:sp macro="" textlink="">
      <xdr:nvSpPr>
        <xdr:cNvPr id="823" name="【庁舎】&#10;一人当たり面積最小値テキスト"/>
        <xdr:cNvSpPr txBox="1"/>
      </xdr:nvSpPr>
      <xdr:spPr>
        <a:xfrm>
          <a:off x="22199600" y="185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2591</xdr:rowOff>
    </xdr:from>
    <xdr:to>
      <xdr:col>116</xdr:col>
      <xdr:colOff>152400</xdr:colOff>
      <xdr:row>108</xdr:row>
      <xdr:rowOff>2591</xdr:rowOff>
    </xdr:to>
    <xdr:cxnSp macro="">
      <xdr:nvCxnSpPr>
        <xdr:cNvPr id="824" name="直線コネクタ 823"/>
        <xdr:cNvCxnSpPr/>
      </xdr:nvCxnSpPr>
      <xdr:spPr>
        <a:xfrm>
          <a:off x="22072600" y="1851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59910</xdr:rowOff>
    </xdr:from>
    <xdr:ext cx="469744" cy="259045"/>
    <xdr:sp macro="" textlink="">
      <xdr:nvSpPr>
        <xdr:cNvPr id="825" name="【庁舎】&#10;一人当たり面積最大値テキスト"/>
        <xdr:cNvSpPr txBox="1"/>
      </xdr:nvSpPr>
      <xdr:spPr>
        <a:xfrm>
          <a:off x="22199600" y="1720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113233</xdr:rowOff>
    </xdr:from>
    <xdr:to>
      <xdr:col>116</xdr:col>
      <xdr:colOff>152400</xdr:colOff>
      <xdr:row>101</xdr:row>
      <xdr:rowOff>113233</xdr:rowOff>
    </xdr:to>
    <xdr:cxnSp macro="">
      <xdr:nvCxnSpPr>
        <xdr:cNvPr id="826" name="直線コネクタ 825"/>
        <xdr:cNvCxnSpPr/>
      </xdr:nvCxnSpPr>
      <xdr:spPr>
        <a:xfrm>
          <a:off x="22072600" y="17429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164864</xdr:rowOff>
    </xdr:from>
    <xdr:ext cx="469744" cy="259045"/>
    <xdr:sp macro="" textlink="">
      <xdr:nvSpPr>
        <xdr:cNvPr id="827" name="【庁舎】&#10;一人当たり面積平均値テキスト"/>
        <xdr:cNvSpPr txBox="1"/>
      </xdr:nvSpPr>
      <xdr:spPr>
        <a:xfrm>
          <a:off x="22199600" y="18167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141987</xdr:rowOff>
    </xdr:from>
    <xdr:to>
      <xdr:col>116</xdr:col>
      <xdr:colOff>114300</xdr:colOff>
      <xdr:row>107</xdr:row>
      <xdr:rowOff>72137</xdr:rowOff>
    </xdr:to>
    <xdr:sp macro="" textlink="">
      <xdr:nvSpPr>
        <xdr:cNvPr id="828" name="フローチャート: 判断 827"/>
        <xdr:cNvSpPr/>
      </xdr:nvSpPr>
      <xdr:spPr>
        <a:xfrm>
          <a:off x="22110700" y="1831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169875</xdr:rowOff>
    </xdr:from>
    <xdr:to>
      <xdr:col>112</xdr:col>
      <xdr:colOff>38100</xdr:colOff>
      <xdr:row>107</xdr:row>
      <xdr:rowOff>100025</xdr:rowOff>
    </xdr:to>
    <xdr:sp macro="" textlink="">
      <xdr:nvSpPr>
        <xdr:cNvPr id="829" name="フローチャート: 判断 828"/>
        <xdr:cNvSpPr/>
      </xdr:nvSpPr>
      <xdr:spPr>
        <a:xfrm>
          <a:off x="21272500" y="1834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43231</xdr:rowOff>
    </xdr:from>
    <xdr:to>
      <xdr:col>107</xdr:col>
      <xdr:colOff>101600</xdr:colOff>
      <xdr:row>107</xdr:row>
      <xdr:rowOff>144831</xdr:rowOff>
    </xdr:to>
    <xdr:sp macro="" textlink="">
      <xdr:nvSpPr>
        <xdr:cNvPr id="830" name="フローチャート: 判断 829"/>
        <xdr:cNvSpPr/>
      </xdr:nvSpPr>
      <xdr:spPr>
        <a:xfrm>
          <a:off x="20383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23571</xdr:rowOff>
    </xdr:from>
    <xdr:to>
      <xdr:col>102</xdr:col>
      <xdr:colOff>165100</xdr:colOff>
      <xdr:row>107</xdr:row>
      <xdr:rowOff>125171</xdr:rowOff>
    </xdr:to>
    <xdr:sp macro="" textlink="">
      <xdr:nvSpPr>
        <xdr:cNvPr id="831" name="フローチャート: 判断 830"/>
        <xdr:cNvSpPr/>
      </xdr:nvSpPr>
      <xdr:spPr>
        <a:xfrm>
          <a:off x="19494500" y="1836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2" name="テキスト ボックス 8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3" name="テキスト ボックス 8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4" name="テキスト ボックス 8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5" name="テキスト ボックス 8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6" name="テキスト ボックス 8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164388</xdr:rowOff>
    </xdr:from>
    <xdr:to>
      <xdr:col>116</xdr:col>
      <xdr:colOff>114300</xdr:colOff>
      <xdr:row>107</xdr:row>
      <xdr:rowOff>94538</xdr:rowOff>
    </xdr:to>
    <xdr:sp macro="" textlink="">
      <xdr:nvSpPr>
        <xdr:cNvPr id="837" name="楕円 836"/>
        <xdr:cNvSpPr/>
      </xdr:nvSpPr>
      <xdr:spPr>
        <a:xfrm>
          <a:off x="22110700" y="183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142815</xdr:rowOff>
    </xdr:from>
    <xdr:ext cx="469744" cy="259045"/>
    <xdr:sp macro="" textlink="">
      <xdr:nvSpPr>
        <xdr:cNvPr id="838" name="【庁舎】&#10;一人当たり面積該当値テキスト"/>
        <xdr:cNvSpPr txBox="1"/>
      </xdr:nvSpPr>
      <xdr:spPr>
        <a:xfrm>
          <a:off x="22199600" y="1831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166675</xdr:rowOff>
    </xdr:from>
    <xdr:to>
      <xdr:col>112</xdr:col>
      <xdr:colOff>38100</xdr:colOff>
      <xdr:row>107</xdr:row>
      <xdr:rowOff>96825</xdr:rowOff>
    </xdr:to>
    <xdr:sp macro="" textlink="">
      <xdr:nvSpPr>
        <xdr:cNvPr id="839" name="楕円 838"/>
        <xdr:cNvSpPr/>
      </xdr:nvSpPr>
      <xdr:spPr>
        <a:xfrm>
          <a:off x="21272500" y="1834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43738</xdr:rowOff>
    </xdr:from>
    <xdr:to>
      <xdr:col>116</xdr:col>
      <xdr:colOff>63500</xdr:colOff>
      <xdr:row>107</xdr:row>
      <xdr:rowOff>46025</xdr:rowOff>
    </xdr:to>
    <xdr:cxnSp macro="">
      <xdr:nvCxnSpPr>
        <xdr:cNvPr id="840" name="直線コネクタ 839"/>
        <xdr:cNvCxnSpPr/>
      </xdr:nvCxnSpPr>
      <xdr:spPr>
        <a:xfrm flipV="1">
          <a:off x="21323300" y="18388888"/>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169418</xdr:rowOff>
    </xdr:from>
    <xdr:to>
      <xdr:col>107</xdr:col>
      <xdr:colOff>101600</xdr:colOff>
      <xdr:row>107</xdr:row>
      <xdr:rowOff>99568</xdr:rowOff>
    </xdr:to>
    <xdr:sp macro="" textlink="">
      <xdr:nvSpPr>
        <xdr:cNvPr id="841" name="楕円 840"/>
        <xdr:cNvSpPr/>
      </xdr:nvSpPr>
      <xdr:spPr>
        <a:xfrm>
          <a:off x="203835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46025</xdr:rowOff>
    </xdr:from>
    <xdr:to>
      <xdr:col>111</xdr:col>
      <xdr:colOff>177800</xdr:colOff>
      <xdr:row>107</xdr:row>
      <xdr:rowOff>48768</xdr:rowOff>
    </xdr:to>
    <xdr:cxnSp macro="">
      <xdr:nvCxnSpPr>
        <xdr:cNvPr id="842" name="直線コネクタ 841"/>
        <xdr:cNvCxnSpPr/>
      </xdr:nvCxnSpPr>
      <xdr:spPr>
        <a:xfrm flipV="1">
          <a:off x="20434300" y="1839117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24028</xdr:rowOff>
    </xdr:from>
    <xdr:to>
      <xdr:col>102</xdr:col>
      <xdr:colOff>165100</xdr:colOff>
      <xdr:row>107</xdr:row>
      <xdr:rowOff>125628</xdr:rowOff>
    </xdr:to>
    <xdr:sp macro="" textlink="">
      <xdr:nvSpPr>
        <xdr:cNvPr id="843" name="楕円 842"/>
        <xdr:cNvSpPr/>
      </xdr:nvSpPr>
      <xdr:spPr>
        <a:xfrm>
          <a:off x="19494500" y="1836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48768</xdr:rowOff>
    </xdr:from>
    <xdr:to>
      <xdr:col>107</xdr:col>
      <xdr:colOff>50800</xdr:colOff>
      <xdr:row>107</xdr:row>
      <xdr:rowOff>74828</xdr:rowOff>
    </xdr:to>
    <xdr:cxnSp macro="">
      <xdr:nvCxnSpPr>
        <xdr:cNvPr id="844" name="直線コネクタ 843"/>
        <xdr:cNvCxnSpPr/>
      </xdr:nvCxnSpPr>
      <xdr:spPr>
        <a:xfrm flipV="1">
          <a:off x="19545300" y="18393918"/>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91152</xdr:rowOff>
    </xdr:from>
    <xdr:ext cx="469744" cy="259045"/>
    <xdr:sp macro="" textlink="">
      <xdr:nvSpPr>
        <xdr:cNvPr id="845" name="n_1aveValue【庁舎】&#10;一人当たり面積"/>
        <xdr:cNvSpPr txBox="1"/>
      </xdr:nvSpPr>
      <xdr:spPr>
        <a:xfrm>
          <a:off x="21075727" y="1843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135958</xdr:rowOff>
    </xdr:from>
    <xdr:ext cx="469744" cy="259045"/>
    <xdr:sp macro="" textlink="">
      <xdr:nvSpPr>
        <xdr:cNvPr id="846" name="n_2aveValue【庁舎】&#10;一人当たり面積"/>
        <xdr:cNvSpPr txBox="1"/>
      </xdr:nvSpPr>
      <xdr:spPr>
        <a:xfrm>
          <a:off x="20199427" y="18481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141698</xdr:rowOff>
    </xdr:from>
    <xdr:ext cx="469744" cy="259045"/>
    <xdr:sp macro="" textlink="">
      <xdr:nvSpPr>
        <xdr:cNvPr id="847" name="n_3aveValue【庁舎】&#10;一人当たり面積"/>
        <xdr:cNvSpPr txBox="1"/>
      </xdr:nvSpPr>
      <xdr:spPr>
        <a:xfrm>
          <a:off x="19310427" y="1814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113352</xdr:rowOff>
    </xdr:from>
    <xdr:ext cx="469744" cy="259045"/>
    <xdr:sp macro="" textlink="">
      <xdr:nvSpPr>
        <xdr:cNvPr id="848" name="n_1mainValue【庁舎】&#10;一人当たり面積"/>
        <xdr:cNvSpPr txBox="1"/>
      </xdr:nvSpPr>
      <xdr:spPr>
        <a:xfrm>
          <a:off x="21075727" y="18115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116095</xdr:rowOff>
    </xdr:from>
    <xdr:ext cx="469744" cy="259045"/>
    <xdr:sp macro="" textlink="">
      <xdr:nvSpPr>
        <xdr:cNvPr id="849" name="n_2mainValue【庁舎】&#10;一人当たり面積"/>
        <xdr:cNvSpPr txBox="1"/>
      </xdr:nvSpPr>
      <xdr:spPr>
        <a:xfrm>
          <a:off x="20199427" y="1811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116755</xdr:rowOff>
    </xdr:from>
    <xdr:ext cx="469744" cy="259045"/>
    <xdr:sp macro="" textlink="">
      <xdr:nvSpPr>
        <xdr:cNvPr id="850" name="n_3mainValue【庁舎】&#10;一人当たり面積"/>
        <xdr:cNvSpPr txBox="1"/>
      </xdr:nvSpPr>
      <xdr:spPr>
        <a:xfrm>
          <a:off x="19310427" y="1846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内子町において有形固定資産減価償却率を比較すると、ほとんどの施設で償却率が上がっており、老朽化が進んでいるといえる。特に、消防施設においては</a:t>
          </a:r>
          <a:r>
            <a:rPr kumimoji="1" lang="en-US" altLang="ja-JP" sz="1300">
              <a:latin typeface="ＭＳ Ｐゴシック" panose="020B0600070205080204" pitchFamily="50" charset="-128"/>
              <a:ea typeface="ＭＳ Ｐゴシック" panose="020B0600070205080204" pitchFamily="50" charset="-128"/>
            </a:rPr>
            <a:t>94.2</a:t>
          </a:r>
          <a:r>
            <a:rPr kumimoji="1" lang="ja-JP" altLang="en-US" sz="1300">
              <a:latin typeface="ＭＳ Ｐゴシック" panose="020B0600070205080204" pitchFamily="50" charset="-128"/>
              <a:ea typeface="ＭＳ Ｐゴシック" panose="020B0600070205080204" pitchFamily="50" charset="-128"/>
            </a:rPr>
            <a:t>％と類似団体内平均と比較しても</a:t>
          </a:r>
          <a:r>
            <a:rPr kumimoji="1" lang="en-US" altLang="ja-JP" sz="1300">
              <a:latin typeface="ＭＳ Ｐゴシック" panose="020B0600070205080204" pitchFamily="50" charset="-128"/>
              <a:ea typeface="ＭＳ Ｐゴシック" panose="020B0600070205080204" pitchFamily="50" charset="-128"/>
            </a:rPr>
            <a:t>40.9</a:t>
          </a:r>
          <a:r>
            <a:rPr kumimoji="1" lang="ja-JP" altLang="en-US" sz="1300">
              <a:latin typeface="ＭＳ Ｐゴシック" panose="020B0600070205080204" pitchFamily="50" charset="-128"/>
              <a:ea typeface="ＭＳ Ｐゴシック" panose="020B0600070205080204" pitchFamily="50" charset="-128"/>
            </a:rPr>
            <a:t>％も高くなっている。庁舎においても、</a:t>
          </a:r>
          <a:r>
            <a:rPr kumimoji="1" lang="en-US" altLang="ja-JP" sz="1300">
              <a:latin typeface="ＭＳ Ｐゴシック" panose="020B0600070205080204" pitchFamily="50" charset="-128"/>
              <a:ea typeface="ＭＳ Ｐゴシック" panose="020B0600070205080204" pitchFamily="50" charset="-128"/>
            </a:rPr>
            <a:t>75.3</a:t>
          </a:r>
          <a:r>
            <a:rPr kumimoji="1" lang="ja-JP" altLang="en-US" sz="1300">
              <a:latin typeface="ＭＳ Ｐゴシック" panose="020B0600070205080204" pitchFamily="50" charset="-128"/>
              <a:ea typeface="ＭＳ Ｐゴシック" panose="020B0600070205080204" pitchFamily="50" charset="-128"/>
            </a:rPr>
            <a:t>％と高く類似団体内平均と比較すると</a:t>
          </a:r>
          <a:r>
            <a:rPr kumimoji="1" lang="en-US" altLang="ja-JP" sz="1300">
              <a:latin typeface="ＭＳ Ｐゴシック" panose="020B0600070205080204" pitchFamily="50" charset="-128"/>
              <a:ea typeface="ＭＳ Ｐゴシック" panose="020B0600070205080204" pitchFamily="50" charset="-128"/>
            </a:rPr>
            <a:t>26.4</a:t>
          </a:r>
          <a:r>
            <a:rPr kumimoji="1" lang="ja-JP" altLang="en-US" sz="1300">
              <a:latin typeface="ＭＳ Ｐゴシック" panose="020B0600070205080204" pitchFamily="50" charset="-128"/>
              <a:ea typeface="ＭＳ Ｐゴシック" panose="020B0600070205080204" pitchFamily="50" charset="-128"/>
            </a:rPr>
            <a:t>％も高くなっている。耐震化などによる長寿命化について、年度間で平準化できるよう計画的に整備を進めていく必要がある。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インフラ整備などは従来から長寿命化計画のなかで実施されていることから類似団体内平均と比較しても平均的な数値で推移している。が、「箱もの」といわれる施設については老朽化が進んできている。今後個別施設計画を作成し計画的に統廃合を含め検討をす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愛媛県内子町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16,721
16,677
299.43
10,523,734
9,994,128
275,851
6,537,223
8,371,293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16,768</a:t>
          </a:r>
          <a:r>
            <a:rPr kumimoji="1" lang="ja-JP" altLang="ja-JP" sz="1100">
              <a:solidFill>
                <a:schemeClr val="dk1"/>
              </a:solidFill>
              <a:effectLst/>
              <a:latin typeface="+mn-lt"/>
              <a:ea typeface="+mn-ea"/>
              <a:cs typeface="+mn-cs"/>
            </a:rPr>
            <a:t>人から平成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年度末</a:t>
          </a:r>
          <a:r>
            <a:rPr kumimoji="1" lang="en-US" altLang="ja-JP" sz="1100">
              <a:solidFill>
                <a:schemeClr val="dk1"/>
              </a:solidFill>
              <a:effectLst/>
              <a:latin typeface="+mn-lt"/>
              <a:ea typeface="+mn-ea"/>
              <a:cs typeface="+mn-cs"/>
            </a:rPr>
            <a:t>16,539</a:t>
          </a:r>
          <a:r>
            <a:rPr kumimoji="1" lang="ja-JP" altLang="ja-JP" sz="1100">
              <a:solidFill>
                <a:schemeClr val="dk1"/>
              </a:solidFill>
              <a:effectLst/>
              <a:latin typeface="+mn-lt"/>
              <a:ea typeface="+mn-ea"/>
              <a:cs typeface="+mn-cs"/>
            </a:rPr>
            <a:t>人へ</a:t>
          </a:r>
          <a:r>
            <a:rPr kumimoji="1" lang="en-US" altLang="ja-JP" sz="1100">
              <a:solidFill>
                <a:schemeClr val="dk1"/>
              </a:solidFill>
              <a:effectLst/>
              <a:latin typeface="+mn-lt"/>
              <a:ea typeface="+mn-ea"/>
              <a:cs typeface="+mn-cs"/>
            </a:rPr>
            <a:t>229</a:t>
          </a:r>
          <a:r>
            <a:rPr kumimoji="1" lang="ja-JP" altLang="ja-JP" sz="1100">
              <a:solidFill>
                <a:schemeClr val="dk1"/>
              </a:solidFill>
              <a:effectLst/>
              <a:latin typeface="+mn-lt"/>
              <a:ea typeface="+mn-ea"/>
              <a:cs typeface="+mn-cs"/>
            </a:rPr>
            <a:t>人減少（対前年度比：▲</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）したことや全国平均を大幅に上回る高齢化率</a:t>
          </a:r>
          <a:r>
            <a:rPr kumimoji="1" lang="en-US" altLang="ja-JP" sz="1100">
              <a:solidFill>
                <a:schemeClr val="dk1"/>
              </a:solidFill>
              <a:effectLst/>
              <a:latin typeface="+mn-lt"/>
              <a:ea typeface="+mn-ea"/>
              <a:cs typeface="+mn-cs"/>
            </a:rPr>
            <a:t>39.1%</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年度末）に加え、町内に中心となる産業がないことから、財政基盤が弱く、類似団体平均</a:t>
          </a:r>
          <a:r>
            <a:rPr kumimoji="1" lang="en-US" altLang="ja-JP" sz="1100">
              <a:solidFill>
                <a:schemeClr val="dk1"/>
              </a:solidFill>
              <a:effectLst/>
              <a:latin typeface="+mn-lt"/>
              <a:ea typeface="+mn-ea"/>
              <a:cs typeface="+mn-cs"/>
            </a:rPr>
            <a:t>0.36</a:t>
          </a:r>
          <a:r>
            <a:rPr kumimoji="1" lang="ja-JP" altLang="ja-JP" sz="1100">
              <a:solidFill>
                <a:schemeClr val="dk1"/>
              </a:solidFill>
              <a:effectLst/>
              <a:latin typeface="+mn-lt"/>
              <a:ea typeface="+mn-ea"/>
              <a:cs typeface="+mn-cs"/>
            </a:rPr>
            <a:t>を大きく下回る</a:t>
          </a:r>
          <a:r>
            <a:rPr kumimoji="1" lang="en-US" altLang="ja-JP" sz="1100">
              <a:solidFill>
                <a:schemeClr val="dk1"/>
              </a:solidFill>
              <a:effectLst/>
              <a:latin typeface="+mn-lt"/>
              <a:ea typeface="+mn-ea"/>
              <a:cs typeface="+mn-cs"/>
            </a:rPr>
            <a:t>0.27</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町税は平成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11,207</a:t>
          </a:r>
          <a:r>
            <a:rPr kumimoji="1" lang="ja-JP" altLang="ja-JP" sz="1100">
              <a:solidFill>
                <a:schemeClr val="dk1"/>
              </a:solidFill>
              <a:effectLst/>
              <a:latin typeface="+mn-lt"/>
              <a:ea typeface="+mn-ea"/>
              <a:cs typeface="+mn-cs"/>
            </a:rPr>
            <a:t>千円増加（前年度比＋</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、今後も滞納額を圧縮していけるように徴収事務の強化を図り、財政基盤の強化に努める。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114300</xdr:rowOff>
    </xdr:to>
    <xdr:cxnSp macro="">
      <xdr:nvCxnSpPr>
        <xdr:cNvPr id="64" name="直線コネクタ 63"/>
        <xdr:cNvCxnSpPr/>
      </xdr:nvCxnSpPr>
      <xdr:spPr>
        <a:xfrm flipV="1">
          <a:off x="4953000" y="6120342"/>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104775</xdr:rowOff>
    </xdr:from>
    <xdr:to>
      <xdr:col>23</xdr:col>
      <xdr:colOff>133350</xdr:colOff>
      <xdr:row>44</xdr:row>
      <xdr:rowOff>124883</xdr:rowOff>
    </xdr:to>
    <xdr:cxnSp macro="">
      <xdr:nvCxnSpPr>
        <xdr:cNvPr id="69" name="直線コネクタ 68"/>
        <xdr:cNvCxnSpPr/>
      </xdr:nvCxnSpPr>
      <xdr:spPr>
        <a:xfrm flipV="1">
          <a:off x="4114800" y="76485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0"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2" name="直線コネクタ 71"/>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156227</xdr:rowOff>
    </xdr:from>
    <xdr:ext cx="736600" cy="259045"/>
    <xdr:sp macro="" textlink="">
      <xdr:nvSpPr>
        <xdr:cNvPr id="74" name="テキスト ボックス 73"/>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5" name="直線コネクタ 74"/>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64558</xdr:rowOff>
    </xdr:from>
    <xdr:to>
      <xdr:col>15</xdr:col>
      <xdr:colOff>133350</xdr:colOff>
      <xdr:row>43</xdr:row>
      <xdr:rowOff>166158</xdr:rowOff>
    </xdr:to>
    <xdr:sp macro="" textlink="">
      <xdr:nvSpPr>
        <xdr:cNvPr id="76" name="フローチャート: 判断 75"/>
        <xdr:cNvSpPr/>
      </xdr:nvSpPr>
      <xdr:spPr>
        <a:xfrm>
          <a:off x="3175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4885</xdr:rowOff>
    </xdr:from>
    <xdr:ext cx="762000" cy="259045"/>
    <xdr:sp macro="" textlink="">
      <xdr:nvSpPr>
        <xdr:cNvPr id="77" name="テキスト ボックス 76"/>
        <xdr:cNvSpPr txBox="1"/>
      </xdr:nvSpPr>
      <xdr:spPr>
        <a:xfrm>
          <a:off x="2844800" y="7205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8" name="直線コネクタ 77"/>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124883</xdr:rowOff>
    </xdr:from>
    <xdr:to>
      <xdr:col>11</xdr:col>
      <xdr:colOff>82550</xdr:colOff>
      <xdr:row>44</xdr:row>
      <xdr:rowOff>55033</xdr:rowOff>
    </xdr:to>
    <xdr:sp macro="" textlink="">
      <xdr:nvSpPr>
        <xdr:cNvPr id="79" name="フローチャート: 判断 78"/>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65210</xdr:rowOff>
    </xdr:from>
    <xdr:ext cx="762000" cy="259045"/>
    <xdr:sp macro="" textlink="">
      <xdr:nvSpPr>
        <xdr:cNvPr id="80" name="テキスト ボックス 79"/>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85319</xdr:rowOff>
    </xdr:from>
    <xdr:ext cx="762000" cy="259045"/>
    <xdr:sp macro="" textlink="">
      <xdr:nvSpPr>
        <xdr:cNvPr id="82" name="テキスト ボックス 81"/>
        <xdr:cNvSpPr txBox="1"/>
      </xdr:nvSpPr>
      <xdr:spPr>
        <a:xfrm>
          <a:off x="1066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53975</xdr:rowOff>
    </xdr:from>
    <xdr:to>
      <xdr:col>23</xdr:col>
      <xdr:colOff>184150</xdr:colOff>
      <xdr:row>44</xdr:row>
      <xdr:rowOff>155575</xdr:rowOff>
    </xdr:to>
    <xdr:sp macro="" textlink="">
      <xdr:nvSpPr>
        <xdr:cNvPr id="88" name="楕円 87"/>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26052</xdr:rowOff>
    </xdr:from>
    <xdr:ext cx="762000" cy="259045"/>
    <xdr:sp macro="" textlink="">
      <xdr:nvSpPr>
        <xdr:cNvPr id="89" name="財政力該当値テキスト"/>
        <xdr:cNvSpPr txBox="1"/>
      </xdr:nvSpPr>
      <xdr:spPr>
        <a:xfrm>
          <a:off x="5041900" y="756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chemeClr val="tx1"/>
              </a:solidFill>
              <a:effectLst/>
              <a:uLnTx/>
              <a:uFillTx/>
              <a:latin typeface="+mn-lt"/>
              <a:ea typeface="+mn-ea"/>
              <a:cs typeface="+mn-cs"/>
            </a:rPr>
            <a:t>　</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起債発行額を年間</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9</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億円以内という目標を設定し、起債発行抑制により起債残高は減少傾向にあるため、公債費は平成</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29</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年度</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1,049,167</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千円から平成</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30</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年度</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997,446</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千円へ</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51,721</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千円減少した。人件費において</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は平成</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年</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7</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月豪雨等の災害に係る事務量の増加</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など</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により</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29</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年度</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1,637,160</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千円から平成</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30</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年度</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1,655,150</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千円へ</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17,990</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千円</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増加した。一方、</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普通交付税において</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は</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29</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年度</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4,494,986</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千円から平成</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30</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年度</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4,333,249</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千円へ</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161,737</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千円減少した</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。その結果、</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全体の経常収支比率は</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0.4%</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増加</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の</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80.4%</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になった。</a:t>
          </a:r>
          <a:endParaRPr kumimoji="1" lang="en-US" altLang="ja-JP" sz="9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内子町は平成</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17</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年に合併しており、平成</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27</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年度に初めての</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70%</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台になっていたが、</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28</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年度以降は</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80</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％代を推移している</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。類似団体平均に比べると</a:t>
          </a:r>
          <a:r>
            <a:rPr kumimoji="1" lang="en-US" altLang="ja-JP" sz="900" b="0" i="0" u="none" strike="noStrike" kern="0" cap="none" spc="0" normalizeH="0" baseline="0" noProof="0">
              <a:ln>
                <a:noFill/>
              </a:ln>
              <a:solidFill>
                <a:sysClr val="windowText" lastClr="000000"/>
              </a:solidFill>
              <a:effectLst/>
              <a:uLnTx/>
              <a:uFillTx/>
              <a:latin typeface="+mn-lt"/>
              <a:ea typeface="+mn-ea"/>
              <a:cs typeface="+mn-cs"/>
            </a:rPr>
            <a:t>9.8%</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上回ってはいるが、今後も公債費・人件費</a:t>
          </a:r>
          <a:r>
            <a:rPr kumimoji="1" lang="ja-JP" altLang="en-US" sz="900" b="0" i="0" u="none" strike="noStrike" kern="0" cap="none" spc="0" normalizeH="0" baseline="0" noProof="0">
              <a:ln>
                <a:noFill/>
              </a:ln>
              <a:solidFill>
                <a:sysClr val="windowText" lastClr="000000"/>
              </a:solidFill>
              <a:effectLst/>
              <a:uLnTx/>
              <a:uFillTx/>
              <a:latin typeface="+mn-lt"/>
              <a:ea typeface="+mn-ea"/>
              <a:cs typeface="+mn-cs"/>
            </a:rPr>
            <a:t>・物件費</a:t>
          </a:r>
          <a:r>
            <a:rPr kumimoji="1" lang="ja-JP" altLang="ja-JP" sz="900" b="0" i="0" u="none" strike="noStrike" kern="0" cap="none" spc="0" normalizeH="0" baseline="0" noProof="0">
              <a:ln>
                <a:noFill/>
              </a:ln>
              <a:solidFill>
                <a:sysClr val="windowText" lastClr="000000"/>
              </a:solidFill>
              <a:effectLst/>
              <a:uLnTx/>
              <a:uFillTx/>
              <a:latin typeface="+mn-lt"/>
              <a:ea typeface="+mn-ea"/>
              <a:cs typeface="+mn-cs"/>
            </a:rPr>
            <a:t>等の義務的経費の削減に努め、財政構造弾力性を確保する。</a:t>
          </a:r>
          <a:endPar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112713</xdr:rowOff>
    </xdr:to>
    <xdr:cxnSp macro="">
      <xdr:nvCxnSpPr>
        <xdr:cNvPr id="123" name="直線コネクタ 122"/>
        <xdr:cNvCxnSpPr/>
      </xdr:nvCxnSpPr>
      <xdr:spPr>
        <a:xfrm flipV="1">
          <a:off x="4953000" y="10215880"/>
          <a:ext cx="0" cy="12125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84790</xdr:rowOff>
    </xdr:from>
    <xdr:ext cx="762000" cy="259045"/>
    <xdr:sp macro="" textlink="">
      <xdr:nvSpPr>
        <xdr:cNvPr id="124" name="財政構造の弾力性最小値テキスト"/>
        <xdr:cNvSpPr txBox="1"/>
      </xdr:nvSpPr>
      <xdr:spPr>
        <a:xfrm>
          <a:off x="5041900" y="1140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112713</xdr:rowOff>
    </xdr:from>
    <xdr:to>
      <xdr:col>24</xdr:col>
      <xdr:colOff>12700</xdr:colOff>
      <xdr:row>66</xdr:row>
      <xdr:rowOff>112713</xdr:rowOff>
    </xdr:to>
    <xdr:cxnSp macro="">
      <xdr:nvCxnSpPr>
        <xdr:cNvPr id="125" name="直線コネクタ 124"/>
        <xdr:cNvCxnSpPr/>
      </xdr:nvCxnSpPr>
      <xdr:spPr>
        <a:xfrm>
          <a:off x="4864100" y="1142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26"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27" name="直線コネクタ 126"/>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76200</xdr:rowOff>
    </xdr:from>
    <xdr:to>
      <xdr:col>23</xdr:col>
      <xdr:colOff>133350</xdr:colOff>
      <xdr:row>59</xdr:row>
      <xdr:rowOff>100330</xdr:rowOff>
    </xdr:to>
    <xdr:cxnSp macro="">
      <xdr:nvCxnSpPr>
        <xdr:cNvPr id="128" name="直線コネクタ 127"/>
        <xdr:cNvCxnSpPr/>
      </xdr:nvCxnSpPr>
      <xdr:spPr>
        <a:xfrm>
          <a:off x="4114800" y="101917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98442</xdr:rowOff>
    </xdr:from>
    <xdr:ext cx="762000" cy="259045"/>
    <xdr:sp macro="" textlink="">
      <xdr:nvSpPr>
        <xdr:cNvPr id="129" name="財政構造の弾力性平均値テキスト"/>
        <xdr:cNvSpPr txBox="1"/>
      </xdr:nvSpPr>
      <xdr:spPr>
        <a:xfrm>
          <a:off x="5041900" y="10728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30" name="フローチャート: 判断 129"/>
        <xdr:cNvSpPr/>
      </xdr:nvSpPr>
      <xdr:spPr>
        <a:xfrm>
          <a:off x="49022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76200</xdr:rowOff>
    </xdr:from>
    <xdr:to>
      <xdr:col>19</xdr:col>
      <xdr:colOff>133350</xdr:colOff>
      <xdr:row>59</xdr:row>
      <xdr:rowOff>82232</xdr:rowOff>
    </xdr:to>
    <xdr:cxnSp macro="">
      <xdr:nvCxnSpPr>
        <xdr:cNvPr id="131" name="直線コネクタ 130"/>
        <xdr:cNvCxnSpPr/>
      </xdr:nvCxnSpPr>
      <xdr:spPr>
        <a:xfrm flipV="1">
          <a:off x="3225800" y="1019175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96203</xdr:rowOff>
    </xdr:from>
    <xdr:to>
      <xdr:col>19</xdr:col>
      <xdr:colOff>184150</xdr:colOff>
      <xdr:row>63</xdr:row>
      <xdr:rowOff>26353</xdr:rowOff>
    </xdr:to>
    <xdr:sp macro="" textlink="">
      <xdr:nvSpPr>
        <xdr:cNvPr id="132" name="フローチャート: 判断 131"/>
        <xdr:cNvSpPr/>
      </xdr:nvSpPr>
      <xdr:spPr>
        <a:xfrm>
          <a:off x="4064000" y="1072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11130</xdr:rowOff>
    </xdr:from>
    <xdr:ext cx="736600" cy="259045"/>
    <xdr:sp macro="" textlink="">
      <xdr:nvSpPr>
        <xdr:cNvPr id="133" name="テキスト ボックス 132"/>
        <xdr:cNvSpPr txBox="1"/>
      </xdr:nvSpPr>
      <xdr:spPr>
        <a:xfrm>
          <a:off x="3733800" y="10812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46038</xdr:rowOff>
    </xdr:from>
    <xdr:to>
      <xdr:col>15</xdr:col>
      <xdr:colOff>82550</xdr:colOff>
      <xdr:row>59</xdr:row>
      <xdr:rowOff>82232</xdr:rowOff>
    </xdr:to>
    <xdr:cxnSp macro="">
      <xdr:nvCxnSpPr>
        <xdr:cNvPr id="134" name="直線コネクタ 133"/>
        <xdr:cNvCxnSpPr/>
      </xdr:nvCxnSpPr>
      <xdr:spPr>
        <a:xfrm>
          <a:off x="2336800" y="10161588"/>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11747</xdr:rowOff>
    </xdr:from>
    <xdr:to>
      <xdr:col>15</xdr:col>
      <xdr:colOff>133350</xdr:colOff>
      <xdr:row>62</xdr:row>
      <xdr:rowOff>113347</xdr:rowOff>
    </xdr:to>
    <xdr:sp macro="" textlink="">
      <xdr:nvSpPr>
        <xdr:cNvPr id="135" name="フローチャート: 判断 134"/>
        <xdr:cNvSpPr/>
      </xdr:nvSpPr>
      <xdr:spPr>
        <a:xfrm>
          <a:off x="3175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98124</xdr:rowOff>
    </xdr:from>
    <xdr:ext cx="762000" cy="259045"/>
    <xdr:sp macro="" textlink="">
      <xdr:nvSpPr>
        <xdr:cNvPr id="136" name="テキスト ボックス 135"/>
        <xdr:cNvSpPr txBox="1"/>
      </xdr:nvSpPr>
      <xdr:spPr>
        <a:xfrm>
          <a:off x="2844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46038</xdr:rowOff>
    </xdr:from>
    <xdr:to>
      <xdr:col>11</xdr:col>
      <xdr:colOff>31750</xdr:colOff>
      <xdr:row>61</xdr:row>
      <xdr:rowOff>16828</xdr:rowOff>
    </xdr:to>
    <xdr:cxnSp macro="">
      <xdr:nvCxnSpPr>
        <xdr:cNvPr id="137" name="直線コネクタ 136"/>
        <xdr:cNvCxnSpPr/>
      </xdr:nvCxnSpPr>
      <xdr:spPr>
        <a:xfrm flipV="1">
          <a:off x="1447800" y="10161588"/>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8255</xdr:rowOff>
    </xdr:from>
    <xdr:to>
      <xdr:col>11</xdr:col>
      <xdr:colOff>82550</xdr:colOff>
      <xdr:row>61</xdr:row>
      <xdr:rowOff>109855</xdr:rowOff>
    </xdr:to>
    <xdr:sp macro="" textlink="">
      <xdr:nvSpPr>
        <xdr:cNvPr id="138" name="フローチャート: 判断 137"/>
        <xdr:cNvSpPr/>
      </xdr:nvSpPr>
      <xdr:spPr>
        <a:xfrm>
          <a:off x="2286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94632</xdr:rowOff>
    </xdr:from>
    <xdr:ext cx="762000" cy="259045"/>
    <xdr:sp macro="" textlink="">
      <xdr:nvSpPr>
        <xdr:cNvPr id="139" name="テキスト ボックス 138"/>
        <xdr:cNvSpPr txBox="1"/>
      </xdr:nvSpPr>
      <xdr:spPr>
        <a:xfrm>
          <a:off x="1955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40" name="フローチャート: 判断 139"/>
        <xdr:cNvSpPr/>
      </xdr:nvSpPr>
      <xdr:spPr>
        <a:xfrm>
          <a:off x="1397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7637</xdr:rowOff>
    </xdr:from>
    <xdr:ext cx="762000" cy="259045"/>
    <xdr:sp macro="" textlink="">
      <xdr:nvSpPr>
        <xdr:cNvPr id="141" name="テキスト ボックス 140"/>
        <xdr:cNvSpPr txBox="1"/>
      </xdr:nvSpPr>
      <xdr:spPr>
        <a:xfrm>
          <a:off x="1066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49530</xdr:rowOff>
    </xdr:from>
    <xdr:to>
      <xdr:col>23</xdr:col>
      <xdr:colOff>184150</xdr:colOff>
      <xdr:row>59</xdr:row>
      <xdr:rowOff>151130</xdr:rowOff>
    </xdr:to>
    <xdr:sp macro="" textlink="">
      <xdr:nvSpPr>
        <xdr:cNvPr id="147" name="楕円 146"/>
        <xdr:cNvSpPr/>
      </xdr:nvSpPr>
      <xdr:spPr>
        <a:xfrm>
          <a:off x="49022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142257</xdr:rowOff>
    </xdr:from>
    <xdr:ext cx="762000" cy="259045"/>
    <xdr:sp macro="" textlink="">
      <xdr:nvSpPr>
        <xdr:cNvPr id="148" name="財政構造の弾力性該当値テキスト"/>
        <xdr:cNvSpPr txBox="1"/>
      </xdr:nvSpPr>
      <xdr:spPr>
        <a:xfrm>
          <a:off x="5041900" y="1008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25400</xdr:rowOff>
    </xdr:from>
    <xdr:to>
      <xdr:col>19</xdr:col>
      <xdr:colOff>184150</xdr:colOff>
      <xdr:row>59</xdr:row>
      <xdr:rowOff>127000</xdr:rowOff>
    </xdr:to>
    <xdr:sp macro="" textlink="">
      <xdr:nvSpPr>
        <xdr:cNvPr id="149" name="楕円 148"/>
        <xdr:cNvSpPr/>
      </xdr:nvSpPr>
      <xdr:spPr>
        <a:xfrm>
          <a:off x="4064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137177</xdr:rowOff>
    </xdr:from>
    <xdr:ext cx="736600" cy="259045"/>
    <xdr:sp macro="" textlink="">
      <xdr:nvSpPr>
        <xdr:cNvPr id="150" name="テキスト ボックス 149"/>
        <xdr:cNvSpPr txBox="1"/>
      </xdr:nvSpPr>
      <xdr:spPr>
        <a:xfrm>
          <a:off x="3733800" y="990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31432</xdr:rowOff>
    </xdr:from>
    <xdr:to>
      <xdr:col>15</xdr:col>
      <xdr:colOff>133350</xdr:colOff>
      <xdr:row>59</xdr:row>
      <xdr:rowOff>133032</xdr:rowOff>
    </xdr:to>
    <xdr:sp macro="" textlink="">
      <xdr:nvSpPr>
        <xdr:cNvPr id="151" name="楕円 150"/>
        <xdr:cNvSpPr/>
      </xdr:nvSpPr>
      <xdr:spPr>
        <a:xfrm>
          <a:off x="3175000" y="1014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143209</xdr:rowOff>
    </xdr:from>
    <xdr:ext cx="762000" cy="259045"/>
    <xdr:sp macro="" textlink="">
      <xdr:nvSpPr>
        <xdr:cNvPr id="152" name="テキスト ボックス 151"/>
        <xdr:cNvSpPr txBox="1"/>
      </xdr:nvSpPr>
      <xdr:spPr>
        <a:xfrm>
          <a:off x="2844800" y="991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166688</xdr:rowOff>
    </xdr:from>
    <xdr:to>
      <xdr:col>11</xdr:col>
      <xdr:colOff>82550</xdr:colOff>
      <xdr:row>59</xdr:row>
      <xdr:rowOff>96838</xdr:rowOff>
    </xdr:to>
    <xdr:sp macro="" textlink="">
      <xdr:nvSpPr>
        <xdr:cNvPr id="153" name="楕円 152"/>
        <xdr:cNvSpPr/>
      </xdr:nvSpPr>
      <xdr:spPr>
        <a:xfrm>
          <a:off x="2286000" y="1011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107015</xdr:rowOff>
    </xdr:from>
    <xdr:ext cx="762000" cy="259045"/>
    <xdr:sp macro="" textlink="">
      <xdr:nvSpPr>
        <xdr:cNvPr id="154" name="テキスト ボックス 153"/>
        <xdr:cNvSpPr txBox="1"/>
      </xdr:nvSpPr>
      <xdr:spPr>
        <a:xfrm>
          <a:off x="1955800" y="987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137478</xdr:rowOff>
    </xdr:from>
    <xdr:to>
      <xdr:col>7</xdr:col>
      <xdr:colOff>31750</xdr:colOff>
      <xdr:row>61</xdr:row>
      <xdr:rowOff>67628</xdr:rowOff>
    </xdr:to>
    <xdr:sp macro="" textlink="">
      <xdr:nvSpPr>
        <xdr:cNvPr id="155" name="楕円 154"/>
        <xdr:cNvSpPr/>
      </xdr:nvSpPr>
      <xdr:spPr>
        <a:xfrm>
          <a:off x="1397000" y="104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77805</xdr:rowOff>
    </xdr:from>
    <xdr:ext cx="762000" cy="259045"/>
    <xdr:sp macro="" textlink="">
      <xdr:nvSpPr>
        <xdr:cNvPr id="156" name="テキスト ボックス 155"/>
        <xdr:cNvSpPr txBox="1"/>
      </xdr:nvSpPr>
      <xdr:spPr>
        <a:xfrm>
          <a:off x="1066800" y="1019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[176,663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1" lang="ja-JP" altLang="en-US" sz="900">
              <a:solidFill>
                <a:srgbClr val="FF0000"/>
              </a:solidFill>
              <a:latin typeface="ＭＳ Ｐゴシック" panose="020B0600070205080204" pitchFamily="50" charset="-128"/>
              <a:ea typeface="ＭＳ Ｐゴシック" panose="020B0600070205080204" pitchFamily="50" charset="-128"/>
            </a:rPr>
            <a:t>　</a:t>
          </a:r>
          <a:r>
            <a:rPr kumimoji="0" lang="ja-JP" altLang="en-US" sz="900" b="0" i="0" u="none" strike="noStrike" kern="0" cap="none" spc="0" normalizeH="0" baseline="0" noProof="0">
              <a:ln>
                <a:noFill/>
              </a:ln>
              <a:solidFill>
                <a:schemeClr val="tx1"/>
              </a:solidFill>
              <a:effectLst/>
              <a:uLnTx/>
              <a:uFillTx/>
              <a:latin typeface="+mn-lt"/>
              <a:ea typeface="+mn-ea"/>
              <a:cs typeface="+mn-cs"/>
            </a:rPr>
            <a:t>人件費は平成</a:t>
          </a:r>
          <a:r>
            <a:rPr kumimoji="0" lang="en-US" altLang="ja-JP" sz="900" b="0" i="0" u="none" strike="noStrike" kern="0" cap="none" spc="0" normalizeH="0" baseline="0" noProof="0">
              <a:ln>
                <a:noFill/>
              </a:ln>
              <a:solidFill>
                <a:schemeClr val="tx1"/>
              </a:solidFill>
              <a:effectLst/>
              <a:uLnTx/>
              <a:uFillTx/>
              <a:latin typeface="+mn-lt"/>
              <a:ea typeface="+mn-ea"/>
              <a:cs typeface="+mn-cs"/>
            </a:rPr>
            <a:t>30</a:t>
          </a:r>
          <a:r>
            <a:rPr kumimoji="0" lang="ja-JP" altLang="en-US" sz="900" b="0" i="0" u="none" strike="noStrike" kern="0" cap="none" spc="0" normalizeH="0" baseline="0" noProof="0">
              <a:ln>
                <a:noFill/>
              </a:ln>
              <a:solidFill>
                <a:schemeClr val="tx1"/>
              </a:solidFill>
              <a:effectLst/>
              <a:uLnTx/>
              <a:uFillTx/>
              <a:latin typeface="+mn-lt"/>
              <a:ea typeface="+mn-ea"/>
              <a:cs typeface="+mn-cs"/>
            </a:rPr>
            <a:t>年</a:t>
          </a:r>
          <a:r>
            <a:rPr kumimoji="0" lang="en-US" altLang="ja-JP" sz="900" b="0" i="0" u="none" strike="noStrike" kern="0" cap="none" spc="0" normalizeH="0" baseline="0" noProof="0">
              <a:ln>
                <a:noFill/>
              </a:ln>
              <a:solidFill>
                <a:schemeClr val="tx1"/>
              </a:solidFill>
              <a:effectLst/>
              <a:uLnTx/>
              <a:uFillTx/>
              <a:latin typeface="+mn-lt"/>
              <a:ea typeface="+mn-ea"/>
              <a:cs typeface="+mn-cs"/>
            </a:rPr>
            <a:t>7</a:t>
          </a:r>
          <a:r>
            <a:rPr kumimoji="0" lang="ja-JP" altLang="en-US" sz="900" b="0" i="0" u="none" strike="noStrike" kern="0" cap="none" spc="0" normalizeH="0" baseline="0" noProof="0">
              <a:ln>
                <a:noFill/>
              </a:ln>
              <a:solidFill>
                <a:schemeClr val="tx1"/>
              </a:solidFill>
              <a:effectLst/>
              <a:uLnTx/>
              <a:uFillTx/>
              <a:latin typeface="+mn-lt"/>
              <a:ea typeface="+mn-ea"/>
              <a:cs typeface="+mn-cs"/>
            </a:rPr>
            <a:t>月豪雨などの災害対応の増に伴い、</a:t>
          </a:r>
          <a:r>
            <a:rPr kumimoji="1" lang="ja-JP" altLang="ja-JP" sz="900" b="0" i="0" u="none" strike="noStrike" kern="0" cap="none" spc="0" normalizeH="0" baseline="0" noProof="0">
              <a:ln>
                <a:noFill/>
              </a:ln>
              <a:solidFill>
                <a:schemeClr val="tx1"/>
              </a:solidFill>
              <a:effectLst/>
              <a:uLnTx/>
              <a:uFillTx/>
              <a:latin typeface="+mn-lt"/>
              <a:ea typeface="+mn-ea"/>
              <a:cs typeface="+mn-cs"/>
            </a:rPr>
            <a:t>平成</a:t>
          </a:r>
          <a:r>
            <a:rPr kumimoji="1" lang="en-US" altLang="ja-JP" sz="900" b="0" i="0" u="none" strike="noStrike" kern="0" cap="none" spc="0" normalizeH="0" baseline="0" noProof="0">
              <a:ln>
                <a:noFill/>
              </a:ln>
              <a:solidFill>
                <a:schemeClr val="tx1"/>
              </a:solidFill>
              <a:effectLst/>
              <a:uLnTx/>
              <a:uFillTx/>
              <a:latin typeface="+mn-lt"/>
              <a:ea typeface="+mn-ea"/>
              <a:cs typeface="+mn-cs"/>
            </a:rPr>
            <a:t>29</a:t>
          </a:r>
          <a:r>
            <a:rPr kumimoji="1" lang="ja-JP" altLang="ja-JP" sz="900" b="0" i="0" u="none" strike="noStrike" kern="0" cap="none" spc="0" normalizeH="0" baseline="0" noProof="0">
              <a:ln>
                <a:noFill/>
              </a:ln>
              <a:solidFill>
                <a:schemeClr val="tx1"/>
              </a:solidFill>
              <a:effectLst/>
              <a:uLnTx/>
              <a:uFillTx/>
              <a:latin typeface="+mn-lt"/>
              <a:ea typeface="+mn-ea"/>
              <a:cs typeface="+mn-cs"/>
            </a:rPr>
            <a:t>年度</a:t>
          </a:r>
          <a:r>
            <a:rPr kumimoji="1" lang="en-US" altLang="ja-JP" sz="900" b="0" i="0" u="none" strike="noStrike" kern="0" cap="none" spc="0" normalizeH="0" baseline="0" noProof="0">
              <a:ln>
                <a:noFill/>
              </a:ln>
              <a:solidFill>
                <a:schemeClr val="tx1"/>
              </a:solidFill>
              <a:effectLst/>
              <a:uLnTx/>
              <a:uFillTx/>
              <a:latin typeface="+mn-lt"/>
              <a:ea typeface="+mn-ea"/>
              <a:cs typeface="+mn-cs"/>
            </a:rPr>
            <a:t>1,701,045</a:t>
          </a:r>
          <a:r>
            <a:rPr kumimoji="1" lang="ja-JP" altLang="ja-JP" sz="900" b="0" i="0" u="none" strike="noStrike" kern="0" cap="none" spc="0" normalizeH="0" baseline="0" noProof="0">
              <a:ln>
                <a:noFill/>
              </a:ln>
              <a:solidFill>
                <a:schemeClr val="tx1"/>
              </a:solidFill>
              <a:effectLst/>
              <a:uLnTx/>
              <a:uFillTx/>
              <a:latin typeface="+mn-lt"/>
              <a:ea typeface="+mn-ea"/>
              <a:cs typeface="+mn-cs"/>
            </a:rPr>
            <a:t>千円から平成</a:t>
          </a:r>
          <a:r>
            <a:rPr kumimoji="1" lang="en-US" altLang="ja-JP" sz="900" b="0" i="0" u="none" strike="noStrike" kern="0" cap="none" spc="0" normalizeH="0" baseline="0" noProof="0">
              <a:ln>
                <a:noFill/>
              </a:ln>
              <a:solidFill>
                <a:schemeClr val="tx1"/>
              </a:solidFill>
              <a:effectLst/>
              <a:uLnTx/>
              <a:uFillTx/>
              <a:latin typeface="+mn-lt"/>
              <a:ea typeface="+mn-ea"/>
              <a:cs typeface="+mn-cs"/>
            </a:rPr>
            <a:t>30</a:t>
          </a:r>
          <a:r>
            <a:rPr kumimoji="1" lang="ja-JP" altLang="ja-JP" sz="900" b="0" i="0" u="none" strike="noStrike" kern="0" cap="none" spc="0" normalizeH="0" baseline="0" noProof="0">
              <a:ln>
                <a:noFill/>
              </a:ln>
              <a:solidFill>
                <a:schemeClr val="tx1"/>
              </a:solidFill>
              <a:effectLst/>
              <a:uLnTx/>
              <a:uFillTx/>
              <a:latin typeface="+mn-lt"/>
              <a:ea typeface="+mn-ea"/>
              <a:cs typeface="+mn-cs"/>
            </a:rPr>
            <a:t>年度</a:t>
          </a:r>
          <a:r>
            <a:rPr kumimoji="1" lang="en-US" altLang="ja-JP" sz="900" b="0" i="0" u="none" strike="noStrike" kern="0" cap="none" spc="0" normalizeH="0" baseline="0" noProof="0">
              <a:ln>
                <a:noFill/>
              </a:ln>
              <a:solidFill>
                <a:schemeClr val="tx1"/>
              </a:solidFill>
              <a:effectLst/>
              <a:uLnTx/>
              <a:uFillTx/>
              <a:latin typeface="+mn-lt"/>
              <a:ea typeface="+mn-ea"/>
              <a:cs typeface="+mn-cs"/>
            </a:rPr>
            <a:t>1,712,056</a:t>
          </a:r>
          <a:r>
            <a:rPr kumimoji="1" lang="ja-JP" altLang="ja-JP" sz="900" b="0" i="0" u="none" strike="noStrike" kern="0" cap="none" spc="0" normalizeH="0" baseline="0" noProof="0">
              <a:ln>
                <a:noFill/>
              </a:ln>
              <a:solidFill>
                <a:schemeClr val="tx1"/>
              </a:solidFill>
              <a:effectLst/>
              <a:uLnTx/>
              <a:uFillTx/>
              <a:latin typeface="+mn-lt"/>
              <a:ea typeface="+mn-ea"/>
              <a:cs typeface="+mn-cs"/>
            </a:rPr>
            <a:t>千円へ</a:t>
          </a:r>
          <a:r>
            <a:rPr kumimoji="1" lang="en-US" altLang="ja-JP" sz="900" b="0" i="0" u="none" strike="noStrike" kern="0" cap="none" spc="0" normalizeH="0" baseline="0" noProof="0">
              <a:ln>
                <a:noFill/>
              </a:ln>
              <a:solidFill>
                <a:schemeClr val="tx1"/>
              </a:solidFill>
              <a:effectLst/>
              <a:uLnTx/>
              <a:uFillTx/>
              <a:latin typeface="+mn-lt"/>
              <a:ea typeface="+mn-ea"/>
              <a:cs typeface="+mn-cs"/>
            </a:rPr>
            <a:t>11,011</a:t>
          </a:r>
          <a:r>
            <a:rPr kumimoji="1" lang="ja-JP" altLang="ja-JP" sz="900" b="0" i="0" u="none" strike="noStrike" kern="0" cap="none" spc="0" normalizeH="0" baseline="0" noProof="0">
              <a:ln>
                <a:noFill/>
              </a:ln>
              <a:solidFill>
                <a:schemeClr val="tx1"/>
              </a:solidFill>
              <a:effectLst/>
              <a:uLnTx/>
              <a:uFillTx/>
              <a:latin typeface="+mn-lt"/>
              <a:ea typeface="+mn-ea"/>
              <a:cs typeface="+mn-cs"/>
            </a:rPr>
            <a:t>千円</a:t>
          </a:r>
          <a:r>
            <a:rPr kumimoji="1" lang="ja-JP" altLang="en-US" sz="900" b="0" i="0" u="none" strike="noStrike" kern="0" cap="none" spc="0" normalizeH="0" baseline="0" noProof="0">
              <a:ln>
                <a:noFill/>
              </a:ln>
              <a:solidFill>
                <a:schemeClr val="tx1"/>
              </a:solidFill>
              <a:effectLst/>
              <a:uLnTx/>
              <a:uFillTx/>
              <a:latin typeface="+mn-lt"/>
              <a:ea typeface="+mn-ea"/>
              <a:cs typeface="+mn-cs"/>
            </a:rPr>
            <a:t>増加・</a:t>
          </a:r>
          <a:r>
            <a:rPr kumimoji="0" lang="ja-JP" altLang="en-US" sz="900" b="0" i="0" u="none" strike="noStrike" kern="0" cap="none" spc="0" normalizeH="0" baseline="0" noProof="0">
              <a:ln>
                <a:noFill/>
              </a:ln>
              <a:solidFill>
                <a:schemeClr val="tx1"/>
              </a:solidFill>
              <a:effectLst/>
              <a:uLnTx/>
              <a:uFillTx/>
              <a:latin typeface="+mn-lt"/>
              <a:ea typeface="+mn-ea"/>
              <a:cs typeface="+mn-cs"/>
            </a:rPr>
            <a:t>維持補修費においては、施設等の老朽化に伴う小・中学校費に係る修繕の増などにより</a:t>
          </a:r>
          <a:r>
            <a:rPr kumimoji="0" lang="en-US" altLang="ja-JP" sz="900" b="0" i="0" u="none" strike="noStrike" kern="0" cap="none" spc="0" normalizeH="0" baseline="0" noProof="0">
              <a:ln>
                <a:noFill/>
              </a:ln>
              <a:solidFill>
                <a:schemeClr val="tx1"/>
              </a:solidFill>
              <a:effectLst/>
              <a:uLnTx/>
              <a:uFillTx/>
              <a:latin typeface="+mn-lt"/>
              <a:ea typeface="+mn-ea"/>
              <a:cs typeface="+mn-cs"/>
            </a:rPr>
            <a:t>78,345</a:t>
          </a:r>
          <a:r>
            <a:rPr kumimoji="0" lang="ja-JP" altLang="en-US" sz="900" b="0" i="0" u="none" strike="noStrike" kern="0" cap="none" spc="0" normalizeH="0" baseline="0" noProof="0">
              <a:ln>
                <a:noFill/>
              </a:ln>
              <a:solidFill>
                <a:schemeClr val="tx1"/>
              </a:solidFill>
              <a:effectLst/>
              <a:uLnTx/>
              <a:uFillTx/>
              <a:latin typeface="+mn-lt"/>
              <a:ea typeface="+mn-ea"/>
              <a:cs typeface="+mn-cs"/>
            </a:rPr>
            <a:t>千円から</a:t>
          </a:r>
          <a:r>
            <a:rPr kumimoji="0" lang="en-US" altLang="ja-JP" sz="900" b="0" i="0" u="none" strike="noStrike" kern="0" cap="none" spc="0" normalizeH="0" baseline="0" noProof="0">
              <a:ln>
                <a:noFill/>
              </a:ln>
              <a:solidFill>
                <a:schemeClr val="tx1"/>
              </a:solidFill>
              <a:effectLst/>
              <a:uLnTx/>
              <a:uFillTx/>
              <a:latin typeface="+mn-lt"/>
              <a:ea typeface="+mn-ea"/>
              <a:cs typeface="+mn-cs"/>
            </a:rPr>
            <a:t>96,634</a:t>
          </a:r>
          <a:r>
            <a:rPr kumimoji="0" lang="ja-JP" altLang="en-US" sz="900" b="0" i="0" u="none" strike="noStrike" kern="0" cap="none" spc="0" normalizeH="0" baseline="0" noProof="0">
              <a:ln>
                <a:noFill/>
              </a:ln>
              <a:solidFill>
                <a:schemeClr val="tx1"/>
              </a:solidFill>
              <a:effectLst/>
              <a:uLnTx/>
              <a:uFillTx/>
              <a:latin typeface="+mn-lt"/>
              <a:ea typeface="+mn-ea"/>
              <a:cs typeface="+mn-cs"/>
            </a:rPr>
            <a:t>千円へ</a:t>
          </a:r>
          <a:r>
            <a:rPr kumimoji="0" lang="en-US" altLang="ja-JP" sz="900" b="0" i="0" u="none" strike="noStrike" kern="0" cap="none" spc="0" normalizeH="0" baseline="0" noProof="0">
              <a:ln>
                <a:noFill/>
              </a:ln>
              <a:solidFill>
                <a:schemeClr val="tx1"/>
              </a:solidFill>
              <a:effectLst/>
              <a:uLnTx/>
              <a:uFillTx/>
              <a:latin typeface="+mn-lt"/>
              <a:ea typeface="+mn-ea"/>
              <a:cs typeface="+mn-cs"/>
            </a:rPr>
            <a:t>18,289</a:t>
          </a:r>
          <a:r>
            <a:rPr kumimoji="0" lang="ja-JP" altLang="en-US" sz="900" b="0" i="0" u="none" strike="noStrike" kern="0" cap="none" spc="0" normalizeH="0" baseline="0" noProof="0">
              <a:ln>
                <a:noFill/>
              </a:ln>
              <a:solidFill>
                <a:schemeClr val="tx1"/>
              </a:solidFill>
              <a:effectLst/>
              <a:uLnTx/>
              <a:uFillTx/>
              <a:latin typeface="+mn-lt"/>
              <a:ea typeface="+mn-ea"/>
              <a:cs typeface="+mn-cs"/>
            </a:rPr>
            <a:t>千円の増加があった。一方、物件費は平成</a:t>
          </a:r>
          <a:r>
            <a:rPr kumimoji="0" lang="en-US" altLang="ja-JP" sz="900" b="0" i="0" u="none" strike="noStrike" kern="0" cap="none" spc="0" normalizeH="0" baseline="0" noProof="0">
              <a:ln>
                <a:noFill/>
              </a:ln>
              <a:solidFill>
                <a:schemeClr val="tx1"/>
              </a:solidFill>
              <a:effectLst/>
              <a:uLnTx/>
              <a:uFillTx/>
              <a:latin typeface="+mn-lt"/>
              <a:ea typeface="+mn-ea"/>
              <a:cs typeface="+mn-cs"/>
            </a:rPr>
            <a:t>29</a:t>
          </a:r>
          <a:r>
            <a:rPr kumimoji="0" lang="ja-JP" altLang="en-US" sz="900" b="0" i="0" u="none" strike="noStrike" kern="0" cap="none" spc="0" normalizeH="0" baseline="0" noProof="0">
              <a:ln>
                <a:noFill/>
              </a:ln>
              <a:solidFill>
                <a:schemeClr val="tx1"/>
              </a:solidFill>
              <a:effectLst/>
              <a:uLnTx/>
              <a:uFillTx/>
              <a:latin typeface="+mn-lt"/>
              <a:ea typeface="+mn-ea"/>
              <a:cs typeface="+mn-cs"/>
            </a:rPr>
            <a:t>年度にえひめ国体運営にかかる賃借料や町営住宅解体に伴う費用などの</a:t>
          </a:r>
          <a:r>
            <a:rPr kumimoji="0" lang="ja-JP" altLang="en-US" sz="900" b="0" i="0" u="none" strike="noStrike" kern="0" cap="none" spc="0" normalizeH="0" baseline="0" noProof="0">
              <a:ln>
                <a:noFill/>
              </a:ln>
              <a:solidFill>
                <a:sysClr val="windowText" lastClr="000000"/>
              </a:solidFill>
              <a:effectLst/>
              <a:uLnTx/>
              <a:uFillTx/>
              <a:latin typeface="+mn-lt"/>
              <a:ea typeface="+mn-ea"/>
              <a:cs typeface="+mn-cs"/>
            </a:rPr>
            <a:t>臨時的な支出があった</a:t>
          </a:r>
          <a:r>
            <a:rPr kumimoji="0" lang="ja-JP" altLang="en-US" sz="900" b="0" i="0" u="none" strike="noStrike" kern="0" cap="none" spc="0" normalizeH="0" baseline="0" noProof="0">
              <a:ln>
                <a:noFill/>
              </a:ln>
              <a:solidFill>
                <a:schemeClr val="tx1"/>
              </a:solidFill>
              <a:effectLst/>
              <a:uLnTx/>
              <a:uFillTx/>
              <a:latin typeface="+mn-lt"/>
              <a:ea typeface="+mn-ea"/>
              <a:cs typeface="+mn-cs"/>
            </a:rPr>
            <a:t>ことにより、</a:t>
          </a:r>
          <a:r>
            <a:rPr kumimoji="0" lang="en-US" altLang="ja-JP" sz="900" b="0" i="0" u="none" strike="noStrike" kern="0" cap="none" spc="0" normalizeH="0" baseline="0" noProof="0">
              <a:ln>
                <a:noFill/>
              </a:ln>
              <a:solidFill>
                <a:schemeClr val="tx1"/>
              </a:solidFill>
              <a:effectLst/>
              <a:uLnTx/>
              <a:uFillTx/>
              <a:latin typeface="+mn-lt"/>
              <a:ea typeface="+mn-ea"/>
              <a:cs typeface="+mn-cs"/>
            </a:rPr>
            <a:t>1,292,455</a:t>
          </a:r>
          <a:r>
            <a:rPr kumimoji="0" lang="ja-JP" altLang="en-US" sz="900" b="0" i="0" u="none" strike="noStrike" kern="0" cap="none" spc="0" normalizeH="0" baseline="0" noProof="0">
              <a:ln>
                <a:noFill/>
              </a:ln>
              <a:solidFill>
                <a:schemeClr val="tx1"/>
              </a:solidFill>
              <a:effectLst/>
              <a:uLnTx/>
              <a:uFillTx/>
              <a:latin typeface="+mn-lt"/>
              <a:ea typeface="+mn-ea"/>
              <a:cs typeface="+mn-cs"/>
            </a:rPr>
            <a:t>千円から</a:t>
          </a:r>
          <a:r>
            <a:rPr kumimoji="0" lang="en-US" altLang="ja-JP" sz="900" b="0" i="0" u="none" strike="noStrike" kern="0" cap="none" spc="0" normalizeH="0" baseline="0" noProof="0">
              <a:ln>
                <a:noFill/>
              </a:ln>
              <a:solidFill>
                <a:schemeClr val="tx1"/>
              </a:solidFill>
              <a:effectLst/>
              <a:uLnTx/>
              <a:uFillTx/>
              <a:latin typeface="+mn-lt"/>
              <a:ea typeface="+mn-ea"/>
              <a:cs typeface="+mn-cs"/>
            </a:rPr>
            <a:t>1,282,086</a:t>
          </a:r>
          <a:r>
            <a:rPr kumimoji="0" lang="ja-JP" altLang="en-US" sz="900" b="0" i="0" u="none" strike="noStrike" kern="0" cap="none" spc="0" normalizeH="0" baseline="0" noProof="0">
              <a:ln>
                <a:noFill/>
              </a:ln>
              <a:solidFill>
                <a:schemeClr val="tx1"/>
              </a:solidFill>
              <a:effectLst/>
              <a:uLnTx/>
              <a:uFillTx/>
              <a:latin typeface="+mn-lt"/>
              <a:ea typeface="+mn-ea"/>
              <a:cs typeface="+mn-cs"/>
            </a:rPr>
            <a:t>千円へ</a:t>
          </a:r>
          <a:r>
            <a:rPr kumimoji="0" lang="en-US" altLang="ja-JP" sz="900" b="0" i="0" u="none" strike="noStrike" kern="0" cap="none" spc="0" normalizeH="0" baseline="0" noProof="0">
              <a:ln>
                <a:noFill/>
              </a:ln>
              <a:solidFill>
                <a:schemeClr val="tx1"/>
              </a:solidFill>
              <a:effectLst/>
              <a:uLnTx/>
              <a:uFillTx/>
              <a:latin typeface="+mn-lt"/>
              <a:ea typeface="+mn-ea"/>
              <a:cs typeface="+mn-cs"/>
            </a:rPr>
            <a:t>10,369</a:t>
          </a:r>
          <a:r>
            <a:rPr kumimoji="0" lang="ja-JP" altLang="en-US" sz="900" b="0" i="0" u="none" strike="noStrike" kern="0" cap="none" spc="0" normalizeH="0" baseline="0" noProof="0">
              <a:ln>
                <a:noFill/>
              </a:ln>
              <a:solidFill>
                <a:schemeClr val="tx1"/>
              </a:solidFill>
              <a:effectLst/>
              <a:uLnTx/>
              <a:uFillTx/>
              <a:latin typeface="+mn-lt"/>
              <a:ea typeface="+mn-ea"/>
              <a:cs typeface="+mn-cs"/>
            </a:rPr>
            <a:t>千円減少した。</a:t>
          </a:r>
          <a:endParaRPr kumimoji="0" lang="en-US" altLang="ja-JP" sz="900" b="0" i="0" u="none" strike="noStrike" kern="0" cap="none" spc="0" normalizeH="0" baseline="0" noProof="0">
            <a:ln>
              <a:noFill/>
            </a:ln>
            <a:solidFill>
              <a:schemeClr val="tx1"/>
            </a:solidFill>
            <a:effectLst/>
            <a:uLnTx/>
            <a:uFillTx/>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schemeClr val="tx1"/>
              </a:solidFill>
              <a:effectLst/>
              <a:uLnTx/>
              <a:uFillTx/>
              <a:latin typeface="+mn-lt"/>
              <a:ea typeface="+mn-ea"/>
              <a:cs typeface="+mn-cs"/>
            </a:rPr>
            <a:t>　人口も前年より</a:t>
          </a:r>
          <a:r>
            <a:rPr kumimoji="0" lang="en-US" altLang="ja-JP" sz="900" b="0" i="0" u="none" strike="noStrike" kern="0" cap="none" spc="0" normalizeH="0" baseline="0" noProof="0">
              <a:ln>
                <a:noFill/>
              </a:ln>
              <a:solidFill>
                <a:schemeClr val="tx1"/>
              </a:solidFill>
              <a:effectLst/>
              <a:uLnTx/>
              <a:uFillTx/>
              <a:latin typeface="+mn-lt"/>
              <a:ea typeface="+mn-ea"/>
              <a:cs typeface="+mn-cs"/>
            </a:rPr>
            <a:t>206</a:t>
          </a:r>
          <a:r>
            <a:rPr kumimoji="0" lang="ja-JP" altLang="en-US" sz="900" b="0" i="0" u="none" strike="noStrike" kern="0" cap="none" spc="0" normalizeH="0" baseline="0" noProof="0">
              <a:ln>
                <a:noFill/>
              </a:ln>
              <a:solidFill>
                <a:schemeClr val="tx1"/>
              </a:solidFill>
              <a:effectLst/>
              <a:uLnTx/>
              <a:uFillTx/>
              <a:latin typeface="+mn-lt"/>
              <a:ea typeface="+mn-ea"/>
              <a:cs typeface="+mn-cs"/>
            </a:rPr>
            <a:t>人減少しており、その結果、</a:t>
          </a:r>
          <a:r>
            <a:rPr kumimoji="0" lang="ja-JP" altLang="ja-JP" sz="900" b="0" i="0" u="none" strike="noStrike" kern="0" cap="none" spc="0" normalizeH="0" baseline="0" noProof="0">
              <a:ln>
                <a:noFill/>
              </a:ln>
              <a:solidFill>
                <a:schemeClr val="tx1"/>
              </a:solidFill>
              <a:effectLst/>
              <a:uLnTx/>
              <a:uFillTx/>
              <a:latin typeface="+mn-lt"/>
              <a:ea typeface="+mn-ea"/>
              <a:cs typeface="+mn-cs"/>
            </a:rPr>
            <a:t>「人口</a:t>
          </a:r>
          <a:r>
            <a:rPr kumimoji="0" lang="en-US" altLang="ja-JP" sz="900" b="0" i="0" u="none" strike="noStrike" kern="0" cap="none" spc="0" normalizeH="0" baseline="0" noProof="0">
              <a:ln>
                <a:noFill/>
              </a:ln>
              <a:solidFill>
                <a:schemeClr val="tx1"/>
              </a:solidFill>
              <a:effectLst/>
              <a:uLnTx/>
              <a:uFillTx/>
              <a:latin typeface="+mn-lt"/>
              <a:ea typeface="+mn-ea"/>
              <a:cs typeface="+mn-cs"/>
            </a:rPr>
            <a:t>1</a:t>
          </a:r>
          <a:r>
            <a:rPr kumimoji="0" lang="ja-JP" altLang="ja-JP" sz="900" b="0" i="0" u="none" strike="noStrike" kern="0" cap="none" spc="0" normalizeH="0" baseline="0" noProof="0">
              <a:ln>
                <a:noFill/>
              </a:ln>
              <a:solidFill>
                <a:schemeClr val="tx1"/>
              </a:solidFill>
              <a:effectLst/>
              <a:uLnTx/>
              <a:uFillTx/>
              <a:latin typeface="+mn-lt"/>
              <a:ea typeface="+mn-ea"/>
              <a:cs typeface="+mn-cs"/>
            </a:rPr>
            <a:t>人当たり人件費・物件費等決算額」は</a:t>
          </a:r>
          <a:r>
            <a:rPr kumimoji="0" lang="en-US" altLang="ja-JP" sz="900" b="0" i="0" u="none" strike="noStrike" kern="0" cap="none" spc="0" normalizeH="0" baseline="0" noProof="0">
              <a:ln>
                <a:noFill/>
              </a:ln>
              <a:solidFill>
                <a:schemeClr val="tx1"/>
              </a:solidFill>
              <a:effectLst/>
              <a:uLnTx/>
              <a:uFillTx/>
              <a:latin typeface="+mn-lt"/>
              <a:ea typeface="+mn-ea"/>
              <a:cs typeface="+mn-cs"/>
            </a:rPr>
            <a:t>29</a:t>
          </a:r>
          <a:r>
            <a:rPr kumimoji="0" lang="ja-JP" altLang="ja-JP" sz="900" b="0" i="0" u="none" strike="noStrike" kern="0" cap="none" spc="0" normalizeH="0" baseline="0" noProof="0">
              <a:ln>
                <a:noFill/>
              </a:ln>
              <a:solidFill>
                <a:schemeClr val="tx1"/>
              </a:solidFill>
              <a:effectLst/>
              <a:uLnTx/>
              <a:uFillTx/>
              <a:latin typeface="+mn-lt"/>
              <a:ea typeface="+mn-ea"/>
              <a:cs typeface="+mn-cs"/>
            </a:rPr>
            <a:t>年度と比較して</a:t>
          </a:r>
          <a:r>
            <a:rPr kumimoji="0" lang="en-US" altLang="ja-JP" sz="900" b="0" i="0" u="none" strike="noStrike" kern="0" cap="none" spc="0" normalizeH="0" baseline="0" noProof="0">
              <a:ln>
                <a:noFill/>
              </a:ln>
              <a:solidFill>
                <a:schemeClr val="tx1"/>
              </a:solidFill>
              <a:effectLst/>
              <a:uLnTx/>
              <a:uFillTx/>
              <a:latin typeface="+mn-lt"/>
              <a:ea typeface="+mn-ea"/>
              <a:cs typeface="+mn-cs"/>
            </a:rPr>
            <a:t>3,244</a:t>
          </a:r>
          <a:r>
            <a:rPr kumimoji="0" lang="ja-JP" altLang="ja-JP" sz="900" b="0" i="0" u="none" strike="noStrike" kern="0" cap="none" spc="0" normalizeH="0" baseline="0" noProof="0">
              <a:ln>
                <a:noFill/>
              </a:ln>
              <a:solidFill>
                <a:schemeClr val="tx1"/>
              </a:solidFill>
              <a:effectLst/>
              <a:uLnTx/>
              <a:uFillTx/>
              <a:latin typeface="+mn-lt"/>
              <a:ea typeface="+mn-ea"/>
              <a:cs typeface="+mn-cs"/>
            </a:rPr>
            <a:t>円増加した。</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schemeClr val="tx1"/>
              </a:solidFill>
              <a:effectLst/>
              <a:uLnTx/>
              <a:uFillTx/>
              <a:latin typeface="+mn-lt"/>
              <a:ea typeface="+mn-ea"/>
              <a:cs typeface="+mn-cs"/>
            </a:rPr>
            <a:t>　類似団体平均と比較すると</a:t>
          </a:r>
          <a:r>
            <a:rPr kumimoji="0" lang="en-US" altLang="ja-JP" sz="900" b="0" i="0" u="none" strike="noStrike" kern="0" cap="none" spc="0" normalizeH="0" baseline="0" noProof="0">
              <a:ln>
                <a:noFill/>
              </a:ln>
              <a:solidFill>
                <a:schemeClr val="tx1"/>
              </a:solidFill>
              <a:effectLst/>
              <a:uLnTx/>
              <a:uFillTx/>
              <a:latin typeface="+mn-lt"/>
              <a:ea typeface="+mn-ea"/>
              <a:cs typeface="+mn-cs"/>
            </a:rPr>
            <a:t>25,114</a:t>
          </a:r>
          <a:r>
            <a:rPr kumimoji="0" lang="ja-JP" altLang="ja-JP" sz="900" b="0" i="0" u="none" strike="noStrike" kern="0" cap="none" spc="0" normalizeH="0" baseline="0" noProof="0">
              <a:ln>
                <a:noFill/>
              </a:ln>
              <a:solidFill>
                <a:schemeClr val="tx1"/>
              </a:solidFill>
              <a:effectLst/>
              <a:uLnTx/>
              <a:uFillTx/>
              <a:latin typeface="+mn-lt"/>
              <a:ea typeface="+mn-ea"/>
              <a:cs typeface="+mn-cs"/>
            </a:rPr>
            <a:t>円少ないが、今後も歳出の抑制・定員管理の適正化によりコスト削減を図る。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123296</xdr:rowOff>
    </xdr:from>
    <xdr:to>
      <xdr:col>23</xdr:col>
      <xdr:colOff>133350</xdr:colOff>
      <xdr:row>89</xdr:row>
      <xdr:rowOff>19180</xdr:rowOff>
    </xdr:to>
    <xdr:cxnSp macro="">
      <xdr:nvCxnSpPr>
        <xdr:cNvPr id="188" name="直線コネクタ 187"/>
        <xdr:cNvCxnSpPr/>
      </xdr:nvCxnSpPr>
      <xdr:spPr>
        <a:xfrm flipV="1">
          <a:off x="4953000" y="13839296"/>
          <a:ext cx="0" cy="1438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162707</xdr:rowOff>
    </xdr:from>
    <xdr:ext cx="762000" cy="259045"/>
    <xdr:sp macro="" textlink="">
      <xdr:nvSpPr>
        <xdr:cNvPr id="189" name="人件費・物件費等の状況最小値テキスト"/>
        <xdr:cNvSpPr txBox="1"/>
      </xdr:nvSpPr>
      <xdr:spPr>
        <a:xfrm>
          <a:off x="5041900" y="15250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19180</xdr:rowOff>
    </xdr:from>
    <xdr:to>
      <xdr:col>24</xdr:col>
      <xdr:colOff>12700</xdr:colOff>
      <xdr:row>89</xdr:row>
      <xdr:rowOff>19180</xdr:rowOff>
    </xdr:to>
    <xdr:cxnSp macro="">
      <xdr:nvCxnSpPr>
        <xdr:cNvPr id="190" name="直線コネクタ 189"/>
        <xdr:cNvCxnSpPr/>
      </xdr:nvCxnSpPr>
      <xdr:spPr>
        <a:xfrm>
          <a:off x="4864100" y="15278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38223</xdr:rowOff>
    </xdr:from>
    <xdr:ext cx="762000" cy="259045"/>
    <xdr:sp macro="" textlink="">
      <xdr:nvSpPr>
        <xdr:cNvPr id="191" name="人件費・物件費等の状況最大値テキスト"/>
        <xdr:cNvSpPr txBox="1"/>
      </xdr:nvSpPr>
      <xdr:spPr>
        <a:xfrm>
          <a:off x="5041900" y="1358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123296</xdr:rowOff>
    </xdr:from>
    <xdr:to>
      <xdr:col>24</xdr:col>
      <xdr:colOff>12700</xdr:colOff>
      <xdr:row>80</xdr:row>
      <xdr:rowOff>123296</xdr:rowOff>
    </xdr:to>
    <xdr:cxnSp macro="">
      <xdr:nvCxnSpPr>
        <xdr:cNvPr id="192" name="直線コネクタ 191"/>
        <xdr:cNvCxnSpPr/>
      </xdr:nvCxnSpPr>
      <xdr:spPr>
        <a:xfrm>
          <a:off x="4864100" y="1383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108851</xdr:rowOff>
    </xdr:from>
    <xdr:to>
      <xdr:col>23</xdr:col>
      <xdr:colOff>133350</xdr:colOff>
      <xdr:row>81</xdr:row>
      <xdr:rowOff>120033</xdr:rowOff>
    </xdr:to>
    <xdr:cxnSp macro="">
      <xdr:nvCxnSpPr>
        <xdr:cNvPr id="193" name="直線コネクタ 192"/>
        <xdr:cNvCxnSpPr/>
      </xdr:nvCxnSpPr>
      <xdr:spPr>
        <a:xfrm>
          <a:off x="4114800" y="13996301"/>
          <a:ext cx="8382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127881</xdr:rowOff>
    </xdr:from>
    <xdr:ext cx="762000" cy="259045"/>
    <xdr:sp macro="" textlink="">
      <xdr:nvSpPr>
        <xdr:cNvPr id="194" name="人件費・物件費等の状況平均値テキスト"/>
        <xdr:cNvSpPr txBox="1"/>
      </xdr:nvSpPr>
      <xdr:spPr>
        <a:xfrm>
          <a:off x="5041900" y="14015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155804</xdr:rowOff>
    </xdr:from>
    <xdr:to>
      <xdr:col>23</xdr:col>
      <xdr:colOff>184150</xdr:colOff>
      <xdr:row>82</xdr:row>
      <xdr:rowOff>85954</xdr:rowOff>
    </xdr:to>
    <xdr:sp macro="" textlink="">
      <xdr:nvSpPr>
        <xdr:cNvPr id="195" name="フローチャート: 判断 194"/>
        <xdr:cNvSpPr/>
      </xdr:nvSpPr>
      <xdr:spPr>
        <a:xfrm>
          <a:off x="4902200" y="140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87271</xdr:rowOff>
    </xdr:from>
    <xdr:to>
      <xdr:col>19</xdr:col>
      <xdr:colOff>133350</xdr:colOff>
      <xdr:row>81</xdr:row>
      <xdr:rowOff>108851</xdr:rowOff>
    </xdr:to>
    <xdr:cxnSp macro="">
      <xdr:nvCxnSpPr>
        <xdr:cNvPr id="196" name="直線コネクタ 195"/>
        <xdr:cNvCxnSpPr/>
      </xdr:nvCxnSpPr>
      <xdr:spPr>
        <a:xfrm>
          <a:off x="3225800" y="13974721"/>
          <a:ext cx="889000" cy="2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112764</xdr:rowOff>
    </xdr:from>
    <xdr:to>
      <xdr:col>19</xdr:col>
      <xdr:colOff>184150</xdr:colOff>
      <xdr:row>82</xdr:row>
      <xdr:rowOff>42914</xdr:rowOff>
    </xdr:to>
    <xdr:sp macro="" textlink="">
      <xdr:nvSpPr>
        <xdr:cNvPr id="197" name="フローチャート: 判断 196"/>
        <xdr:cNvSpPr/>
      </xdr:nvSpPr>
      <xdr:spPr>
        <a:xfrm>
          <a:off x="4064000" y="1400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27691</xdr:rowOff>
    </xdr:from>
    <xdr:ext cx="736600" cy="259045"/>
    <xdr:sp macro="" textlink="">
      <xdr:nvSpPr>
        <xdr:cNvPr id="198" name="テキスト ボックス 197"/>
        <xdr:cNvSpPr txBox="1"/>
      </xdr:nvSpPr>
      <xdr:spPr>
        <a:xfrm>
          <a:off x="3733800" y="1408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72031</xdr:rowOff>
    </xdr:from>
    <xdr:to>
      <xdr:col>15</xdr:col>
      <xdr:colOff>82550</xdr:colOff>
      <xdr:row>81</xdr:row>
      <xdr:rowOff>87271</xdr:rowOff>
    </xdr:to>
    <xdr:cxnSp macro="">
      <xdr:nvCxnSpPr>
        <xdr:cNvPr id="199" name="直線コネクタ 198"/>
        <xdr:cNvCxnSpPr/>
      </xdr:nvCxnSpPr>
      <xdr:spPr>
        <a:xfrm>
          <a:off x="2336800" y="13959481"/>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99402</xdr:rowOff>
    </xdr:from>
    <xdr:to>
      <xdr:col>15</xdr:col>
      <xdr:colOff>133350</xdr:colOff>
      <xdr:row>82</xdr:row>
      <xdr:rowOff>29552</xdr:rowOff>
    </xdr:to>
    <xdr:sp macro="" textlink="">
      <xdr:nvSpPr>
        <xdr:cNvPr id="200" name="フローチャート: 判断 199"/>
        <xdr:cNvSpPr/>
      </xdr:nvSpPr>
      <xdr:spPr>
        <a:xfrm>
          <a:off x="3175000" y="1398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14329</xdr:rowOff>
    </xdr:from>
    <xdr:ext cx="762000" cy="259045"/>
    <xdr:sp macro="" textlink="">
      <xdr:nvSpPr>
        <xdr:cNvPr id="201" name="テキスト ボックス 200"/>
        <xdr:cNvSpPr txBox="1"/>
      </xdr:nvSpPr>
      <xdr:spPr>
        <a:xfrm>
          <a:off x="2844800" y="1407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72031</xdr:rowOff>
    </xdr:from>
    <xdr:to>
      <xdr:col>11</xdr:col>
      <xdr:colOff>31750</xdr:colOff>
      <xdr:row>81</xdr:row>
      <xdr:rowOff>94731</xdr:rowOff>
    </xdr:to>
    <xdr:cxnSp macro="">
      <xdr:nvCxnSpPr>
        <xdr:cNvPr id="202" name="直線コネクタ 201"/>
        <xdr:cNvCxnSpPr/>
      </xdr:nvCxnSpPr>
      <xdr:spPr>
        <a:xfrm flipV="1">
          <a:off x="1447800" y="13959481"/>
          <a:ext cx="889000" cy="2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89095</xdr:rowOff>
    </xdr:from>
    <xdr:to>
      <xdr:col>11</xdr:col>
      <xdr:colOff>82550</xdr:colOff>
      <xdr:row>82</xdr:row>
      <xdr:rowOff>19245</xdr:rowOff>
    </xdr:to>
    <xdr:sp macro="" textlink="">
      <xdr:nvSpPr>
        <xdr:cNvPr id="203" name="フローチャート: 判断 202"/>
        <xdr:cNvSpPr/>
      </xdr:nvSpPr>
      <xdr:spPr>
        <a:xfrm>
          <a:off x="2286000" y="1397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4022</xdr:rowOff>
    </xdr:from>
    <xdr:ext cx="762000" cy="259045"/>
    <xdr:sp macro="" textlink="">
      <xdr:nvSpPr>
        <xdr:cNvPr id="204" name="テキスト ボックス 203"/>
        <xdr:cNvSpPr txBox="1"/>
      </xdr:nvSpPr>
      <xdr:spPr>
        <a:xfrm>
          <a:off x="1955800" y="14062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60271</xdr:rowOff>
    </xdr:from>
    <xdr:to>
      <xdr:col>7</xdr:col>
      <xdr:colOff>31750</xdr:colOff>
      <xdr:row>81</xdr:row>
      <xdr:rowOff>161871</xdr:rowOff>
    </xdr:to>
    <xdr:sp macro="" textlink="">
      <xdr:nvSpPr>
        <xdr:cNvPr id="205" name="フローチャート: 判断 204"/>
        <xdr:cNvSpPr/>
      </xdr:nvSpPr>
      <xdr:spPr>
        <a:xfrm>
          <a:off x="1397000" y="1394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146648</xdr:rowOff>
    </xdr:from>
    <xdr:ext cx="762000" cy="259045"/>
    <xdr:sp macro="" textlink="">
      <xdr:nvSpPr>
        <xdr:cNvPr id="206" name="テキスト ボックス 205"/>
        <xdr:cNvSpPr txBox="1"/>
      </xdr:nvSpPr>
      <xdr:spPr>
        <a:xfrm>
          <a:off x="1066800" y="1403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69233</xdr:rowOff>
    </xdr:from>
    <xdr:to>
      <xdr:col>23</xdr:col>
      <xdr:colOff>184150</xdr:colOff>
      <xdr:row>81</xdr:row>
      <xdr:rowOff>170833</xdr:rowOff>
    </xdr:to>
    <xdr:sp macro="" textlink="">
      <xdr:nvSpPr>
        <xdr:cNvPr id="212" name="楕円 211"/>
        <xdr:cNvSpPr/>
      </xdr:nvSpPr>
      <xdr:spPr>
        <a:xfrm>
          <a:off x="4902200" y="1395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85760</xdr:rowOff>
    </xdr:from>
    <xdr:ext cx="762000" cy="259045"/>
    <xdr:sp macro="" textlink="">
      <xdr:nvSpPr>
        <xdr:cNvPr id="213" name="人件費・物件費等の状況該当値テキスト"/>
        <xdr:cNvSpPr txBox="1"/>
      </xdr:nvSpPr>
      <xdr:spPr>
        <a:xfrm>
          <a:off x="5041900" y="13801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58051</xdr:rowOff>
    </xdr:from>
    <xdr:to>
      <xdr:col>19</xdr:col>
      <xdr:colOff>184150</xdr:colOff>
      <xdr:row>81</xdr:row>
      <xdr:rowOff>159651</xdr:rowOff>
    </xdr:to>
    <xdr:sp macro="" textlink="">
      <xdr:nvSpPr>
        <xdr:cNvPr id="214" name="楕円 213"/>
        <xdr:cNvSpPr/>
      </xdr:nvSpPr>
      <xdr:spPr>
        <a:xfrm>
          <a:off x="4064000" y="1394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169828</xdr:rowOff>
    </xdr:from>
    <xdr:ext cx="736600" cy="259045"/>
    <xdr:sp macro="" textlink="">
      <xdr:nvSpPr>
        <xdr:cNvPr id="215" name="テキスト ボックス 214"/>
        <xdr:cNvSpPr txBox="1"/>
      </xdr:nvSpPr>
      <xdr:spPr>
        <a:xfrm>
          <a:off x="3733800" y="13714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36471</xdr:rowOff>
    </xdr:from>
    <xdr:to>
      <xdr:col>15</xdr:col>
      <xdr:colOff>133350</xdr:colOff>
      <xdr:row>81</xdr:row>
      <xdr:rowOff>138071</xdr:rowOff>
    </xdr:to>
    <xdr:sp macro="" textlink="">
      <xdr:nvSpPr>
        <xdr:cNvPr id="216" name="楕円 215"/>
        <xdr:cNvSpPr/>
      </xdr:nvSpPr>
      <xdr:spPr>
        <a:xfrm>
          <a:off x="3175000" y="1392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148248</xdr:rowOff>
    </xdr:from>
    <xdr:ext cx="762000" cy="259045"/>
    <xdr:sp macro="" textlink="">
      <xdr:nvSpPr>
        <xdr:cNvPr id="217" name="テキスト ボックス 216"/>
        <xdr:cNvSpPr txBox="1"/>
      </xdr:nvSpPr>
      <xdr:spPr>
        <a:xfrm>
          <a:off x="2844800" y="1369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21231</xdr:rowOff>
    </xdr:from>
    <xdr:to>
      <xdr:col>11</xdr:col>
      <xdr:colOff>82550</xdr:colOff>
      <xdr:row>81</xdr:row>
      <xdr:rowOff>122831</xdr:rowOff>
    </xdr:to>
    <xdr:sp macro="" textlink="">
      <xdr:nvSpPr>
        <xdr:cNvPr id="218" name="楕円 217"/>
        <xdr:cNvSpPr/>
      </xdr:nvSpPr>
      <xdr:spPr>
        <a:xfrm>
          <a:off x="2286000" y="1390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133008</xdr:rowOff>
    </xdr:from>
    <xdr:ext cx="762000" cy="259045"/>
    <xdr:sp macro="" textlink="">
      <xdr:nvSpPr>
        <xdr:cNvPr id="219" name="テキスト ボックス 218"/>
        <xdr:cNvSpPr txBox="1"/>
      </xdr:nvSpPr>
      <xdr:spPr>
        <a:xfrm>
          <a:off x="1955800" y="1367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43931</xdr:rowOff>
    </xdr:from>
    <xdr:to>
      <xdr:col>7</xdr:col>
      <xdr:colOff>31750</xdr:colOff>
      <xdr:row>81</xdr:row>
      <xdr:rowOff>145531</xdr:rowOff>
    </xdr:to>
    <xdr:sp macro="" textlink="">
      <xdr:nvSpPr>
        <xdr:cNvPr id="220" name="楕円 219"/>
        <xdr:cNvSpPr/>
      </xdr:nvSpPr>
      <xdr:spPr>
        <a:xfrm>
          <a:off x="1397000" y="1393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155708</xdr:rowOff>
    </xdr:from>
    <xdr:ext cx="762000" cy="259045"/>
    <xdr:sp macro="" textlink="">
      <xdr:nvSpPr>
        <xdr:cNvPr id="221" name="テキスト ボックス 220"/>
        <xdr:cNvSpPr txBox="1"/>
      </xdr:nvSpPr>
      <xdr:spPr>
        <a:xfrm>
          <a:off x="1066800" y="1370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ja-JP" sz="1100" b="0" i="0" u="none" strike="noStrike" kern="0" cap="none" spc="0" normalizeH="0" baseline="0" noProof="0">
              <a:ln>
                <a:noFill/>
              </a:ln>
              <a:solidFill>
                <a:schemeClr val="tx1"/>
              </a:solidFill>
              <a:effectLst/>
              <a:uLnTx/>
              <a:uFillTx/>
              <a:latin typeface="+mn-lt"/>
              <a:ea typeface="+mn-ea"/>
              <a:cs typeface="+mn-cs"/>
            </a:rPr>
            <a:t>類似団体と比較すると、直近の</a:t>
          </a:r>
          <a:r>
            <a:rPr kumimoji="1" lang="en-US" altLang="ja-JP" sz="1100" b="0" i="0" u="none" strike="noStrike" kern="0" cap="none" spc="0" normalizeH="0" baseline="0" noProof="0">
              <a:ln>
                <a:noFill/>
              </a:ln>
              <a:solidFill>
                <a:schemeClr val="tx1"/>
              </a:solidFill>
              <a:effectLst/>
              <a:uLnTx/>
              <a:uFillTx/>
              <a:latin typeface="+mn-lt"/>
              <a:ea typeface="+mn-ea"/>
              <a:cs typeface="+mn-cs"/>
            </a:rPr>
            <a:t>5</a:t>
          </a:r>
          <a:r>
            <a:rPr kumimoji="1" lang="ja-JP" altLang="ja-JP" sz="1100" b="0" i="0" u="none" strike="noStrike" kern="0" cap="none" spc="0" normalizeH="0" baseline="0" noProof="0">
              <a:ln>
                <a:noFill/>
              </a:ln>
              <a:solidFill>
                <a:schemeClr val="tx1"/>
              </a:solidFill>
              <a:effectLst/>
              <a:uLnTx/>
              <a:uFillTx/>
              <a:latin typeface="+mn-lt"/>
              <a:ea typeface="+mn-ea"/>
              <a:cs typeface="+mn-cs"/>
            </a:rPr>
            <a:t>年でも数値は低く推移している状態が続いており、平成</a:t>
          </a:r>
          <a:r>
            <a:rPr kumimoji="1" lang="en-US" altLang="ja-JP" sz="1100" b="0" i="0" u="none" strike="noStrike" kern="0" cap="none" spc="0" normalizeH="0" baseline="0" noProof="0">
              <a:ln>
                <a:noFill/>
              </a:ln>
              <a:solidFill>
                <a:schemeClr val="tx1"/>
              </a:solidFill>
              <a:effectLst/>
              <a:uLnTx/>
              <a:uFillTx/>
              <a:latin typeface="+mn-lt"/>
              <a:ea typeface="+mn-ea"/>
              <a:cs typeface="+mn-cs"/>
            </a:rPr>
            <a:t>29</a:t>
          </a:r>
          <a:r>
            <a:rPr kumimoji="1" lang="ja-JP" altLang="ja-JP" sz="1100" b="0" i="0" u="none" strike="noStrike" kern="0" cap="none" spc="0" normalizeH="0" baseline="0" noProof="0">
              <a:ln>
                <a:noFill/>
              </a:ln>
              <a:solidFill>
                <a:schemeClr val="tx1"/>
              </a:solidFill>
              <a:effectLst/>
              <a:uLnTx/>
              <a:uFillTx/>
              <a:latin typeface="+mn-lt"/>
              <a:ea typeface="+mn-ea"/>
              <a:cs typeface="+mn-cs"/>
            </a:rPr>
            <a:t>年度</a:t>
          </a:r>
          <a:r>
            <a:rPr kumimoji="1" lang="ja-JP" altLang="en-US" sz="1100" b="0" i="0" u="none" strike="noStrike" kern="0" cap="none" spc="0" normalizeH="0" baseline="0" noProof="0">
              <a:ln>
                <a:noFill/>
              </a:ln>
              <a:solidFill>
                <a:schemeClr val="tx1"/>
              </a:solidFill>
              <a:effectLst/>
              <a:uLnTx/>
              <a:uFillTx/>
              <a:latin typeface="+mn-lt"/>
              <a:ea typeface="+mn-ea"/>
              <a:cs typeface="+mn-cs"/>
            </a:rPr>
            <a:t>に引き続き平成</a:t>
          </a:r>
          <a:r>
            <a:rPr kumimoji="1" lang="en-US" altLang="ja-JP" sz="1100" b="0" i="0" u="none" strike="noStrike" kern="0" cap="none" spc="0" normalizeH="0" baseline="0" noProof="0">
              <a:ln>
                <a:noFill/>
              </a:ln>
              <a:solidFill>
                <a:schemeClr val="tx1"/>
              </a:solidFill>
              <a:effectLst/>
              <a:uLnTx/>
              <a:uFillTx/>
              <a:latin typeface="+mn-lt"/>
              <a:ea typeface="+mn-ea"/>
              <a:cs typeface="+mn-cs"/>
            </a:rPr>
            <a:t>30</a:t>
          </a:r>
          <a:r>
            <a:rPr kumimoji="1" lang="ja-JP" altLang="en-US" sz="1100" b="0" i="0" u="none" strike="noStrike" kern="0" cap="none" spc="0" normalizeH="0" baseline="0" noProof="0">
              <a:ln>
                <a:noFill/>
              </a:ln>
              <a:solidFill>
                <a:schemeClr val="tx1"/>
              </a:solidFill>
              <a:effectLst/>
              <a:uLnTx/>
              <a:uFillTx/>
              <a:latin typeface="+mn-lt"/>
              <a:ea typeface="+mn-ea"/>
              <a:cs typeface="+mn-cs"/>
            </a:rPr>
            <a:t>年度も</a:t>
          </a:r>
          <a:r>
            <a:rPr kumimoji="1" lang="ja-JP" altLang="ja-JP" sz="1100" b="0" i="0" u="none" strike="noStrike" kern="0" cap="none" spc="0" normalizeH="0" baseline="0" noProof="0">
              <a:ln>
                <a:noFill/>
              </a:ln>
              <a:solidFill>
                <a:schemeClr val="tx1"/>
              </a:solidFill>
              <a:effectLst/>
              <a:uLnTx/>
              <a:uFillTx/>
              <a:latin typeface="+mn-lt"/>
              <a:ea typeface="+mn-ea"/>
              <a:cs typeface="+mn-cs"/>
            </a:rPr>
            <a:t>ワースト</a:t>
          </a:r>
          <a:r>
            <a:rPr kumimoji="1" lang="en-US" altLang="ja-JP" sz="1100" b="0" i="0" u="none" strike="noStrike" kern="0" cap="none" spc="0" normalizeH="0" baseline="0" noProof="0">
              <a:ln>
                <a:noFill/>
              </a:ln>
              <a:solidFill>
                <a:schemeClr val="tx1"/>
              </a:solidFill>
              <a:effectLst/>
              <a:uLnTx/>
              <a:uFillTx/>
              <a:latin typeface="+mn-lt"/>
              <a:ea typeface="+mn-ea"/>
              <a:cs typeface="+mn-cs"/>
            </a:rPr>
            <a:t>1</a:t>
          </a:r>
          <a:r>
            <a:rPr kumimoji="1" lang="ja-JP" altLang="ja-JP" sz="1100" b="0" i="0" u="none" strike="noStrike" kern="0" cap="none" spc="0" normalizeH="0" baseline="0" noProof="0">
              <a:ln>
                <a:noFill/>
              </a:ln>
              <a:solidFill>
                <a:schemeClr val="tx1"/>
              </a:solidFill>
              <a:effectLst/>
              <a:uLnTx/>
              <a:uFillTx/>
              <a:latin typeface="+mn-lt"/>
              <a:ea typeface="+mn-ea"/>
              <a:cs typeface="+mn-cs"/>
            </a:rPr>
            <a:t>位になっている。</a:t>
          </a:r>
          <a:endParaRPr kumimoji="1" lang="en-US" altLang="ja-JP" sz="1100" b="0" i="0" u="none" strike="noStrike" kern="0" cap="none" spc="0" normalizeH="0" baseline="0" noProof="0">
            <a:ln>
              <a:noFill/>
            </a:ln>
            <a:solidFill>
              <a:schemeClr val="tx1"/>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chemeClr val="tx1"/>
              </a:solidFill>
              <a:effectLst/>
              <a:uLnTx/>
              <a:uFillTx/>
              <a:latin typeface="+mn-lt"/>
              <a:ea typeface="+mn-ea"/>
              <a:cs typeface="+mn-cs"/>
            </a:rPr>
            <a:t>　今後も引き続き人事評価制度や勤務評価を全職員に適用し、公平かつ均衡のとれた給与制度を推進していく。</a:t>
          </a:r>
          <a:endParaRPr kumimoji="0" lang="ja-JP" altLang="ja-JP" sz="1400" b="0" i="0" u="none" strike="noStrike" kern="0" cap="none" spc="0" normalizeH="0" baseline="0" noProof="0">
            <a:ln>
              <a:noFill/>
            </a:ln>
            <a:solidFill>
              <a:schemeClr val="tx1"/>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7055</xdr:rowOff>
    </xdr:from>
    <xdr:to>
      <xdr:col>81</xdr:col>
      <xdr:colOff>44450</xdr:colOff>
      <xdr:row>89</xdr:row>
      <xdr:rowOff>2822</xdr:rowOff>
    </xdr:to>
    <xdr:cxnSp macro="">
      <xdr:nvCxnSpPr>
        <xdr:cNvPr id="250" name="直線コネクタ 249"/>
        <xdr:cNvCxnSpPr/>
      </xdr:nvCxnSpPr>
      <xdr:spPr>
        <a:xfrm flipV="1">
          <a:off x="17018000" y="13894505"/>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146349</xdr:rowOff>
    </xdr:from>
    <xdr:ext cx="762000" cy="259045"/>
    <xdr:sp macro="" textlink="">
      <xdr:nvSpPr>
        <xdr:cNvPr id="251" name="給与水準   （国との比較）最小値テキスト"/>
        <xdr:cNvSpPr txBox="1"/>
      </xdr:nvSpPr>
      <xdr:spPr>
        <a:xfrm>
          <a:off x="17106900" y="1523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2822</xdr:rowOff>
    </xdr:from>
    <xdr:to>
      <xdr:col>81</xdr:col>
      <xdr:colOff>133350</xdr:colOff>
      <xdr:row>89</xdr:row>
      <xdr:rowOff>2822</xdr:rowOff>
    </xdr:to>
    <xdr:cxnSp macro="">
      <xdr:nvCxnSpPr>
        <xdr:cNvPr id="252" name="直線コネクタ 251"/>
        <xdr:cNvCxnSpPr/>
      </xdr:nvCxnSpPr>
      <xdr:spPr>
        <a:xfrm>
          <a:off x="16929100" y="1526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93432</xdr:rowOff>
    </xdr:from>
    <xdr:ext cx="762000" cy="259045"/>
    <xdr:sp macro="" textlink="">
      <xdr:nvSpPr>
        <xdr:cNvPr id="253" name="給与水準   （国との比較）最大値テキスト"/>
        <xdr:cNvSpPr txBox="1"/>
      </xdr:nvSpPr>
      <xdr:spPr>
        <a:xfrm>
          <a:off x="17106900" y="1363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7055</xdr:rowOff>
    </xdr:from>
    <xdr:to>
      <xdr:col>81</xdr:col>
      <xdr:colOff>133350</xdr:colOff>
      <xdr:row>81</xdr:row>
      <xdr:rowOff>7055</xdr:rowOff>
    </xdr:to>
    <xdr:cxnSp macro="">
      <xdr:nvCxnSpPr>
        <xdr:cNvPr id="254" name="直線コネクタ 253"/>
        <xdr:cNvCxnSpPr/>
      </xdr:nvCxnSpPr>
      <xdr:spPr>
        <a:xfrm>
          <a:off x="16929100" y="1389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7055</xdr:rowOff>
    </xdr:from>
    <xdr:to>
      <xdr:col>81</xdr:col>
      <xdr:colOff>44450</xdr:colOff>
      <xdr:row>81</xdr:row>
      <xdr:rowOff>47272</xdr:rowOff>
    </xdr:to>
    <xdr:cxnSp macro="">
      <xdr:nvCxnSpPr>
        <xdr:cNvPr id="255" name="直線コネクタ 254"/>
        <xdr:cNvCxnSpPr/>
      </xdr:nvCxnSpPr>
      <xdr:spPr>
        <a:xfrm flipV="1">
          <a:off x="16179800" y="1389450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17232</xdr:rowOff>
    </xdr:from>
    <xdr:ext cx="762000" cy="259045"/>
    <xdr:sp macro="" textlink="">
      <xdr:nvSpPr>
        <xdr:cNvPr id="256" name="給与水準   （国との比較）平均値テキスト"/>
        <xdr:cNvSpPr txBox="1"/>
      </xdr:nvSpPr>
      <xdr:spPr>
        <a:xfrm>
          <a:off x="17106900" y="14419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45155</xdr:rowOff>
    </xdr:from>
    <xdr:to>
      <xdr:col>81</xdr:col>
      <xdr:colOff>95250</xdr:colOff>
      <xdr:row>84</xdr:row>
      <xdr:rowOff>146755</xdr:rowOff>
    </xdr:to>
    <xdr:sp macro="" textlink="">
      <xdr:nvSpPr>
        <xdr:cNvPr id="257" name="フローチャート: 判断 256"/>
        <xdr:cNvSpPr/>
      </xdr:nvSpPr>
      <xdr:spPr>
        <a:xfrm>
          <a:off x="16967200" y="1444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47272</xdr:rowOff>
    </xdr:from>
    <xdr:to>
      <xdr:col>77</xdr:col>
      <xdr:colOff>44450</xdr:colOff>
      <xdr:row>82</xdr:row>
      <xdr:rowOff>23284</xdr:rowOff>
    </xdr:to>
    <xdr:cxnSp macro="">
      <xdr:nvCxnSpPr>
        <xdr:cNvPr id="258" name="直線コネクタ 257"/>
        <xdr:cNvCxnSpPr/>
      </xdr:nvCxnSpPr>
      <xdr:spPr>
        <a:xfrm flipV="1">
          <a:off x="15290800" y="13934722"/>
          <a:ext cx="8890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125589</xdr:rowOff>
    </xdr:from>
    <xdr:to>
      <xdr:col>77</xdr:col>
      <xdr:colOff>95250</xdr:colOff>
      <xdr:row>85</xdr:row>
      <xdr:rowOff>55739</xdr:rowOff>
    </xdr:to>
    <xdr:sp macro="" textlink="">
      <xdr:nvSpPr>
        <xdr:cNvPr id="259" name="フローチャート: 判断 258"/>
        <xdr:cNvSpPr/>
      </xdr:nvSpPr>
      <xdr:spPr>
        <a:xfrm>
          <a:off x="16129000" y="1452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40516</xdr:rowOff>
    </xdr:from>
    <xdr:ext cx="736600" cy="259045"/>
    <xdr:sp macro="" textlink="">
      <xdr:nvSpPr>
        <xdr:cNvPr id="260" name="テキスト ボックス 259"/>
        <xdr:cNvSpPr txBox="1"/>
      </xdr:nvSpPr>
      <xdr:spPr>
        <a:xfrm>
          <a:off x="15798800" y="14613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127705</xdr:rowOff>
    </xdr:from>
    <xdr:to>
      <xdr:col>72</xdr:col>
      <xdr:colOff>203200</xdr:colOff>
      <xdr:row>82</xdr:row>
      <xdr:rowOff>23284</xdr:rowOff>
    </xdr:to>
    <xdr:cxnSp macro="">
      <xdr:nvCxnSpPr>
        <xdr:cNvPr id="261" name="直線コネクタ 260"/>
        <xdr:cNvCxnSpPr/>
      </xdr:nvCxnSpPr>
      <xdr:spPr>
        <a:xfrm>
          <a:off x="14401800" y="14015155"/>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53922</xdr:rowOff>
    </xdr:from>
    <xdr:ext cx="762000" cy="259045"/>
    <xdr:sp macro="" textlink="">
      <xdr:nvSpPr>
        <xdr:cNvPr id="263" name="テキスト ボックス 262"/>
        <xdr:cNvSpPr txBox="1"/>
      </xdr:nvSpPr>
      <xdr:spPr>
        <a:xfrm>
          <a:off x="14909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33866</xdr:rowOff>
    </xdr:from>
    <xdr:to>
      <xdr:col>68</xdr:col>
      <xdr:colOff>152400</xdr:colOff>
      <xdr:row>81</xdr:row>
      <xdr:rowOff>127705</xdr:rowOff>
    </xdr:to>
    <xdr:cxnSp macro="">
      <xdr:nvCxnSpPr>
        <xdr:cNvPr id="264" name="直線コネクタ 263"/>
        <xdr:cNvCxnSpPr/>
      </xdr:nvCxnSpPr>
      <xdr:spPr>
        <a:xfrm>
          <a:off x="13512800" y="1392131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66" name="テキスト ボックス 265"/>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7" name="フローチャート: 判断 266"/>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68" name="テキスト ボックス 267"/>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127705</xdr:rowOff>
    </xdr:from>
    <xdr:to>
      <xdr:col>81</xdr:col>
      <xdr:colOff>95250</xdr:colOff>
      <xdr:row>81</xdr:row>
      <xdr:rowOff>57855</xdr:rowOff>
    </xdr:to>
    <xdr:sp macro="" textlink="">
      <xdr:nvSpPr>
        <xdr:cNvPr id="274" name="楕円 273"/>
        <xdr:cNvSpPr/>
      </xdr:nvSpPr>
      <xdr:spPr>
        <a:xfrm>
          <a:off x="16967200" y="138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48982</xdr:rowOff>
    </xdr:from>
    <xdr:ext cx="762000" cy="259045"/>
    <xdr:sp macro="" textlink="">
      <xdr:nvSpPr>
        <xdr:cNvPr id="275" name="給与水準   （国との比較）該当値テキスト"/>
        <xdr:cNvSpPr txBox="1"/>
      </xdr:nvSpPr>
      <xdr:spPr>
        <a:xfrm>
          <a:off x="17106900" y="1376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167922</xdr:rowOff>
    </xdr:from>
    <xdr:to>
      <xdr:col>77</xdr:col>
      <xdr:colOff>95250</xdr:colOff>
      <xdr:row>81</xdr:row>
      <xdr:rowOff>98072</xdr:rowOff>
    </xdr:to>
    <xdr:sp macro="" textlink="">
      <xdr:nvSpPr>
        <xdr:cNvPr id="276" name="楕円 275"/>
        <xdr:cNvSpPr/>
      </xdr:nvSpPr>
      <xdr:spPr>
        <a:xfrm>
          <a:off x="16129000" y="1388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108249</xdr:rowOff>
    </xdr:from>
    <xdr:ext cx="736600" cy="259045"/>
    <xdr:sp macro="" textlink="">
      <xdr:nvSpPr>
        <xdr:cNvPr id="277" name="テキスト ボックス 276"/>
        <xdr:cNvSpPr txBox="1"/>
      </xdr:nvSpPr>
      <xdr:spPr>
        <a:xfrm>
          <a:off x="15798800" y="13652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143934</xdr:rowOff>
    </xdr:from>
    <xdr:to>
      <xdr:col>73</xdr:col>
      <xdr:colOff>44450</xdr:colOff>
      <xdr:row>82</xdr:row>
      <xdr:rowOff>74084</xdr:rowOff>
    </xdr:to>
    <xdr:sp macro="" textlink="">
      <xdr:nvSpPr>
        <xdr:cNvPr id="278" name="楕円 277"/>
        <xdr:cNvSpPr/>
      </xdr:nvSpPr>
      <xdr:spPr>
        <a:xfrm>
          <a:off x="15240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84261</xdr:rowOff>
    </xdr:from>
    <xdr:ext cx="762000" cy="259045"/>
    <xdr:sp macro="" textlink="">
      <xdr:nvSpPr>
        <xdr:cNvPr id="279" name="テキスト ボックス 278"/>
        <xdr:cNvSpPr txBox="1"/>
      </xdr:nvSpPr>
      <xdr:spPr>
        <a:xfrm>
          <a:off x="14909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76905</xdr:rowOff>
    </xdr:from>
    <xdr:to>
      <xdr:col>68</xdr:col>
      <xdr:colOff>203200</xdr:colOff>
      <xdr:row>82</xdr:row>
      <xdr:rowOff>7055</xdr:rowOff>
    </xdr:to>
    <xdr:sp macro="" textlink="">
      <xdr:nvSpPr>
        <xdr:cNvPr id="280" name="楕円 279"/>
        <xdr:cNvSpPr/>
      </xdr:nvSpPr>
      <xdr:spPr>
        <a:xfrm>
          <a:off x="14351000" y="1396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17232</xdr:rowOff>
    </xdr:from>
    <xdr:ext cx="762000" cy="259045"/>
    <xdr:sp macro="" textlink="">
      <xdr:nvSpPr>
        <xdr:cNvPr id="281" name="テキスト ボックス 280"/>
        <xdr:cNvSpPr txBox="1"/>
      </xdr:nvSpPr>
      <xdr:spPr>
        <a:xfrm>
          <a:off x="14020800" y="1373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154516</xdr:rowOff>
    </xdr:from>
    <xdr:to>
      <xdr:col>64</xdr:col>
      <xdr:colOff>152400</xdr:colOff>
      <xdr:row>81</xdr:row>
      <xdr:rowOff>84666</xdr:rowOff>
    </xdr:to>
    <xdr:sp macro="" textlink="">
      <xdr:nvSpPr>
        <xdr:cNvPr id="282" name="楕円 281"/>
        <xdr:cNvSpPr/>
      </xdr:nvSpPr>
      <xdr:spPr>
        <a:xfrm>
          <a:off x="13462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94843</xdr:rowOff>
    </xdr:from>
    <xdr:ext cx="762000" cy="259045"/>
    <xdr:sp macro="" textlink="">
      <xdr:nvSpPr>
        <xdr:cNvPr id="283" name="テキスト ボックス 282"/>
        <xdr:cNvSpPr txBox="1"/>
      </xdr:nvSpPr>
      <xdr:spPr>
        <a:xfrm>
          <a:off x="13131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a:t>
          </a:r>
          <a:r>
            <a:rPr kumimoji="0" lang="ja-JP" altLang="ja-JP" sz="1100" b="0" i="0" u="none" strike="noStrike" kern="0" cap="none" spc="0" normalizeH="0" baseline="0" noProof="0">
              <a:ln>
                <a:noFill/>
              </a:ln>
              <a:solidFill>
                <a:prstClr val="black"/>
              </a:solidFill>
              <a:effectLst/>
              <a:uLnTx/>
              <a:uFillTx/>
              <a:latin typeface="+mn-lt"/>
              <a:ea typeface="+mn-ea"/>
              <a:cs typeface="+mn-cs"/>
            </a:rPr>
            <a:t>職員数は、</a:t>
          </a:r>
          <a:r>
            <a:rPr kumimoji="0" lang="ja-JP" altLang="en-US" sz="1100" b="0" i="0" u="none" strike="noStrike" kern="0" cap="none" spc="0" normalizeH="0" baseline="0" noProof="0">
              <a:ln>
                <a:noFill/>
              </a:ln>
              <a:solidFill>
                <a:prstClr val="black"/>
              </a:solidFill>
              <a:effectLst/>
              <a:uLnTx/>
              <a:uFillTx/>
              <a:latin typeface="+mn-lt"/>
              <a:ea typeface="+mn-ea"/>
              <a:cs typeface="+mn-cs"/>
            </a:rPr>
            <a:t>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29</a:t>
          </a:r>
          <a:r>
            <a:rPr kumimoji="0" lang="ja-JP" altLang="ja-JP" sz="1100" b="0" i="0" u="none" strike="noStrike" kern="0" cap="none" spc="0" normalizeH="0" baseline="0" noProof="0">
              <a:ln>
                <a:noFill/>
              </a:ln>
              <a:solidFill>
                <a:prstClr val="black"/>
              </a:solidFill>
              <a:effectLst/>
              <a:uLnTx/>
              <a:uFillTx/>
              <a:latin typeface="+mn-lt"/>
              <a:ea typeface="+mn-ea"/>
              <a:cs typeface="+mn-cs"/>
            </a:rPr>
            <a:t>年度</a:t>
          </a:r>
          <a:r>
            <a:rPr kumimoji="0" lang="en-US" altLang="ja-JP" sz="1100" b="0" i="0" u="none" strike="noStrike" kern="0" cap="none" spc="0" normalizeH="0" baseline="0" noProof="0">
              <a:ln>
                <a:noFill/>
              </a:ln>
              <a:solidFill>
                <a:prstClr val="black"/>
              </a:solidFill>
              <a:effectLst/>
              <a:uLnTx/>
              <a:uFillTx/>
              <a:latin typeface="+mn-lt"/>
              <a:ea typeface="+mn-ea"/>
              <a:cs typeface="+mn-cs"/>
            </a:rPr>
            <a:t>206</a:t>
          </a:r>
          <a:r>
            <a:rPr kumimoji="0" lang="ja-JP" altLang="en-US" sz="1100" b="0" i="0" u="none" strike="noStrike" kern="0" cap="none" spc="0" normalizeH="0" baseline="0" noProof="0">
              <a:ln>
                <a:noFill/>
              </a:ln>
              <a:solidFill>
                <a:prstClr val="black"/>
              </a:solidFill>
              <a:effectLst/>
              <a:uLnTx/>
              <a:uFillTx/>
              <a:latin typeface="+mn-lt"/>
              <a:ea typeface="+mn-ea"/>
              <a:cs typeface="+mn-cs"/>
            </a:rPr>
            <a:t>人から平成</a:t>
          </a:r>
          <a:r>
            <a:rPr kumimoji="0" lang="en-US" altLang="ja-JP" sz="1100" b="0" i="0" u="none" strike="noStrike" kern="0" cap="none" spc="0" normalizeH="0" baseline="0" noProof="0">
              <a:ln>
                <a:noFill/>
              </a:ln>
              <a:solidFill>
                <a:prstClr val="black"/>
              </a:solidFill>
              <a:effectLst/>
              <a:uLnTx/>
              <a:uFillTx/>
              <a:latin typeface="+mn-lt"/>
              <a:ea typeface="+mn-ea"/>
              <a:cs typeface="+mn-cs"/>
            </a:rPr>
            <a:t>30</a:t>
          </a:r>
          <a:r>
            <a:rPr kumimoji="0" lang="ja-JP" altLang="en-US" sz="1100" b="0" i="0" u="none" strike="noStrike" kern="0" cap="none" spc="0" normalizeH="0" baseline="0" noProof="0">
              <a:ln>
                <a:noFill/>
              </a:ln>
              <a:solidFill>
                <a:prstClr val="black"/>
              </a:solidFill>
              <a:effectLst/>
              <a:uLnTx/>
              <a:uFillTx/>
              <a:latin typeface="+mn-lt"/>
              <a:ea typeface="+mn-ea"/>
              <a:cs typeface="+mn-cs"/>
            </a:rPr>
            <a:t>年度</a:t>
          </a:r>
          <a:r>
            <a:rPr kumimoji="0" lang="en-US" altLang="ja-JP" sz="1100" b="0" i="0" u="none" strike="noStrike" kern="0" cap="none" spc="0" normalizeH="0" baseline="0" noProof="0">
              <a:ln>
                <a:noFill/>
              </a:ln>
              <a:solidFill>
                <a:prstClr val="black"/>
              </a:solidFill>
              <a:effectLst/>
              <a:uLnTx/>
              <a:uFillTx/>
              <a:latin typeface="+mn-lt"/>
              <a:ea typeface="+mn-ea"/>
              <a:cs typeface="+mn-cs"/>
            </a:rPr>
            <a:t>208</a:t>
          </a:r>
          <a:r>
            <a:rPr kumimoji="0" lang="ja-JP" altLang="en-US" sz="1100" b="0" i="0" u="none" strike="noStrike" kern="0" cap="none" spc="0" normalizeH="0" baseline="0" noProof="0">
              <a:ln>
                <a:noFill/>
              </a:ln>
              <a:solidFill>
                <a:prstClr val="black"/>
              </a:solidFill>
              <a:effectLst/>
              <a:uLnTx/>
              <a:uFillTx/>
              <a:latin typeface="+mn-lt"/>
              <a:ea typeface="+mn-ea"/>
              <a:cs typeface="+mn-cs"/>
            </a:rPr>
            <a:t>人で</a:t>
          </a:r>
          <a:r>
            <a:rPr kumimoji="0" lang="en-US" altLang="ja-JP" sz="1100" b="0" i="0" u="none" strike="noStrike" kern="0" cap="none" spc="0" normalizeH="0" baseline="0" noProof="0">
              <a:ln>
                <a:noFill/>
              </a:ln>
              <a:solidFill>
                <a:prstClr val="black"/>
              </a:solidFill>
              <a:effectLst/>
              <a:uLnTx/>
              <a:uFillTx/>
              <a:latin typeface="+mn-lt"/>
              <a:ea typeface="+mn-ea"/>
              <a:cs typeface="+mn-cs"/>
            </a:rPr>
            <a:t>2</a:t>
          </a:r>
          <a:r>
            <a:rPr kumimoji="0" lang="ja-JP" altLang="en-US" sz="1100" b="0" i="0" u="none" strike="noStrike" kern="0" cap="none" spc="0" normalizeH="0" baseline="0" noProof="0">
              <a:ln>
                <a:noFill/>
              </a:ln>
              <a:solidFill>
                <a:prstClr val="black"/>
              </a:solidFill>
              <a:effectLst/>
              <a:uLnTx/>
              <a:uFillTx/>
              <a:latin typeface="+mn-lt"/>
              <a:ea typeface="+mn-ea"/>
              <a:cs typeface="+mn-cs"/>
            </a:rPr>
            <a:t>名増加。人</a:t>
          </a:r>
          <a:r>
            <a:rPr kumimoji="0" lang="ja-JP" altLang="ja-JP" sz="1100" b="0" i="0" u="none" strike="noStrike" kern="0" cap="none" spc="0" normalizeH="0" baseline="0" noProof="0">
              <a:ln>
                <a:noFill/>
              </a:ln>
              <a:solidFill>
                <a:prstClr val="black"/>
              </a:solidFill>
              <a:effectLst/>
              <a:uLnTx/>
              <a:uFillTx/>
              <a:latin typeface="+mn-lt"/>
              <a:ea typeface="+mn-ea"/>
              <a:cs typeface="+mn-cs"/>
            </a:rPr>
            <a:t>口</a:t>
          </a:r>
          <a:r>
            <a:rPr kumimoji="0" lang="ja-JP" altLang="en-US" sz="1100" b="0" i="0" u="none" strike="noStrike" kern="0" cap="none" spc="0" normalizeH="0" baseline="0" noProof="0">
              <a:ln>
                <a:noFill/>
              </a:ln>
              <a:solidFill>
                <a:prstClr val="black"/>
              </a:solidFill>
              <a:effectLst/>
              <a:uLnTx/>
              <a:uFillTx/>
              <a:latin typeface="+mn-lt"/>
              <a:ea typeface="+mn-ea"/>
              <a:cs typeface="+mn-cs"/>
            </a:rPr>
            <a:t>においては平成</a:t>
          </a:r>
          <a:r>
            <a:rPr kumimoji="0" lang="en-US" altLang="ja-JP" sz="1100" b="0" i="0" u="none" strike="noStrike" kern="0" cap="none" spc="0" normalizeH="0" baseline="0" noProof="0">
              <a:ln>
                <a:noFill/>
              </a:ln>
              <a:solidFill>
                <a:prstClr val="black"/>
              </a:solidFill>
              <a:effectLst/>
              <a:uLnTx/>
              <a:uFillTx/>
              <a:latin typeface="+mn-lt"/>
              <a:ea typeface="+mn-ea"/>
              <a:cs typeface="+mn-cs"/>
            </a:rPr>
            <a:t>29</a:t>
          </a:r>
          <a:r>
            <a:rPr kumimoji="0" lang="ja-JP" altLang="en-US" sz="1100" b="0" i="0" u="none" strike="noStrike" kern="0" cap="none" spc="0" normalizeH="0" baseline="0" noProof="0">
              <a:ln>
                <a:noFill/>
              </a:ln>
              <a:solidFill>
                <a:prstClr val="black"/>
              </a:solidFill>
              <a:effectLst/>
              <a:uLnTx/>
              <a:uFillTx/>
              <a:latin typeface="+mn-lt"/>
              <a:ea typeface="+mn-ea"/>
              <a:cs typeface="+mn-cs"/>
            </a:rPr>
            <a:t>年度</a:t>
          </a:r>
          <a:r>
            <a:rPr kumimoji="0" lang="en-US" altLang="ja-JP" sz="1100" b="0" i="0" u="none" strike="noStrike" kern="0" cap="none" spc="0" normalizeH="0" baseline="0" noProof="0">
              <a:ln>
                <a:noFill/>
              </a:ln>
              <a:solidFill>
                <a:prstClr val="black"/>
              </a:solidFill>
              <a:effectLst/>
              <a:uLnTx/>
              <a:uFillTx/>
              <a:latin typeface="+mn-lt"/>
              <a:ea typeface="+mn-ea"/>
              <a:cs typeface="+mn-cs"/>
            </a:rPr>
            <a:t>16,927</a:t>
          </a:r>
          <a:r>
            <a:rPr kumimoji="0" lang="ja-JP" altLang="ja-JP" sz="1100" b="0" i="0" u="none" strike="noStrike" kern="0" cap="none" spc="0" normalizeH="0" baseline="0" noProof="0">
              <a:ln>
                <a:noFill/>
              </a:ln>
              <a:solidFill>
                <a:prstClr val="black"/>
              </a:solidFill>
              <a:effectLst/>
              <a:uLnTx/>
              <a:uFillTx/>
              <a:latin typeface="+mn-lt"/>
              <a:ea typeface="+mn-ea"/>
              <a:cs typeface="+mn-cs"/>
            </a:rPr>
            <a:t>人から</a:t>
          </a:r>
          <a:r>
            <a:rPr kumimoji="0" lang="ja-JP" altLang="en-US" sz="1100" b="0" i="0" u="none" strike="noStrike" kern="0" cap="none" spc="0" normalizeH="0" baseline="0" noProof="0">
              <a:ln>
                <a:noFill/>
              </a:ln>
              <a:solidFill>
                <a:prstClr val="black"/>
              </a:solidFill>
              <a:effectLst/>
              <a:uLnTx/>
              <a:uFillTx/>
              <a:latin typeface="+mn-lt"/>
              <a:ea typeface="+mn-ea"/>
              <a:cs typeface="+mn-cs"/>
            </a:rPr>
            <a:t>平成</a:t>
          </a:r>
          <a:r>
            <a:rPr kumimoji="0" lang="en-US" altLang="ja-JP" sz="1100" b="0" i="0" u="none" strike="noStrike" kern="0" cap="none" spc="0" normalizeH="0" baseline="0" noProof="0">
              <a:ln>
                <a:noFill/>
              </a:ln>
              <a:solidFill>
                <a:prstClr val="black"/>
              </a:solidFill>
              <a:effectLst/>
              <a:uLnTx/>
              <a:uFillTx/>
              <a:latin typeface="+mn-lt"/>
              <a:ea typeface="+mn-ea"/>
              <a:cs typeface="+mn-cs"/>
            </a:rPr>
            <a:t>30</a:t>
          </a:r>
          <a:r>
            <a:rPr kumimoji="0" lang="ja-JP" altLang="en-US" sz="1100" b="0" i="0" u="none" strike="noStrike" kern="0" cap="none" spc="0" normalizeH="0" baseline="0" noProof="0">
              <a:ln>
                <a:noFill/>
              </a:ln>
              <a:solidFill>
                <a:prstClr val="black"/>
              </a:solidFill>
              <a:effectLst/>
              <a:uLnTx/>
              <a:uFillTx/>
              <a:latin typeface="+mn-lt"/>
              <a:ea typeface="+mn-ea"/>
              <a:cs typeface="+mn-cs"/>
            </a:rPr>
            <a:t>年度</a:t>
          </a:r>
          <a:r>
            <a:rPr kumimoji="0" lang="en-US" altLang="ja-JP" sz="1100" b="0" i="0" u="none" strike="noStrike" kern="0" cap="none" spc="0" normalizeH="0" baseline="0" noProof="0">
              <a:ln>
                <a:noFill/>
              </a:ln>
              <a:solidFill>
                <a:prstClr val="black"/>
              </a:solidFill>
              <a:effectLst/>
              <a:uLnTx/>
              <a:uFillTx/>
              <a:latin typeface="+mn-lt"/>
              <a:ea typeface="+mn-ea"/>
              <a:cs typeface="+mn-cs"/>
            </a:rPr>
            <a:t>16,721</a:t>
          </a:r>
          <a:r>
            <a:rPr kumimoji="0" lang="ja-JP" altLang="en-US" sz="1100" b="0" i="0" u="none" strike="noStrike" kern="0" cap="none" spc="0" normalizeH="0" baseline="0" noProof="0">
              <a:ln>
                <a:noFill/>
              </a:ln>
              <a:solidFill>
                <a:prstClr val="black"/>
              </a:solidFill>
              <a:effectLst/>
              <a:uLnTx/>
              <a:uFillTx/>
              <a:latin typeface="+mn-lt"/>
              <a:ea typeface="+mn-ea"/>
              <a:cs typeface="+mn-cs"/>
            </a:rPr>
            <a:t>人</a:t>
          </a:r>
          <a:r>
            <a:rPr kumimoji="0" lang="ja-JP" altLang="ja-JP" sz="1100" b="0" i="0" u="none" strike="noStrike" kern="0" cap="none" spc="0" normalizeH="0" baseline="0" noProof="0">
              <a:ln>
                <a:noFill/>
              </a:ln>
              <a:solidFill>
                <a:prstClr val="black"/>
              </a:solidFill>
              <a:effectLst/>
              <a:uLnTx/>
              <a:uFillTx/>
              <a:latin typeface="+mn-lt"/>
              <a:ea typeface="+mn-ea"/>
              <a:cs typeface="+mn-cs"/>
            </a:rPr>
            <a:t>へ</a:t>
          </a:r>
          <a:r>
            <a:rPr kumimoji="0" lang="en-US" altLang="ja-JP" sz="1100" b="0" i="0" u="none" strike="noStrike" kern="0" cap="none" spc="0" normalizeH="0" baseline="0" noProof="0">
              <a:ln>
                <a:noFill/>
              </a:ln>
              <a:solidFill>
                <a:prstClr val="black"/>
              </a:solidFill>
              <a:effectLst/>
              <a:uLnTx/>
              <a:uFillTx/>
              <a:latin typeface="+mn-lt"/>
              <a:ea typeface="+mn-ea"/>
              <a:cs typeface="+mn-cs"/>
            </a:rPr>
            <a:t>206</a:t>
          </a:r>
          <a:r>
            <a:rPr kumimoji="0" lang="ja-JP" altLang="ja-JP" sz="1100" b="0" i="0" u="none" strike="noStrike" kern="0" cap="none" spc="0" normalizeH="0" baseline="0" noProof="0">
              <a:ln>
                <a:noFill/>
              </a:ln>
              <a:solidFill>
                <a:prstClr val="black"/>
              </a:solidFill>
              <a:effectLst/>
              <a:uLnTx/>
              <a:uFillTx/>
              <a:latin typeface="+mn-lt"/>
              <a:ea typeface="+mn-ea"/>
              <a:cs typeface="+mn-cs"/>
            </a:rPr>
            <a:t>人減少し</a:t>
          </a:r>
          <a:r>
            <a:rPr kumimoji="0" lang="ja-JP" altLang="en-US" sz="1100" b="0" i="0" u="none" strike="noStrike" kern="0" cap="none" spc="0" normalizeH="0" baseline="0" noProof="0">
              <a:ln>
                <a:noFill/>
              </a:ln>
              <a:solidFill>
                <a:prstClr val="black"/>
              </a:solidFill>
              <a:effectLst/>
              <a:uLnTx/>
              <a:uFillTx/>
              <a:latin typeface="+mn-lt"/>
              <a:ea typeface="+mn-ea"/>
              <a:cs typeface="+mn-cs"/>
            </a:rPr>
            <a:t>ており、人口減少が数年にわたって続いている</a:t>
          </a:r>
          <a:r>
            <a:rPr kumimoji="0" lang="ja-JP" altLang="ja-JP" sz="1100" b="0" i="0" u="none" strike="noStrike" kern="0" cap="none" spc="0" normalizeH="0" baseline="0" noProof="0">
              <a:ln>
                <a:noFill/>
              </a:ln>
              <a:solidFill>
                <a:prstClr val="black"/>
              </a:solidFill>
              <a:effectLst/>
              <a:uLnTx/>
              <a:uFillTx/>
              <a:latin typeface="+mn-lt"/>
              <a:ea typeface="+mn-ea"/>
              <a:cs typeface="+mn-cs"/>
            </a:rPr>
            <a:t>状態であ</a:t>
          </a:r>
          <a:r>
            <a:rPr kumimoji="0" lang="ja-JP" altLang="en-US" sz="1100" b="0" i="0" u="none" strike="noStrike" kern="0" cap="none" spc="0" normalizeH="0" baseline="0" noProof="0">
              <a:ln>
                <a:noFill/>
              </a:ln>
              <a:solidFill>
                <a:prstClr val="black"/>
              </a:solidFill>
              <a:effectLst/>
              <a:uLnTx/>
              <a:uFillTx/>
              <a:latin typeface="+mn-lt"/>
              <a:ea typeface="+mn-ea"/>
              <a:cs typeface="+mn-cs"/>
            </a:rPr>
            <a:t>る。</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　その結果、</a:t>
          </a:r>
          <a:r>
            <a:rPr kumimoji="0" lang="ja-JP" altLang="ja-JP" sz="1100" b="0" i="0" u="none" strike="noStrike" kern="0" cap="none" spc="0" normalizeH="0" baseline="0" noProof="0">
              <a:ln>
                <a:noFill/>
              </a:ln>
              <a:solidFill>
                <a:prstClr val="black"/>
              </a:solidFill>
              <a:effectLst/>
              <a:uLnTx/>
              <a:uFillTx/>
              <a:latin typeface="+mn-lt"/>
              <a:ea typeface="+mn-ea"/>
              <a:cs typeface="+mn-cs"/>
            </a:rPr>
            <a:t>人口千人当たり職員数は</a:t>
          </a:r>
          <a:r>
            <a:rPr kumimoji="0" lang="en-US" altLang="ja-JP" sz="1100" b="0" i="0" u="none" strike="noStrike" kern="0" cap="none" spc="0" normalizeH="0" baseline="0" noProof="0">
              <a:ln>
                <a:noFill/>
              </a:ln>
              <a:solidFill>
                <a:prstClr val="black"/>
              </a:solidFill>
              <a:effectLst/>
              <a:uLnTx/>
              <a:uFillTx/>
              <a:latin typeface="+mn-lt"/>
              <a:ea typeface="+mn-ea"/>
              <a:cs typeface="+mn-cs"/>
            </a:rPr>
            <a:t>29</a:t>
          </a:r>
          <a:r>
            <a:rPr kumimoji="0" lang="ja-JP" altLang="ja-JP" sz="1100" b="0" i="0" u="none" strike="noStrike" kern="0" cap="none" spc="0" normalizeH="0" baseline="0" noProof="0">
              <a:ln>
                <a:noFill/>
              </a:ln>
              <a:solidFill>
                <a:prstClr val="black"/>
              </a:solidFill>
              <a:effectLst/>
              <a:uLnTx/>
              <a:uFillTx/>
              <a:latin typeface="+mn-lt"/>
              <a:ea typeface="+mn-ea"/>
              <a:cs typeface="+mn-cs"/>
            </a:rPr>
            <a:t>年度と比較すると</a:t>
          </a:r>
          <a:r>
            <a:rPr kumimoji="0" lang="en-US" altLang="ja-JP" sz="1100" b="0" i="0" u="none" strike="noStrike" kern="0" cap="none" spc="0" normalizeH="0" baseline="0" noProof="0">
              <a:ln>
                <a:noFill/>
              </a:ln>
              <a:solidFill>
                <a:prstClr val="black"/>
              </a:solidFill>
              <a:effectLst/>
              <a:uLnTx/>
              <a:uFillTx/>
              <a:latin typeface="+mn-lt"/>
              <a:ea typeface="+mn-ea"/>
              <a:cs typeface="+mn-cs"/>
            </a:rPr>
            <a:t>0.45</a:t>
          </a:r>
          <a:r>
            <a:rPr kumimoji="0" lang="ja-JP" altLang="en-US" sz="1100" b="0" i="0" u="none" strike="noStrike" kern="0" cap="none" spc="0" normalizeH="0" baseline="0" noProof="0">
              <a:ln>
                <a:noFill/>
              </a:ln>
              <a:solidFill>
                <a:prstClr val="black"/>
              </a:solidFill>
              <a:effectLst/>
              <a:uLnTx/>
              <a:uFillTx/>
              <a:latin typeface="+mn-lt"/>
              <a:ea typeface="+mn-ea"/>
              <a:cs typeface="+mn-cs"/>
            </a:rPr>
            <a:t>人増</a:t>
          </a:r>
          <a:r>
            <a:rPr kumimoji="0" lang="ja-JP" altLang="ja-JP" sz="1100" b="0" i="0" u="none" strike="noStrike" kern="0" cap="none" spc="0" normalizeH="0" baseline="0" noProof="0">
              <a:ln>
                <a:noFill/>
              </a:ln>
              <a:solidFill>
                <a:prstClr val="black"/>
              </a:solidFill>
              <a:effectLst/>
              <a:uLnTx/>
              <a:uFillTx/>
              <a:latin typeface="+mn-lt"/>
              <a:ea typeface="+mn-ea"/>
              <a:cs typeface="+mn-cs"/>
            </a:rPr>
            <a:t>加した。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今後も少子化対策に取り組みながら、魅力ある町づくりをＰＲして、Ｕ・Ｉ・Ｊターンで定住促進を図り、充実した住民サービスが行えるよう行政効果が反映できる職員構成・職員数のバランスのとれた組織の維持に努めていきたい。</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145768</xdr:rowOff>
    </xdr:from>
    <xdr:to>
      <xdr:col>81</xdr:col>
      <xdr:colOff>44450</xdr:colOff>
      <xdr:row>68</xdr:row>
      <xdr:rowOff>19826</xdr:rowOff>
    </xdr:to>
    <xdr:cxnSp macro="">
      <xdr:nvCxnSpPr>
        <xdr:cNvPr id="313" name="直線コネクタ 312"/>
        <xdr:cNvCxnSpPr/>
      </xdr:nvCxnSpPr>
      <xdr:spPr>
        <a:xfrm flipV="1">
          <a:off x="17018000" y="10089868"/>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163353</xdr:rowOff>
    </xdr:from>
    <xdr:ext cx="762000" cy="259045"/>
    <xdr:sp macro="" textlink="">
      <xdr:nvSpPr>
        <xdr:cNvPr id="314" name="定員管理の状況最小値テキスト"/>
        <xdr:cNvSpPr txBox="1"/>
      </xdr:nvSpPr>
      <xdr:spPr>
        <a:xfrm>
          <a:off x="17106900" y="1165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19826</xdr:rowOff>
    </xdr:from>
    <xdr:to>
      <xdr:col>81</xdr:col>
      <xdr:colOff>133350</xdr:colOff>
      <xdr:row>68</xdr:row>
      <xdr:rowOff>19826</xdr:rowOff>
    </xdr:to>
    <xdr:cxnSp macro="">
      <xdr:nvCxnSpPr>
        <xdr:cNvPr id="315" name="直線コネクタ 314"/>
        <xdr:cNvCxnSpPr/>
      </xdr:nvCxnSpPr>
      <xdr:spPr>
        <a:xfrm>
          <a:off x="16929100" y="1167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60695</xdr:rowOff>
    </xdr:from>
    <xdr:ext cx="762000" cy="259045"/>
    <xdr:sp macro="" textlink="">
      <xdr:nvSpPr>
        <xdr:cNvPr id="316" name="定員管理の状況最大値テキスト"/>
        <xdr:cNvSpPr txBox="1"/>
      </xdr:nvSpPr>
      <xdr:spPr>
        <a:xfrm>
          <a:off x="17106900" y="983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145768</xdr:rowOff>
    </xdr:from>
    <xdr:to>
      <xdr:col>81</xdr:col>
      <xdr:colOff>133350</xdr:colOff>
      <xdr:row>58</xdr:row>
      <xdr:rowOff>145768</xdr:rowOff>
    </xdr:to>
    <xdr:cxnSp macro="">
      <xdr:nvCxnSpPr>
        <xdr:cNvPr id="317" name="直線コネクタ 316"/>
        <xdr:cNvCxnSpPr/>
      </xdr:nvCxnSpPr>
      <xdr:spPr>
        <a:xfrm>
          <a:off x="16929100" y="1008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32526</xdr:rowOff>
    </xdr:from>
    <xdr:to>
      <xdr:col>81</xdr:col>
      <xdr:colOff>44450</xdr:colOff>
      <xdr:row>63</xdr:row>
      <xdr:rowOff>92851</xdr:rowOff>
    </xdr:to>
    <xdr:cxnSp macro="">
      <xdr:nvCxnSpPr>
        <xdr:cNvPr id="318" name="直線コネクタ 317"/>
        <xdr:cNvCxnSpPr/>
      </xdr:nvCxnSpPr>
      <xdr:spPr>
        <a:xfrm>
          <a:off x="16179800" y="10833876"/>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153475</xdr:rowOff>
    </xdr:from>
    <xdr:ext cx="762000" cy="259045"/>
    <xdr:sp macro="" textlink="">
      <xdr:nvSpPr>
        <xdr:cNvPr id="319" name="定員管理の状況平均値テキスト"/>
        <xdr:cNvSpPr txBox="1"/>
      </xdr:nvSpPr>
      <xdr:spPr>
        <a:xfrm>
          <a:off x="17106900" y="10440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136948</xdr:rowOff>
    </xdr:from>
    <xdr:to>
      <xdr:col>81</xdr:col>
      <xdr:colOff>95250</xdr:colOff>
      <xdr:row>62</xdr:row>
      <xdr:rowOff>67098</xdr:rowOff>
    </xdr:to>
    <xdr:sp macro="" textlink="">
      <xdr:nvSpPr>
        <xdr:cNvPr id="320" name="フローチャート: 判断 319"/>
        <xdr:cNvSpPr/>
      </xdr:nvSpPr>
      <xdr:spPr>
        <a:xfrm>
          <a:off x="169672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165100</xdr:rowOff>
    </xdr:from>
    <xdr:to>
      <xdr:col>77</xdr:col>
      <xdr:colOff>44450</xdr:colOff>
      <xdr:row>63</xdr:row>
      <xdr:rowOff>32526</xdr:rowOff>
    </xdr:to>
    <xdr:cxnSp macro="">
      <xdr:nvCxnSpPr>
        <xdr:cNvPr id="321" name="直線コネクタ 320"/>
        <xdr:cNvCxnSpPr/>
      </xdr:nvCxnSpPr>
      <xdr:spPr>
        <a:xfrm>
          <a:off x="15290800" y="10795000"/>
          <a:ext cx="889000" cy="38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94051</xdr:rowOff>
    </xdr:from>
    <xdr:to>
      <xdr:col>77</xdr:col>
      <xdr:colOff>95250</xdr:colOff>
      <xdr:row>62</xdr:row>
      <xdr:rowOff>24201</xdr:rowOff>
    </xdr:to>
    <xdr:sp macro="" textlink="">
      <xdr:nvSpPr>
        <xdr:cNvPr id="322" name="フローチャート: 判断 321"/>
        <xdr:cNvSpPr/>
      </xdr:nvSpPr>
      <xdr:spPr>
        <a:xfrm>
          <a:off x="16129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34378</xdr:rowOff>
    </xdr:from>
    <xdr:ext cx="736600" cy="259045"/>
    <xdr:sp macro="" textlink="">
      <xdr:nvSpPr>
        <xdr:cNvPr id="323" name="テキスト ボックス 322"/>
        <xdr:cNvSpPr txBox="1"/>
      </xdr:nvSpPr>
      <xdr:spPr>
        <a:xfrm>
          <a:off x="15798800" y="10321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138289</xdr:rowOff>
    </xdr:from>
    <xdr:to>
      <xdr:col>72</xdr:col>
      <xdr:colOff>203200</xdr:colOff>
      <xdr:row>62</xdr:row>
      <xdr:rowOff>165100</xdr:rowOff>
    </xdr:to>
    <xdr:cxnSp macro="">
      <xdr:nvCxnSpPr>
        <xdr:cNvPr id="324" name="直線コネクタ 323"/>
        <xdr:cNvCxnSpPr/>
      </xdr:nvCxnSpPr>
      <xdr:spPr>
        <a:xfrm>
          <a:off x="14401800" y="107681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96731</xdr:rowOff>
    </xdr:from>
    <xdr:to>
      <xdr:col>73</xdr:col>
      <xdr:colOff>44450</xdr:colOff>
      <xdr:row>62</xdr:row>
      <xdr:rowOff>26881</xdr:rowOff>
    </xdr:to>
    <xdr:sp macro="" textlink="">
      <xdr:nvSpPr>
        <xdr:cNvPr id="325" name="フローチャート: 判断 324"/>
        <xdr:cNvSpPr/>
      </xdr:nvSpPr>
      <xdr:spPr>
        <a:xfrm>
          <a:off x="15240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37058</xdr:rowOff>
    </xdr:from>
    <xdr:ext cx="762000" cy="259045"/>
    <xdr:sp macro="" textlink="">
      <xdr:nvSpPr>
        <xdr:cNvPr id="326" name="テキスト ボックス 325"/>
        <xdr:cNvSpPr txBox="1"/>
      </xdr:nvSpPr>
      <xdr:spPr>
        <a:xfrm>
          <a:off x="14909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128905</xdr:rowOff>
    </xdr:from>
    <xdr:to>
      <xdr:col>68</xdr:col>
      <xdr:colOff>152400</xdr:colOff>
      <xdr:row>62</xdr:row>
      <xdr:rowOff>138289</xdr:rowOff>
    </xdr:to>
    <xdr:cxnSp macro="">
      <xdr:nvCxnSpPr>
        <xdr:cNvPr id="327" name="直線コネクタ 326"/>
        <xdr:cNvCxnSpPr/>
      </xdr:nvCxnSpPr>
      <xdr:spPr>
        <a:xfrm>
          <a:off x="13512800" y="10758805"/>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112819</xdr:rowOff>
    </xdr:from>
    <xdr:to>
      <xdr:col>68</xdr:col>
      <xdr:colOff>203200</xdr:colOff>
      <xdr:row>62</xdr:row>
      <xdr:rowOff>42969</xdr:rowOff>
    </xdr:to>
    <xdr:sp macro="" textlink="">
      <xdr:nvSpPr>
        <xdr:cNvPr id="328" name="フローチャート: 判断 327"/>
        <xdr:cNvSpPr/>
      </xdr:nvSpPr>
      <xdr:spPr>
        <a:xfrm>
          <a:off x="14351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53146</xdr:rowOff>
    </xdr:from>
    <xdr:ext cx="762000" cy="259045"/>
    <xdr:sp macro="" textlink="">
      <xdr:nvSpPr>
        <xdr:cNvPr id="329" name="テキスト ボックス 328"/>
        <xdr:cNvSpPr txBox="1"/>
      </xdr:nvSpPr>
      <xdr:spPr>
        <a:xfrm>
          <a:off x="14020800" y="1034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106115</xdr:rowOff>
    </xdr:from>
    <xdr:to>
      <xdr:col>64</xdr:col>
      <xdr:colOff>152400</xdr:colOff>
      <xdr:row>62</xdr:row>
      <xdr:rowOff>36265</xdr:rowOff>
    </xdr:to>
    <xdr:sp macro="" textlink="">
      <xdr:nvSpPr>
        <xdr:cNvPr id="330" name="フローチャート: 判断 329"/>
        <xdr:cNvSpPr/>
      </xdr:nvSpPr>
      <xdr:spPr>
        <a:xfrm>
          <a:off x="13462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46442</xdr:rowOff>
    </xdr:from>
    <xdr:ext cx="762000" cy="259045"/>
    <xdr:sp macro="" textlink="">
      <xdr:nvSpPr>
        <xdr:cNvPr id="331" name="テキスト ボックス 330"/>
        <xdr:cNvSpPr txBox="1"/>
      </xdr:nvSpPr>
      <xdr:spPr>
        <a:xfrm>
          <a:off x="13131800" y="1033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42051</xdr:rowOff>
    </xdr:from>
    <xdr:to>
      <xdr:col>81</xdr:col>
      <xdr:colOff>95250</xdr:colOff>
      <xdr:row>63</xdr:row>
      <xdr:rowOff>143651</xdr:rowOff>
    </xdr:to>
    <xdr:sp macro="" textlink="">
      <xdr:nvSpPr>
        <xdr:cNvPr id="337" name="楕円 336"/>
        <xdr:cNvSpPr/>
      </xdr:nvSpPr>
      <xdr:spPr>
        <a:xfrm>
          <a:off x="16967200" y="1084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14128</xdr:rowOff>
    </xdr:from>
    <xdr:ext cx="762000" cy="259045"/>
    <xdr:sp macro="" textlink="">
      <xdr:nvSpPr>
        <xdr:cNvPr id="338" name="定員管理の状況該当値テキスト"/>
        <xdr:cNvSpPr txBox="1"/>
      </xdr:nvSpPr>
      <xdr:spPr>
        <a:xfrm>
          <a:off x="17106900" y="1081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153176</xdr:rowOff>
    </xdr:from>
    <xdr:to>
      <xdr:col>77</xdr:col>
      <xdr:colOff>95250</xdr:colOff>
      <xdr:row>63</xdr:row>
      <xdr:rowOff>83326</xdr:rowOff>
    </xdr:to>
    <xdr:sp macro="" textlink="">
      <xdr:nvSpPr>
        <xdr:cNvPr id="339" name="楕円 338"/>
        <xdr:cNvSpPr/>
      </xdr:nvSpPr>
      <xdr:spPr>
        <a:xfrm>
          <a:off x="16129000" y="1078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68103</xdr:rowOff>
    </xdr:from>
    <xdr:ext cx="736600" cy="259045"/>
    <xdr:sp macro="" textlink="">
      <xdr:nvSpPr>
        <xdr:cNvPr id="340" name="テキスト ボックス 339"/>
        <xdr:cNvSpPr txBox="1"/>
      </xdr:nvSpPr>
      <xdr:spPr>
        <a:xfrm>
          <a:off x="15798800" y="10869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114300</xdr:rowOff>
    </xdr:from>
    <xdr:to>
      <xdr:col>73</xdr:col>
      <xdr:colOff>44450</xdr:colOff>
      <xdr:row>63</xdr:row>
      <xdr:rowOff>44450</xdr:rowOff>
    </xdr:to>
    <xdr:sp macro="" textlink="">
      <xdr:nvSpPr>
        <xdr:cNvPr id="341" name="楕円 340"/>
        <xdr:cNvSpPr/>
      </xdr:nvSpPr>
      <xdr:spPr>
        <a:xfrm>
          <a:off x="15240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29227</xdr:rowOff>
    </xdr:from>
    <xdr:ext cx="762000" cy="259045"/>
    <xdr:sp macro="" textlink="">
      <xdr:nvSpPr>
        <xdr:cNvPr id="342" name="テキスト ボックス 341"/>
        <xdr:cNvSpPr txBox="1"/>
      </xdr:nvSpPr>
      <xdr:spPr>
        <a:xfrm>
          <a:off x="14909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87489</xdr:rowOff>
    </xdr:from>
    <xdr:to>
      <xdr:col>68</xdr:col>
      <xdr:colOff>203200</xdr:colOff>
      <xdr:row>63</xdr:row>
      <xdr:rowOff>17639</xdr:rowOff>
    </xdr:to>
    <xdr:sp macro="" textlink="">
      <xdr:nvSpPr>
        <xdr:cNvPr id="343" name="楕円 342"/>
        <xdr:cNvSpPr/>
      </xdr:nvSpPr>
      <xdr:spPr>
        <a:xfrm>
          <a:off x="14351000" y="1071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2416</xdr:rowOff>
    </xdr:from>
    <xdr:ext cx="762000" cy="259045"/>
    <xdr:sp macro="" textlink="">
      <xdr:nvSpPr>
        <xdr:cNvPr id="344" name="テキスト ボックス 343"/>
        <xdr:cNvSpPr txBox="1"/>
      </xdr:nvSpPr>
      <xdr:spPr>
        <a:xfrm>
          <a:off x="14020800" y="1080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78105</xdr:rowOff>
    </xdr:from>
    <xdr:to>
      <xdr:col>64</xdr:col>
      <xdr:colOff>152400</xdr:colOff>
      <xdr:row>63</xdr:row>
      <xdr:rowOff>8255</xdr:rowOff>
    </xdr:to>
    <xdr:sp macro="" textlink="">
      <xdr:nvSpPr>
        <xdr:cNvPr id="345" name="楕円 344"/>
        <xdr:cNvSpPr/>
      </xdr:nvSpPr>
      <xdr:spPr>
        <a:xfrm>
          <a:off x="13462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164482</xdr:rowOff>
    </xdr:from>
    <xdr:ext cx="762000" cy="259045"/>
    <xdr:sp macro="" textlink="">
      <xdr:nvSpPr>
        <xdr:cNvPr id="346" name="テキスト ボックス 345"/>
        <xdr:cNvSpPr txBox="1"/>
      </xdr:nvSpPr>
      <xdr:spPr>
        <a:xfrm>
          <a:off x="13131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年度に「公債費適正化計画」を策定し、それに基づき地方債の発行の抑制をおこない、繰上償還や臨時財政対策債の借り入れをしないなどの財政運営を行った。合併後の平成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年度以降に行政改革に取り組んだ結果として、平成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年度に</a:t>
          </a:r>
          <a:r>
            <a:rPr kumimoji="1" lang="en-US" altLang="ja-JP" sz="1100">
              <a:latin typeface="ＭＳ Ｐゴシック" panose="020B0600070205080204" pitchFamily="50" charset="-128"/>
              <a:ea typeface="ＭＳ Ｐゴシック" panose="020B0600070205080204" pitchFamily="50" charset="-128"/>
            </a:rPr>
            <a:t>18.1</a:t>
          </a:r>
          <a:r>
            <a:rPr kumimoji="1" lang="ja-JP" altLang="en-US" sz="1100">
              <a:latin typeface="ＭＳ Ｐゴシック" panose="020B0600070205080204" pitchFamily="50" charset="-128"/>
              <a:ea typeface="ＭＳ Ｐゴシック" panose="020B0600070205080204" pitchFamily="50" charset="-128"/>
            </a:rPr>
            <a:t>％であった実質公債費比率は平成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年度には</a:t>
          </a:r>
          <a:r>
            <a:rPr kumimoji="1" lang="en-US" altLang="ja-JP" sz="1100">
              <a:latin typeface="ＭＳ Ｐゴシック" panose="020B0600070205080204" pitchFamily="50" charset="-128"/>
              <a:ea typeface="ＭＳ Ｐゴシック" panose="020B0600070205080204" pitchFamily="50" charset="-128"/>
            </a:rPr>
            <a:t>10.3</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年度には</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％と着実に改善することができている。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全国平均、愛媛県平均と比較をすれば、平均値を下回ることができているが、内子町総合計画を推進していく中において、事業の必要性等を検証し、あわせて「公債費適正化計画」に基づいた地方債の発行抑制をすることで健全財政を図っ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72672</xdr:rowOff>
    </xdr:from>
    <xdr:to>
      <xdr:col>81</xdr:col>
      <xdr:colOff>44450</xdr:colOff>
      <xdr:row>44</xdr:row>
      <xdr:rowOff>138289</xdr:rowOff>
    </xdr:to>
    <xdr:cxnSp macro="">
      <xdr:nvCxnSpPr>
        <xdr:cNvPr id="376" name="直線コネクタ 375"/>
        <xdr:cNvCxnSpPr/>
      </xdr:nvCxnSpPr>
      <xdr:spPr>
        <a:xfrm flipV="1">
          <a:off x="17018000" y="607342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110366</xdr:rowOff>
    </xdr:from>
    <xdr:ext cx="762000" cy="259045"/>
    <xdr:sp macro="" textlink="">
      <xdr:nvSpPr>
        <xdr:cNvPr id="377" name="公債費負担の状況最小値テキスト"/>
        <xdr:cNvSpPr txBox="1"/>
      </xdr:nvSpPr>
      <xdr:spPr>
        <a:xfrm>
          <a:off x="17106900" y="76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138289</xdr:rowOff>
    </xdr:from>
    <xdr:to>
      <xdr:col>81</xdr:col>
      <xdr:colOff>133350</xdr:colOff>
      <xdr:row>44</xdr:row>
      <xdr:rowOff>138289</xdr:rowOff>
    </xdr:to>
    <xdr:cxnSp macro="">
      <xdr:nvCxnSpPr>
        <xdr:cNvPr id="378" name="直線コネクタ 377"/>
        <xdr:cNvCxnSpPr/>
      </xdr:nvCxnSpPr>
      <xdr:spPr>
        <a:xfrm>
          <a:off x="16929100" y="76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159049</xdr:rowOff>
    </xdr:from>
    <xdr:ext cx="762000" cy="259045"/>
    <xdr:sp macro="" textlink="">
      <xdr:nvSpPr>
        <xdr:cNvPr id="379" name="公債費負担の状況最大値テキスト"/>
        <xdr:cNvSpPr txBox="1"/>
      </xdr:nvSpPr>
      <xdr:spPr>
        <a:xfrm>
          <a:off x="17106900" y="581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72672</xdr:rowOff>
    </xdr:from>
    <xdr:to>
      <xdr:col>81</xdr:col>
      <xdr:colOff>133350</xdr:colOff>
      <xdr:row>35</xdr:row>
      <xdr:rowOff>72672</xdr:rowOff>
    </xdr:to>
    <xdr:cxnSp macro="">
      <xdr:nvCxnSpPr>
        <xdr:cNvPr id="380" name="直線コネクタ 379"/>
        <xdr:cNvCxnSpPr/>
      </xdr:nvCxnSpPr>
      <xdr:spPr>
        <a:xfrm>
          <a:off x="16929100" y="607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21872</xdr:rowOff>
    </xdr:from>
    <xdr:to>
      <xdr:col>81</xdr:col>
      <xdr:colOff>44450</xdr:colOff>
      <xdr:row>36</xdr:row>
      <xdr:rowOff>142522</xdr:rowOff>
    </xdr:to>
    <xdr:cxnSp macro="">
      <xdr:nvCxnSpPr>
        <xdr:cNvPr id="381" name="直線コネクタ 380"/>
        <xdr:cNvCxnSpPr/>
      </xdr:nvCxnSpPr>
      <xdr:spPr>
        <a:xfrm flipV="1">
          <a:off x="16179800" y="619407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21466</xdr:rowOff>
    </xdr:from>
    <xdr:ext cx="762000" cy="259045"/>
    <xdr:sp macro="" textlink="">
      <xdr:nvSpPr>
        <xdr:cNvPr id="382" name="公債費負担の状況平均値テキスト"/>
        <xdr:cNvSpPr txBox="1"/>
      </xdr:nvSpPr>
      <xdr:spPr>
        <a:xfrm>
          <a:off x="17106900" y="6879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49389</xdr:rowOff>
    </xdr:from>
    <xdr:to>
      <xdr:col>81</xdr:col>
      <xdr:colOff>95250</xdr:colOff>
      <xdr:row>40</xdr:row>
      <xdr:rowOff>150989</xdr:rowOff>
    </xdr:to>
    <xdr:sp macro="" textlink="">
      <xdr:nvSpPr>
        <xdr:cNvPr id="383" name="フローチャート: 判断 382"/>
        <xdr:cNvSpPr/>
      </xdr:nvSpPr>
      <xdr:spPr>
        <a:xfrm>
          <a:off x="16967200" y="690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142522</xdr:rowOff>
    </xdr:from>
    <xdr:to>
      <xdr:col>77</xdr:col>
      <xdr:colOff>44450</xdr:colOff>
      <xdr:row>37</xdr:row>
      <xdr:rowOff>131939</xdr:rowOff>
    </xdr:to>
    <xdr:cxnSp macro="">
      <xdr:nvCxnSpPr>
        <xdr:cNvPr id="384" name="直線コネクタ 383"/>
        <xdr:cNvCxnSpPr/>
      </xdr:nvCxnSpPr>
      <xdr:spPr>
        <a:xfrm flipV="1">
          <a:off x="15290800" y="631472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62795</xdr:rowOff>
    </xdr:from>
    <xdr:to>
      <xdr:col>77</xdr:col>
      <xdr:colOff>95250</xdr:colOff>
      <xdr:row>40</xdr:row>
      <xdr:rowOff>164395</xdr:rowOff>
    </xdr:to>
    <xdr:sp macro="" textlink="">
      <xdr:nvSpPr>
        <xdr:cNvPr id="385" name="フローチャート: 判断 384"/>
        <xdr:cNvSpPr/>
      </xdr:nvSpPr>
      <xdr:spPr>
        <a:xfrm>
          <a:off x="161290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149172</xdr:rowOff>
    </xdr:from>
    <xdr:ext cx="736600" cy="259045"/>
    <xdr:sp macro="" textlink="">
      <xdr:nvSpPr>
        <xdr:cNvPr id="386" name="テキスト ボックス 385"/>
        <xdr:cNvSpPr txBox="1"/>
      </xdr:nvSpPr>
      <xdr:spPr>
        <a:xfrm>
          <a:off x="15798800" y="700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131939</xdr:rowOff>
    </xdr:from>
    <xdr:to>
      <xdr:col>72</xdr:col>
      <xdr:colOff>203200</xdr:colOff>
      <xdr:row>38</xdr:row>
      <xdr:rowOff>121355</xdr:rowOff>
    </xdr:to>
    <xdr:cxnSp macro="">
      <xdr:nvCxnSpPr>
        <xdr:cNvPr id="387" name="直線コネクタ 386"/>
        <xdr:cNvCxnSpPr/>
      </xdr:nvCxnSpPr>
      <xdr:spPr>
        <a:xfrm flipV="1">
          <a:off x="14401800" y="6475589"/>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89605</xdr:rowOff>
    </xdr:from>
    <xdr:to>
      <xdr:col>73</xdr:col>
      <xdr:colOff>44450</xdr:colOff>
      <xdr:row>41</xdr:row>
      <xdr:rowOff>19755</xdr:rowOff>
    </xdr:to>
    <xdr:sp macro="" textlink="">
      <xdr:nvSpPr>
        <xdr:cNvPr id="388" name="フローチャート: 判断 387"/>
        <xdr:cNvSpPr/>
      </xdr:nvSpPr>
      <xdr:spPr>
        <a:xfrm>
          <a:off x="15240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4532</xdr:rowOff>
    </xdr:from>
    <xdr:ext cx="762000" cy="259045"/>
    <xdr:sp macro="" textlink="">
      <xdr:nvSpPr>
        <xdr:cNvPr id="389" name="テキスト ボックス 388"/>
        <xdr:cNvSpPr txBox="1"/>
      </xdr:nvSpPr>
      <xdr:spPr>
        <a:xfrm>
          <a:off x="14909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121355</xdr:rowOff>
    </xdr:from>
    <xdr:to>
      <xdr:col>68</xdr:col>
      <xdr:colOff>152400</xdr:colOff>
      <xdr:row>40</xdr:row>
      <xdr:rowOff>73378</xdr:rowOff>
    </xdr:to>
    <xdr:cxnSp macro="">
      <xdr:nvCxnSpPr>
        <xdr:cNvPr id="390" name="直線コネクタ 389"/>
        <xdr:cNvCxnSpPr/>
      </xdr:nvCxnSpPr>
      <xdr:spPr>
        <a:xfrm flipV="1">
          <a:off x="13512800" y="6636455"/>
          <a:ext cx="889000" cy="29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52211</xdr:rowOff>
    </xdr:from>
    <xdr:to>
      <xdr:col>68</xdr:col>
      <xdr:colOff>203200</xdr:colOff>
      <xdr:row>41</xdr:row>
      <xdr:rowOff>153811</xdr:rowOff>
    </xdr:to>
    <xdr:sp macro="" textlink="">
      <xdr:nvSpPr>
        <xdr:cNvPr id="391" name="フローチャート: 判断 390"/>
        <xdr:cNvSpPr/>
      </xdr:nvSpPr>
      <xdr:spPr>
        <a:xfrm>
          <a:off x="14351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138588</xdr:rowOff>
    </xdr:from>
    <xdr:ext cx="762000" cy="259045"/>
    <xdr:sp macro="" textlink="">
      <xdr:nvSpPr>
        <xdr:cNvPr id="392" name="テキスト ボックス 391"/>
        <xdr:cNvSpPr txBox="1"/>
      </xdr:nvSpPr>
      <xdr:spPr>
        <a:xfrm>
          <a:off x="14020800" y="71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393" name="フローチャート: 判断 392"/>
        <xdr:cNvSpPr/>
      </xdr:nvSpPr>
      <xdr:spPr>
        <a:xfrm>
          <a:off x="13462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114599</xdr:rowOff>
    </xdr:from>
    <xdr:ext cx="762000" cy="259045"/>
    <xdr:sp macro="" textlink="">
      <xdr:nvSpPr>
        <xdr:cNvPr id="394" name="テキスト ボックス 393"/>
        <xdr:cNvSpPr txBox="1"/>
      </xdr:nvSpPr>
      <xdr:spPr>
        <a:xfrm>
          <a:off x="13131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142522</xdr:rowOff>
    </xdr:from>
    <xdr:to>
      <xdr:col>81</xdr:col>
      <xdr:colOff>95250</xdr:colOff>
      <xdr:row>36</xdr:row>
      <xdr:rowOff>72672</xdr:rowOff>
    </xdr:to>
    <xdr:sp macro="" textlink="">
      <xdr:nvSpPr>
        <xdr:cNvPr id="400" name="楕円 399"/>
        <xdr:cNvSpPr/>
      </xdr:nvSpPr>
      <xdr:spPr>
        <a:xfrm>
          <a:off x="16967200" y="61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63799</xdr:rowOff>
    </xdr:from>
    <xdr:ext cx="762000" cy="259045"/>
    <xdr:sp macro="" textlink="">
      <xdr:nvSpPr>
        <xdr:cNvPr id="401" name="公債費負担の状況該当値テキスト"/>
        <xdr:cNvSpPr txBox="1"/>
      </xdr:nvSpPr>
      <xdr:spPr>
        <a:xfrm>
          <a:off x="17106900" y="606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91722</xdr:rowOff>
    </xdr:from>
    <xdr:to>
      <xdr:col>77</xdr:col>
      <xdr:colOff>95250</xdr:colOff>
      <xdr:row>37</xdr:row>
      <xdr:rowOff>21872</xdr:rowOff>
    </xdr:to>
    <xdr:sp macro="" textlink="">
      <xdr:nvSpPr>
        <xdr:cNvPr id="402" name="楕円 401"/>
        <xdr:cNvSpPr/>
      </xdr:nvSpPr>
      <xdr:spPr>
        <a:xfrm>
          <a:off x="16129000" y="62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32049</xdr:rowOff>
    </xdr:from>
    <xdr:ext cx="736600" cy="259045"/>
    <xdr:sp macro="" textlink="">
      <xdr:nvSpPr>
        <xdr:cNvPr id="403" name="テキスト ボックス 402"/>
        <xdr:cNvSpPr txBox="1"/>
      </xdr:nvSpPr>
      <xdr:spPr>
        <a:xfrm>
          <a:off x="15798800" y="6032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81139</xdr:rowOff>
    </xdr:from>
    <xdr:to>
      <xdr:col>73</xdr:col>
      <xdr:colOff>44450</xdr:colOff>
      <xdr:row>38</xdr:row>
      <xdr:rowOff>11289</xdr:rowOff>
    </xdr:to>
    <xdr:sp macro="" textlink="">
      <xdr:nvSpPr>
        <xdr:cNvPr id="404" name="楕円 403"/>
        <xdr:cNvSpPr/>
      </xdr:nvSpPr>
      <xdr:spPr>
        <a:xfrm>
          <a:off x="15240000" y="64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21466</xdr:rowOff>
    </xdr:from>
    <xdr:ext cx="762000" cy="259045"/>
    <xdr:sp macro="" textlink="">
      <xdr:nvSpPr>
        <xdr:cNvPr id="405" name="テキスト ボックス 404"/>
        <xdr:cNvSpPr txBox="1"/>
      </xdr:nvSpPr>
      <xdr:spPr>
        <a:xfrm>
          <a:off x="14909800" y="619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70555</xdr:rowOff>
    </xdr:from>
    <xdr:to>
      <xdr:col>68</xdr:col>
      <xdr:colOff>203200</xdr:colOff>
      <xdr:row>39</xdr:row>
      <xdr:rowOff>705</xdr:rowOff>
    </xdr:to>
    <xdr:sp macro="" textlink="">
      <xdr:nvSpPr>
        <xdr:cNvPr id="406" name="楕円 405"/>
        <xdr:cNvSpPr/>
      </xdr:nvSpPr>
      <xdr:spPr>
        <a:xfrm>
          <a:off x="143510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10882</xdr:rowOff>
    </xdr:from>
    <xdr:ext cx="762000" cy="259045"/>
    <xdr:sp macro="" textlink="">
      <xdr:nvSpPr>
        <xdr:cNvPr id="407" name="テキスト ボックス 406"/>
        <xdr:cNvSpPr txBox="1"/>
      </xdr:nvSpPr>
      <xdr:spPr>
        <a:xfrm>
          <a:off x="14020800" y="635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22578</xdr:rowOff>
    </xdr:from>
    <xdr:to>
      <xdr:col>64</xdr:col>
      <xdr:colOff>152400</xdr:colOff>
      <xdr:row>40</xdr:row>
      <xdr:rowOff>124178</xdr:rowOff>
    </xdr:to>
    <xdr:sp macro="" textlink="">
      <xdr:nvSpPr>
        <xdr:cNvPr id="408" name="楕円 407"/>
        <xdr:cNvSpPr/>
      </xdr:nvSpPr>
      <xdr:spPr>
        <a:xfrm>
          <a:off x="13462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134355</xdr:rowOff>
    </xdr:from>
    <xdr:ext cx="762000" cy="259045"/>
    <xdr:sp macro="" textlink="">
      <xdr:nvSpPr>
        <xdr:cNvPr id="409" name="テキスト ボックス 408"/>
        <xdr:cNvSpPr txBox="1"/>
      </xdr:nvSpPr>
      <xdr:spPr>
        <a:xfrm>
          <a:off x="13131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内子町においては、平成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年度以降改善の方向で進んでいる。これについては、平成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度の合併前後に多額の地方債を借り入れをしている起債の償還が順次終了していることにより、全体の地方債残高が減少していることが要因として挙げられる。合わせ「公債費適正化計画」に基づき起債の発行そのものを抑制することで、将来負担比率を下げ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充当財源としての基金残高は、平成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年度においては</a:t>
          </a:r>
          <a:r>
            <a:rPr kumimoji="1" lang="en-US" altLang="ja-JP" sz="1100">
              <a:latin typeface="ＭＳ Ｐゴシック" panose="020B0600070205080204" pitchFamily="50" charset="-128"/>
              <a:ea typeface="ＭＳ Ｐゴシック" panose="020B0600070205080204" pitchFamily="50" charset="-128"/>
            </a:rPr>
            <a:t>75,769</a:t>
          </a:r>
          <a:r>
            <a:rPr kumimoji="1" lang="ja-JP" altLang="en-US" sz="1100">
              <a:latin typeface="ＭＳ Ｐゴシック" panose="020B0600070205080204" pitchFamily="50" charset="-128"/>
              <a:ea typeface="ＭＳ Ｐゴシック" panose="020B0600070205080204" pitchFamily="50" charset="-128"/>
            </a:rPr>
            <a:t>千円の積み立てを行い、将来負担比率は対前年度比として</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％改善をしている。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17216</xdr:rowOff>
    </xdr:to>
    <xdr:cxnSp macro="">
      <xdr:nvCxnSpPr>
        <xdr:cNvPr id="438" name="直線コネクタ 437"/>
        <xdr:cNvCxnSpPr/>
      </xdr:nvCxnSpPr>
      <xdr:spPr>
        <a:xfrm flipV="1">
          <a:off x="17018000" y="2370667"/>
          <a:ext cx="0" cy="15898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160743</xdr:rowOff>
    </xdr:from>
    <xdr:ext cx="762000" cy="259045"/>
    <xdr:sp macro="" textlink="">
      <xdr:nvSpPr>
        <xdr:cNvPr id="439" name="将来負担の状況最小値テキスト"/>
        <xdr:cNvSpPr txBox="1"/>
      </xdr:nvSpPr>
      <xdr:spPr>
        <a:xfrm>
          <a:off x="17106900" y="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17216</xdr:rowOff>
    </xdr:from>
    <xdr:to>
      <xdr:col>81</xdr:col>
      <xdr:colOff>133350</xdr:colOff>
      <xdr:row>23</xdr:row>
      <xdr:rowOff>17216</xdr:rowOff>
    </xdr:to>
    <xdr:cxnSp macro="">
      <xdr:nvCxnSpPr>
        <xdr:cNvPr id="440" name="直線コネクタ 439"/>
        <xdr:cNvCxnSpPr/>
      </xdr:nvCxnSpPr>
      <xdr:spPr>
        <a:xfrm>
          <a:off x="16929100" y="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157074</xdr:rowOff>
    </xdr:from>
    <xdr:ext cx="762000" cy="259045"/>
    <xdr:sp macro="" textlink="">
      <xdr:nvSpPr>
        <xdr:cNvPr id="443" name="将来負担の状況平均値テキスト"/>
        <xdr:cNvSpPr txBox="1"/>
      </xdr:nvSpPr>
      <xdr:spPr>
        <a:xfrm>
          <a:off x="17106900" y="2557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4" name="フローチャート: 判断 443"/>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13547</xdr:rowOff>
    </xdr:from>
    <xdr:to>
      <xdr:col>77</xdr:col>
      <xdr:colOff>95250</xdr:colOff>
      <xdr:row>15</xdr:row>
      <xdr:rowOff>115147</xdr:rowOff>
    </xdr:to>
    <xdr:sp macro="" textlink="">
      <xdr:nvSpPr>
        <xdr:cNvPr id="445" name="フローチャート: 判断 444"/>
        <xdr:cNvSpPr/>
      </xdr:nvSpPr>
      <xdr:spPr>
        <a:xfrm>
          <a:off x="16129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125324</xdr:rowOff>
    </xdr:from>
    <xdr:ext cx="736600" cy="259045"/>
    <xdr:sp macro="" textlink="">
      <xdr:nvSpPr>
        <xdr:cNvPr id="446" name="テキスト ボックス 445"/>
        <xdr:cNvSpPr txBox="1"/>
      </xdr:nvSpPr>
      <xdr:spPr>
        <a:xfrm>
          <a:off x="15798800" y="2354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69850</xdr:rowOff>
    </xdr:from>
    <xdr:to>
      <xdr:col>73</xdr:col>
      <xdr:colOff>44450</xdr:colOff>
      <xdr:row>16</xdr:row>
      <xdr:rowOff>0</xdr:rowOff>
    </xdr:to>
    <xdr:sp macro="" textlink="">
      <xdr:nvSpPr>
        <xdr:cNvPr id="447" name="フローチャート: 判断 446"/>
        <xdr:cNvSpPr/>
      </xdr:nvSpPr>
      <xdr:spPr>
        <a:xfrm>
          <a:off x="15240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10177</xdr:rowOff>
    </xdr:from>
    <xdr:ext cx="762000" cy="259045"/>
    <xdr:sp macro="" textlink="">
      <xdr:nvSpPr>
        <xdr:cNvPr id="448" name="テキスト ボックス 447"/>
        <xdr:cNvSpPr txBox="1"/>
      </xdr:nvSpPr>
      <xdr:spPr>
        <a:xfrm>
          <a:off x="14909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75353</xdr:rowOff>
    </xdr:from>
    <xdr:to>
      <xdr:col>68</xdr:col>
      <xdr:colOff>203200</xdr:colOff>
      <xdr:row>17</xdr:row>
      <xdr:rowOff>5503</xdr:rowOff>
    </xdr:to>
    <xdr:sp macro="" textlink="">
      <xdr:nvSpPr>
        <xdr:cNvPr id="449" name="フローチャート: 判断 448"/>
        <xdr:cNvSpPr/>
      </xdr:nvSpPr>
      <xdr:spPr>
        <a:xfrm>
          <a:off x="14351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15680</xdr:rowOff>
    </xdr:from>
    <xdr:ext cx="762000" cy="259045"/>
    <xdr:sp macro="" textlink="">
      <xdr:nvSpPr>
        <xdr:cNvPr id="450" name="テキスト ボックス 449"/>
        <xdr:cNvSpPr txBox="1"/>
      </xdr:nvSpPr>
      <xdr:spPr>
        <a:xfrm>
          <a:off x="14020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71473</xdr:rowOff>
    </xdr:from>
    <xdr:to>
      <xdr:col>64</xdr:col>
      <xdr:colOff>152400</xdr:colOff>
      <xdr:row>18</xdr:row>
      <xdr:rowOff>1623</xdr:rowOff>
    </xdr:to>
    <xdr:sp macro="" textlink="">
      <xdr:nvSpPr>
        <xdr:cNvPr id="451" name="フローチャート: 判断 450"/>
        <xdr:cNvSpPr/>
      </xdr:nvSpPr>
      <xdr:spPr>
        <a:xfrm>
          <a:off x="13462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11800</xdr:rowOff>
    </xdr:from>
    <xdr:ext cx="762000" cy="259045"/>
    <xdr:sp macro="" textlink="">
      <xdr:nvSpPr>
        <xdr:cNvPr id="452" name="テキスト ボックス 451"/>
        <xdr:cNvSpPr txBox="1"/>
      </xdr:nvSpPr>
      <xdr:spPr>
        <a:xfrm>
          <a:off x="13131800" y="275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愛媛県内子町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16,721
16,677
299.43
10,523,734
9,994,128
275,851
6,537,223
8,371,293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0" lang="ja-JP" altLang="ja-JP"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職員数は、平成</a:t>
          </a:r>
          <a:r>
            <a:rPr kumimoji="0" lang="en-US" altLang="ja-JP"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ja-JP"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206</a:t>
          </a:r>
          <a:r>
            <a:rPr kumimoji="0" lang="ja-JP" altLang="ja-JP"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人から平成</a:t>
          </a:r>
          <a:r>
            <a:rPr kumimoji="0" lang="en-US" altLang="ja-JP"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208</a:t>
          </a:r>
          <a:r>
            <a:rPr kumimoji="0" lang="ja-JP" altLang="ja-JP"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人で</a:t>
          </a:r>
          <a:r>
            <a:rPr kumimoji="0" lang="en-US" altLang="ja-JP"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ja-JP"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名</a:t>
          </a:r>
          <a:r>
            <a:rPr kumimoji="0" lang="ja-JP" altLang="en-US"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退職者不補充等による職員数の削減</a:t>
          </a: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などにより、人件費は減少傾向にあったが、平成</a:t>
          </a:r>
          <a:r>
            <a:rPr kumimoji="0"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年度においては平成</a:t>
          </a:r>
          <a:r>
            <a:rPr kumimoji="0"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0"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0"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月豪雨等の災害に係る事務量の増加などから前年度と比べると</a:t>
          </a:r>
          <a:r>
            <a:rPr kumimoji="0"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11,011</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その結果、人件費割合は</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％増加の</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％となり、類似団体と比較しても</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　</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少子化対策に取り組みながら、魅力ある町づくりをＰＲして、Ｕ・Ｉ・Ｊターンで定住促進を図り、充実した住民サービスが行えるよう行政効果が反映できる職員構成・職員数のバランスのとれた組織の維持に努めていきたい。</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41</xdr:row>
      <xdr:rowOff>133350</xdr:rowOff>
    </xdr:to>
    <xdr:cxnSp macro="">
      <xdr:nvCxnSpPr>
        <xdr:cNvPr id="61" name="直線コネクタ 60"/>
        <xdr:cNvCxnSpPr/>
      </xdr:nvCxnSpPr>
      <xdr:spPr>
        <a:xfrm flipV="1">
          <a:off x="4826000" y="562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107950</xdr:rowOff>
    </xdr:from>
    <xdr:to>
      <xdr:col>24</xdr:col>
      <xdr:colOff>25400</xdr:colOff>
      <xdr:row>38</xdr:row>
      <xdr:rowOff>38100</xdr:rowOff>
    </xdr:to>
    <xdr:cxnSp macro="">
      <xdr:nvCxnSpPr>
        <xdr:cNvPr id="66" name="直線コネクタ 65"/>
        <xdr:cNvCxnSpPr/>
      </xdr:nvCxnSpPr>
      <xdr:spPr>
        <a:xfrm>
          <a:off x="3987800" y="64516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137177</xdr:rowOff>
    </xdr:from>
    <xdr:ext cx="762000" cy="259045"/>
    <xdr:sp macro="" textlink="">
      <xdr:nvSpPr>
        <xdr:cNvPr id="67" name="人件費平均値テキスト"/>
        <xdr:cNvSpPr txBox="1"/>
      </xdr:nvSpPr>
      <xdr:spPr>
        <a:xfrm>
          <a:off x="4914900" y="596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120650</xdr:rowOff>
    </xdr:from>
    <xdr:to>
      <xdr:col>24</xdr:col>
      <xdr:colOff>76200</xdr:colOff>
      <xdr:row>36</xdr:row>
      <xdr:rowOff>50800</xdr:rowOff>
    </xdr:to>
    <xdr:sp macro="" textlink="">
      <xdr:nvSpPr>
        <xdr:cNvPr id="68" name="フローチャート: 判断 67"/>
        <xdr:cNvSpPr/>
      </xdr:nvSpPr>
      <xdr:spPr>
        <a:xfrm>
          <a:off x="47752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107950</xdr:rowOff>
    </xdr:to>
    <xdr:cxnSp macro="">
      <xdr:nvCxnSpPr>
        <xdr:cNvPr id="69" name="直線コネクタ 68"/>
        <xdr:cNvCxnSpPr/>
      </xdr:nvCxnSpPr>
      <xdr:spPr>
        <a:xfrm>
          <a:off x="3098800" y="6337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168927</xdr:rowOff>
    </xdr:from>
    <xdr:ext cx="736600" cy="259045"/>
    <xdr:sp macro="" textlink="">
      <xdr:nvSpPr>
        <xdr:cNvPr id="71" name="テキスト ボックス 70"/>
        <xdr:cNvSpPr txBox="1"/>
      </xdr:nvSpPr>
      <xdr:spPr>
        <a:xfrm>
          <a:off x="3606800" y="582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31750</xdr:rowOff>
    </xdr:to>
    <xdr:cxnSp macro="">
      <xdr:nvCxnSpPr>
        <xdr:cNvPr id="72" name="直線コネクタ 71"/>
        <xdr:cNvCxnSpPr/>
      </xdr:nvCxnSpPr>
      <xdr:spPr>
        <a:xfrm flipV="1">
          <a:off x="2209800" y="633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3" name="フローチャート: 判断 72"/>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74" name="テキスト ボックス 73"/>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31750</xdr:rowOff>
    </xdr:from>
    <xdr:to>
      <xdr:col>11</xdr:col>
      <xdr:colOff>9525</xdr:colOff>
      <xdr:row>38</xdr:row>
      <xdr:rowOff>114300</xdr:rowOff>
    </xdr:to>
    <xdr:cxnSp macro="">
      <xdr:nvCxnSpPr>
        <xdr:cNvPr id="75" name="直線コネクタ 74"/>
        <xdr:cNvCxnSpPr/>
      </xdr:nvCxnSpPr>
      <xdr:spPr>
        <a:xfrm flipV="1">
          <a:off x="1320800" y="63754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69850</xdr:rowOff>
    </xdr:from>
    <xdr:to>
      <xdr:col>11</xdr:col>
      <xdr:colOff>60325</xdr:colOff>
      <xdr:row>36</xdr:row>
      <xdr:rowOff>0</xdr:rowOff>
    </xdr:to>
    <xdr:sp macro="" textlink="">
      <xdr:nvSpPr>
        <xdr:cNvPr id="76" name="フローチャート: 判断 75"/>
        <xdr:cNvSpPr/>
      </xdr:nvSpPr>
      <xdr:spPr>
        <a:xfrm>
          <a:off x="21590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10177</xdr:rowOff>
    </xdr:from>
    <xdr:ext cx="762000" cy="259045"/>
    <xdr:sp macro="" textlink="">
      <xdr:nvSpPr>
        <xdr:cNvPr id="77" name="テキスト ボックス 76"/>
        <xdr:cNvSpPr txBox="1"/>
      </xdr:nvSpPr>
      <xdr:spPr>
        <a:xfrm>
          <a:off x="1828800" y="583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78" name="フローチャート: 判断 77"/>
        <xdr:cNvSpPr/>
      </xdr:nvSpPr>
      <xdr:spPr>
        <a:xfrm>
          <a:off x="1270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48277</xdr:rowOff>
    </xdr:from>
    <xdr:ext cx="762000" cy="259045"/>
    <xdr:sp macro="" textlink="">
      <xdr:nvSpPr>
        <xdr:cNvPr id="79" name="テキスト ボックス 78"/>
        <xdr:cNvSpPr txBox="1"/>
      </xdr:nvSpPr>
      <xdr:spPr>
        <a:xfrm>
          <a:off x="939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158750</xdr:rowOff>
    </xdr:from>
    <xdr:to>
      <xdr:col>24</xdr:col>
      <xdr:colOff>76200</xdr:colOff>
      <xdr:row>38</xdr:row>
      <xdr:rowOff>88900</xdr:rowOff>
    </xdr:to>
    <xdr:sp macro="" textlink="">
      <xdr:nvSpPr>
        <xdr:cNvPr id="85" name="楕円 84"/>
        <xdr:cNvSpPr/>
      </xdr:nvSpPr>
      <xdr:spPr>
        <a:xfrm>
          <a:off x="47752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130827</xdr:rowOff>
    </xdr:from>
    <xdr:ext cx="762000" cy="259045"/>
    <xdr:sp macro="" textlink="">
      <xdr:nvSpPr>
        <xdr:cNvPr id="86" name="人件費該当値テキスト"/>
        <xdr:cNvSpPr txBox="1"/>
      </xdr:nvSpPr>
      <xdr:spPr>
        <a:xfrm>
          <a:off x="49149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57150</xdr:rowOff>
    </xdr:from>
    <xdr:to>
      <xdr:col>20</xdr:col>
      <xdr:colOff>38100</xdr:colOff>
      <xdr:row>37</xdr:row>
      <xdr:rowOff>158750</xdr:rowOff>
    </xdr:to>
    <xdr:sp macro="" textlink="">
      <xdr:nvSpPr>
        <xdr:cNvPr id="87" name="楕円 86"/>
        <xdr:cNvSpPr/>
      </xdr:nvSpPr>
      <xdr:spPr>
        <a:xfrm>
          <a:off x="3937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88" name="テキスト ボックス 87"/>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90" name="テキスト ボックス 89"/>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152400</xdr:rowOff>
    </xdr:from>
    <xdr:to>
      <xdr:col>11</xdr:col>
      <xdr:colOff>60325</xdr:colOff>
      <xdr:row>37</xdr:row>
      <xdr:rowOff>82550</xdr:rowOff>
    </xdr:to>
    <xdr:sp macro="" textlink="">
      <xdr:nvSpPr>
        <xdr:cNvPr id="91" name="楕円 90"/>
        <xdr:cNvSpPr/>
      </xdr:nvSpPr>
      <xdr:spPr>
        <a:xfrm>
          <a:off x="2159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67327</xdr:rowOff>
    </xdr:from>
    <xdr:ext cx="762000" cy="259045"/>
    <xdr:sp macro="" textlink="">
      <xdr:nvSpPr>
        <xdr:cNvPr id="92" name="テキスト ボックス 91"/>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63500</xdr:rowOff>
    </xdr:from>
    <xdr:to>
      <xdr:col>6</xdr:col>
      <xdr:colOff>171450</xdr:colOff>
      <xdr:row>38</xdr:row>
      <xdr:rowOff>165100</xdr:rowOff>
    </xdr:to>
    <xdr:sp macro="" textlink="">
      <xdr:nvSpPr>
        <xdr:cNvPr id="93" name="楕円 92"/>
        <xdr:cNvSpPr/>
      </xdr:nvSpPr>
      <xdr:spPr>
        <a:xfrm>
          <a:off x="12700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149877</xdr:rowOff>
    </xdr:from>
    <xdr:ext cx="762000" cy="259045"/>
    <xdr:sp macro="" textlink="">
      <xdr:nvSpPr>
        <xdr:cNvPr id="94" name="テキスト ボックス 93"/>
        <xdr:cNvSpPr txBox="1"/>
      </xdr:nvSpPr>
      <xdr:spPr>
        <a:xfrm>
          <a:off x="939800" y="666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物件費は平成</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年度にえひめ国体関連施設の賃借料や町営住宅の解体などの臨時的な支出があったことにより、平成</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1,292,455</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千円から平成</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1,282,086</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千円へ</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10,369</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千円減少した。しかし、経常収支比率は平成</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年度は平成</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年度と比較して</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％増加した。</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職員数の減少</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に伴う臨時職員数の増・社会保険の加入対象の拡大など</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賃金が増加傾向にある</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ため、</a:t>
          </a:r>
          <a:r>
            <a:rPr kumimoji="1" lang="ja-JP" altLang="ja-JP" sz="9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職員対応の可・不可をよく検討し、見直しをしていく必要がある。</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また業務の多様化・新しい施策に対応するためのシステム電算管理費などの委託料も増加傾向にある。</a:t>
          </a:r>
          <a:endPar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今後もＰＤＣＡサイクルに基づき経常的経費を点検・分析・見直しを行い、経費削減に取り組んでいく。</a:t>
          </a:r>
        </a:p>
        <a:p>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61686</xdr:rowOff>
    </xdr:from>
    <xdr:to>
      <xdr:col>82</xdr:col>
      <xdr:colOff>107950</xdr:colOff>
      <xdr:row>21</xdr:row>
      <xdr:rowOff>86178</xdr:rowOff>
    </xdr:to>
    <xdr:cxnSp macro="">
      <xdr:nvCxnSpPr>
        <xdr:cNvPr id="124" name="直線コネクタ 123"/>
        <xdr:cNvCxnSpPr/>
      </xdr:nvCxnSpPr>
      <xdr:spPr>
        <a:xfrm flipV="1">
          <a:off x="16510000" y="2461986"/>
          <a:ext cx="0" cy="122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58255</xdr:rowOff>
    </xdr:from>
    <xdr:ext cx="762000" cy="259045"/>
    <xdr:sp macro="" textlink="">
      <xdr:nvSpPr>
        <xdr:cNvPr id="125" name="物件費最小値テキスト"/>
        <xdr:cNvSpPr txBox="1"/>
      </xdr:nvSpPr>
      <xdr:spPr>
        <a:xfrm>
          <a:off x="16598900" y="365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86178</xdr:rowOff>
    </xdr:from>
    <xdr:to>
      <xdr:col>82</xdr:col>
      <xdr:colOff>196850</xdr:colOff>
      <xdr:row>21</xdr:row>
      <xdr:rowOff>86178</xdr:rowOff>
    </xdr:to>
    <xdr:cxnSp macro="">
      <xdr:nvCxnSpPr>
        <xdr:cNvPr id="126" name="直線コネクタ 125"/>
        <xdr:cNvCxnSpPr/>
      </xdr:nvCxnSpPr>
      <xdr:spPr>
        <a:xfrm>
          <a:off x="16421100" y="368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148063</xdr:rowOff>
    </xdr:from>
    <xdr:ext cx="762000" cy="259045"/>
    <xdr:sp macro="" textlink="">
      <xdr:nvSpPr>
        <xdr:cNvPr id="127" name="物件費最大値テキスト"/>
        <xdr:cNvSpPr txBox="1"/>
      </xdr:nvSpPr>
      <xdr:spPr>
        <a:xfrm>
          <a:off x="16598900" y="22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61686</xdr:rowOff>
    </xdr:from>
    <xdr:to>
      <xdr:col>82</xdr:col>
      <xdr:colOff>196850</xdr:colOff>
      <xdr:row>14</xdr:row>
      <xdr:rowOff>61686</xdr:rowOff>
    </xdr:to>
    <xdr:cxnSp macro="">
      <xdr:nvCxnSpPr>
        <xdr:cNvPr id="128" name="直線コネクタ 127"/>
        <xdr:cNvCxnSpPr/>
      </xdr:nvCxnSpPr>
      <xdr:spPr>
        <a:xfrm>
          <a:off x="16421100" y="24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135164</xdr:rowOff>
    </xdr:from>
    <xdr:to>
      <xdr:col>82</xdr:col>
      <xdr:colOff>107950</xdr:colOff>
      <xdr:row>14</xdr:row>
      <xdr:rowOff>159657</xdr:rowOff>
    </xdr:to>
    <xdr:cxnSp macro="">
      <xdr:nvCxnSpPr>
        <xdr:cNvPr id="129" name="直線コネクタ 128"/>
        <xdr:cNvCxnSpPr/>
      </xdr:nvCxnSpPr>
      <xdr:spPr>
        <a:xfrm>
          <a:off x="15671800" y="2364014"/>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40113</xdr:rowOff>
    </xdr:from>
    <xdr:ext cx="762000" cy="259045"/>
    <xdr:sp macro="" textlink="">
      <xdr:nvSpPr>
        <xdr:cNvPr id="130" name="物件費平均値テキスト"/>
        <xdr:cNvSpPr txBox="1"/>
      </xdr:nvSpPr>
      <xdr:spPr>
        <a:xfrm>
          <a:off x="16598900" y="29547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68036</xdr:rowOff>
    </xdr:from>
    <xdr:to>
      <xdr:col>82</xdr:col>
      <xdr:colOff>158750</xdr:colOff>
      <xdr:row>17</xdr:row>
      <xdr:rowOff>169636</xdr:rowOff>
    </xdr:to>
    <xdr:sp macro="" textlink="">
      <xdr:nvSpPr>
        <xdr:cNvPr id="131" name="フローチャート: 判断 130"/>
        <xdr:cNvSpPr/>
      </xdr:nvSpPr>
      <xdr:spPr>
        <a:xfrm>
          <a:off x="164592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20864</xdr:rowOff>
    </xdr:from>
    <xdr:to>
      <xdr:col>78</xdr:col>
      <xdr:colOff>69850</xdr:colOff>
      <xdr:row>13</xdr:row>
      <xdr:rowOff>135164</xdr:rowOff>
    </xdr:to>
    <xdr:cxnSp macro="">
      <xdr:nvCxnSpPr>
        <xdr:cNvPr id="132" name="直線コネクタ 131"/>
        <xdr:cNvCxnSpPr/>
      </xdr:nvCxnSpPr>
      <xdr:spPr>
        <a:xfrm>
          <a:off x="14782800" y="224971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125186</xdr:rowOff>
    </xdr:from>
    <xdr:to>
      <xdr:col>78</xdr:col>
      <xdr:colOff>120650</xdr:colOff>
      <xdr:row>17</xdr:row>
      <xdr:rowOff>55336</xdr:rowOff>
    </xdr:to>
    <xdr:sp macro="" textlink="">
      <xdr:nvSpPr>
        <xdr:cNvPr id="133" name="フローチャート: 判断 132"/>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40113</xdr:rowOff>
    </xdr:from>
    <xdr:ext cx="736600" cy="259045"/>
    <xdr:sp macro="" textlink="">
      <xdr:nvSpPr>
        <xdr:cNvPr id="134" name="テキスト ボックス 133"/>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159657</xdr:rowOff>
    </xdr:from>
    <xdr:to>
      <xdr:col>73</xdr:col>
      <xdr:colOff>180975</xdr:colOff>
      <xdr:row>13</xdr:row>
      <xdr:rowOff>20864</xdr:rowOff>
    </xdr:to>
    <xdr:cxnSp macro="">
      <xdr:nvCxnSpPr>
        <xdr:cNvPr id="135" name="直線コネクタ 134"/>
        <xdr:cNvCxnSpPr/>
      </xdr:nvCxnSpPr>
      <xdr:spPr>
        <a:xfrm>
          <a:off x="13893800" y="22170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59871</xdr:rowOff>
    </xdr:from>
    <xdr:to>
      <xdr:col>74</xdr:col>
      <xdr:colOff>31750</xdr:colOff>
      <xdr:row>16</xdr:row>
      <xdr:rowOff>161471</xdr:rowOff>
    </xdr:to>
    <xdr:sp macro="" textlink="">
      <xdr:nvSpPr>
        <xdr:cNvPr id="136" name="フローチャート: 判断 135"/>
        <xdr:cNvSpPr/>
      </xdr:nvSpPr>
      <xdr:spPr>
        <a:xfrm>
          <a:off x="14732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146248</xdr:rowOff>
    </xdr:from>
    <xdr:ext cx="762000" cy="259045"/>
    <xdr:sp macro="" textlink="">
      <xdr:nvSpPr>
        <xdr:cNvPr id="137" name="テキスト ボックス 136"/>
        <xdr:cNvSpPr txBox="1"/>
      </xdr:nvSpPr>
      <xdr:spPr>
        <a:xfrm>
          <a:off x="14401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159657</xdr:rowOff>
    </xdr:from>
    <xdr:to>
      <xdr:col>69</xdr:col>
      <xdr:colOff>92075</xdr:colOff>
      <xdr:row>15</xdr:row>
      <xdr:rowOff>135164</xdr:rowOff>
    </xdr:to>
    <xdr:cxnSp macro="">
      <xdr:nvCxnSpPr>
        <xdr:cNvPr id="138" name="直線コネクタ 137"/>
        <xdr:cNvCxnSpPr/>
      </xdr:nvCxnSpPr>
      <xdr:spPr>
        <a:xfrm flipV="1">
          <a:off x="13004800" y="2217057"/>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35379</xdr:rowOff>
    </xdr:from>
    <xdr:to>
      <xdr:col>69</xdr:col>
      <xdr:colOff>142875</xdr:colOff>
      <xdr:row>15</xdr:row>
      <xdr:rowOff>136979</xdr:rowOff>
    </xdr:to>
    <xdr:sp macro="" textlink="">
      <xdr:nvSpPr>
        <xdr:cNvPr id="139" name="フローチャート: 判断 138"/>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121756</xdr:rowOff>
    </xdr:from>
    <xdr:ext cx="762000" cy="259045"/>
    <xdr:sp macro="" textlink="">
      <xdr:nvSpPr>
        <xdr:cNvPr id="140" name="テキスト ボックス 139"/>
        <xdr:cNvSpPr txBox="1"/>
      </xdr:nvSpPr>
      <xdr:spPr>
        <a:xfrm>
          <a:off x="13512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41" name="フローチャート: 判断 140"/>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147156</xdr:rowOff>
    </xdr:from>
    <xdr:ext cx="762000" cy="259045"/>
    <xdr:sp macro="" textlink="">
      <xdr:nvSpPr>
        <xdr:cNvPr id="142" name="テキスト ボックス 141"/>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108857</xdr:rowOff>
    </xdr:from>
    <xdr:to>
      <xdr:col>82</xdr:col>
      <xdr:colOff>158750</xdr:colOff>
      <xdr:row>15</xdr:row>
      <xdr:rowOff>39007</xdr:rowOff>
    </xdr:to>
    <xdr:sp macro="" textlink="">
      <xdr:nvSpPr>
        <xdr:cNvPr id="148" name="楕円 147"/>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17434</xdr:rowOff>
    </xdr:from>
    <xdr:ext cx="762000" cy="259045"/>
    <xdr:sp macro="" textlink="">
      <xdr:nvSpPr>
        <xdr:cNvPr id="149" name="物件費該当値テキスト"/>
        <xdr:cNvSpPr txBox="1"/>
      </xdr:nvSpPr>
      <xdr:spPr>
        <a:xfrm>
          <a:off x="16598900" y="241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84364</xdr:rowOff>
    </xdr:from>
    <xdr:to>
      <xdr:col>78</xdr:col>
      <xdr:colOff>120650</xdr:colOff>
      <xdr:row>14</xdr:row>
      <xdr:rowOff>14514</xdr:rowOff>
    </xdr:to>
    <xdr:sp macro="" textlink="">
      <xdr:nvSpPr>
        <xdr:cNvPr id="150" name="楕円 149"/>
        <xdr:cNvSpPr/>
      </xdr:nvSpPr>
      <xdr:spPr>
        <a:xfrm>
          <a:off x="15621000" y="2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24691</xdr:rowOff>
    </xdr:from>
    <xdr:ext cx="736600" cy="259045"/>
    <xdr:sp macro="" textlink="">
      <xdr:nvSpPr>
        <xdr:cNvPr id="151" name="テキスト ボックス 150"/>
        <xdr:cNvSpPr txBox="1"/>
      </xdr:nvSpPr>
      <xdr:spPr>
        <a:xfrm>
          <a:off x="15290800" y="2082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141514</xdr:rowOff>
    </xdr:from>
    <xdr:to>
      <xdr:col>74</xdr:col>
      <xdr:colOff>31750</xdr:colOff>
      <xdr:row>13</xdr:row>
      <xdr:rowOff>71664</xdr:rowOff>
    </xdr:to>
    <xdr:sp macro="" textlink="">
      <xdr:nvSpPr>
        <xdr:cNvPr id="152" name="楕円 151"/>
        <xdr:cNvSpPr/>
      </xdr:nvSpPr>
      <xdr:spPr>
        <a:xfrm>
          <a:off x="14732000" y="21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81841</xdr:rowOff>
    </xdr:from>
    <xdr:ext cx="762000" cy="259045"/>
    <xdr:sp macro="" textlink="">
      <xdr:nvSpPr>
        <xdr:cNvPr id="153" name="テキスト ボックス 152"/>
        <xdr:cNvSpPr txBox="1"/>
      </xdr:nvSpPr>
      <xdr:spPr>
        <a:xfrm>
          <a:off x="14401800" y="19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108857</xdr:rowOff>
    </xdr:from>
    <xdr:to>
      <xdr:col>69</xdr:col>
      <xdr:colOff>142875</xdr:colOff>
      <xdr:row>13</xdr:row>
      <xdr:rowOff>39007</xdr:rowOff>
    </xdr:to>
    <xdr:sp macro="" textlink="">
      <xdr:nvSpPr>
        <xdr:cNvPr id="154" name="楕円 153"/>
        <xdr:cNvSpPr/>
      </xdr:nvSpPr>
      <xdr:spPr>
        <a:xfrm>
          <a:off x="13843000" y="216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49184</xdr:rowOff>
    </xdr:from>
    <xdr:ext cx="762000" cy="259045"/>
    <xdr:sp macro="" textlink="">
      <xdr:nvSpPr>
        <xdr:cNvPr id="155" name="テキスト ボックス 154"/>
        <xdr:cNvSpPr txBox="1"/>
      </xdr:nvSpPr>
      <xdr:spPr>
        <a:xfrm>
          <a:off x="13512800" y="19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84364</xdr:rowOff>
    </xdr:from>
    <xdr:to>
      <xdr:col>65</xdr:col>
      <xdr:colOff>53975</xdr:colOff>
      <xdr:row>16</xdr:row>
      <xdr:rowOff>14514</xdr:rowOff>
    </xdr:to>
    <xdr:sp macro="" textlink="">
      <xdr:nvSpPr>
        <xdr:cNvPr id="156" name="楕円 155"/>
        <xdr:cNvSpPr/>
      </xdr:nvSpPr>
      <xdr:spPr>
        <a:xfrm>
          <a:off x="12954000" y="26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170741</xdr:rowOff>
    </xdr:from>
    <xdr:ext cx="762000" cy="259045"/>
    <xdr:sp macro="" textlink="">
      <xdr:nvSpPr>
        <xdr:cNvPr id="157" name="テキスト ボックス 156"/>
        <xdr:cNvSpPr txBox="1"/>
      </xdr:nvSpPr>
      <xdr:spPr>
        <a:xfrm>
          <a:off x="12623800"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tx1"/>
              </a:solidFill>
              <a:latin typeface="ＭＳ Ｐゴシック" panose="020B0600070205080204" pitchFamily="50" charset="-128"/>
              <a:ea typeface="ＭＳ Ｐゴシック" panose="020B0600070205080204" pitchFamily="50" charset="-128"/>
            </a:rPr>
            <a:t>　</a:t>
          </a:r>
          <a:r>
            <a:rPr kumimoji="1" lang="ja-JP" altLang="en-US"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扶助費は、重度心身障がい者医療や子ども医療費などの微増があったものの、平成</a:t>
          </a:r>
          <a:r>
            <a:rPr kumimoji="1" lang="en-US" altLang="ja-JP"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年度に</a:t>
          </a:r>
          <a:r>
            <a:rPr kumimoji="1" lang="ja-JP" altLang="ja-JP"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臨時福祉給費金の実施がなかったことによる</a:t>
          </a:r>
          <a:r>
            <a:rPr kumimoji="1" lang="en-US" altLang="ja-JP"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68,310</a:t>
          </a:r>
          <a:r>
            <a:rPr kumimoji="1" lang="ja-JP" altLang="ja-JP"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千円の減</a:t>
          </a:r>
          <a:r>
            <a:rPr kumimoji="1" lang="ja-JP" altLang="en-US"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少などにより、平成</a:t>
          </a:r>
          <a:r>
            <a:rPr kumimoji="1" lang="en-US" altLang="ja-JP"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年度の</a:t>
          </a:r>
          <a:r>
            <a:rPr kumimoji="1" lang="en-US" altLang="ja-JP"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1,028,153</a:t>
          </a:r>
          <a:r>
            <a:rPr kumimoji="1" lang="ja-JP" altLang="en-US"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千円から平成</a:t>
          </a:r>
          <a:r>
            <a:rPr kumimoji="1" lang="en-US" altLang="ja-JP"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年度の</a:t>
          </a:r>
          <a:r>
            <a:rPr kumimoji="1" lang="en-US" altLang="ja-JP"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958,970</a:t>
          </a:r>
          <a:r>
            <a:rPr kumimoji="1" lang="ja-JP" altLang="en-US"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千円へ</a:t>
          </a:r>
          <a:r>
            <a:rPr kumimoji="1" lang="en-US" altLang="ja-JP"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69,183</a:t>
          </a:r>
          <a:r>
            <a:rPr kumimoji="1" lang="ja-JP" altLang="en-US"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千円減少した。</a:t>
          </a:r>
          <a:endParaRPr kumimoji="1" lang="en-US" altLang="ja-JP"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国の制度に基づくものが多数を占めることに加え、</a:t>
          </a:r>
          <a:r>
            <a:rPr kumimoji="1" lang="ja-JP" altLang="ja-JP"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全国平均を大幅に上回る高齢化率</a:t>
          </a:r>
          <a:r>
            <a:rPr kumimoji="1" lang="en-US" altLang="ja-JP"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39.1%</a:t>
          </a:r>
          <a:r>
            <a:rPr kumimoji="1" lang="ja-JP" altLang="ja-JP"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年度末）</a:t>
          </a:r>
          <a:r>
            <a:rPr kumimoji="1" lang="ja-JP" altLang="en-US"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ということもあり、容易に削減ができない状態である。　</a:t>
          </a:r>
          <a:endParaRPr kumimoji="1" lang="en-US" altLang="ja-JP"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今後も扶助費の適正給費に努めると同時に、その他の経常経費の削減・抑制を図っていく。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53522</xdr:rowOff>
    </xdr:from>
    <xdr:to>
      <xdr:col>24</xdr:col>
      <xdr:colOff>25400</xdr:colOff>
      <xdr:row>61</xdr:row>
      <xdr:rowOff>53522</xdr:rowOff>
    </xdr:to>
    <xdr:cxnSp macro="">
      <xdr:nvCxnSpPr>
        <xdr:cNvPr id="187" name="直線コネクタ 186"/>
        <xdr:cNvCxnSpPr/>
      </xdr:nvCxnSpPr>
      <xdr:spPr>
        <a:xfrm flipV="1">
          <a:off x="4826000" y="9140372"/>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25599</xdr:rowOff>
    </xdr:from>
    <xdr:ext cx="762000" cy="259045"/>
    <xdr:sp macro="" textlink="">
      <xdr:nvSpPr>
        <xdr:cNvPr id="188"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53522</xdr:rowOff>
    </xdr:from>
    <xdr:to>
      <xdr:col>24</xdr:col>
      <xdr:colOff>114300</xdr:colOff>
      <xdr:row>61</xdr:row>
      <xdr:rowOff>53522</xdr:rowOff>
    </xdr:to>
    <xdr:cxnSp macro="">
      <xdr:nvCxnSpPr>
        <xdr:cNvPr id="189" name="直線コネクタ 188"/>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139899</xdr:rowOff>
    </xdr:from>
    <xdr:ext cx="762000" cy="259045"/>
    <xdr:sp macro="" textlink="">
      <xdr:nvSpPr>
        <xdr:cNvPr id="190"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53522</xdr:rowOff>
    </xdr:from>
    <xdr:to>
      <xdr:col>24</xdr:col>
      <xdr:colOff>114300</xdr:colOff>
      <xdr:row>53</xdr:row>
      <xdr:rowOff>53522</xdr:rowOff>
    </xdr:to>
    <xdr:cxnSp macro="">
      <xdr:nvCxnSpPr>
        <xdr:cNvPr id="191" name="直線コネクタ 190"/>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54</xdr:row>
      <xdr:rowOff>94343</xdr:rowOff>
    </xdr:to>
    <xdr:cxnSp macro="">
      <xdr:nvCxnSpPr>
        <xdr:cNvPr id="192" name="直線コネクタ 191"/>
        <xdr:cNvCxnSpPr/>
      </xdr:nvCxnSpPr>
      <xdr:spPr>
        <a:xfrm>
          <a:off x="3987800" y="935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93" name="扶助費平均値テキスト"/>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94" name="フローチャート: 判断 193"/>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94343</xdr:rowOff>
    </xdr:to>
    <xdr:cxnSp macro="">
      <xdr:nvCxnSpPr>
        <xdr:cNvPr id="195" name="直線コネクタ 194"/>
        <xdr:cNvCxnSpPr/>
      </xdr:nvCxnSpPr>
      <xdr:spPr>
        <a:xfrm>
          <a:off x="3098800" y="92710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149678</xdr:rowOff>
    </xdr:from>
    <xdr:to>
      <xdr:col>20</xdr:col>
      <xdr:colOff>38100</xdr:colOff>
      <xdr:row>56</xdr:row>
      <xdr:rowOff>79828</xdr:rowOff>
    </xdr:to>
    <xdr:sp macro="" textlink="">
      <xdr:nvSpPr>
        <xdr:cNvPr id="196" name="フローチャート: 判断 195"/>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64605</xdr:rowOff>
    </xdr:from>
    <xdr:ext cx="736600" cy="259045"/>
    <xdr:sp macro="" textlink="">
      <xdr:nvSpPr>
        <xdr:cNvPr id="197" name="テキスト ボックス 196"/>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151493</xdr:rowOff>
    </xdr:from>
    <xdr:to>
      <xdr:col>15</xdr:col>
      <xdr:colOff>98425</xdr:colOff>
      <xdr:row>54</xdr:row>
      <xdr:rowOff>12700</xdr:rowOff>
    </xdr:to>
    <xdr:cxnSp macro="">
      <xdr:nvCxnSpPr>
        <xdr:cNvPr id="198" name="直線コネクタ 197"/>
        <xdr:cNvCxnSpPr/>
      </xdr:nvCxnSpPr>
      <xdr:spPr>
        <a:xfrm>
          <a:off x="2209800" y="9238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0" name="テキスト ボックス 199"/>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118835</xdr:rowOff>
    </xdr:from>
    <xdr:to>
      <xdr:col>11</xdr:col>
      <xdr:colOff>9525</xdr:colOff>
      <xdr:row>53</xdr:row>
      <xdr:rowOff>151493</xdr:rowOff>
    </xdr:to>
    <xdr:cxnSp macro="">
      <xdr:nvCxnSpPr>
        <xdr:cNvPr id="201" name="直線コネクタ 200"/>
        <xdr:cNvCxnSpPr/>
      </xdr:nvCxnSpPr>
      <xdr:spPr>
        <a:xfrm>
          <a:off x="1320800" y="9205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3" name="テキスト ボックス 202"/>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4" name="フローチャート: 判断 203"/>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31949</xdr:rowOff>
    </xdr:from>
    <xdr:ext cx="762000" cy="259045"/>
    <xdr:sp macro="" textlink="">
      <xdr:nvSpPr>
        <xdr:cNvPr id="205" name="テキスト ボックス 204"/>
        <xdr:cNvSpPr txBox="1"/>
      </xdr:nvSpPr>
      <xdr:spPr>
        <a:xfrm>
          <a:off x="939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11" name="楕円 210"/>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12"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43543</xdr:rowOff>
    </xdr:from>
    <xdr:to>
      <xdr:col>20</xdr:col>
      <xdr:colOff>38100</xdr:colOff>
      <xdr:row>54</xdr:row>
      <xdr:rowOff>145143</xdr:rowOff>
    </xdr:to>
    <xdr:sp macro="" textlink="">
      <xdr:nvSpPr>
        <xdr:cNvPr id="213" name="楕円 212"/>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155320</xdr:rowOff>
    </xdr:from>
    <xdr:ext cx="736600" cy="259045"/>
    <xdr:sp macro="" textlink="">
      <xdr:nvSpPr>
        <xdr:cNvPr id="214" name="テキスト ボックス 213"/>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5" name="楕円 214"/>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6" name="テキスト ボックス 215"/>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100693</xdr:rowOff>
    </xdr:from>
    <xdr:to>
      <xdr:col>11</xdr:col>
      <xdr:colOff>60325</xdr:colOff>
      <xdr:row>54</xdr:row>
      <xdr:rowOff>30843</xdr:rowOff>
    </xdr:to>
    <xdr:sp macro="" textlink="">
      <xdr:nvSpPr>
        <xdr:cNvPr id="217" name="楕円 216"/>
        <xdr:cNvSpPr/>
      </xdr:nvSpPr>
      <xdr:spPr>
        <a:xfrm>
          <a:off x="2159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41020</xdr:rowOff>
    </xdr:from>
    <xdr:ext cx="762000" cy="259045"/>
    <xdr:sp macro="" textlink="">
      <xdr:nvSpPr>
        <xdr:cNvPr id="218" name="テキスト ボックス 217"/>
        <xdr:cNvSpPr txBox="1"/>
      </xdr:nvSpPr>
      <xdr:spPr>
        <a:xfrm>
          <a:off x="1828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68035</xdr:rowOff>
    </xdr:from>
    <xdr:to>
      <xdr:col>6</xdr:col>
      <xdr:colOff>171450</xdr:colOff>
      <xdr:row>53</xdr:row>
      <xdr:rowOff>169635</xdr:rowOff>
    </xdr:to>
    <xdr:sp macro="" textlink="">
      <xdr:nvSpPr>
        <xdr:cNvPr id="219" name="楕円 218"/>
        <xdr:cNvSpPr/>
      </xdr:nvSpPr>
      <xdr:spPr>
        <a:xfrm>
          <a:off x="1270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8362</xdr:rowOff>
    </xdr:from>
    <xdr:ext cx="762000" cy="259045"/>
    <xdr:sp macro="" textlink="">
      <xdr:nvSpPr>
        <xdr:cNvPr id="220" name="テキスト ボックス 219"/>
        <xdr:cNvSpPr txBox="1"/>
      </xdr:nvSpPr>
      <xdr:spPr>
        <a:xfrm>
          <a:off x="939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特別会計への繰出金に対する支出額が大きい。全国平均を大幅に上回る</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高齢化率</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39.1%</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により、今後も介護保険給付費・後期高齢者医療費等は増加が予想されるので、健康増進・介護予防を図り、介護保険事業特別会計等の繰出金を抑制していく。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5" name="直線コネクタ 23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6" name="テキスト ボックス 23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7" name="直線コネクタ 23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8" name="テキスト ボックス 23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9" name="直線コネクタ 23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40" name="テキスト ボックス 23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3" name="直線コネクタ 24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4" name="テキスト ボックス 24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5" name="直線コネクタ 24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6" name="テキスト ボックス 24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7" name="直線コネクタ 24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8" name="テキスト ボックス 24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169863</xdr:rowOff>
    </xdr:from>
    <xdr:to>
      <xdr:col>82</xdr:col>
      <xdr:colOff>107950</xdr:colOff>
      <xdr:row>61</xdr:row>
      <xdr:rowOff>41275</xdr:rowOff>
    </xdr:to>
    <xdr:cxnSp macro="">
      <xdr:nvCxnSpPr>
        <xdr:cNvPr id="252" name="直線コネクタ 251"/>
        <xdr:cNvCxnSpPr/>
      </xdr:nvCxnSpPr>
      <xdr:spPr>
        <a:xfrm flipV="1">
          <a:off x="16510000" y="9085263"/>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13352</xdr:rowOff>
    </xdr:from>
    <xdr:ext cx="762000" cy="259045"/>
    <xdr:sp macro="" textlink="">
      <xdr:nvSpPr>
        <xdr:cNvPr id="253"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41275</xdr:rowOff>
    </xdr:from>
    <xdr:to>
      <xdr:col>82</xdr:col>
      <xdr:colOff>196850</xdr:colOff>
      <xdr:row>61</xdr:row>
      <xdr:rowOff>41275</xdr:rowOff>
    </xdr:to>
    <xdr:cxnSp macro="">
      <xdr:nvCxnSpPr>
        <xdr:cNvPr id="254" name="直線コネクタ 253"/>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84790</xdr:rowOff>
    </xdr:from>
    <xdr:ext cx="762000" cy="259045"/>
    <xdr:sp macro="" textlink="">
      <xdr:nvSpPr>
        <xdr:cNvPr id="255" name="その他最大値テキスト"/>
        <xdr:cNvSpPr txBox="1"/>
      </xdr:nvSpPr>
      <xdr:spPr>
        <a:xfrm>
          <a:off x="16598900" y="882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169863</xdr:rowOff>
    </xdr:from>
    <xdr:to>
      <xdr:col>82</xdr:col>
      <xdr:colOff>196850</xdr:colOff>
      <xdr:row>52</xdr:row>
      <xdr:rowOff>169863</xdr:rowOff>
    </xdr:to>
    <xdr:cxnSp macro="">
      <xdr:nvCxnSpPr>
        <xdr:cNvPr id="256" name="直線コネクタ 255"/>
        <xdr:cNvCxnSpPr/>
      </xdr:nvCxnSpPr>
      <xdr:spPr>
        <a:xfrm>
          <a:off x="16421100" y="908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127000</xdr:rowOff>
    </xdr:from>
    <xdr:to>
      <xdr:col>82</xdr:col>
      <xdr:colOff>107950</xdr:colOff>
      <xdr:row>55</xdr:row>
      <xdr:rowOff>155575</xdr:rowOff>
    </xdr:to>
    <xdr:cxnSp macro="">
      <xdr:nvCxnSpPr>
        <xdr:cNvPr id="257" name="直線コネクタ 256"/>
        <xdr:cNvCxnSpPr/>
      </xdr:nvCxnSpPr>
      <xdr:spPr>
        <a:xfrm flipV="1">
          <a:off x="15671800" y="95567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62565</xdr:rowOff>
    </xdr:from>
    <xdr:ext cx="762000" cy="259045"/>
    <xdr:sp macro="" textlink="">
      <xdr:nvSpPr>
        <xdr:cNvPr id="258" name="その他平均値テキスト"/>
        <xdr:cNvSpPr txBox="1"/>
      </xdr:nvSpPr>
      <xdr:spPr>
        <a:xfrm>
          <a:off x="16598900" y="98352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90488</xdr:rowOff>
    </xdr:from>
    <xdr:to>
      <xdr:col>82</xdr:col>
      <xdr:colOff>158750</xdr:colOff>
      <xdr:row>58</xdr:row>
      <xdr:rowOff>20638</xdr:rowOff>
    </xdr:to>
    <xdr:sp macro="" textlink="">
      <xdr:nvSpPr>
        <xdr:cNvPr id="259" name="フローチャート: 判断 258"/>
        <xdr:cNvSpPr/>
      </xdr:nvSpPr>
      <xdr:spPr>
        <a:xfrm>
          <a:off x="16459200" y="986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155575</xdr:rowOff>
    </xdr:from>
    <xdr:to>
      <xdr:col>78</xdr:col>
      <xdr:colOff>69850</xdr:colOff>
      <xdr:row>57</xdr:row>
      <xdr:rowOff>12700</xdr:rowOff>
    </xdr:to>
    <xdr:cxnSp macro="">
      <xdr:nvCxnSpPr>
        <xdr:cNvPr id="260" name="直線コネクタ 259"/>
        <xdr:cNvCxnSpPr/>
      </xdr:nvCxnSpPr>
      <xdr:spPr>
        <a:xfrm flipV="1">
          <a:off x="14782800" y="9585325"/>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104775</xdr:rowOff>
    </xdr:from>
    <xdr:to>
      <xdr:col>78</xdr:col>
      <xdr:colOff>120650</xdr:colOff>
      <xdr:row>58</xdr:row>
      <xdr:rowOff>34925</xdr:rowOff>
    </xdr:to>
    <xdr:sp macro="" textlink="">
      <xdr:nvSpPr>
        <xdr:cNvPr id="261" name="フローチャート: 判断 260"/>
        <xdr:cNvSpPr/>
      </xdr:nvSpPr>
      <xdr:spPr>
        <a:xfrm>
          <a:off x="15621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19702</xdr:rowOff>
    </xdr:from>
    <xdr:ext cx="736600" cy="259045"/>
    <xdr:sp macro="" textlink="">
      <xdr:nvSpPr>
        <xdr:cNvPr id="262" name="テキスト ボックス 261"/>
        <xdr:cNvSpPr txBox="1"/>
      </xdr:nvSpPr>
      <xdr:spPr>
        <a:xfrm>
          <a:off x="15290800" y="9963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141288</xdr:rowOff>
    </xdr:from>
    <xdr:to>
      <xdr:col>73</xdr:col>
      <xdr:colOff>180975</xdr:colOff>
      <xdr:row>57</xdr:row>
      <xdr:rowOff>12700</xdr:rowOff>
    </xdr:to>
    <xdr:cxnSp macro="">
      <xdr:nvCxnSpPr>
        <xdr:cNvPr id="263" name="直線コネクタ 262"/>
        <xdr:cNvCxnSpPr/>
      </xdr:nvCxnSpPr>
      <xdr:spPr>
        <a:xfrm>
          <a:off x="13893800" y="9742488"/>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119063</xdr:rowOff>
    </xdr:from>
    <xdr:to>
      <xdr:col>74</xdr:col>
      <xdr:colOff>31750</xdr:colOff>
      <xdr:row>58</xdr:row>
      <xdr:rowOff>49213</xdr:rowOff>
    </xdr:to>
    <xdr:sp macro="" textlink="">
      <xdr:nvSpPr>
        <xdr:cNvPr id="264" name="フローチャート: 判断 263"/>
        <xdr:cNvSpPr/>
      </xdr:nvSpPr>
      <xdr:spPr>
        <a:xfrm>
          <a:off x="14732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33990</xdr:rowOff>
    </xdr:from>
    <xdr:ext cx="762000" cy="259045"/>
    <xdr:sp macro="" textlink="">
      <xdr:nvSpPr>
        <xdr:cNvPr id="265" name="テキスト ボックス 264"/>
        <xdr:cNvSpPr txBox="1"/>
      </xdr:nvSpPr>
      <xdr:spPr>
        <a:xfrm>
          <a:off x="14401800" y="997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55563</xdr:rowOff>
    </xdr:from>
    <xdr:to>
      <xdr:col>69</xdr:col>
      <xdr:colOff>92075</xdr:colOff>
      <xdr:row>56</xdr:row>
      <xdr:rowOff>141288</xdr:rowOff>
    </xdr:to>
    <xdr:cxnSp macro="">
      <xdr:nvCxnSpPr>
        <xdr:cNvPr id="266" name="直線コネクタ 265"/>
        <xdr:cNvCxnSpPr/>
      </xdr:nvCxnSpPr>
      <xdr:spPr>
        <a:xfrm>
          <a:off x="13004800" y="9656763"/>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4763</xdr:rowOff>
    </xdr:from>
    <xdr:to>
      <xdr:col>69</xdr:col>
      <xdr:colOff>142875</xdr:colOff>
      <xdr:row>57</xdr:row>
      <xdr:rowOff>106363</xdr:rowOff>
    </xdr:to>
    <xdr:sp macro="" textlink="">
      <xdr:nvSpPr>
        <xdr:cNvPr id="267" name="フローチャート: 判断 266"/>
        <xdr:cNvSpPr/>
      </xdr:nvSpPr>
      <xdr:spPr>
        <a:xfrm>
          <a:off x="138430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91140</xdr:rowOff>
    </xdr:from>
    <xdr:ext cx="762000" cy="259045"/>
    <xdr:sp macro="" textlink="">
      <xdr:nvSpPr>
        <xdr:cNvPr id="268" name="テキスト ボックス 267"/>
        <xdr:cNvSpPr txBox="1"/>
      </xdr:nvSpPr>
      <xdr:spPr>
        <a:xfrm>
          <a:off x="13512800" y="986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33338</xdr:rowOff>
    </xdr:from>
    <xdr:to>
      <xdr:col>65</xdr:col>
      <xdr:colOff>53975</xdr:colOff>
      <xdr:row>57</xdr:row>
      <xdr:rowOff>134938</xdr:rowOff>
    </xdr:to>
    <xdr:sp macro="" textlink="">
      <xdr:nvSpPr>
        <xdr:cNvPr id="269" name="フローチャート: 判断 268"/>
        <xdr:cNvSpPr/>
      </xdr:nvSpPr>
      <xdr:spPr>
        <a:xfrm>
          <a:off x="12954000" y="980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119715</xdr:rowOff>
    </xdr:from>
    <xdr:ext cx="762000" cy="259045"/>
    <xdr:sp macro="" textlink="">
      <xdr:nvSpPr>
        <xdr:cNvPr id="270" name="テキスト ボックス 269"/>
        <xdr:cNvSpPr txBox="1"/>
      </xdr:nvSpPr>
      <xdr:spPr>
        <a:xfrm>
          <a:off x="12623800" y="989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76200</xdr:rowOff>
    </xdr:from>
    <xdr:to>
      <xdr:col>82</xdr:col>
      <xdr:colOff>158750</xdr:colOff>
      <xdr:row>56</xdr:row>
      <xdr:rowOff>6350</xdr:rowOff>
    </xdr:to>
    <xdr:sp macro="" textlink="">
      <xdr:nvSpPr>
        <xdr:cNvPr id="276" name="楕円 275"/>
        <xdr:cNvSpPr/>
      </xdr:nvSpPr>
      <xdr:spPr>
        <a:xfrm>
          <a:off x="16459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92727</xdr:rowOff>
    </xdr:from>
    <xdr:ext cx="762000" cy="259045"/>
    <xdr:sp macro="" textlink="">
      <xdr:nvSpPr>
        <xdr:cNvPr id="277" name="その他該当値テキスト"/>
        <xdr:cNvSpPr txBox="1"/>
      </xdr:nvSpPr>
      <xdr:spPr>
        <a:xfrm>
          <a:off x="16598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104775</xdr:rowOff>
    </xdr:from>
    <xdr:to>
      <xdr:col>78</xdr:col>
      <xdr:colOff>120650</xdr:colOff>
      <xdr:row>56</xdr:row>
      <xdr:rowOff>34925</xdr:rowOff>
    </xdr:to>
    <xdr:sp macro="" textlink="">
      <xdr:nvSpPr>
        <xdr:cNvPr id="278" name="楕円 277"/>
        <xdr:cNvSpPr/>
      </xdr:nvSpPr>
      <xdr:spPr>
        <a:xfrm>
          <a:off x="15621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45102</xdr:rowOff>
    </xdr:from>
    <xdr:ext cx="736600" cy="259045"/>
    <xdr:sp macro="" textlink="">
      <xdr:nvSpPr>
        <xdr:cNvPr id="279" name="テキスト ボックス 278"/>
        <xdr:cNvSpPr txBox="1"/>
      </xdr:nvSpPr>
      <xdr:spPr>
        <a:xfrm>
          <a:off x="15290800" y="930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133350</xdr:rowOff>
    </xdr:from>
    <xdr:to>
      <xdr:col>74</xdr:col>
      <xdr:colOff>31750</xdr:colOff>
      <xdr:row>57</xdr:row>
      <xdr:rowOff>63500</xdr:rowOff>
    </xdr:to>
    <xdr:sp macro="" textlink="">
      <xdr:nvSpPr>
        <xdr:cNvPr id="280" name="楕円 279"/>
        <xdr:cNvSpPr/>
      </xdr:nvSpPr>
      <xdr:spPr>
        <a:xfrm>
          <a:off x="14732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73677</xdr:rowOff>
    </xdr:from>
    <xdr:ext cx="762000" cy="259045"/>
    <xdr:sp macro="" textlink="">
      <xdr:nvSpPr>
        <xdr:cNvPr id="281" name="テキスト ボックス 280"/>
        <xdr:cNvSpPr txBox="1"/>
      </xdr:nvSpPr>
      <xdr:spPr>
        <a:xfrm>
          <a:off x="14401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90488</xdr:rowOff>
    </xdr:from>
    <xdr:to>
      <xdr:col>69</xdr:col>
      <xdr:colOff>142875</xdr:colOff>
      <xdr:row>57</xdr:row>
      <xdr:rowOff>20638</xdr:rowOff>
    </xdr:to>
    <xdr:sp macro="" textlink="">
      <xdr:nvSpPr>
        <xdr:cNvPr id="282" name="楕円 281"/>
        <xdr:cNvSpPr/>
      </xdr:nvSpPr>
      <xdr:spPr>
        <a:xfrm>
          <a:off x="13843000" y="96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30815</xdr:rowOff>
    </xdr:from>
    <xdr:ext cx="762000" cy="259045"/>
    <xdr:sp macro="" textlink="">
      <xdr:nvSpPr>
        <xdr:cNvPr id="283" name="テキスト ボックス 282"/>
        <xdr:cNvSpPr txBox="1"/>
      </xdr:nvSpPr>
      <xdr:spPr>
        <a:xfrm>
          <a:off x="13512800" y="94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4763</xdr:rowOff>
    </xdr:from>
    <xdr:to>
      <xdr:col>65</xdr:col>
      <xdr:colOff>53975</xdr:colOff>
      <xdr:row>56</xdr:row>
      <xdr:rowOff>106363</xdr:rowOff>
    </xdr:to>
    <xdr:sp macro="" textlink="">
      <xdr:nvSpPr>
        <xdr:cNvPr id="284" name="楕円 283"/>
        <xdr:cNvSpPr/>
      </xdr:nvSpPr>
      <xdr:spPr>
        <a:xfrm>
          <a:off x="12954000" y="960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116540</xdr:rowOff>
    </xdr:from>
    <xdr:ext cx="762000" cy="259045"/>
    <xdr:sp macro="" textlink="">
      <xdr:nvSpPr>
        <xdr:cNvPr id="285" name="テキスト ボックス 284"/>
        <xdr:cNvSpPr txBox="1"/>
      </xdr:nvSpPr>
      <xdr:spPr>
        <a:xfrm>
          <a:off x="12623800" y="937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補助費等は平成</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1,683,505</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千円から平成</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1,525,522</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千円へ</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157,983</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千円減少。主な原因としては、平成</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年度にえひめ国体実施に伴う負担金や大瀬保育園建設に伴う補助金などの臨時的な支出があったためである。</a:t>
          </a:r>
          <a:endParaRPr kumimoji="0" lang="ja-JP" altLang="ja-JP" sz="14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補助金については</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「補助金見直し指針」（</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平成</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19</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a:t>
          </a:r>
          <a:r>
            <a:rPr kumimoji="0" lang="en-US"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8</a:t>
          </a:r>
          <a:r>
            <a:rPr kumimoji="0" lang="ja-JP" altLang="ja-JP"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月策定）に基づき、事業効果や目標達成度の決算分析を行い、事業効果の低いものは削減し、適正な事業補助金に努めるなど経費削減を図って</a:t>
          </a:r>
          <a:r>
            <a:rPr kumimoji="0" lang="ja-JP" altLang="en-US" sz="11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いる。</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300" name="直線コネクタ 29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301" name="テキスト ボックス 30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2" name="直線コネクタ 30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3" name="テキスト ボックス 30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6" name="直線コネクタ 30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7" name="テキスト ボックス 30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8" name="直線コネクタ 30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9" name="テキスト ボックス 30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107950</xdr:rowOff>
    </xdr:from>
    <xdr:to>
      <xdr:col>82</xdr:col>
      <xdr:colOff>107950</xdr:colOff>
      <xdr:row>40</xdr:row>
      <xdr:rowOff>165100</xdr:rowOff>
    </xdr:to>
    <xdr:cxnSp macro="">
      <xdr:nvCxnSpPr>
        <xdr:cNvPr id="313" name="直線コネクタ 312"/>
        <xdr:cNvCxnSpPr/>
      </xdr:nvCxnSpPr>
      <xdr:spPr>
        <a:xfrm flipV="1">
          <a:off x="16510000" y="57658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14" name="補助費等最小値テキスト"/>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15" name="直線コネクタ 314"/>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22877</xdr:rowOff>
    </xdr:from>
    <xdr:ext cx="762000" cy="259045"/>
    <xdr:sp macro="" textlink="">
      <xdr:nvSpPr>
        <xdr:cNvPr id="316" name="補助費等最大値テキスト"/>
        <xdr:cNvSpPr txBox="1"/>
      </xdr:nvSpPr>
      <xdr:spPr>
        <a:xfrm>
          <a:off x="16598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107950</xdr:rowOff>
    </xdr:from>
    <xdr:to>
      <xdr:col>82</xdr:col>
      <xdr:colOff>196850</xdr:colOff>
      <xdr:row>33</xdr:row>
      <xdr:rowOff>107950</xdr:rowOff>
    </xdr:to>
    <xdr:cxnSp macro="">
      <xdr:nvCxnSpPr>
        <xdr:cNvPr id="317" name="直線コネクタ 316"/>
        <xdr:cNvCxnSpPr/>
      </xdr:nvCxnSpPr>
      <xdr:spPr>
        <a:xfrm>
          <a:off x="16421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168910</xdr:rowOff>
    </xdr:from>
    <xdr:to>
      <xdr:col>82</xdr:col>
      <xdr:colOff>107950</xdr:colOff>
      <xdr:row>36</xdr:row>
      <xdr:rowOff>66040</xdr:rowOff>
    </xdr:to>
    <xdr:cxnSp macro="">
      <xdr:nvCxnSpPr>
        <xdr:cNvPr id="318" name="直線コネクタ 317"/>
        <xdr:cNvCxnSpPr/>
      </xdr:nvCxnSpPr>
      <xdr:spPr>
        <a:xfrm flipV="1">
          <a:off x="15671800" y="61696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101617</xdr:rowOff>
    </xdr:from>
    <xdr:ext cx="762000" cy="259045"/>
    <xdr:sp macro="" textlink="">
      <xdr:nvSpPr>
        <xdr:cNvPr id="319" name="補助費等平均値テキスト"/>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320" name="フローチャート: 判断 319"/>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66040</xdr:rowOff>
    </xdr:from>
    <xdr:to>
      <xdr:col>78</xdr:col>
      <xdr:colOff>69850</xdr:colOff>
      <xdr:row>36</xdr:row>
      <xdr:rowOff>73660</xdr:rowOff>
    </xdr:to>
    <xdr:cxnSp macro="">
      <xdr:nvCxnSpPr>
        <xdr:cNvPr id="321" name="直線コネクタ 320"/>
        <xdr:cNvCxnSpPr/>
      </xdr:nvCxnSpPr>
      <xdr:spPr>
        <a:xfrm flipV="1">
          <a:off x="14782800" y="6238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167640</xdr:rowOff>
    </xdr:from>
    <xdr:to>
      <xdr:col>78</xdr:col>
      <xdr:colOff>120650</xdr:colOff>
      <xdr:row>37</xdr:row>
      <xdr:rowOff>97790</xdr:rowOff>
    </xdr:to>
    <xdr:sp macro="" textlink="">
      <xdr:nvSpPr>
        <xdr:cNvPr id="322" name="フローチャート: 判断 321"/>
        <xdr:cNvSpPr/>
      </xdr:nvSpPr>
      <xdr:spPr>
        <a:xfrm>
          <a:off x="15621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82567</xdr:rowOff>
    </xdr:from>
    <xdr:ext cx="736600" cy="259045"/>
    <xdr:sp macro="" textlink="">
      <xdr:nvSpPr>
        <xdr:cNvPr id="323" name="テキスト ボックス 322"/>
        <xdr:cNvSpPr txBox="1"/>
      </xdr:nvSpPr>
      <xdr:spPr>
        <a:xfrm>
          <a:off x="15290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73660</xdr:rowOff>
    </xdr:to>
    <xdr:cxnSp macro="">
      <xdr:nvCxnSpPr>
        <xdr:cNvPr id="324" name="直線コネクタ 323"/>
        <xdr:cNvCxnSpPr/>
      </xdr:nvCxnSpPr>
      <xdr:spPr>
        <a:xfrm>
          <a:off x="13893800" y="623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5" name="フローチャート: 判断 324"/>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29227</xdr:rowOff>
    </xdr:from>
    <xdr:ext cx="762000" cy="259045"/>
    <xdr:sp macro="" textlink="">
      <xdr:nvSpPr>
        <xdr:cNvPr id="326" name="テキスト ボックス 325"/>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36</xdr:row>
      <xdr:rowOff>58420</xdr:rowOff>
    </xdr:to>
    <xdr:cxnSp macro="">
      <xdr:nvCxnSpPr>
        <xdr:cNvPr id="327" name="直線コネクタ 326"/>
        <xdr:cNvCxnSpPr/>
      </xdr:nvCxnSpPr>
      <xdr:spPr>
        <a:xfrm>
          <a:off x="13004800" y="6139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8" name="フローチャート: 判断 327"/>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9" name="テキスト ボックス 328"/>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30" name="フローチャート: 判断 329"/>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31" name="テキスト ボックス 330"/>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118110</xdr:rowOff>
    </xdr:from>
    <xdr:to>
      <xdr:col>82</xdr:col>
      <xdr:colOff>158750</xdr:colOff>
      <xdr:row>36</xdr:row>
      <xdr:rowOff>48260</xdr:rowOff>
    </xdr:to>
    <xdr:sp macro="" textlink="">
      <xdr:nvSpPr>
        <xdr:cNvPr id="337" name="楕円 336"/>
        <xdr:cNvSpPr/>
      </xdr:nvSpPr>
      <xdr:spPr>
        <a:xfrm>
          <a:off x="16459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134637</xdr:rowOff>
    </xdr:from>
    <xdr:ext cx="762000" cy="259045"/>
    <xdr:sp macro="" textlink="">
      <xdr:nvSpPr>
        <xdr:cNvPr id="338" name="補助費等該当値テキスト"/>
        <xdr:cNvSpPr txBox="1"/>
      </xdr:nvSpPr>
      <xdr:spPr>
        <a:xfrm>
          <a:off x="16598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15240</xdr:rowOff>
    </xdr:from>
    <xdr:to>
      <xdr:col>78</xdr:col>
      <xdr:colOff>120650</xdr:colOff>
      <xdr:row>36</xdr:row>
      <xdr:rowOff>116840</xdr:rowOff>
    </xdr:to>
    <xdr:sp macro="" textlink="">
      <xdr:nvSpPr>
        <xdr:cNvPr id="339" name="楕円 338"/>
        <xdr:cNvSpPr/>
      </xdr:nvSpPr>
      <xdr:spPr>
        <a:xfrm>
          <a:off x="15621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127017</xdr:rowOff>
    </xdr:from>
    <xdr:ext cx="736600" cy="259045"/>
    <xdr:sp macro="" textlink="">
      <xdr:nvSpPr>
        <xdr:cNvPr id="340" name="テキスト ボックス 339"/>
        <xdr:cNvSpPr txBox="1"/>
      </xdr:nvSpPr>
      <xdr:spPr>
        <a:xfrm>
          <a:off x="15290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22860</xdr:rowOff>
    </xdr:from>
    <xdr:to>
      <xdr:col>74</xdr:col>
      <xdr:colOff>31750</xdr:colOff>
      <xdr:row>36</xdr:row>
      <xdr:rowOff>124460</xdr:rowOff>
    </xdr:to>
    <xdr:sp macro="" textlink="">
      <xdr:nvSpPr>
        <xdr:cNvPr id="341" name="楕円 340"/>
        <xdr:cNvSpPr/>
      </xdr:nvSpPr>
      <xdr:spPr>
        <a:xfrm>
          <a:off x="14732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134637</xdr:rowOff>
    </xdr:from>
    <xdr:ext cx="762000" cy="259045"/>
    <xdr:sp macro="" textlink="">
      <xdr:nvSpPr>
        <xdr:cNvPr id="342" name="テキスト ボックス 341"/>
        <xdr:cNvSpPr txBox="1"/>
      </xdr:nvSpPr>
      <xdr:spPr>
        <a:xfrm>
          <a:off x="14401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xdr:rowOff>
    </xdr:from>
    <xdr:to>
      <xdr:col>69</xdr:col>
      <xdr:colOff>142875</xdr:colOff>
      <xdr:row>36</xdr:row>
      <xdr:rowOff>109220</xdr:rowOff>
    </xdr:to>
    <xdr:sp macro="" textlink="">
      <xdr:nvSpPr>
        <xdr:cNvPr id="343" name="楕円 342"/>
        <xdr:cNvSpPr/>
      </xdr:nvSpPr>
      <xdr:spPr>
        <a:xfrm>
          <a:off x="13843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119397</xdr:rowOff>
    </xdr:from>
    <xdr:ext cx="762000" cy="259045"/>
    <xdr:sp macro="" textlink="">
      <xdr:nvSpPr>
        <xdr:cNvPr id="344" name="テキスト ボックス 343"/>
        <xdr:cNvSpPr txBox="1"/>
      </xdr:nvSpPr>
      <xdr:spPr>
        <a:xfrm>
          <a:off x="13512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45" name="楕円 344"/>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46" name="テキスト ボックス 345"/>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a:t>
          </a:r>
          <a:r>
            <a:rPr lang="ja-JP"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起債発行額を年間</a:t>
          </a:r>
          <a:r>
            <a:rPr lang="en-US"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9</a:t>
          </a:r>
          <a:r>
            <a:rPr lang="ja-JP"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億円以内という目標を設定し、起債発行抑制をしていることから年々起債残高は減少しており、平成</a:t>
          </a:r>
          <a:r>
            <a:rPr lang="en-US"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26</a:t>
          </a:r>
          <a:r>
            <a:rPr lang="ja-JP"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lang="en-US"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1,327,202</a:t>
          </a:r>
          <a:r>
            <a:rPr lang="ja-JP"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千円から平成</a:t>
          </a:r>
          <a:r>
            <a:rPr lang="en-US"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30</a:t>
          </a:r>
          <a:r>
            <a:rPr lang="ja-JP"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lang="en-US"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1,035,178</a:t>
          </a:r>
          <a:r>
            <a:rPr lang="ja-JP"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千円と</a:t>
          </a:r>
          <a:r>
            <a:rPr lang="en-US"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lang="ja-JP"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年間の間で</a:t>
          </a:r>
          <a:r>
            <a:rPr lang="en-US"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292,024</a:t>
          </a:r>
          <a:r>
            <a:rPr lang="ja-JP"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千円が減少している。</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pPr rtl="0"/>
          <a:r>
            <a:rPr lang="ja-JP"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近年の</a:t>
          </a:r>
          <a:r>
            <a:rPr lang="ja-JP" altLang="en-US"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取り組み</a:t>
          </a:r>
          <a:r>
            <a:rPr lang="ja-JP"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により、類似団体平均値より</a:t>
          </a:r>
          <a:r>
            <a:rPr lang="en-US"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lang="ja-JP"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低い数値になった</a:t>
          </a:r>
          <a:r>
            <a:rPr lang="ja-JP" altLang="ja-JP" sz="105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も各長寿命化計画及び公共施設等総合管理計画により施設の新築でなはく延命化に重点を置き、大規模事業の取捨選択を行うとともに事業の前倒し、先送り及び縮小をしながら起債発行額を抑え、公債費を抑制していく。</a:t>
          </a:r>
          <a:endParaRPr lang="ja-JP" altLang="ja-JP" sz="105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1" name="直線コネクタ 36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2" name="テキスト ボックス 36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3" name="直線コネクタ 36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4" name="テキスト ボックス 36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5" name="直線コネクタ 36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6" name="テキスト ボックス 36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7" name="直線コネクタ 36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8" name="テキスト ボックス 36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9" name="直線コネクタ 36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70" name="テキスト ボックス 36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1" name="直線コネクタ 37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2" name="テキスト ボックス 37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3" name="直線コネクタ 37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4" name="テキスト ボックス 37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148227</xdr:rowOff>
    </xdr:from>
    <xdr:to>
      <xdr:col>24</xdr:col>
      <xdr:colOff>25400</xdr:colOff>
      <xdr:row>81</xdr:row>
      <xdr:rowOff>24130</xdr:rowOff>
    </xdr:to>
    <xdr:cxnSp macro="">
      <xdr:nvCxnSpPr>
        <xdr:cNvPr id="376" name="直線コネクタ 375"/>
        <xdr:cNvCxnSpPr/>
      </xdr:nvCxnSpPr>
      <xdr:spPr>
        <a:xfrm flipV="1">
          <a:off x="4826000" y="12664077"/>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77"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8" name="直線コネクタ 377"/>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63154</xdr:rowOff>
    </xdr:from>
    <xdr:ext cx="762000" cy="259045"/>
    <xdr:sp macro="" textlink="">
      <xdr:nvSpPr>
        <xdr:cNvPr id="379" name="公債費最大値テキスト"/>
        <xdr:cNvSpPr txBox="1"/>
      </xdr:nvSpPr>
      <xdr:spPr>
        <a:xfrm>
          <a:off x="4914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148227</xdr:rowOff>
    </xdr:from>
    <xdr:to>
      <xdr:col>24</xdr:col>
      <xdr:colOff>114300</xdr:colOff>
      <xdr:row>73</xdr:row>
      <xdr:rowOff>148227</xdr:rowOff>
    </xdr:to>
    <xdr:cxnSp macro="">
      <xdr:nvCxnSpPr>
        <xdr:cNvPr id="380" name="直線コネクタ 379"/>
        <xdr:cNvCxnSpPr/>
      </xdr:nvCxnSpPr>
      <xdr:spPr>
        <a:xfrm>
          <a:off x="4737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84545</xdr:rowOff>
    </xdr:from>
    <xdr:to>
      <xdr:col>24</xdr:col>
      <xdr:colOff>25400</xdr:colOff>
      <xdr:row>76</xdr:row>
      <xdr:rowOff>117202</xdr:rowOff>
    </xdr:to>
    <xdr:cxnSp macro="">
      <xdr:nvCxnSpPr>
        <xdr:cNvPr id="381" name="直線コネクタ 380"/>
        <xdr:cNvCxnSpPr/>
      </xdr:nvCxnSpPr>
      <xdr:spPr>
        <a:xfrm flipV="1">
          <a:off x="3987800" y="1311474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82"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83" name="フローチャート: 判断 382"/>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117202</xdr:rowOff>
    </xdr:from>
    <xdr:to>
      <xdr:col>19</xdr:col>
      <xdr:colOff>187325</xdr:colOff>
      <xdr:row>76</xdr:row>
      <xdr:rowOff>162923</xdr:rowOff>
    </xdr:to>
    <xdr:cxnSp macro="">
      <xdr:nvCxnSpPr>
        <xdr:cNvPr id="384" name="直線コネクタ 383"/>
        <xdr:cNvCxnSpPr/>
      </xdr:nvCxnSpPr>
      <xdr:spPr>
        <a:xfrm flipV="1">
          <a:off x="3098800" y="1314740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85" name="フローチャート: 判断 384"/>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170741</xdr:rowOff>
    </xdr:from>
    <xdr:ext cx="736600" cy="259045"/>
    <xdr:sp macro="" textlink="">
      <xdr:nvSpPr>
        <xdr:cNvPr id="386" name="テキスト ボックス 385"/>
        <xdr:cNvSpPr txBox="1"/>
      </xdr:nvSpPr>
      <xdr:spPr>
        <a:xfrm>
          <a:off x="3606800" y="1337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162923</xdr:rowOff>
    </xdr:from>
    <xdr:to>
      <xdr:col>15</xdr:col>
      <xdr:colOff>98425</xdr:colOff>
      <xdr:row>76</xdr:row>
      <xdr:rowOff>162923</xdr:rowOff>
    </xdr:to>
    <xdr:cxnSp macro="">
      <xdr:nvCxnSpPr>
        <xdr:cNvPr id="387" name="直線コネクタ 386"/>
        <xdr:cNvCxnSpPr/>
      </xdr:nvCxnSpPr>
      <xdr:spPr>
        <a:xfrm>
          <a:off x="2209800" y="131931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8" name="フローチャート: 判断 38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9" name="テキスト ボックス 388"/>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162923</xdr:rowOff>
    </xdr:from>
    <xdr:to>
      <xdr:col>11</xdr:col>
      <xdr:colOff>9525</xdr:colOff>
      <xdr:row>77</xdr:row>
      <xdr:rowOff>135164</xdr:rowOff>
    </xdr:to>
    <xdr:cxnSp macro="">
      <xdr:nvCxnSpPr>
        <xdr:cNvPr id="390" name="直線コネクタ 389"/>
        <xdr:cNvCxnSpPr/>
      </xdr:nvCxnSpPr>
      <xdr:spPr>
        <a:xfrm flipV="1">
          <a:off x="1320800" y="13193123"/>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71301</xdr:rowOff>
    </xdr:from>
    <xdr:to>
      <xdr:col>11</xdr:col>
      <xdr:colOff>60325</xdr:colOff>
      <xdr:row>78</xdr:row>
      <xdr:rowOff>1451</xdr:rowOff>
    </xdr:to>
    <xdr:sp macro="" textlink="">
      <xdr:nvSpPr>
        <xdr:cNvPr id="391" name="フローチャート: 判断 390"/>
        <xdr:cNvSpPr/>
      </xdr:nvSpPr>
      <xdr:spPr>
        <a:xfrm>
          <a:off x="2159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392" name="テキスト ボックス 391"/>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136616</xdr:rowOff>
    </xdr:from>
    <xdr:to>
      <xdr:col>6</xdr:col>
      <xdr:colOff>171450</xdr:colOff>
      <xdr:row>78</xdr:row>
      <xdr:rowOff>66766</xdr:rowOff>
    </xdr:to>
    <xdr:sp macro="" textlink="">
      <xdr:nvSpPr>
        <xdr:cNvPr id="393" name="フローチャート: 判断 392"/>
        <xdr:cNvSpPr/>
      </xdr:nvSpPr>
      <xdr:spPr>
        <a:xfrm>
          <a:off x="12700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51543</xdr:rowOff>
    </xdr:from>
    <xdr:ext cx="762000" cy="259045"/>
    <xdr:sp macro="" textlink="">
      <xdr:nvSpPr>
        <xdr:cNvPr id="394" name="テキスト ボックス 393"/>
        <xdr:cNvSpPr txBox="1"/>
      </xdr:nvSpPr>
      <xdr:spPr>
        <a:xfrm>
          <a:off x="9398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5" name="テキスト ボックス 39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6" name="テキスト ボックス 39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7" name="テキスト ボックス 39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8" name="テキスト ボックス 39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9" name="テキスト ボックス 39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33745</xdr:rowOff>
    </xdr:from>
    <xdr:to>
      <xdr:col>24</xdr:col>
      <xdr:colOff>76200</xdr:colOff>
      <xdr:row>76</xdr:row>
      <xdr:rowOff>135345</xdr:rowOff>
    </xdr:to>
    <xdr:sp macro="" textlink="">
      <xdr:nvSpPr>
        <xdr:cNvPr id="400" name="楕円 399"/>
        <xdr:cNvSpPr/>
      </xdr:nvSpPr>
      <xdr:spPr>
        <a:xfrm>
          <a:off x="4775200" y="1306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50273</xdr:rowOff>
    </xdr:from>
    <xdr:ext cx="762000" cy="259045"/>
    <xdr:sp macro="" textlink="">
      <xdr:nvSpPr>
        <xdr:cNvPr id="401" name="公債費該当値テキスト"/>
        <xdr:cNvSpPr txBox="1"/>
      </xdr:nvSpPr>
      <xdr:spPr>
        <a:xfrm>
          <a:off x="4914900" y="1290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66402</xdr:rowOff>
    </xdr:from>
    <xdr:to>
      <xdr:col>20</xdr:col>
      <xdr:colOff>38100</xdr:colOff>
      <xdr:row>76</xdr:row>
      <xdr:rowOff>168002</xdr:rowOff>
    </xdr:to>
    <xdr:sp macro="" textlink="">
      <xdr:nvSpPr>
        <xdr:cNvPr id="402" name="楕円 401"/>
        <xdr:cNvSpPr/>
      </xdr:nvSpPr>
      <xdr:spPr>
        <a:xfrm>
          <a:off x="39370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6730</xdr:rowOff>
    </xdr:from>
    <xdr:ext cx="736600" cy="259045"/>
    <xdr:sp macro="" textlink="">
      <xdr:nvSpPr>
        <xdr:cNvPr id="403" name="テキスト ボックス 402"/>
        <xdr:cNvSpPr txBox="1"/>
      </xdr:nvSpPr>
      <xdr:spPr>
        <a:xfrm>
          <a:off x="3606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112123</xdr:rowOff>
    </xdr:from>
    <xdr:to>
      <xdr:col>15</xdr:col>
      <xdr:colOff>149225</xdr:colOff>
      <xdr:row>77</xdr:row>
      <xdr:rowOff>42273</xdr:rowOff>
    </xdr:to>
    <xdr:sp macro="" textlink="">
      <xdr:nvSpPr>
        <xdr:cNvPr id="404" name="楕円 403"/>
        <xdr:cNvSpPr/>
      </xdr:nvSpPr>
      <xdr:spPr>
        <a:xfrm>
          <a:off x="3048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52450</xdr:rowOff>
    </xdr:from>
    <xdr:ext cx="762000" cy="259045"/>
    <xdr:sp macro="" textlink="">
      <xdr:nvSpPr>
        <xdr:cNvPr id="405" name="テキスト ボックス 404"/>
        <xdr:cNvSpPr txBox="1"/>
      </xdr:nvSpPr>
      <xdr:spPr>
        <a:xfrm>
          <a:off x="2717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112123</xdr:rowOff>
    </xdr:from>
    <xdr:to>
      <xdr:col>11</xdr:col>
      <xdr:colOff>60325</xdr:colOff>
      <xdr:row>77</xdr:row>
      <xdr:rowOff>42273</xdr:rowOff>
    </xdr:to>
    <xdr:sp macro="" textlink="">
      <xdr:nvSpPr>
        <xdr:cNvPr id="406" name="楕円 405"/>
        <xdr:cNvSpPr/>
      </xdr:nvSpPr>
      <xdr:spPr>
        <a:xfrm>
          <a:off x="2159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52450</xdr:rowOff>
    </xdr:from>
    <xdr:ext cx="762000" cy="259045"/>
    <xdr:sp macro="" textlink="">
      <xdr:nvSpPr>
        <xdr:cNvPr id="407" name="テキスト ボックス 406"/>
        <xdr:cNvSpPr txBox="1"/>
      </xdr:nvSpPr>
      <xdr:spPr>
        <a:xfrm>
          <a:off x="1828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84364</xdr:rowOff>
    </xdr:from>
    <xdr:to>
      <xdr:col>6</xdr:col>
      <xdr:colOff>171450</xdr:colOff>
      <xdr:row>78</xdr:row>
      <xdr:rowOff>14514</xdr:rowOff>
    </xdr:to>
    <xdr:sp macro="" textlink="">
      <xdr:nvSpPr>
        <xdr:cNvPr id="408" name="楕円 407"/>
        <xdr:cNvSpPr/>
      </xdr:nvSpPr>
      <xdr:spPr>
        <a:xfrm>
          <a:off x="1270000" y="132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24691</xdr:rowOff>
    </xdr:from>
    <xdr:ext cx="762000" cy="259045"/>
    <xdr:sp macro="" textlink="">
      <xdr:nvSpPr>
        <xdr:cNvPr id="409" name="テキスト ボックス 408"/>
        <xdr:cNvSpPr txBox="1"/>
      </xdr:nvSpPr>
      <xdr:spPr>
        <a:xfrm>
          <a:off x="939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0" name="正方形/長方形 40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1" name="正方形/長方形 41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2" name="正方形/長方形 41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3" name="正方形/長方形 41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4" name="正方形/長方形 41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5" name="正方形/長方形 41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6" name="正方形/長方形 41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7" name="正方形/長方形 41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8" name="正方形/長方形 41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9" name="正方形/長方形 41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0" name="テキスト ボックス 41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公債費以外では、平成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年度から類似団体内平均値より下回るようになり、平成</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年度では</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％下回った。</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今後も地方自治法第</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条第</a:t>
          </a:r>
          <a:r>
            <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項より、住民の福祉の増進に努めるとともに、最少の経費で最大の効果を挙げるように事務に取り組んでいく。</a:t>
          </a:r>
        </a:p>
      </xdr:txBody>
    </xdr:sp>
    <xdr:clientData/>
  </xdr:twoCellAnchor>
  <xdr:oneCellAnchor>
    <xdr:from>
      <xdr:col>62</xdr:col>
      <xdr:colOff>6350</xdr:colOff>
      <xdr:row>69</xdr:row>
      <xdr:rowOff>107950</xdr:rowOff>
    </xdr:from>
    <xdr:ext cx="298543" cy="225703"/>
    <xdr:sp macro="" textlink="">
      <xdr:nvSpPr>
        <xdr:cNvPr id="421" name="テキスト ボックス 42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2" name="直線コネクタ 42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3" name="テキスト ボックス 42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4" name="直線コネクタ 42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5" name="テキスト ボックス 42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8" name="直線コネクタ 42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9" name="テキスト ボックス 42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167005</xdr:rowOff>
    </xdr:from>
    <xdr:to>
      <xdr:col>82</xdr:col>
      <xdr:colOff>107950</xdr:colOff>
      <xdr:row>81</xdr:row>
      <xdr:rowOff>75564</xdr:rowOff>
    </xdr:to>
    <xdr:cxnSp macro="">
      <xdr:nvCxnSpPr>
        <xdr:cNvPr id="433" name="直線コネクタ 432"/>
        <xdr:cNvCxnSpPr/>
      </xdr:nvCxnSpPr>
      <xdr:spPr>
        <a:xfrm flipV="1">
          <a:off x="16510000" y="12682855"/>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47641</xdr:rowOff>
    </xdr:from>
    <xdr:ext cx="762000" cy="259045"/>
    <xdr:sp macro="" textlink="">
      <xdr:nvSpPr>
        <xdr:cNvPr id="434" name="公債費以外最小値テキスト"/>
        <xdr:cNvSpPr txBox="1"/>
      </xdr:nvSpPr>
      <xdr:spPr>
        <a:xfrm>
          <a:off x="16598900" y="1393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75564</xdr:rowOff>
    </xdr:from>
    <xdr:to>
      <xdr:col>82</xdr:col>
      <xdr:colOff>196850</xdr:colOff>
      <xdr:row>81</xdr:row>
      <xdr:rowOff>75564</xdr:rowOff>
    </xdr:to>
    <xdr:cxnSp macro="">
      <xdr:nvCxnSpPr>
        <xdr:cNvPr id="435" name="直線コネクタ 434"/>
        <xdr:cNvCxnSpPr/>
      </xdr:nvCxnSpPr>
      <xdr:spPr>
        <a:xfrm>
          <a:off x="16421100" y="1396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81932</xdr:rowOff>
    </xdr:from>
    <xdr:ext cx="762000" cy="259045"/>
    <xdr:sp macro="" textlink="">
      <xdr:nvSpPr>
        <xdr:cNvPr id="436" name="公債費以外最大値テキスト"/>
        <xdr:cNvSpPr txBox="1"/>
      </xdr:nvSpPr>
      <xdr:spPr>
        <a:xfrm>
          <a:off x="16598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167005</xdr:rowOff>
    </xdr:from>
    <xdr:to>
      <xdr:col>82</xdr:col>
      <xdr:colOff>196850</xdr:colOff>
      <xdr:row>73</xdr:row>
      <xdr:rowOff>167005</xdr:rowOff>
    </xdr:to>
    <xdr:cxnSp macro="">
      <xdr:nvCxnSpPr>
        <xdr:cNvPr id="437" name="直線コネクタ 436"/>
        <xdr:cNvCxnSpPr/>
      </xdr:nvCxnSpPr>
      <xdr:spPr>
        <a:xfrm>
          <a:off x="16421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92710</xdr:rowOff>
    </xdr:from>
    <xdr:to>
      <xdr:col>82</xdr:col>
      <xdr:colOff>107950</xdr:colOff>
      <xdr:row>75</xdr:row>
      <xdr:rowOff>144145</xdr:rowOff>
    </xdr:to>
    <xdr:cxnSp macro="">
      <xdr:nvCxnSpPr>
        <xdr:cNvPr id="438" name="直線コネクタ 437"/>
        <xdr:cNvCxnSpPr/>
      </xdr:nvCxnSpPr>
      <xdr:spPr>
        <a:xfrm>
          <a:off x="15671800" y="1295146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105427</xdr:rowOff>
    </xdr:from>
    <xdr:ext cx="762000" cy="259045"/>
    <xdr:sp macro="" textlink="">
      <xdr:nvSpPr>
        <xdr:cNvPr id="439" name="公債費以外平均値テキスト"/>
        <xdr:cNvSpPr txBox="1"/>
      </xdr:nvSpPr>
      <xdr:spPr>
        <a:xfrm>
          <a:off x="16598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0" name="フローチャート: 判断 439"/>
        <xdr:cNvSpPr/>
      </xdr:nvSpPr>
      <xdr:spPr>
        <a:xfrm>
          <a:off x="16459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58420</xdr:rowOff>
    </xdr:from>
    <xdr:to>
      <xdr:col>78</xdr:col>
      <xdr:colOff>69850</xdr:colOff>
      <xdr:row>75</xdr:row>
      <xdr:rowOff>92710</xdr:rowOff>
    </xdr:to>
    <xdr:cxnSp macro="">
      <xdr:nvCxnSpPr>
        <xdr:cNvPr id="441" name="直線コネクタ 440"/>
        <xdr:cNvCxnSpPr/>
      </xdr:nvCxnSpPr>
      <xdr:spPr>
        <a:xfrm>
          <a:off x="14782800" y="129171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87630</xdr:rowOff>
    </xdr:from>
    <xdr:to>
      <xdr:col>78</xdr:col>
      <xdr:colOff>120650</xdr:colOff>
      <xdr:row>78</xdr:row>
      <xdr:rowOff>17780</xdr:rowOff>
    </xdr:to>
    <xdr:sp macro="" textlink="">
      <xdr:nvSpPr>
        <xdr:cNvPr id="442" name="フローチャート: 判断 441"/>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43" name="テキスト ボックス 442"/>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24130</xdr:rowOff>
    </xdr:from>
    <xdr:to>
      <xdr:col>73</xdr:col>
      <xdr:colOff>180975</xdr:colOff>
      <xdr:row>75</xdr:row>
      <xdr:rowOff>58420</xdr:rowOff>
    </xdr:to>
    <xdr:cxnSp macro="">
      <xdr:nvCxnSpPr>
        <xdr:cNvPr id="444" name="直線コネクタ 443"/>
        <xdr:cNvCxnSpPr/>
      </xdr:nvCxnSpPr>
      <xdr:spPr>
        <a:xfrm>
          <a:off x="13893800" y="12882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24764</xdr:rowOff>
    </xdr:from>
    <xdr:to>
      <xdr:col>74</xdr:col>
      <xdr:colOff>31750</xdr:colOff>
      <xdr:row>77</xdr:row>
      <xdr:rowOff>126364</xdr:rowOff>
    </xdr:to>
    <xdr:sp macro="" textlink="">
      <xdr:nvSpPr>
        <xdr:cNvPr id="445" name="フローチャート: 判断 444"/>
        <xdr:cNvSpPr/>
      </xdr:nvSpPr>
      <xdr:spPr>
        <a:xfrm>
          <a:off x="14732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111141</xdr:rowOff>
    </xdr:from>
    <xdr:ext cx="762000" cy="259045"/>
    <xdr:sp macro="" textlink="">
      <xdr:nvSpPr>
        <xdr:cNvPr id="446" name="テキスト ボックス 445"/>
        <xdr:cNvSpPr txBox="1"/>
      </xdr:nvSpPr>
      <xdr:spPr>
        <a:xfrm>
          <a:off x="14401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24130</xdr:rowOff>
    </xdr:from>
    <xdr:to>
      <xdr:col>69</xdr:col>
      <xdr:colOff>92075</xdr:colOff>
      <xdr:row>76</xdr:row>
      <xdr:rowOff>24130</xdr:rowOff>
    </xdr:to>
    <xdr:cxnSp macro="">
      <xdr:nvCxnSpPr>
        <xdr:cNvPr id="447" name="直線コネクタ 446"/>
        <xdr:cNvCxnSpPr/>
      </xdr:nvCxnSpPr>
      <xdr:spPr>
        <a:xfrm flipV="1">
          <a:off x="13004800" y="1288288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24764</xdr:rowOff>
    </xdr:from>
    <xdr:to>
      <xdr:col>69</xdr:col>
      <xdr:colOff>142875</xdr:colOff>
      <xdr:row>76</xdr:row>
      <xdr:rowOff>126364</xdr:rowOff>
    </xdr:to>
    <xdr:sp macro="" textlink="">
      <xdr:nvSpPr>
        <xdr:cNvPr id="448" name="フローチャート: 判断 447"/>
        <xdr:cNvSpPr/>
      </xdr:nvSpPr>
      <xdr:spPr>
        <a:xfrm>
          <a:off x="13843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111141</xdr:rowOff>
    </xdr:from>
    <xdr:ext cx="762000" cy="259045"/>
    <xdr:sp macro="" textlink="">
      <xdr:nvSpPr>
        <xdr:cNvPr id="449" name="テキスト ボックス 448"/>
        <xdr:cNvSpPr txBox="1"/>
      </xdr:nvSpPr>
      <xdr:spPr>
        <a:xfrm>
          <a:off x="13512800" y="1314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47625</xdr:rowOff>
    </xdr:from>
    <xdr:to>
      <xdr:col>65</xdr:col>
      <xdr:colOff>53975</xdr:colOff>
      <xdr:row>76</xdr:row>
      <xdr:rowOff>149225</xdr:rowOff>
    </xdr:to>
    <xdr:sp macro="" textlink="">
      <xdr:nvSpPr>
        <xdr:cNvPr id="450" name="フローチャート: 判断 449"/>
        <xdr:cNvSpPr/>
      </xdr:nvSpPr>
      <xdr:spPr>
        <a:xfrm>
          <a:off x="12954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134002</xdr:rowOff>
    </xdr:from>
    <xdr:ext cx="762000" cy="259045"/>
    <xdr:sp macro="" textlink="">
      <xdr:nvSpPr>
        <xdr:cNvPr id="451" name="テキスト ボックス 450"/>
        <xdr:cNvSpPr txBox="1"/>
      </xdr:nvSpPr>
      <xdr:spPr>
        <a:xfrm>
          <a:off x="12623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93345</xdr:rowOff>
    </xdr:from>
    <xdr:to>
      <xdr:col>82</xdr:col>
      <xdr:colOff>158750</xdr:colOff>
      <xdr:row>76</xdr:row>
      <xdr:rowOff>23495</xdr:rowOff>
    </xdr:to>
    <xdr:sp macro="" textlink="">
      <xdr:nvSpPr>
        <xdr:cNvPr id="457" name="楕円 456"/>
        <xdr:cNvSpPr/>
      </xdr:nvSpPr>
      <xdr:spPr>
        <a:xfrm>
          <a:off x="16459200" y="1295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109872</xdr:rowOff>
    </xdr:from>
    <xdr:ext cx="762000" cy="259045"/>
    <xdr:sp macro="" textlink="">
      <xdr:nvSpPr>
        <xdr:cNvPr id="458" name="公債費以外該当値テキスト"/>
        <xdr:cNvSpPr txBox="1"/>
      </xdr:nvSpPr>
      <xdr:spPr>
        <a:xfrm>
          <a:off x="16598900" y="1279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41910</xdr:rowOff>
    </xdr:from>
    <xdr:to>
      <xdr:col>78</xdr:col>
      <xdr:colOff>120650</xdr:colOff>
      <xdr:row>75</xdr:row>
      <xdr:rowOff>143510</xdr:rowOff>
    </xdr:to>
    <xdr:sp macro="" textlink="">
      <xdr:nvSpPr>
        <xdr:cNvPr id="459" name="楕円 458"/>
        <xdr:cNvSpPr/>
      </xdr:nvSpPr>
      <xdr:spPr>
        <a:xfrm>
          <a:off x="15621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153687</xdr:rowOff>
    </xdr:from>
    <xdr:ext cx="736600" cy="259045"/>
    <xdr:sp macro="" textlink="">
      <xdr:nvSpPr>
        <xdr:cNvPr id="460" name="テキスト ボックス 459"/>
        <xdr:cNvSpPr txBox="1"/>
      </xdr:nvSpPr>
      <xdr:spPr>
        <a:xfrm>
          <a:off x="15290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7620</xdr:rowOff>
    </xdr:from>
    <xdr:to>
      <xdr:col>74</xdr:col>
      <xdr:colOff>31750</xdr:colOff>
      <xdr:row>75</xdr:row>
      <xdr:rowOff>109220</xdr:rowOff>
    </xdr:to>
    <xdr:sp macro="" textlink="">
      <xdr:nvSpPr>
        <xdr:cNvPr id="461" name="楕円 460"/>
        <xdr:cNvSpPr/>
      </xdr:nvSpPr>
      <xdr:spPr>
        <a:xfrm>
          <a:off x="14732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119397</xdr:rowOff>
    </xdr:from>
    <xdr:ext cx="762000" cy="259045"/>
    <xdr:sp macro="" textlink="">
      <xdr:nvSpPr>
        <xdr:cNvPr id="462" name="テキスト ボックス 461"/>
        <xdr:cNvSpPr txBox="1"/>
      </xdr:nvSpPr>
      <xdr:spPr>
        <a:xfrm>
          <a:off x="14401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144780</xdr:rowOff>
    </xdr:from>
    <xdr:to>
      <xdr:col>69</xdr:col>
      <xdr:colOff>142875</xdr:colOff>
      <xdr:row>75</xdr:row>
      <xdr:rowOff>74930</xdr:rowOff>
    </xdr:to>
    <xdr:sp macro="" textlink="">
      <xdr:nvSpPr>
        <xdr:cNvPr id="463" name="楕円 462"/>
        <xdr:cNvSpPr/>
      </xdr:nvSpPr>
      <xdr:spPr>
        <a:xfrm>
          <a:off x="13843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85107</xdr:rowOff>
    </xdr:from>
    <xdr:ext cx="762000" cy="259045"/>
    <xdr:sp macro="" textlink="">
      <xdr:nvSpPr>
        <xdr:cNvPr id="464" name="テキスト ボックス 463"/>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144780</xdr:rowOff>
    </xdr:from>
    <xdr:to>
      <xdr:col>65</xdr:col>
      <xdr:colOff>53975</xdr:colOff>
      <xdr:row>76</xdr:row>
      <xdr:rowOff>74930</xdr:rowOff>
    </xdr:to>
    <xdr:sp macro="" textlink="">
      <xdr:nvSpPr>
        <xdr:cNvPr id="465" name="楕円 464"/>
        <xdr:cNvSpPr/>
      </xdr:nvSpPr>
      <xdr:spPr>
        <a:xfrm>
          <a:off x="12954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85107</xdr:rowOff>
    </xdr:from>
    <xdr:ext cx="762000" cy="259045"/>
    <xdr:sp macro="" textlink="">
      <xdr:nvSpPr>
        <xdr:cNvPr id="466" name="テキスト ボックス 465"/>
        <xdr:cNvSpPr txBox="1"/>
      </xdr:nvSpPr>
      <xdr:spPr>
        <a:xfrm>
          <a:off x="12623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愛媛県内子町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32664</xdr:rowOff>
    </xdr:from>
    <xdr:to>
      <xdr:col>29</xdr:col>
      <xdr:colOff>127000</xdr:colOff>
      <xdr:row>20</xdr:row>
      <xdr:rowOff>74542</xdr:rowOff>
    </xdr:to>
    <xdr:cxnSp macro="">
      <xdr:nvCxnSpPr>
        <xdr:cNvPr id="47" name="直線コネクタ 46"/>
        <xdr:cNvCxnSpPr/>
      </xdr:nvCxnSpPr>
      <xdr:spPr bwMode="auto">
        <a:xfrm flipV="1">
          <a:off x="5651500" y="1966239"/>
          <a:ext cx="0" cy="15849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46619</xdr:rowOff>
    </xdr:from>
    <xdr:ext cx="762000" cy="259045"/>
    <xdr:sp macro="" textlink="">
      <xdr:nvSpPr>
        <xdr:cNvPr id="48" name="人口1人当たり決算額の推移最小値テキスト130"/>
        <xdr:cNvSpPr txBox="1"/>
      </xdr:nvSpPr>
      <xdr:spPr>
        <a:xfrm>
          <a:off x="5740400" y="352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74542</xdr:rowOff>
    </xdr:from>
    <xdr:to>
      <xdr:col>30</xdr:col>
      <xdr:colOff>25400</xdr:colOff>
      <xdr:row>20</xdr:row>
      <xdr:rowOff>74542</xdr:rowOff>
    </xdr:to>
    <xdr:cxnSp macro="">
      <xdr:nvCxnSpPr>
        <xdr:cNvPr id="49" name="直線コネクタ 48"/>
        <xdr:cNvCxnSpPr/>
      </xdr:nvCxnSpPr>
      <xdr:spPr bwMode="auto">
        <a:xfrm>
          <a:off x="5562600" y="35511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119041</xdr:rowOff>
    </xdr:from>
    <xdr:ext cx="762000" cy="259045"/>
    <xdr:sp macro="" textlink="">
      <xdr:nvSpPr>
        <xdr:cNvPr id="50" name="人口1人当たり決算額の推移最大値テキスト130"/>
        <xdr:cNvSpPr txBox="1"/>
      </xdr:nvSpPr>
      <xdr:spPr>
        <a:xfrm>
          <a:off x="5740400" y="170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32664</xdr:rowOff>
    </xdr:from>
    <xdr:to>
      <xdr:col>30</xdr:col>
      <xdr:colOff>25400</xdr:colOff>
      <xdr:row>11</xdr:row>
      <xdr:rowOff>32664</xdr:rowOff>
    </xdr:to>
    <xdr:cxnSp macro="">
      <xdr:nvCxnSpPr>
        <xdr:cNvPr id="51" name="直線コネクタ 50"/>
        <xdr:cNvCxnSpPr/>
      </xdr:nvCxnSpPr>
      <xdr:spPr bwMode="auto">
        <a:xfrm>
          <a:off x="5562600" y="19662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78907</xdr:rowOff>
    </xdr:from>
    <xdr:to>
      <xdr:col>29</xdr:col>
      <xdr:colOff>127000</xdr:colOff>
      <xdr:row>16</xdr:row>
      <xdr:rowOff>100559</xdr:rowOff>
    </xdr:to>
    <xdr:cxnSp macro="">
      <xdr:nvCxnSpPr>
        <xdr:cNvPr id="52" name="直線コネクタ 51"/>
        <xdr:cNvCxnSpPr/>
      </xdr:nvCxnSpPr>
      <xdr:spPr bwMode="auto">
        <a:xfrm flipV="1">
          <a:off x="5003800" y="2869732"/>
          <a:ext cx="647700" cy="21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117412</xdr:rowOff>
    </xdr:from>
    <xdr:ext cx="762000" cy="259045"/>
    <xdr:sp macro="" textlink="">
      <xdr:nvSpPr>
        <xdr:cNvPr id="53" name="人口1人当たり決算額の推移平均値テキスト130"/>
        <xdr:cNvSpPr txBox="1"/>
      </xdr:nvSpPr>
      <xdr:spPr>
        <a:xfrm>
          <a:off x="5740400" y="2908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145335</xdr:rowOff>
    </xdr:from>
    <xdr:to>
      <xdr:col>29</xdr:col>
      <xdr:colOff>177800</xdr:colOff>
      <xdr:row>17</xdr:row>
      <xdr:rowOff>75485</xdr:rowOff>
    </xdr:to>
    <xdr:sp macro="" textlink="">
      <xdr:nvSpPr>
        <xdr:cNvPr id="54" name="フローチャート: 判断 53"/>
        <xdr:cNvSpPr/>
      </xdr:nvSpPr>
      <xdr:spPr bwMode="auto">
        <a:xfrm>
          <a:off x="5600700" y="29361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100559</xdr:rowOff>
    </xdr:from>
    <xdr:to>
      <xdr:col>26</xdr:col>
      <xdr:colOff>50800</xdr:colOff>
      <xdr:row>16</xdr:row>
      <xdr:rowOff>122493</xdr:rowOff>
    </xdr:to>
    <xdr:cxnSp macro="">
      <xdr:nvCxnSpPr>
        <xdr:cNvPr id="55" name="直線コネクタ 54"/>
        <xdr:cNvCxnSpPr/>
      </xdr:nvCxnSpPr>
      <xdr:spPr bwMode="auto">
        <a:xfrm flipV="1">
          <a:off x="4305300" y="2891384"/>
          <a:ext cx="698500" cy="21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11267</xdr:rowOff>
    </xdr:from>
    <xdr:to>
      <xdr:col>26</xdr:col>
      <xdr:colOff>101600</xdr:colOff>
      <xdr:row>17</xdr:row>
      <xdr:rowOff>112867</xdr:rowOff>
    </xdr:to>
    <xdr:sp macro="" textlink="">
      <xdr:nvSpPr>
        <xdr:cNvPr id="56" name="フローチャート: 判断 55"/>
        <xdr:cNvSpPr/>
      </xdr:nvSpPr>
      <xdr:spPr bwMode="auto">
        <a:xfrm>
          <a:off x="49530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97644</xdr:rowOff>
    </xdr:from>
    <xdr:ext cx="736600" cy="259045"/>
    <xdr:sp macro="" textlink="">
      <xdr:nvSpPr>
        <xdr:cNvPr id="57" name="テキスト ボックス 56"/>
        <xdr:cNvSpPr txBox="1"/>
      </xdr:nvSpPr>
      <xdr:spPr>
        <a:xfrm>
          <a:off x="4622800" y="30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122493</xdr:rowOff>
    </xdr:from>
    <xdr:to>
      <xdr:col>22</xdr:col>
      <xdr:colOff>114300</xdr:colOff>
      <xdr:row>16</xdr:row>
      <xdr:rowOff>127022</xdr:rowOff>
    </xdr:to>
    <xdr:cxnSp macro="">
      <xdr:nvCxnSpPr>
        <xdr:cNvPr id="58" name="直線コネクタ 57"/>
        <xdr:cNvCxnSpPr/>
      </xdr:nvCxnSpPr>
      <xdr:spPr bwMode="auto">
        <a:xfrm flipV="1">
          <a:off x="3606800" y="2913318"/>
          <a:ext cx="698500" cy="4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20073</xdr:rowOff>
    </xdr:from>
    <xdr:to>
      <xdr:col>22</xdr:col>
      <xdr:colOff>165100</xdr:colOff>
      <xdr:row>17</xdr:row>
      <xdr:rowOff>121673</xdr:rowOff>
    </xdr:to>
    <xdr:sp macro="" textlink="">
      <xdr:nvSpPr>
        <xdr:cNvPr id="59" name="フローチャート: 判断 58"/>
        <xdr:cNvSpPr/>
      </xdr:nvSpPr>
      <xdr:spPr bwMode="auto">
        <a:xfrm>
          <a:off x="42545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106450</xdr:rowOff>
    </xdr:from>
    <xdr:ext cx="762000" cy="259045"/>
    <xdr:sp macro="" textlink="">
      <xdr:nvSpPr>
        <xdr:cNvPr id="60" name="テキスト ボックス 59"/>
        <xdr:cNvSpPr txBox="1"/>
      </xdr:nvSpPr>
      <xdr:spPr>
        <a:xfrm>
          <a:off x="3924300" y="306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127022</xdr:rowOff>
    </xdr:from>
    <xdr:to>
      <xdr:col>18</xdr:col>
      <xdr:colOff>177800</xdr:colOff>
      <xdr:row>16</xdr:row>
      <xdr:rowOff>142088</xdr:rowOff>
    </xdr:to>
    <xdr:cxnSp macro="">
      <xdr:nvCxnSpPr>
        <xdr:cNvPr id="61" name="直線コネクタ 60"/>
        <xdr:cNvCxnSpPr/>
      </xdr:nvCxnSpPr>
      <xdr:spPr bwMode="auto">
        <a:xfrm flipV="1">
          <a:off x="2908300" y="2917847"/>
          <a:ext cx="698500" cy="15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145422</xdr:rowOff>
    </xdr:from>
    <xdr:to>
      <xdr:col>19</xdr:col>
      <xdr:colOff>38100</xdr:colOff>
      <xdr:row>17</xdr:row>
      <xdr:rowOff>75572</xdr:rowOff>
    </xdr:to>
    <xdr:sp macro="" textlink="">
      <xdr:nvSpPr>
        <xdr:cNvPr id="62" name="フローチャート: 判断 61"/>
        <xdr:cNvSpPr/>
      </xdr:nvSpPr>
      <xdr:spPr bwMode="auto">
        <a:xfrm>
          <a:off x="3556000" y="2936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60349</xdr:rowOff>
    </xdr:from>
    <xdr:ext cx="762000" cy="259045"/>
    <xdr:sp macro="" textlink="">
      <xdr:nvSpPr>
        <xdr:cNvPr id="63" name="テキスト ボックス 62"/>
        <xdr:cNvSpPr txBox="1"/>
      </xdr:nvSpPr>
      <xdr:spPr>
        <a:xfrm>
          <a:off x="3225800" y="302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160706</xdr:rowOff>
    </xdr:from>
    <xdr:to>
      <xdr:col>15</xdr:col>
      <xdr:colOff>101600</xdr:colOff>
      <xdr:row>17</xdr:row>
      <xdr:rowOff>90856</xdr:rowOff>
    </xdr:to>
    <xdr:sp macro="" textlink="">
      <xdr:nvSpPr>
        <xdr:cNvPr id="64" name="フローチャート: 判断 63"/>
        <xdr:cNvSpPr/>
      </xdr:nvSpPr>
      <xdr:spPr bwMode="auto">
        <a:xfrm>
          <a:off x="28575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75633</xdr:rowOff>
    </xdr:from>
    <xdr:ext cx="762000" cy="259045"/>
    <xdr:sp macro="" textlink="">
      <xdr:nvSpPr>
        <xdr:cNvPr id="65" name="テキスト ボックス 64"/>
        <xdr:cNvSpPr txBox="1"/>
      </xdr:nvSpPr>
      <xdr:spPr>
        <a:xfrm>
          <a:off x="2527300" y="303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28107</xdr:rowOff>
    </xdr:from>
    <xdr:to>
      <xdr:col>29</xdr:col>
      <xdr:colOff>177800</xdr:colOff>
      <xdr:row>16</xdr:row>
      <xdr:rowOff>129707</xdr:rowOff>
    </xdr:to>
    <xdr:sp macro="" textlink="">
      <xdr:nvSpPr>
        <xdr:cNvPr id="71" name="楕円 70"/>
        <xdr:cNvSpPr/>
      </xdr:nvSpPr>
      <xdr:spPr bwMode="auto">
        <a:xfrm>
          <a:off x="5600700" y="2818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44634</xdr:rowOff>
    </xdr:from>
    <xdr:ext cx="762000" cy="259045"/>
    <xdr:sp macro="" textlink="">
      <xdr:nvSpPr>
        <xdr:cNvPr id="72" name="人口1人当たり決算額の推移該当値テキスト130"/>
        <xdr:cNvSpPr txBox="1"/>
      </xdr:nvSpPr>
      <xdr:spPr>
        <a:xfrm>
          <a:off x="5740400" y="2664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49759</xdr:rowOff>
    </xdr:from>
    <xdr:to>
      <xdr:col>26</xdr:col>
      <xdr:colOff>101600</xdr:colOff>
      <xdr:row>16</xdr:row>
      <xdr:rowOff>151359</xdr:rowOff>
    </xdr:to>
    <xdr:sp macro="" textlink="">
      <xdr:nvSpPr>
        <xdr:cNvPr id="73" name="楕円 72"/>
        <xdr:cNvSpPr/>
      </xdr:nvSpPr>
      <xdr:spPr bwMode="auto">
        <a:xfrm>
          <a:off x="4953000" y="2840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161536</xdr:rowOff>
    </xdr:from>
    <xdr:ext cx="736600" cy="259045"/>
    <xdr:sp macro="" textlink="">
      <xdr:nvSpPr>
        <xdr:cNvPr id="74" name="テキスト ボックス 73"/>
        <xdr:cNvSpPr txBox="1"/>
      </xdr:nvSpPr>
      <xdr:spPr>
        <a:xfrm>
          <a:off x="4622800" y="2609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71693</xdr:rowOff>
    </xdr:from>
    <xdr:to>
      <xdr:col>22</xdr:col>
      <xdr:colOff>165100</xdr:colOff>
      <xdr:row>17</xdr:row>
      <xdr:rowOff>1843</xdr:rowOff>
    </xdr:to>
    <xdr:sp macro="" textlink="">
      <xdr:nvSpPr>
        <xdr:cNvPr id="75" name="楕円 74"/>
        <xdr:cNvSpPr/>
      </xdr:nvSpPr>
      <xdr:spPr bwMode="auto">
        <a:xfrm>
          <a:off x="4254500" y="2862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12020</xdr:rowOff>
    </xdr:from>
    <xdr:ext cx="762000" cy="259045"/>
    <xdr:sp macro="" textlink="">
      <xdr:nvSpPr>
        <xdr:cNvPr id="76" name="テキスト ボックス 75"/>
        <xdr:cNvSpPr txBox="1"/>
      </xdr:nvSpPr>
      <xdr:spPr>
        <a:xfrm>
          <a:off x="3924300" y="263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76222</xdr:rowOff>
    </xdr:from>
    <xdr:to>
      <xdr:col>19</xdr:col>
      <xdr:colOff>38100</xdr:colOff>
      <xdr:row>17</xdr:row>
      <xdr:rowOff>6372</xdr:rowOff>
    </xdr:to>
    <xdr:sp macro="" textlink="">
      <xdr:nvSpPr>
        <xdr:cNvPr id="77" name="楕円 76"/>
        <xdr:cNvSpPr/>
      </xdr:nvSpPr>
      <xdr:spPr bwMode="auto">
        <a:xfrm>
          <a:off x="3556000" y="2867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16549</xdr:rowOff>
    </xdr:from>
    <xdr:ext cx="762000" cy="259045"/>
    <xdr:sp macro="" textlink="">
      <xdr:nvSpPr>
        <xdr:cNvPr id="78" name="テキスト ボックス 77"/>
        <xdr:cNvSpPr txBox="1"/>
      </xdr:nvSpPr>
      <xdr:spPr>
        <a:xfrm>
          <a:off x="3225800" y="263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91288</xdr:rowOff>
    </xdr:from>
    <xdr:to>
      <xdr:col>15</xdr:col>
      <xdr:colOff>101600</xdr:colOff>
      <xdr:row>17</xdr:row>
      <xdr:rowOff>21438</xdr:rowOff>
    </xdr:to>
    <xdr:sp macro="" textlink="">
      <xdr:nvSpPr>
        <xdr:cNvPr id="79" name="楕円 78"/>
        <xdr:cNvSpPr/>
      </xdr:nvSpPr>
      <xdr:spPr bwMode="auto">
        <a:xfrm>
          <a:off x="2857500" y="2882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31615</xdr:rowOff>
    </xdr:from>
    <xdr:ext cx="762000" cy="259045"/>
    <xdr:sp macro="" textlink="">
      <xdr:nvSpPr>
        <xdr:cNvPr id="80" name="テキスト ボックス 79"/>
        <xdr:cNvSpPr txBox="1"/>
      </xdr:nvSpPr>
      <xdr:spPr>
        <a:xfrm>
          <a:off x="2527300" y="265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93853</xdr:rowOff>
    </xdr:from>
    <xdr:to>
      <xdr:col>29</xdr:col>
      <xdr:colOff>127000</xdr:colOff>
      <xdr:row>37</xdr:row>
      <xdr:rowOff>243655</xdr:rowOff>
    </xdr:to>
    <xdr:cxnSp macro="">
      <xdr:nvCxnSpPr>
        <xdr:cNvPr id="107" name="直線コネクタ 106"/>
        <xdr:cNvCxnSpPr/>
      </xdr:nvCxnSpPr>
      <xdr:spPr bwMode="auto">
        <a:xfrm flipV="1">
          <a:off x="5651500" y="6018403"/>
          <a:ext cx="0" cy="1349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215732</xdr:rowOff>
    </xdr:from>
    <xdr:ext cx="762000" cy="259045"/>
    <xdr:sp macro="" textlink="">
      <xdr:nvSpPr>
        <xdr:cNvPr id="108" name="人口1人当たり決算額の推移最小値テキスト445"/>
        <xdr:cNvSpPr txBox="1"/>
      </xdr:nvSpPr>
      <xdr:spPr>
        <a:xfrm>
          <a:off x="5740400" y="734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243655</xdr:rowOff>
    </xdr:from>
    <xdr:to>
      <xdr:col>30</xdr:col>
      <xdr:colOff>25400</xdr:colOff>
      <xdr:row>37</xdr:row>
      <xdr:rowOff>243655</xdr:rowOff>
    </xdr:to>
    <xdr:cxnSp macro="">
      <xdr:nvCxnSpPr>
        <xdr:cNvPr id="109" name="直線コネクタ 108"/>
        <xdr:cNvCxnSpPr/>
      </xdr:nvCxnSpPr>
      <xdr:spPr bwMode="auto">
        <a:xfrm>
          <a:off x="5562600" y="73683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8780</xdr:rowOff>
    </xdr:from>
    <xdr:ext cx="762000" cy="259045"/>
    <xdr:sp macro="" textlink="">
      <xdr:nvSpPr>
        <xdr:cNvPr id="110" name="人口1人当たり決算額の推移最大値テキスト445"/>
        <xdr:cNvSpPr txBox="1"/>
      </xdr:nvSpPr>
      <xdr:spPr>
        <a:xfrm>
          <a:off x="5740400" y="576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93853</xdr:rowOff>
    </xdr:from>
    <xdr:to>
      <xdr:col>30</xdr:col>
      <xdr:colOff>25400</xdr:colOff>
      <xdr:row>33</xdr:row>
      <xdr:rowOff>93853</xdr:rowOff>
    </xdr:to>
    <xdr:cxnSp macro="">
      <xdr:nvCxnSpPr>
        <xdr:cNvPr id="111" name="直線コネクタ 110"/>
        <xdr:cNvCxnSpPr/>
      </xdr:nvCxnSpPr>
      <xdr:spPr bwMode="auto">
        <a:xfrm>
          <a:off x="5562600" y="60184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172080</xdr:rowOff>
    </xdr:from>
    <xdr:to>
      <xdr:col>29</xdr:col>
      <xdr:colOff>127000</xdr:colOff>
      <xdr:row>37</xdr:row>
      <xdr:rowOff>186802</xdr:rowOff>
    </xdr:to>
    <xdr:cxnSp macro="">
      <xdr:nvCxnSpPr>
        <xdr:cNvPr id="112" name="直線コネクタ 111"/>
        <xdr:cNvCxnSpPr/>
      </xdr:nvCxnSpPr>
      <xdr:spPr bwMode="auto">
        <a:xfrm>
          <a:off x="5003800" y="7296780"/>
          <a:ext cx="647700" cy="14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17815</xdr:rowOff>
    </xdr:from>
    <xdr:ext cx="762000" cy="259045"/>
    <xdr:sp macro="" textlink="">
      <xdr:nvSpPr>
        <xdr:cNvPr id="113" name="人口1人当たり決算額の推移平均値テキスト445"/>
        <xdr:cNvSpPr txBox="1"/>
      </xdr:nvSpPr>
      <xdr:spPr>
        <a:xfrm>
          <a:off x="5740400" y="6628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172738</xdr:rowOff>
    </xdr:from>
    <xdr:to>
      <xdr:col>29</xdr:col>
      <xdr:colOff>177800</xdr:colOff>
      <xdr:row>35</xdr:row>
      <xdr:rowOff>274338</xdr:rowOff>
    </xdr:to>
    <xdr:sp macro="" textlink="">
      <xdr:nvSpPr>
        <xdr:cNvPr id="114" name="フローチャート: 判断 113"/>
        <xdr:cNvSpPr/>
      </xdr:nvSpPr>
      <xdr:spPr bwMode="auto">
        <a:xfrm>
          <a:off x="5600700" y="67830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5042</xdr:rowOff>
    </xdr:from>
    <xdr:to>
      <xdr:col>26</xdr:col>
      <xdr:colOff>50800</xdr:colOff>
      <xdr:row>37</xdr:row>
      <xdr:rowOff>172080</xdr:rowOff>
    </xdr:to>
    <xdr:cxnSp macro="">
      <xdr:nvCxnSpPr>
        <xdr:cNvPr id="115" name="直線コネクタ 114"/>
        <xdr:cNvCxnSpPr/>
      </xdr:nvCxnSpPr>
      <xdr:spPr bwMode="auto">
        <a:xfrm>
          <a:off x="4305300" y="7129742"/>
          <a:ext cx="698500" cy="167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149992</xdr:rowOff>
    </xdr:from>
    <xdr:to>
      <xdr:col>26</xdr:col>
      <xdr:colOff>101600</xdr:colOff>
      <xdr:row>35</xdr:row>
      <xdr:rowOff>251592</xdr:rowOff>
    </xdr:to>
    <xdr:sp macro="" textlink="">
      <xdr:nvSpPr>
        <xdr:cNvPr id="116" name="フローチャート: 判断 115"/>
        <xdr:cNvSpPr/>
      </xdr:nvSpPr>
      <xdr:spPr bwMode="auto">
        <a:xfrm>
          <a:off x="49530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261769</xdr:rowOff>
    </xdr:from>
    <xdr:ext cx="736600" cy="259045"/>
    <xdr:sp macro="" textlink="">
      <xdr:nvSpPr>
        <xdr:cNvPr id="117" name="テキスト ボックス 116"/>
        <xdr:cNvSpPr txBox="1"/>
      </xdr:nvSpPr>
      <xdr:spPr>
        <a:xfrm>
          <a:off x="4622800" y="6529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164833</xdr:rowOff>
    </xdr:from>
    <xdr:to>
      <xdr:col>22</xdr:col>
      <xdr:colOff>114300</xdr:colOff>
      <xdr:row>37</xdr:row>
      <xdr:rowOff>5042</xdr:rowOff>
    </xdr:to>
    <xdr:cxnSp macro="">
      <xdr:nvCxnSpPr>
        <xdr:cNvPr id="118" name="直線コネクタ 117"/>
        <xdr:cNvCxnSpPr/>
      </xdr:nvCxnSpPr>
      <xdr:spPr bwMode="auto">
        <a:xfrm>
          <a:off x="3606800" y="7118083"/>
          <a:ext cx="698500" cy="11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163228</xdr:rowOff>
    </xdr:from>
    <xdr:to>
      <xdr:col>22</xdr:col>
      <xdr:colOff>165100</xdr:colOff>
      <xdr:row>35</xdr:row>
      <xdr:rowOff>264828</xdr:rowOff>
    </xdr:to>
    <xdr:sp macro="" textlink="">
      <xdr:nvSpPr>
        <xdr:cNvPr id="119" name="フローチャート: 判断 118"/>
        <xdr:cNvSpPr/>
      </xdr:nvSpPr>
      <xdr:spPr bwMode="auto">
        <a:xfrm>
          <a:off x="42545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275005</xdr:rowOff>
    </xdr:from>
    <xdr:ext cx="762000" cy="259045"/>
    <xdr:sp macro="" textlink="">
      <xdr:nvSpPr>
        <xdr:cNvPr id="120" name="テキスト ボックス 119"/>
        <xdr:cNvSpPr txBox="1"/>
      </xdr:nvSpPr>
      <xdr:spPr>
        <a:xfrm>
          <a:off x="3924300" y="654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63495</xdr:rowOff>
    </xdr:from>
    <xdr:to>
      <xdr:col>18</xdr:col>
      <xdr:colOff>177800</xdr:colOff>
      <xdr:row>36</xdr:row>
      <xdr:rowOff>164833</xdr:rowOff>
    </xdr:to>
    <xdr:cxnSp macro="">
      <xdr:nvCxnSpPr>
        <xdr:cNvPr id="121" name="直線コネクタ 120"/>
        <xdr:cNvCxnSpPr/>
      </xdr:nvCxnSpPr>
      <xdr:spPr bwMode="auto">
        <a:xfrm>
          <a:off x="2908300" y="7016745"/>
          <a:ext cx="698500" cy="101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118994</xdr:rowOff>
    </xdr:from>
    <xdr:to>
      <xdr:col>19</xdr:col>
      <xdr:colOff>38100</xdr:colOff>
      <xdr:row>35</xdr:row>
      <xdr:rowOff>220594</xdr:rowOff>
    </xdr:to>
    <xdr:sp macro="" textlink="">
      <xdr:nvSpPr>
        <xdr:cNvPr id="122" name="フローチャート: 判断 121"/>
        <xdr:cNvSpPr/>
      </xdr:nvSpPr>
      <xdr:spPr bwMode="auto">
        <a:xfrm>
          <a:off x="35560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230771</xdr:rowOff>
    </xdr:from>
    <xdr:ext cx="762000" cy="259045"/>
    <xdr:sp macro="" textlink="">
      <xdr:nvSpPr>
        <xdr:cNvPr id="123" name="テキスト ボックス 122"/>
        <xdr:cNvSpPr txBox="1"/>
      </xdr:nvSpPr>
      <xdr:spPr>
        <a:xfrm>
          <a:off x="3225800" y="6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69502</xdr:rowOff>
    </xdr:from>
    <xdr:to>
      <xdr:col>15</xdr:col>
      <xdr:colOff>101600</xdr:colOff>
      <xdr:row>35</xdr:row>
      <xdr:rowOff>171102</xdr:rowOff>
    </xdr:to>
    <xdr:sp macro="" textlink="">
      <xdr:nvSpPr>
        <xdr:cNvPr id="124" name="フローチャート: 判断 123"/>
        <xdr:cNvSpPr/>
      </xdr:nvSpPr>
      <xdr:spPr bwMode="auto">
        <a:xfrm>
          <a:off x="28575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181279</xdr:rowOff>
    </xdr:from>
    <xdr:ext cx="762000" cy="259045"/>
    <xdr:sp macro="" textlink="">
      <xdr:nvSpPr>
        <xdr:cNvPr id="125" name="テキスト ボックス 124"/>
        <xdr:cNvSpPr txBox="1"/>
      </xdr:nvSpPr>
      <xdr:spPr>
        <a:xfrm>
          <a:off x="2527300" y="64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136002</xdr:rowOff>
    </xdr:from>
    <xdr:to>
      <xdr:col>29</xdr:col>
      <xdr:colOff>177800</xdr:colOff>
      <xdr:row>37</xdr:row>
      <xdr:rowOff>237602</xdr:rowOff>
    </xdr:to>
    <xdr:sp macro="" textlink="">
      <xdr:nvSpPr>
        <xdr:cNvPr id="131" name="楕円 130"/>
        <xdr:cNvSpPr/>
      </xdr:nvSpPr>
      <xdr:spPr bwMode="auto">
        <a:xfrm>
          <a:off x="5600700" y="72607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44579</xdr:rowOff>
    </xdr:from>
    <xdr:ext cx="762000" cy="259045"/>
    <xdr:sp macro="" textlink="">
      <xdr:nvSpPr>
        <xdr:cNvPr id="132" name="人口1人当たり決算額の推移該当値テキスト445"/>
        <xdr:cNvSpPr txBox="1"/>
      </xdr:nvSpPr>
      <xdr:spPr>
        <a:xfrm>
          <a:off x="5740400" y="716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121280</xdr:rowOff>
    </xdr:from>
    <xdr:to>
      <xdr:col>26</xdr:col>
      <xdr:colOff>101600</xdr:colOff>
      <xdr:row>37</xdr:row>
      <xdr:rowOff>222880</xdr:rowOff>
    </xdr:to>
    <xdr:sp macro="" textlink="">
      <xdr:nvSpPr>
        <xdr:cNvPr id="133" name="楕円 132"/>
        <xdr:cNvSpPr/>
      </xdr:nvSpPr>
      <xdr:spPr bwMode="auto">
        <a:xfrm>
          <a:off x="4953000" y="7245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207657</xdr:rowOff>
    </xdr:from>
    <xdr:ext cx="736600" cy="259045"/>
    <xdr:sp macro="" textlink="">
      <xdr:nvSpPr>
        <xdr:cNvPr id="134" name="テキスト ボックス 133"/>
        <xdr:cNvSpPr txBox="1"/>
      </xdr:nvSpPr>
      <xdr:spPr>
        <a:xfrm>
          <a:off x="4622800" y="73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125692</xdr:rowOff>
    </xdr:from>
    <xdr:to>
      <xdr:col>22</xdr:col>
      <xdr:colOff>165100</xdr:colOff>
      <xdr:row>37</xdr:row>
      <xdr:rowOff>55842</xdr:rowOff>
    </xdr:to>
    <xdr:sp macro="" textlink="">
      <xdr:nvSpPr>
        <xdr:cNvPr id="135" name="楕円 134"/>
        <xdr:cNvSpPr/>
      </xdr:nvSpPr>
      <xdr:spPr bwMode="auto">
        <a:xfrm>
          <a:off x="4254500" y="7078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40619</xdr:rowOff>
    </xdr:from>
    <xdr:ext cx="762000" cy="259045"/>
    <xdr:sp macro="" textlink="">
      <xdr:nvSpPr>
        <xdr:cNvPr id="136" name="テキスト ボックス 135"/>
        <xdr:cNvSpPr txBox="1"/>
      </xdr:nvSpPr>
      <xdr:spPr>
        <a:xfrm>
          <a:off x="3924300" y="7165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114033</xdr:rowOff>
    </xdr:from>
    <xdr:to>
      <xdr:col>19</xdr:col>
      <xdr:colOff>38100</xdr:colOff>
      <xdr:row>37</xdr:row>
      <xdr:rowOff>44183</xdr:rowOff>
    </xdr:to>
    <xdr:sp macro="" textlink="">
      <xdr:nvSpPr>
        <xdr:cNvPr id="137" name="楕円 136"/>
        <xdr:cNvSpPr/>
      </xdr:nvSpPr>
      <xdr:spPr bwMode="auto">
        <a:xfrm>
          <a:off x="3556000" y="7067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28960</xdr:rowOff>
    </xdr:from>
    <xdr:ext cx="762000" cy="259045"/>
    <xdr:sp macro="" textlink="">
      <xdr:nvSpPr>
        <xdr:cNvPr id="138" name="テキスト ボックス 137"/>
        <xdr:cNvSpPr txBox="1"/>
      </xdr:nvSpPr>
      <xdr:spPr>
        <a:xfrm>
          <a:off x="3225800" y="715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12695</xdr:rowOff>
    </xdr:from>
    <xdr:to>
      <xdr:col>15</xdr:col>
      <xdr:colOff>101600</xdr:colOff>
      <xdr:row>36</xdr:row>
      <xdr:rowOff>114295</xdr:rowOff>
    </xdr:to>
    <xdr:sp macro="" textlink="">
      <xdr:nvSpPr>
        <xdr:cNvPr id="139" name="楕円 138"/>
        <xdr:cNvSpPr/>
      </xdr:nvSpPr>
      <xdr:spPr bwMode="auto">
        <a:xfrm>
          <a:off x="2857500" y="6965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99072</xdr:rowOff>
    </xdr:from>
    <xdr:ext cx="762000" cy="259045"/>
    <xdr:sp macro="" textlink="">
      <xdr:nvSpPr>
        <xdr:cNvPr id="140" name="テキスト ボックス 139"/>
        <xdr:cNvSpPr txBox="1"/>
      </xdr:nvSpPr>
      <xdr:spPr>
        <a:xfrm>
          <a:off x="2527300" y="7052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愛媛県内子町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16,721
16,677
299.43
10,523,734
9,994,128
275,851
6,537,223
8,371,293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114652</xdr:rowOff>
    </xdr:from>
    <xdr:to>
      <xdr:col>24</xdr:col>
      <xdr:colOff>62865</xdr:colOff>
      <xdr:row>39</xdr:row>
      <xdr:rowOff>122963</xdr:rowOff>
    </xdr:to>
    <xdr:cxnSp macro="">
      <xdr:nvCxnSpPr>
        <xdr:cNvPr id="58" name="直線コネクタ 57"/>
        <xdr:cNvCxnSpPr/>
      </xdr:nvCxnSpPr>
      <xdr:spPr>
        <a:xfrm flipV="1">
          <a:off x="4633595" y="5258152"/>
          <a:ext cx="1270" cy="1551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126790</xdr:rowOff>
    </xdr:from>
    <xdr:ext cx="534377" cy="259045"/>
    <xdr:sp macro="" textlink="">
      <xdr:nvSpPr>
        <xdr:cNvPr id="59" name="人件費最小値テキスト"/>
        <xdr:cNvSpPr txBox="1"/>
      </xdr:nvSpPr>
      <xdr:spPr>
        <a:xfrm>
          <a:off x="4686300" y="68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122963</xdr:rowOff>
    </xdr:from>
    <xdr:to>
      <xdr:col>24</xdr:col>
      <xdr:colOff>152400</xdr:colOff>
      <xdr:row>39</xdr:row>
      <xdr:rowOff>122963</xdr:rowOff>
    </xdr:to>
    <xdr:cxnSp macro="">
      <xdr:nvCxnSpPr>
        <xdr:cNvPr id="60" name="直線コネクタ 59"/>
        <xdr:cNvCxnSpPr/>
      </xdr:nvCxnSpPr>
      <xdr:spPr>
        <a:xfrm>
          <a:off x="4546600" y="680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61329</xdr:rowOff>
    </xdr:from>
    <xdr:ext cx="599010" cy="259045"/>
    <xdr:sp macro="" textlink="">
      <xdr:nvSpPr>
        <xdr:cNvPr id="61" name="人件費最大値テキスト"/>
        <xdr:cNvSpPr txBox="1"/>
      </xdr:nvSpPr>
      <xdr:spPr>
        <a:xfrm>
          <a:off x="4686300" y="503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114652</xdr:rowOff>
    </xdr:from>
    <xdr:to>
      <xdr:col>24</xdr:col>
      <xdr:colOff>152400</xdr:colOff>
      <xdr:row>30</xdr:row>
      <xdr:rowOff>114652</xdr:rowOff>
    </xdr:to>
    <xdr:cxnSp macro="">
      <xdr:nvCxnSpPr>
        <xdr:cNvPr id="62" name="直線コネクタ 61"/>
        <xdr:cNvCxnSpPr/>
      </xdr:nvCxnSpPr>
      <xdr:spPr>
        <a:xfrm>
          <a:off x="4546600" y="52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92510</xdr:rowOff>
    </xdr:from>
    <xdr:to>
      <xdr:col>24</xdr:col>
      <xdr:colOff>63500</xdr:colOff>
      <xdr:row>35</xdr:row>
      <xdr:rowOff>123486</xdr:rowOff>
    </xdr:to>
    <xdr:cxnSp macro="">
      <xdr:nvCxnSpPr>
        <xdr:cNvPr id="63" name="直線コネクタ 62"/>
        <xdr:cNvCxnSpPr/>
      </xdr:nvCxnSpPr>
      <xdr:spPr>
        <a:xfrm flipV="1">
          <a:off x="3797300" y="6093260"/>
          <a:ext cx="838200" cy="30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27175</xdr:rowOff>
    </xdr:from>
    <xdr:ext cx="534377" cy="259045"/>
    <xdr:sp macro="" textlink="">
      <xdr:nvSpPr>
        <xdr:cNvPr id="64" name="人件費平均値テキスト"/>
        <xdr:cNvSpPr txBox="1"/>
      </xdr:nvSpPr>
      <xdr:spPr>
        <a:xfrm>
          <a:off x="4686300" y="6199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48748</xdr:rowOff>
    </xdr:from>
    <xdr:to>
      <xdr:col>24</xdr:col>
      <xdr:colOff>114300</xdr:colOff>
      <xdr:row>36</xdr:row>
      <xdr:rowOff>150348</xdr:rowOff>
    </xdr:to>
    <xdr:sp macro="" textlink="">
      <xdr:nvSpPr>
        <xdr:cNvPr id="65" name="フローチャート: 判断 64"/>
        <xdr:cNvSpPr/>
      </xdr:nvSpPr>
      <xdr:spPr>
        <a:xfrm>
          <a:off x="45847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123486</xdr:rowOff>
    </xdr:from>
    <xdr:to>
      <xdr:col>19</xdr:col>
      <xdr:colOff>177800</xdr:colOff>
      <xdr:row>36</xdr:row>
      <xdr:rowOff>2148</xdr:rowOff>
    </xdr:to>
    <xdr:cxnSp macro="">
      <xdr:nvCxnSpPr>
        <xdr:cNvPr id="66" name="直線コネクタ 65"/>
        <xdr:cNvCxnSpPr/>
      </xdr:nvCxnSpPr>
      <xdr:spPr>
        <a:xfrm flipV="1">
          <a:off x="2908300" y="6124236"/>
          <a:ext cx="889000" cy="5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68604</xdr:rowOff>
    </xdr:from>
    <xdr:to>
      <xdr:col>20</xdr:col>
      <xdr:colOff>38100</xdr:colOff>
      <xdr:row>36</xdr:row>
      <xdr:rowOff>170204</xdr:rowOff>
    </xdr:to>
    <xdr:sp macro="" textlink="">
      <xdr:nvSpPr>
        <xdr:cNvPr id="67" name="フローチャート: 判断 66"/>
        <xdr:cNvSpPr/>
      </xdr:nvSpPr>
      <xdr:spPr>
        <a:xfrm>
          <a:off x="3746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161331</xdr:rowOff>
    </xdr:from>
    <xdr:ext cx="534377" cy="259045"/>
    <xdr:sp macro="" textlink="">
      <xdr:nvSpPr>
        <xdr:cNvPr id="68" name="テキスト ボックス 67"/>
        <xdr:cNvSpPr txBox="1"/>
      </xdr:nvSpPr>
      <xdr:spPr>
        <a:xfrm>
          <a:off x="3530111" y="6333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125886</xdr:rowOff>
    </xdr:from>
    <xdr:to>
      <xdr:col>15</xdr:col>
      <xdr:colOff>50800</xdr:colOff>
      <xdr:row>36</xdr:row>
      <xdr:rowOff>2148</xdr:rowOff>
    </xdr:to>
    <xdr:cxnSp macro="">
      <xdr:nvCxnSpPr>
        <xdr:cNvPr id="69" name="直線コネクタ 68"/>
        <xdr:cNvCxnSpPr/>
      </xdr:nvCxnSpPr>
      <xdr:spPr>
        <a:xfrm>
          <a:off x="2019300" y="6126636"/>
          <a:ext cx="889000" cy="47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66644</xdr:rowOff>
    </xdr:from>
    <xdr:to>
      <xdr:col>15</xdr:col>
      <xdr:colOff>101600</xdr:colOff>
      <xdr:row>36</xdr:row>
      <xdr:rowOff>168244</xdr:rowOff>
    </xdr:to>
    <xdr:sp macro="" textlink="">
      <xdr:nvSpPr>
        <xdr:cNvPr id="70" name="フローチャート: 判断 69"/>
        <xdr:cNvSpPr/>
      </xdr:nvSpPr>
      <xdr:spPr>
        <a:xfrm>
          <a:off x="2857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159371</xdr:rowOff>
    </xdr:from>
    <xdr:ext cx="534377" cy="259045"/>
    <xdr:sp macro="" textlink="">
      <xdr:nvSpPr>
        <xdr:cNvPr id="71" name="テキスト ボックス 70"/>
        <xdr:cNvSpPr txBox="1"/>
      </xdr:nvSpPr>
      <xdr:spPr>
        <a:xfrm>
          <a:off x="2641111" y="633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105394</xdr:rowOff>
    </xdr:from>
    <xdr:to>
      <xdr:col>10</xdr:col>
      <xdr:colOff>114300</xdr:colOff>
      <xdr:row>35</xdr:row>
      <xdr:rowOff>125886</xdr:rowOff>
    </xdr:to>
    <xdr:cxnSp macro="">
      <xdr:nvCxnSpPr>
        <xdr:cNvPr id="72" name="直線コネクタ 71"/>
        <xdr:cNvCxnSpPr/>
      </xdr:nvCxnSpPr>
      <xdr:spPr>
        <a:xfrm>
          <a:off x="1130300" y="6106144"/>
          <a:ext cx="889000" cy="20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158052</xdr:rowOff>
    </xdr:from>
    <xdr:to>
      <xdr:col>10</xdr:col>
      <xdr:colOff>165100</xdr:colOff>
      <xdr:row>36</xdr:row>
      <xdr:rowOff>88202</xdr:rowOff>
    </xdr:to>
    <xdr:sp macro="" textlink="">
      <xdr:nvSpPr>
        <xdr:cNvPr id="73" name="フローチャート: 判断 72"/>
        <xdr:cNvSpPr/>
      </xdr:nvSpPr>
      <xdr:spPr>
        <a:xfrm>
          <a:off x="1968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79329</xdr:rowOff>
    </xdr:from>
    <xdr:ext cx="534377" cy="259045"/>
    <xdr:sp macro="" textlink="">
      <xdr:nvSpPr>
        <xdr:cNvPr id="74" name="テキスト ボックス 73"/>
        <xdr:cNvSpPr txBox="1"/>
      </xdr:nvSpPr>
      <xdr:spPr>
        <a:xfrm>
          <a:off x="1752111" y="625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2914</xdr:rowOff>
    </xdr:from>
    <xdr:to>
      <xdr:col>6</xdr:col>
      <xdr:colOff>38100</xdr:colOff>
      <xdr:row>36</xdr:row>
      <xdr:rowOff>104514</xdr:rowOff>
    </xdr:to>
    <xdr:sp macro="" textlink="">
      <xdr:nvSpPr>
        <xdr:cNvPr id="75" name="フローチャート: 判断 74"/>
        <xdr:cNvSpPr/>
      </xdr:nvSpPr>
      <xdr:spPr>
        <a:xfrm>
          <a:off x="1079500" y="61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95641</xdr:rowOff>
    </xdr:from>
    <xdr:ext cx="534377" cy="259045"/>
    <xdr:sp macro="" textlink="">
      <xdr:nvSpPr>
        <xdr:cNvPr id="76" name="テキスト ボックス 75"/>
        <xdr:cNvSpPr txBox="1"/>
      </xdr:nvSpPr>
      <xdr:spPr>
        <a:xfrm>
          <a:off x="863111" y="62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41710</xdr:rowOff>
    </xdr:from>
    <xdr:to>
      <xdr:col>24</xdr:col>
      <xdr:colOff>114300</xdr:colOff>
      <xdr:row>35</xdr:row>
      <xdr:rowOff>143310</xdr:rowOff>
    </xdr:to>
    <xdr:sp macro="" textlink="">
      <xdr:nvSpPr>
        <xdr:cNvPr id="82" name="楕円 81"/>
        <xdr:cNvSpPr/>
      </xdr:nvSpPr>
      <xdr:spPr>
        <a:xfrm>
          <a:off x="4584700" y="604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64587</xdr:rowOff>
    </xdr:from>
    <xdr:ext cx="599010" cy="259045"/>
    <xdr:sp macro="" textlink="">
      <xdr:nvSpPr>
        <xdr:cNvPr id="83" name="人件費該当値テキスト"/>
        <xdr:cNvSpPr txBox="1"/>
      </xdr:nvSpPr>
      <xdr:spPr>
        <a:xfrm>
          <a:off x="4686300" y="589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72686</xdr:rowOff>
    </xdr:from>
    <xdr:to>
      <xdr:col>20</xdr:col>
      <xdr:colOff>38100</xdr:colOff>
      <xdr:row>36</xdr:row>
      <xdr:rowOff>2836</xdr:rowOff>
    </xdr:to>
    <xdr:sp macro="" textlink="">
      <xdr:nvSpPr>
        <xdr:cNvPr id="84" name="楕円 83"/>
        <xdr:cNvSpPr/>
      </xdr:nvSpPr>
      <xdr:spPr>
        <a:xfrm>
          <a:off x="3746500" y="607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19363</xdr:rowOff>
    </xdr:from>
    <xdr:ext cx="599010" cy="259045"/>
    <xdr:sp macro="" textlink="">
      <xdr:nvSpPr>
        <xdr:cNvPr id="85" name="テキスト ボックス 84"/>
        <xdr:cNvSpPr txBox="1"/>
      </xdr:nvSpPr>
      <xdr:spPr>
        <a:xfrm>
          <a:off x="3497795" y="584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122798</xdr:rowOff>
    </xdr:from>
    <xdr:to>
      <xdr:col>15</xdr:col>
      <xdr:colOff>101600</xdr:colOff>
      <xdr:row>36</xdr:row>
      <xdr:rowOff>52948</xdr:rowOff>
    </xdr:to>
    <xdr:sp macro="" textlink="">
      <xdr:nvSpPr>
        <xdr:cNvPr id="86" name="楕円 85"/>
        <xdr:cNvSpPr/>
      </xdr:nvSpPr>
      <xdr:spPr>
        <a:xfrm>
          <a:off x="2857500" y="612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69475</xdr:rowOff>
    </xdr:from>
    <xdr:ext cx="534377" cy="259045"/>
    <xdr:sp macro="" textlink="">
      <xdr:nvSpPr>
        <xdr:cNvPr id="87" name="テキスト ボックス 86"/>
        <xdr:cNvSpPr txBox="1"/>
      </xdr:nvSpPr>
      <xdr:spPr>
        <a:xfrm>
          <a:off x="2641111" y="589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75086</xdr:rowOff>
    </xdr:from>
    <xdr:to>
      <xdr:col>10</xdr:col>
      <xdr:colOff>165100</xdr:colOff>
      <xdr:row>36</xdr:row>
      <xdr:rowOff>5236</xdr:rowOff>
    </xdr:to>
    <xdr:sp macro="" textlink="">
      <xdr:nvSpPr>
        <xdr:cNvPr id="88" name="楕円 87"/>
        <xdr:cNvSpPr/>
      </xdr:nvSpPr>
      <xdr:spPr>
        <a:xfrm>
          <a:off x="1968500" y="607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21763</xdr:rowOff>
    </xdr:from>
    <xdr:ext cx="599010" cy="259045"/>
    <xdr:sp macro="" textlink="">
      <xdr:nvSpPr>
        <xdr:cNvPr id="89" name="テキスト ボックス 88"/>
        <xdr:cNvSpPr txBox="1"/>
      </xdr:nvSpPr>
      <xdr:spPr>
        <a:xfrm>
          <a:off x="1719795" y="585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54594</xdr:rowOff>
    </xdr:from>
    <xdr:to>
      <xdr:col>6</xdr:col>
      <xdr:colOff>38100</xdr:colOff>
      <xdr:row>35</xdr:row>
      <xdr:rowOff>156194</xdr:rowOff>
    </xdr:to>
    <xdr:sp macro="" textlink="">
      <xdr:nvSpPr>
        <xdr:cNvPr id="90" name="楕円 89"/>
        <xdr:cNvSpPr/>
      </xdr:nvSpPr>
      <xdr:spPr>
        <a:xfrm>
          <a:off x="1079500" y="6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1271</xdr:rowOff>
    </xdr:from>
    <xdr:ext cx="599010" cy="259045"/>
    <xdr:sp macro="" textlink="">
      <xdr:nvSpPr>
        <xdr:cNvPr id="91" name="テキスト ボックス 90"/>
        <xdr:cNvSpPr txBox="1"/>
      </xdr:nvSpPr>
      <xdr:spPr>
        <a:xfrm>
          <a:off x="830795" y="5830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30349</xdr:rowOff>
    </xdr:from>
    <xdr:to>
      <xdr:col>24</xdr:col>
      <xdr:colOff>62865</xdr:colOff>
      <xdr:row>57</xdr:row>
      <xdr:rowOff>163135</xdr:rowOff>
    </xdr:to>
    <xdr:cxnSp macro="">
      <xdr:nvCxnSpPr>
        <xdr:cNvPr id="115" name="直線コネクタ 114"/>
        <xdr:cNvCxnSpPr/>
      </xdr:nvCxnSpPr>
      <xdr:spPr>
        <a:xfrm flipV="1">
          <a:off x="4633595" y="8602849"/>
          <a:ext cx="1270" cy="133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166962</xdr:rowOff>
    </xdr:from>
    <xdr:ext cx="534377" cy="259045"/>
    <xdr:sp macro="" textlink="">
      <xdr:nvSpPr>
        <xdr:cNvPr id="116" name="物件費最小値テキスト"/>
        <xdr:cNvSpPr txBox="1"/>
      </xdr:nvSpPr>
      <xdr:spPr>
        <a:xfrm>
          <a:off x="4686300" y="993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163135</xdr:rowOff>
    </xdr:from>
    <xdr:to>
      <xdr:col>24</xdr:col>
      <xdr:colOff>152400</xdr:colOff>
      <xdr:row>57</xdr:row>
      <xdr:rowOff>163135</xdr:rowOff>
    </xdr:to>
    <xdr:cxnSp macro="">
      <xdr:nvCxnSpPr>
        <xdr:cNvPr id="117" name="直線コネクタ 116"/>
        <xdr:cNvCxnSpPr/>
      </xdr:nvCxnSpPr>
      <xdr:spPr>
        <a:xfrm>
          <a:off x="4546600" y="993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148476</xdr:rowOff>
    </xdr:from>
    <xdr:ext cx="599010" cy="259045"/>
    <xdr:sp macro="" textlink="">
      <xdr:nvSpPr>
        <xdr:cNvPr id="118" name="物件費最大値テキスト"/>
        <xdr:cNvSpPr txBox="1"/>
      </xdr:nvSpPr>
      <xdr:spPr>
        <a:xfrm>
          <a:off x="4686300" y="837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30349</xdr:rowOff>
    </xdr:from>
    <xdr:to>
      <xdr:col>24</xdr:col>
      <xdr:colOff>152400</xdr:colOff>
      <xdr:row>50</xdr:row>
      <xdr:rowOff>30349</xdr:rowOff>
    </xdr:to>
    <xdr:cxnSp macro="">
      <xdr:nvCxnSpPr>
        <xdr:cNvPr id="119" name="直線コネクタ 118"/>
        <xdr:cNvCxnSpPr/>
      </xdr:nvCxnSpPr>
      <xdr:spPr>
        <a:xfrm>
          <a:off x="4546600" y="860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95218</xdr:rowOff>
    </xdr:from>
    <xdr:to>
      <xdr:col>24</xdr:col>
      <xdr:colOff>63500</xdr:colOff>
      <xdr:row>57</xdr:row>
      <xdr:rowOff>96438</xdr:rowOff>
    </xdr:to>
    <xdr:cxnSp macro="">
      <xdr:nvCxnSpPr>
        <xdr:cNvPr id="120" name="直線コネクタ 119"/>
        <xdr:cNvCxnSpPr/>
      </xdr:nvCxnSpPr>
      <xdr:spPr>
        <a:xfrm flipV="1">
          <a:off x="3797300" y="9867868"/>
          <a:ext cx="838200" cy="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121976</xdr:rowOff>
    </xdr:from>
    <xdr:ext cx="599010" cy="259045"/>
    <xdr:sp macro="" textlink="">
      <xdr:nvSpPr>
        <xdr:cNvPr id="121" name="物件費平均値テキスト"/>
        <xdr:cNvSpPr txBox="1"/>
      </xdr:nvSpPr>
      <xdr:spPr>
        <a:xfrm>
          <a:off x="4686300" y="95517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99099</xdr:rowOff>
    </xdr:from>
    <xdr:to>
      <xdr:col>24</xdr:col>
      <xdr:colOff>114300</xdr:colOff>
      <xdr:row>57</xdr:row>
      <xdr:rowOff>29249</xdr:rowOff>
    </xdr:to>
    <xdr:sp macro="" textlink="">
      <xdr:nvSpPr>
        <xdr:cNvPr id="122" name="フローチャート: 判断 121"/>
        <xdr:cNvSpPr/>
      </xdr:nvSpPr>
      <xdr:spPr>
        <a:xfrm>
          <a:off x="4584700" y="970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96438</xdr:rowOff>
    </xdr:from>
    <xdr:to>
      <xdr:col>19</xdr:col>
      <xdr:colOff>177800</xdr:colOff>
      <xdr:row>57</xdr:row>
      <xdr:rowOff>105928</xdr:rowOff>
    </xdr:to>
    <xdr:cxnSp macro="">
      <xdr:nvCxnSpPr>
        <xdr:cNvPr id="123" name="直線コネクタ 122"/>
        <xdr:cNvCxnSpPr/>
      </xdr:nvCxnSpPr>
      <xdr:spPr>
        <a:xfrm flipV="1">
          <a:off x="2908300" y="9869088"/>
          <a:ext cx="889000" cy="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140202</xdr:rowOff>
    </xdr:from>
    <xdr:to>
      <xdr:col>20</xdr:col>
      <xdr:colOff>38100</xdr:colOff>
      <xdr:row>57</xdr:row>
      <xdr:rowOff>70352</xdr:rowOff>
    </xdr:to>
    <xdr:sp macro="" textlink="">
      <xdr:nvSpPr>
        <xdr:cNvPr id="124" name="フローチャート: 判断 123"/>
        <xdr:cNvSpPr/>
      </xdr:nvSpPr>
      <xdr:spPr>
        <a:xfrm>
          <a:off x="3746500" y="974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86879</xdr:rowOff>
    </xdr:from>
    <xdr:ext cx="534377" cy="259045"/>
    <xdr:sp macro="" textlink="">
      <xdr:nvSpPr>
        <xdr:cNvPr id="125" name="テキスト ボックス 124"/>
        <xdr:cNvSpPr txBox="1"/>
      </xdr:nvSpPr>
      <xdr:spPr>
        <a:xfrm>
          <a:off x="3530111" y="9516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105928</xdr:rowOff>
    </xdr:from>
    <xdr:to>
      <xdr:col>15</xdr:col>
      <xdr:colOff>50800</xdr:colOff>
      <xdr:row>57</xdr:row>
      <xdr:rowOff>119305</xdr:rowOff>
    </xdr:to>
    <xdr:cxnSp macro="">
      <xdr:nvCxnSpPr>
        <xdr:cNvPr id="126" name="直線コネクタ 125"/>
        <xdr:cNvCxnSpPr/>
      </xdr:nvCxnSpPr>
      <xdr:spPr>
        <a:xfrm flipV="1">
          <a:off x="2019300" y="9878578"/>
          <a:ext cx="889000" cy="1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150039</xdr:rowOff>
    </xdr:from>
    <xdr:to>
      <xdr:col>15</xdr:col>
      <xdr:colOff>101600</xdr:colOff>
      <xdr:row>57</xdr:row>
      <xdr:rowOff>80189</xdr:rowOff>
    </xdr:to>
    <xdr:sp macro="" textlink="">
      <xdr:nvSpPr>
        <xdr:cNvPr id="127" name="フローチャート: 判断 126"/>
        <xdr:cNvSpPr/>
      </xdr:nvSpPr>
      <xdr:spPr>
        <a:xfrm>
          <a:off x="2857500" y="975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96716</xdr:rowOff>
    </xdr:from>
    <xdr:ext cx="534377" cy="259045"/>
    <xdr:sp macro="" textlink="">
      <xdr:nvSpPr>
        <xdr:cNvPr id="128" name="テキスト ボックス 127"/>
        <xdr:cNvSpPr txBox="1"/>
      </xdr:nvSpPr>
      <xdr:spPr>
        <a:xfrm>
          <a:off x="2641111" y="952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99044</xdr:rowOff>
    </xdr:from>
    <xdr:to>
      <xdr:col>10</xdr:col>
      <xdr:colOff>114300</xdr:colOff>
      <xdr:row>57</xdr:row>
      <xdr:rowOff>119305</xdr:rowOff>
    </xdr:to>
    <xdr:cxnSp macro="">
      <xdr:nvCxnSpPr>
        <xdr:cNvPr id="129" name="直線コネクタ 128"/>
        <xdr:cNvCxnSpPr/>
      </xdr:nvCxnSpPr>
      <xdr:spPr>
        <a:xfrm>
          <a:off x="1130300" y="9871694"/>
          <a:ext cx="889000" cy="2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4996</xdr:rowOff>
    </xdr:from>
    <xdr:to>
      <xdr:col>10</xdr:col>
      <xdr:colOff>165100</xdr:colOff>
      <xdr:row>57</xdr:row>
      <xdr:rowOff>106596</xdr:rowOff>
    </xdr:to>
    <xdr:sp macro="" textlink="">
      <xdr:nvSpPr>
        <xdr:cNvPr id="130" name="フローチャート: 判断 129"/>
        <xdr:cNvSpPr/>
      </xdr:nvSpPr>
      <xdr:spPr>
        <a:xfrm>
          <a:off x="1968500" y="977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123123</xdr:rowOff>
    </xdr:from>
    <xdr:ext cx="534377" cy="259045"/>
    <xdr:sp macro="" textlink="">
      <xdr:nvSpPr>
        <xdr:cNvPr id="131" name="テキスト ボックス 130"/>
        <xdr:cNvSpPr txBox="1"/>
      </xdr:nvSpPr>
      <xdr:spPr>
        <a:xfrm>
          <a:off x="1752111" y="955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30897</xdr:rowOff>
    </xdr:from>
    <xdr:to>
      <xdr:col>6</xdr:col>
      <xdr:colOff>38100</xdr:colOff>
      <xdr:row>57</xdr:row>
      <xdr:rowOff>132497</xdr:rowOff>
    </xdr:to>
    <xdr:sp macro="" textlink="">
      <xdr:nvSpPr>
        <xdr:cNvPr id="132" name="フローチャート: 判断 131"/>
        <xdr:cNvSpPr/>
      </xdr:nvSpPr>
      <xdr:spPr>
        <a:xfrm>
          <a:off x="1079500" y="980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149024</xdr:rowOff>
    </xdr:from>
    <xdr:ext cx="534377" cy="259045"/>
    <xdr:sp macro="" textlink="">
      <xdr:nvSpPr>
        <xdr:cNvPr id="133" name="テキスト ボックス 132"/>
        <xdr:cNvSpPr txBox="1"/>
      </xdr:nvSpPr>
      <xdr:spPr>
        <a:xfrm>
          <a:off x="863111" y="957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44418</xdr:rowOff>
    </xdr:from>
    <xdr:to>
      <xdr:col>24</xdr:col>
      <xdr:colOff>114300</xdr:colOff>
      <xdr:row>57</xdr:row>
      <xdr:rowOff>146018</xdr:rowOff>
    </xdr:to>
    <xdr:sp macro="" textlink="">
      <xdr:nvSpPr>
        <xdr:cNvPr id="139" name="楕円 138"/>
        <xdr:cNvSpPr/>
      </xdr:nvSpPr>
      <xdr:spPr>
        <a:xfrm>
          <a:off x="4584700" y="981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130795</xdr:rowOff>
    </xdr:from>
    <xdr:ext cx="534377" cy="259045"/>
    <xdr:sp macro="" textlink="">
      <xdr:nvSpPr>
        <xdr:cNvPr id="140" name="物件費該当値テキスト"/>
        <xdr:cNvSpPr txBox="1"/>
      </xdr:nvSpPr>
      <xdr:spPr>
        <a:xfrm>
          <a:off x="4686300" y="9731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45638</xdr:rowOff>
    </xdr:from>
    <xdr:to>
      <xdr:col>20</xdr:col>
      <xdr:colOff>38100</xdr:colOff>
      <xdr:row>57</xdr:row>
      <xdr:rowOff>147238</xdr:rowOff>
    </xdr:to>
    <xdr:sp macro="" textlink="">
      <xdr:nvSpPr>
        <xdr:cNvPr id="141" name="楕円 140"/>
        <xdr:cNvSpPr/>
      </xdr:nvSpPr>
      <xdr:spPr>
        <a:xfrm>
          <a:off x="3746500" y="98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138365</xdr:rowOff>
    </xdr:from>
    <xdr:ext cx="534377" cy="259045"/>
    <xdr:sp macro="" textlink="">
      <xdr:nvSpPr>
        <xdr:cNvPr id="142" name="テキスト ボックス 141"/>
        <xdr:cNvSpPr txBox="1"/>
      </xdr:nvSpPr>
      <xdr:spPr>
        <a:xfrm>
          <a:off x="3530111" y="991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55128</xdr:rowOff>
    </xdr:from>
    <xdr:to>
      <xdr:col>15</xdr:col>
      <xdr:colOff>101600</xdr:colOff>
      <xdr:row>57</xdr:row>
      <xdr:rowOff>156728</xdr:rowOff>
    </xdr:to>
    <xdr:sp macro="" textlink="">
      <xdr:nvSpPr>
        <xdr:cNvPr id="143" name="楕円 142"/>
        <xdr:cNvSpPr/>
      </xdr:nvSpPr>
      <xdr:spPr>
        <a:xfrm>
          <a:off x="2857500" y="982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147855</xdr:rowOff>
    </xdr:from>
    <xdr:ext cx="534377" cy="259045"/>
    <xdr:sp macro="" textlink="">
      <xdr:nvSpPr>
        <xdr:cNvPr id="144" name="テキスト ボックス 143"/>
        <xdr:cNvSpPr txBox="1"/>
      </xdr:nvSpPr>
      <xdr:spPr>
        <a:xfrm>
          <a:off x="2641111" y="992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68505</xdr:rowOff>
    </xdr:from>
    <xdr:to>
      <xdr:col>10</xdr:col>
      <xdr:colOff>165100</xdr:colOff>
      <xdr:row>57</xdr:row>
      <xdr:rowOff>170105</xdr:rowOff>
    </xdr:to>
    <xdr:sp macro="" textlink="">
      <xdr:nvSpPr>
        <xdr:cNvPr id="145" name="楕円 144"/>
        <xdr:cNvSpPr/>
      </xdr:nvSpPr>
      <xdr:spPr>
        <a:xfrm>
          <a:off x="1968500" y="984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161232</xdr:rowOff>
    </xdr:from>
    <xdr:ext cx="534377" cy="259045"/>
    <xdr:sp macro="" textlink="">
      <xdr:nvSpPr>
        <xdr:cNvPr id="146" name="テキスト ボックス 145"/>
        <xdr:cNvSpPr txBox="1"/>
      </xdr:nvSpPr>
      <xdr:spPr>
        <a:xfrm>
          <a:off x="1752111" y="993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48244</xdr:rowOff>
    </xdr:from>
    <xdr:to>
      <xdr:col>6</xdr:col>
      <xdr:colOff>38100</xdr:colOff>
      <xdr:row>57</xdr:row>
      <xdr:rowOff>149844</xdr:rowOff>
    </xdr:to>
    <xdr:sp macro="" textlink="">
      <xdr:nvSpPr>
        <xdr:cNvPr id="147" name="楕円 146"/>
        <xdr:cNvSpPr/>
      </xdr:nvSpPr>
      <xdr:spPr>
        <a:xfrm>
          <a:off x="1079500" y="982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140971</xdr:rowOff>
    </xdr:from>
    <xdr:ext cx="534377" cy="259045"/>
    <xdr:sp macro="" textlink="">
      <xdr:nvSpPr>
        <xdr:cNvPr id="148" name="テキスト ボックス 147"/>
        <xdr:cNvSpPr txBox="1"/>
      </xdr:nvSpPr>
      <xdr:spPr>
        <a:xfrm>
          <a:off x="863111" y="991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3728</xdr:rowOff>
    </xdr:from>
    <xdr:to>
      <xdr:col>24</xdr:col>
      <xdr:colOff>62865</xdr:colOff>
      <xdr:row>78</xdr:row>
      <xdr:rowOff>79852</xdr:rowOff>
    </xdr:to>
    <xdr:cxnSp macro="">
      <xdr:nvCxnSpPr>
        <xdr:cNvPr id="170" name="直線コネクタ 169"/>
        <xdr:cNvCxnSpPr/>
      </xdr:nvCxnSpPr>
      <xdr:spPr>
        <a:xfrm flipV="1">
          <a:off x="4633595" y="12176678"/>
          <a:ext cx="1270" cy="1276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83679</xdr:rowOff>
    </xdr:from>
    <xdr:ext cx="469744" cy="259045"/>
    <xdr:sp macro="" textlink="">
      <xdr:nvSpPr>
        <xdr:cNvPr id="171" name="維持補修費最小値テキスト"/>
        <xdr:cNvSpPr txBox="1"/>
      </xdr:nvSpPr>
      <xdr:spPr>
        <a:xfrm>
          <a:off x="4686300" y="1345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79852</xdr:rowOff>
    </xdr:from>
    <xdr:to>
      <xdr:col>24</xdr:col>
      <xdr:colOff>152400</xdr:colOff>
      <xdr:row>78</xdr:row>
      <xdr:rowOff>79852</xdr:rowOff>
    </xdr:to>
    <xdr:cxnSp macro="">
      <xdr:nvCxnSpPr>
        <xdr:cNvPr id="172" name="直線コネクタ 171"/>
        <xdr:cNvCxnSpPr/>
      </xdr:nvCxnSpPr>
      <xdr:spPr>
        <a:xfrm>
          <a:off x="4546600" y="134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121855</xdr:rowOff>
    </xdr:from>
    <xdr:ext cx="534377" cy="259045"/>
    <xdr:sp macro="" textlink="">
      <xdr:nvSpPr>
        <xdr:cNvPr id="173" name="維持補修費最大値テキスト"/>
        <xdr:cNvSpPr txBox="1"/>
      </xdr:nvSpPr>
      <xdr:spPr>
        <a:xfrm>
          <a:off x="4686300" y="11951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3728</xdr:rowOff>
    </xdr:from>
    <xdr:to>
      <xdr:col>24</xdr:col>
      <xdr:colOff>152400</xdr:colOff>
      <xdr:row>71</xdr:row>
      <xdr:rowOff>3728</xdr:rowOff>
    </xdr:to>
    <xdr:cxnSp macro="">
      <xdr:nvCxnSpPr>
        <xdr:cNvPr id="174" name="直線コネクタ 173"/>
        <xdr:cNvCxnSpPr/>
      </xdr:nvCxnSpPr>
      <xdr:spPr>
        <a:xfrm>
          <a:off x="4546600" y="1217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46934</xdr:rowOff>
    </xdr:from>
    <xdr:to>
      <xdr:col>24</xdr:col>
      <xdr:colOff>63500</xdr:colOff>
      <xdr:row>77</xdr:row>
      <xdr:rowOff>99558</xdr:rowOff>
    </xdr:to>
    <xdr:cxnSp macro="">
      <xdr:nvCxnSpPr>
        <xdr:cNvPr id="175" name="直線コネクタ 174"/>
        <xdr:cNvCxnSpPr/>
      </xdr:nvCxnSpPr>
      <xdr:spPr>
        <a:xfrm flipV="1">
          <a:off x="3797300" y="13248584"/>
          <a:ext cx="838200" cy="5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44614</xdr:rowOff>
    </xdr:from>
    <xdr:ext cx="469744" cy="259045"/>
    <xdr:sp macro="" textlink="">
      <xdr:nvSpPr>
        <xdr:cNvPr id="176" name="維持補修費平均値テキスト"/>
        <xdr:cNvSpPr txBox="1"/>
      </xdr:nvSpPr>
      <xdr:spPr>
        <a:xfrm>
          <a:off x="4686300" y="12903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21737</xdr:rowOff>
    </xdr:from>
    <xdr:to>
      <xdr:col>24</xdr:col>
      <xdr:colOff>114300</xdr:colOff>
      <xdr:row>76</xdr:row>
      <xdr:rowOff>123337</xdr:rowOff>
    </xdr:to>
    <xdr:sp macro="" textlink="">
      <xdr:nvSpPr>
        <xdr:cNvPr id="177" name="フローチャート: 判断 176"/>
        <xdr:cNvSpPr/>
      </xdr:nvSpPr>
      <xdr:spPr>
        <a:xfrm>
          <a:off x="45847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99558</xdr:rowOff>
    </xdr:from>
    <xdr:to>
      <xdr:col>19</xdr:col>
      <xdr:colOff>177800</xdr:colOff>
      <xdr:row>77</xdr:row>
      <xdr:rowOff>140568</xdr:rowOff>
    </xdr:to>
    <xdr:cxnSp macro="">
      <xdr:nvCxnSpPr>
        <xdr:cNvPr id="178" name="直線コネクタ 177"/>
        <xdr:cNvCxnSpPr/>
      </xdr:nvCxnSpPr>
      <xdr:spPr>
        <a:xfrm flipV="1">
          <a:off x="2908300" y="13301208"/>
          <a:ext cx="889000" cy="4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169962</xdr:rowOff>
    </xdr:from>
    <xdr:to>
      <xdr:col>20</xdr:col>
      <xdr:colOff>38100</xdr:colOff>
      <xdr:row>76</xdr:row>
      <xdr:rowOff>100112</xdr:rowOff>
    </xdr:to>
    <xdr:sp macro="" textlink="">
      <xdr:nvSpPr>
        <xdr:cNvPr id="179" name="フローチャート: 判断 178"/>
        <xdr:cNvSpPr/>
      </xdr:nvSpPr>
      <xdr:spPr>
        <a:xfrm>
          <a:off x="3746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116639</xdr:rowOff>
    </xdr:from>
    <xdr:ext cx="469744" cy="259045"/>
    <xdr:sp macro="" textlink="">
      <xdr:nvSpPr>
        <xdr:cNvPr id="180" name="テキスト ボックス 179"/>
        <xdr:cNvSpPr txBox="1"/>
      </xdr:nvSpPr>
      <xdr:spPr>
        <a:xfrm>
          <a:off x="3562428" y="128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140568</xdr:rowOff>
    </xdr:from>
    <xdr:to>
      <xdr:col>15</xdr:col>
      <xdr:colOff>50800</xdr:colOff>
      <xdr:row>78</xdr:row>
      <xdr:rowOff>21468</xdr:rowOff>
    </xdr:to>
    <xdr:cxnSp macro="">
      <xdr:nvCxnSpPr>
        <xdr:cNvPr id="181" name="直線コネクタ 180"/>
        <xdr:cNvCxnSpPr/>
      </xdr:nvCxnSpPr>
      <xdr:spPr>
        <a:xfrm flipV="1">
          <a:off x="2019300" y="13342218"/>
          <a:ext cx="889000" cy="5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569</xdr:rowOff>
    </xdr:from>
    <xdr:to>
      <xdr:col>15</xdr:col>
      <xdr:colOff>101600</xdr:colOff>
      <xdr:row>76</xdr:row>
      <xdr:rowOff>102169</xdr:rowOff>
    </xdr:to>
    <xdr:sp macro="" textlink="">
      <xdr:nvSpPr>
        <xdr:cNvPr id="182" name="フローチャート: 判断 181"/>
        <xdr:cNvSpPr/>
      </xdr:nvSpPr>
      <xdr:spPr>
        <a:xfrm>
          <a:off x="2857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118696</xdr:rowOff>
    </xdr:from>
    <xdr:ext cx="469744" cy="259045"/>
    <xdr:sp macro="" textlink="">
      <xdr:nvSpPr>
        <xdr:cNvPr id="183" name="テキスト ボックス 182"/>
        <xdr:cNvSpPr txBox="1"/>
      </xdr:nvSpPr>
      <xdr:spPr>
        <a:xfrm>
          <a:off x="2673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136409</xdr:rowOff>
    </xdr:from>
    <xdr:to>
      <xdr:col>10</xdr:col>
      <xdr:colOff>114300</xdr:colOff>
      <xdr:row>78</xdr:row>
      <xdr:rowOff>21468</xdr:rowOff>
    </xdr:to>
    <xdr:cxnSp macro="">
      <xdr:nvCxnSpPr>
        <xdr:cNvPr id="184" name="直線コネクタ 183"/>
        <xdr:cNvCxnSpPr/>
      </xdr:nvCxnSpPr>
      <xdr:spPr>
        <a:xfrm>
          <a:off x="1130300" y="13338059"/>
          <a:ext cx="889000" cy="5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8113</xdr:rowOff>
    </xdr:from>
    <xdr:to>
      <xdr:col>10</xdr:col>
      <xdr:colOff>165100</xdr:colOff>
      <xdr:row>76</xdr:row>
      <xdr:rowOff>109713</xdr:rowOff>
    </xdr:to>
    <xdr:sp macro="" textlink="">
      <xdr:nvSpPr>
        <xdr:cNvPr id="185" name="フローチャート: 判断 184"/>
        <xdr:cNvSpPr/>
      </xdr:nvSpPr>
      <xdr:spPr>
        <a:xfrm>
          <a:off x="1968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126240</xdr:rowOff>
    </xdr:from>
    <xdr:ext cx="469744" cy="259045"/>
    <xdr:sp macro="" textlink="">
      <xdr:nvSpPr>
        <xdr:cNvPr id="186" name="テキスト ボックス 185"/>
        <xdr:cNvSpPr txBox="1"/>
      </xdr:nvSpPr>
      <xdr:spPr>
        <a:xfrm>
          <a:off x="1784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26355</xdr:rowOff>
    </xdr:from>
    <xdr:to>
      <xdr:col>6</xdr:col>
      <xdr:colOff>38100</xdr:colOff>
      <xdr:row>76</xdr:row>
      <xdr:rowOff>127955</xdr:rowOff>
    </xdr:to>
    <xdr:sp macro="" textlink="">
      <xdr:nvSpPr>
        <xdr:cNvPr id="187" name="フローチャート: 判断 186"/>
        <xdr:cNvSpPr/>
      </xdr:nvSpPr>
      <xdr:spPr>
        <a:xfrm>
          <a:off x="1079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144482</xdr:rowOff>
    </xdr:from>
    <xdr:ext cx="469744" cy="259045"/>
    <xdr:sp macro="" textlink="">
      <xdr:nvSpPr>
        <xdr:cNvPr id="188" name="テキスト ボックス 187"/>
        <xdr:cNvSpPr txBox="1"/>
      </xdr:nvSpPr>
      <xdr:spPr>
        <a:xfrm>
          <a:off x="895428" y="1283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167584</xdr:rowOff>
    </xdr:from>
    <xdr:to>
      <xdr:col>24</xdr:col>
      <xdr:colOff>114300</xdr:colOff>
      <xdr:row>77</xdr:row>
      <xdr:rowOff>97734</xdr:rowOff>
    </xdr:to>
    <xdr:sp macro="" textlink="">
      <xdr:nvSpPr>
        <xdr:cNvPr id="194" name="楕円 193"/>
        <xdr:cNvSpPr/>
      </xdr:nvSpPr>
      <xdr:spPr>
        <a:xfrm>
          <a:off x="4584700" y="1319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146011</xdr:rowOff>
    </xdr:from>
    <xdr:ext cx="469744" cy="259045"/>
    <xdr:sp macro="" textlink="">
      <xdr:nvSpPr>
        <xdr:cNvPr id="195" name="維持補修費該当値テキスト"/>
        <xdr:cNvSpPr txBox="1"/>
      </xdr:nvSpPr>
      <xdr:spPr>
        <a:xfrm>
          <a:off x="4686300" y="1317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48758</xdr:rowOff>
    </xdr:from>
    <xdr:to>
      <xdr:col>20</xdr:col>
      <xdr:colOff>38100</xdr:colOff>
      <xdr:row>77</xdr:row>
      <xdr:rowOff>150358</xdr:rowOff>
    </xdr:to>
    <xdr:sp macro="" textlink="">
      <xdr:nvSpPr>
        <xdr:cNvPr id="196" name="楕円 195"/>
        <xdr:cNvSpPr/>
      </xdr:nvSpPr>
      <xdr:spPr>
        <a:xfrm>
          <a:off x="3746500" y="1325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141485</xdr:rowOff>
    </xdr:from>
    <xdr:ext cx="469744" cy="259045"/>
    <xdr:sp macro="" textlink="">
      <xdr:nvSpPr>
        <xdr:cNvPr id="197" name="テキスト ボックス 196"/>
        <xdr:cNvSpPr txBox="1"/>
      </xdr:nvSpPr>
      <xdr:spPr>
        <a:xfrm>
          <a:off x="3562428" y="13343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89768</xdr:rowOff>
    </xdr:from>
    <xdr:to>
      <xdr:col>15</xdr:col>
      <xdr:colOff>101600</xdr:colOff>
      <xdr:row>78</xdr:row>
      <xdr:rowOff>19918</xdr:rowOff>
    </xdr:to>
    <xdr:sp macro="" textlink="">
      <xdr:nvSpPr>
        <xdr:cNvPr id="198" name="楕円 197"/>
        <xdr:cNvSpPr/>
      </xdr:nvSpPr>
      <xdr:spPr>
        <a:xfrm>
          <a:off x="2857500" y="1329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11045</xdr:rowOff>
    </xdr:from>
    <xdr:ext cx="469744" cy="259045"/>
    <xdr:sp macro="" textlink="">
      <xdr:nvSpPr>
        <xdr:cNvPr id="199" name="テキスト ボックス 198"/>
        <xdr:cNvSpPr txBox="1"/>
      </xdr:nvSpPr>
      <xdr:spPr>
        <a:xfrm>
          <a:off x="2673428" y="1338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142118</xdr:rowOff>
    </xdr:from>
    <xdr:to>
      <xdr:col>10</xdr:col>
      <xdr:colOff>165100</xdr:colOff>
      <xdr:row>78</xdr:row>
      <xdr:rowOff>72268</xdr:rowOff>
    </xdr:to>
    <xdr:sp macro="" textlink="">
      <xdr:nvSpPr>
        <xdr:cNvPr id="200" name="楕円 199"/>
        <xdr:cNvSpPr/>
      </xdr:nvSpPr>
      <xdr:spPr>
        <a:xfrm>
          <a:off x="1968500" y="1334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63395</xdr:rowOff>
    </xdr:from>
    <xdr:ext cx="469744" cy="259045"/>
    <xdr:sp macro="" textlink="">
      <xdr:nvSpPr>
        <xdr:cNvPr id="201" name="テキスト ボックス 200"/>
        <xdr:cNvSpPr txBox="1"/>
      </xdr:nvSpPr>
      <xdr:spPr>
        <a:xfrm>
          <a:off x="1784428" y="13436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85609</xdr:rowOff>
    </xdr:from>
    <xdr:to>
      <xdr:col>6</xdr:col>
      <xdr:colOff>38100</xdr:colOff>
      <xdr:row>78</xdr:row>
      <xdr:rowOff>15759</xdr:rowOff>
    </xdr:to>
    <xdr:sp macro="" textlink="">
      <xdr:nvSpPr>
        <xdr:cNvPr id="202" name="楕円 201"/>
        <xdr:cNvSpPr/>
      </xdr:nvSpPr>
      <xdr:spPr>
        <a:xfrm>
          <a:off x="1079500" y="1328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6886</xdr:rowOff>
    </xdr:from>
    <xdr:ext cx="469744" cy="259045"/>
    <xdr:sp macro="" textlink="">
      <xdr:nvSpPr>
        <xdr:cNvPr id="203" name="テキスト ボックス 202"/>
        <xdr:cNvSpPr txBox="1"/>
      </xdr:nvSpPr>
      <xdr:spPr>
        <a:xfrm>
          <a:off x="895428" y="13379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38985</xdr:rowOff>
    </xdr:from>
    <xdr:to>
      <xdr:col>24</xdr:col>
      <xdr:colOff>62865</xdr:colOff>
      <xdr:row>99</xdr:row>
      <xdr:rowOff>53273</xdr:rowOff>
    </xdr:to>
    <xdr:cxnSp macro="">
      <xdr:nvCxnSpPr>
        <xdr:cNvPr id="230" name="直線コネクタ 229"/>
        <xdr:cNvCxnSpPr/>
      </xdr:nvCxnSpPr>
      <xdr:spPr>
        <a:xfrm flipV="1">
          <a:off x="4633595" y="15640935"/>
          <a:ext cx="127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57100</xdr:rowOff>
    </xdr:from>
    <xdr:ext cx="534377" cy="259045"/>
    <xdr:sp macro="" textlink="">
      <xdr:nvSpPr>
        <xdr:cNvPr id="231" name="扶助費最小値テキスト"/>
        <xdr:cNvSpPr txBox="1"/>
      </xdr:nvSpPr>
      <xdr:spPr>
        <a:xfrm>
          <a:off x="4686300" y="1703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53273</xdr:rowOff>
    </xdr:from>
    <xdr:to>
      <xdr:col>24</xdr:col>
      <xdr:colOff>152400</xdr:colOff>
      <xdr:row>99</xdr:row>
      <xdr:rowOff>53273</xdr:rowOff>
    </xdr:to>
    <xdr:cxnSp macro="">
      <xdr:nvCxnSpPr>
        <xdr:cNvPr id="232" name="直線コネクタ 231"/>
        <xdr:cNvCxnSpPr/>
      </xdr:nvCxnSpPr>
      <xdr:spPr>
        <a:xfrm>
          <a:off x="4546600" y="17026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157112</xdr:rowOff>
    </xdr:from>
    <xdr:ext cx="599010" cy="259045"/>
    <xdr:sp macro="" textlink="">
      <xdr:nvSpPr>
        <xdr:cNvPr id="233" name="扶助費最大値テキスト"/>
        <xdr:cNvSpPr txBox="1"/>
      </xdr:nvSpPr>
      <xdr:spPr>
        <a:xfrm>
          <a:off x="4686300" y="15416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38985</xdr:rowOff>
    </xdr:from>
    <xdr:to>
      <xdr:col>24</xdr:col>
      <xdr:colOff>152400</xdr:colOff>
      <xdr:row>91</xdr:row>
      <xdr:rowOff>38985</xdr:rowOff>
    </xdr:to>
    <xdr:cxnSp macro="">
      <xdr:nvCxnSpPr>
        <xdr:cNvPr id="234" name="直線コネクタ 233"/>
        <xdr:cNvCxnSpPr/>
      </xdr:nvCxnSpPr>
      <xdr:spPr>
        <a:xfrm>
          <a:off x="4546600" y="1564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103124</xdr:rowOff>
    </xdr:from>
    <xdr:to>
      <xdr:col>24</xdr:col>
      <xdr:colOff>63500</xdr:colOff>
      <xdr:row>97</xdr:row>
      <xdr:rowOff>158462</xdr:rowOff>
    </xdr:to>
    <xdr:cxnSp macro="">
      <xdr:nvCxnSpPr>
        <xdr:cNvPr id="235" name="直線コネクタ 234"/>
        <xdr:cNvCxnSpPr/>
      </xdr:nvCxnSpPr>
      <xdr:spPr>
        <a:xfrm>
          <a:off x="3797300" y="16733774"/>
          <a:ext cx="838200" cy="5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7910</xdr:rowOff>
    </xdr:from>
    <xdr:ext cx="534377" cy="259045"/>
    <xdr:sp macro="" textlink="">
      <xdr:nvSpPr>
        <xdr:cNvPr id="236" name="扶助費平均値テキスト"/>
        <xdr:cNvSpPr txBox="1"/>
      </xdr:nvSpPr>
      <xdr:spPr>
        <a:xfrm>
          <a:off x="4686300" y="16295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156483</xdr:rowOff>
    </xdr:from>
    <xdr:to>
      <xdr:col>24</xdr:col>
      <xdr:colOff>114300</xdr:colOff>
      <xdr:row>96</xdr:row>
      <xdr:rowOff>86633</xdr:rowOff>
    </xdr:to>
    <xdr:sp macro="" textlink="">
      <xdr:nvSpPr>
        <xdr:cNvPr id="237" name="フローチャート: 判断 236"/>
        <xdr:cNvSpPr/>
      </xdr:nvSpPr>
      <xdr:spPr>
        <a:xfrm>
          <a:off x="4584700" y="164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101214</xdr:rowOff>
    </xdr:from>
    <xdr:to>
      <xdr:col>19</xdr:col>
      <xdr:colOff>177800</xdr:colOff>
      <xdr:row>97</xdr:row>
      <xdr:rowOff>103124</xdr:rowOff>
    </xdr:to>
    <xdr:cxnSp macro="">
      <xdr:nvCxnSpPr>
        <xdr:cNvPr id="238" name="直線コネクタ 237"/>
        <xdr:cNvCxnSpPr/>
      </xdr:nvCxnSpPr>
      <xdr:spPr>
        <a:xfrm>
          <a:off x="2908300" y="16731864"/>
          <a:ext cx="889000" cy="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10424</xdr:rowOff>
    </xdr:from>
    <xdr:to>
      <xdr:col>20</xdr:col>
      <xdr:colOff>38100</xdr:colOff>
      <xdr:row>96</xdr:row>
      <xdr:rowOff>112024</xdr:rowOff>
    </xdr:to>
    <xdr:sp macro="" textlink="">
      <xdr:nvSpPr>
        <xdr:cNvPr id="239" name="フローチャート: 判断 238"/>
        <xdr:cNvSpPr/>
      </xdr:nvSpPr>
      <xdr:spPr>
        <a:xfrm>
          <a:off x="37465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128551</xdr:rowOff>
    </xdr:from>
    <xdr:ext cx="534377" cy="259045"/>
    <xdr:sp macro="" textlink="">
      <xdr:nvSpPr>
        <xdr:cNvPr id="240" name="テキスト ボックス 239"/>
        <xdr:cNvSpPr txBox="1"/>
      </xdr:nvSpPr>
      <xdr:spPr>
        <a:xfrm>
          <a:off x="3530111" y="1624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101214</xdr:rowOff>
    </xdr:from>
    <xdr:to>
      <xdr:col>15</xdr:col>
      <xdr:colOff>50800</xdr:colOff>
      <xdr:row>98</xdr:row>
      <xdr:rowOff>85734</xdr:rowOff>
    </xdr:to>
    <xdr:cxnSp macro="">
      <xdr:nvCxnSpPr>
        <xdr:cNvPr id="241" name="直線コネクタ 240"/>
        <xdr:cNvCxnSpPr/>
      </xdr:nvCxnSpPr>
      <xdr:spPr>
        <a:xfrm flipV="1">
          <a:off x="2019300" y="16731864"/>
          <a:ext cx="889000" cy="15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166004</xdr:rowOff>
    </xdr:from>
    <xdr:to>
      <xdr:col>15</xdr:col>
      <xdr:colOff>101600</xdr:colOff>
      <xdr:row>96</xdr:row>
      <xdr:rowOff>96154</xdr:rowOff>
    </xdr:to>
    <xdr:sp macro="" textlink="">
      <xdr:nvSpPr>
        <xdr:cNvPr id="242" name="フローチャート: 判断 241"/>
        <xdr:cNvSpPr/>
      </xdr:nvSpPr>
      <xdr:spPr>
        <a:xfrm>
          <a:off x="2857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112681</xdr:rowOff>
    </xdr:from>
    <xdr:ext cx="534377" cy="259045"/>
    <xdr:sp macro="" textlink="">
      <xdr:nvSpPr>
        <xdr:cNvPr id="243" name="テキスト ボックス 242"/>
        <xdr:cNvSpPr txBox="1"/>
      </xdr:nvSpPr>
      <xdr:spPr>
        <a:xfrm>
          <a:off x="2641111" y="162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57372</xdr:rowOff>
    </xdr:from>
    <xdr:to>
      <xdr:col>10</xdr:col>
      <xdr:colOff>114300</xdr:colOff>
      <xdr:row>98</xdr:row>
      <xdr:rowOff>85734</xdr:rowOff>
    </xdr:to>
    <xdr:cxnSp macro="">
      <xdr:nvCxnSpPr>
        <xdr:cNvPr id="244" name="直線コネクタ 243"/>
        <xdr:cNvCxnSpPr/>
      </xdr:nvCxnSpPr>
      <xdr:spPr>
        <a:xfrm>
          <a:off x="1130300" y="16859472"/>
          <a:ext cx="889000" cy="28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58138</xdr:rowOff>
    </xdr:from>
    <xdr:to>
      <xdr:col>10</xdr:col>
      <xdr:colOff>165100</xdr:colOff>
      <xdr:row>96</xdr:row>
      <xdr:rowOff>159738</xdr:rowOff>
    </xdr:to>
    <xdr:sp macro="" textlink="">
      <xdr:nvSpPr>
        <xdr:cNvPr id="245" name="フローチャート: 判断 244"/>
        <xdr:cNvSpPr/>
      </xdr:nvSpPr>
      <xdr:spPr>
        <a:xfrm>
          <a:off x="1968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4815</xdr:rowOff>
    </xdr:from>
    <xdr:ext cx="534377" cy="259045"/>
    <xdr:sp macro="" textlink="">
      <xdr:nvSpPr>
        <xdr:cNvPr id="246" name="テキスト ボックス 245"/>
        <xdr:cNvSpPr txBox="1"/>
      </xdr:nvSpPr>
      <xdr:spPr>
        <a:xfrm>
          <a:off x="1752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71428</xdr:rowOff>
    </xdr:from>
    <xdr:to>
      <xdr:col>6</xdr:col>
      <xdr:colOff>38100</xdr:colOff>
      <xdr:row>97</xdr:row>
      <xdr:rowOff>1578</xdr:rowOff>
    </xdr:to>
    <xdr:sp macro="" textlink="">
      <xdr:nvSpPr>
        <xdr:cNvPr id="247" name="フローチャート: 判断 246"/>
        <xdr:cNvSpPr/>
      </xdr:nvSpPr>
      <xdr:spPr>
        <a:xfrm>
          <a:off x="1079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18105</xdr:rowOff>
    </xdr:from>
    <xdr:ext cx="534377" cy="259045"/>
    <xdr:sp macro="" textlink="">
      <xdr:nvSpPr>
        <xdr:cNvPr id="248" name="テキスト ボックス 247"/>
        <xdr:cNvSpPr txBox="1"/>
      </xdr:nvSpPr>
      <xdr:spPr>
        <a:xfrm>
          <a:off x="863111" y="1630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107662</xdr:rowOff>
    </xdr:from>
    <xdr:to>
      <xdr:col>24</xdr:col>
      <xdr:colOff>114300</xdr:colOff>
      <xdr:row>98</xdr:row>
      <xdr:rowOff>37812</xdr:rowOff>
    </xdr:to>
    <xdr:sp macro="" textlink="">
      <xdr:nvSpPr>
        <xdr:cNvPr id="254" name="楕円 253"/>
        <xdr:cNvSpPr/>
      </xdr:nvSpPr>
      <xdr:spPr>
        <a:xfrm>
          <a:off x="4584700" y="1673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86089</xdr:rowOff>
    </xdr:from>
    <xdr:ext cx="534377" cy="259045"/>
    <xdr:sp macro="" textlink="">
      <xdr:nvSpPr>
        <xdr:cNvPr id="255" name="扶助費該当値テキスト"/>
        <xdr:cNvSpPr txBox="1"/>
      </xdr:nvSpPr>
      <xdr:spPr>
        <a:xfrm>
          <a:off x="4686300" y="1671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52324</xdr:rowOff>
    </xdr:from>
    <xdr:to>
      <xdr:col>20</xdr:col>
      <xdr:colOff>38100</xdr:colOff>
      <xdr:row>97</xdr:row>
      <xdr:rowOff>153924</xdr:rowOff>
    </xdr:to>
    <xdr:sp macro="" textlink="">
      <xdr:nvSpPr>
        <xdr:cNvPr id="256" name="楕円 255"/>
        <xdr:cNvSpPr/>
      </xdr:nvSpPr>
      <xdr:spPr>
        <a:xfrm>
          <a:off x="3746500" y="1668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145051</xdr:rowOff>
    </xdr:from>
    <xdr:ext cx="534377" cy="259045"/>
    <xdr:sp macro="" textlink="">
      <xdr:nvSpPr>
        <xdr:cNvPr id="257" name="テキスト ボックス 256"/>
        <xdr:cNvSpPr txBox="1"/>
      </xdr:nvSpPr>
      <xdr:spPr>
        <a:xfrm>
          <a:off x="3530111" y="1677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50414</xdr:rowOff>
    </xdr:from>
    <xdr:to>
      <xdr:col>15</xdr:col>
      <xdr:colOff>101600</xdr:colOff>
      <xdr:row>97</xdr:row>
      <xdr:rowOff>152014</xdr:rowOff>
    </xdr:to>
    <xdr:sp macro="" textlink="">
      <xdr:nvSpPr>
        <xdr:cNvPr id="258" name="楕円 257"/>
        <xdr:cNvSpPr/>
      </xdr:nvSpPr>
      <xdr:spPr>
        <a:xfrm>
          <a:off x="2857500" y="166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143141</xdr:rowOff>
    </xdr:from>
    <xdr:ext cx="534377" cy="259045"/>
    <xdr:sp macro="" textlink="">
      <xdr:nvSpPr>
        <xdr:cNvPr id="259" name="テキスト ボックス 258"/>
        <xdr:cNvSpPr txBox="1"/>
      </xdr:nvSpPr>
      <xdr:spPr>
        <a:xfrm>
          <a:off x="2641111" y="1677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34934</xdr:rowOff>
    </xdr:from>
    <xdr:to>
      <xdr:col>10</xdr:col>
      <xdr:colOff>165100</xdr:colOff>
      <xdr:row>98</xdr:row>
      <xdr:rowOff>136534</xdr:rowOff>
    </xdr:to>
    <xdr:sp macro="" textlink="">
      <xdr:nvSpPr>
        <xdr:cNvPr id="260" name="楕円 259"/>
        <xdr:cNvSpPr/>
      </xdr:nvSpPr>
      <xdr:spPr>
        <a:xfrm>
          <a:off x="1968500" y="1683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127661</xdr:rowOff>
    </xdr:from>
    <xdr:ext cx="534377" cy="259045"/>
    <xdr:sp macro="" textlink="">
      <xdr:nvSpPr>
        <xdr:cNvPr id="261" name="テキスト ボックス 260"/>
        <xdr:cNvSpPr txBox="1"/>
      </xdr:nvSpPr>
      <xdr:spPr>
        <a:xfrm>
          <a:off x="1752111" y="1692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6572</xdr:rowOff>
    </xdr:from>
    <xdr:to>
      <xdr:col>6</xdr:col>
      <xdr:colOff>38100</xdr:colOff>
      <xdr:row>98</xdr:row>
      <xdr:rowOff>108172</xdr:rowOff>
    </xdr:to>
    <xdr:sp macro="" textlink="">
      <xdr:nvSpPr>
        <xdr:cNvPr id="262" name="楕円 261"/>
        <xdr:cNvSpPr/>
      </xdr:nvSpPr>
      <xdr:spPr>
        <a:xfrm>
          <a:off x="1079500" y="168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99299</xdr:rowOff>
    </xdr:from>
    <xdr:ext cx="534377" cy="259045"/>
    <xdr:sp macro="" textlink="">
      <xdr:nvSpPr>
        <xdr:cNvPr id="263" name="テキスト ボックス 262"/>
        <xdr:cNvSpPr txBox="1"/>
      </xdr:nvSpPr>
      <xdr:spPr>
        <a:xfrm>
          <a:off x="863111" y="1690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38160</xdr:rowOff>
    </xdr:from>
    <xdr:to>
      <xdr:col>54</xdr:col>
      <xdr:colOff>189865</xdr:colOff>
      <xdr:row>37</xdr:row>
      <xdr:rowOff>127900</xdr:rowOff>
    </xdr:to>
    <xdr:cxnSp macro="">
      <xdr:nvCxnSpPr>
        <xdr:cNvPr id="285" name="直線コネクタ 284"/>
        <xdr:cNvCxnSpPr/>
      </xdr:nvCxnSpPr>
      <xdr:spPr>
        <a:xfrm flipV="1">
          <a:off x="10475595" y="5524560"/>
          <a:ext cx="1270" cy="946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131727</xdr:rowOff>
    </xdr:from>
    <xdr:ext cx="534377" cy="259045"/>
    <xdr:sp macro="" textlink="">
      <xdr:nvSpPr>
        <xdr:cNvPr id="286" name="補助費等最小値テキスト"/>
        <xdr:cNvSpPr txBox="1"/>
      </xdr:nvSpPr>
      <xdr:spPr>
        <a:xfrm>
          <a:off x="10528300" y="64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127900</xdr:rowOff>
    </xdr:from>
    <xdr:to>
      <xdr:col>55</xdr:col>
      <xdr:colOff>88900</xdr:colOff>
      <xdr:row>37</xdr:row>
      <xdr:rowOff>127900</xdr:rowOff>
    </xdr:to>
    <xdr:cxnSp macro="">
      <xdr:nvCxnSpPr>
        <xdr:cNvPr id="287" name="直線コネクタ 286"/>
        <xdr:cNvCxnSpPr/>
      </xdr:nvCxnSpPr>
      <xdr:spPr>
        <a:xfrm>
          <a:off x="10388600" y="64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156287</xdr:rowOff>
    </xdr:from>
    <xdr:ext cx="599010" cy="259045"/>
    <xdr:sp macro="" textlink="">
      <xdr:nvSpPr>
        <xdr:cNvPr id="288" name="補助費等最大値テキスト"/>
        <xdr:cNvSpPr txBox="1"/>
      </xdr:nvSpPr>
      <xdr:spPr>
        <a:xfrm>
          <a:off x="10528300" y="529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38160</xdr:rowOff>
    </xdr:from>
    <xdr:to>
      <xdr:col>55</xdr:col>
      <xdr:colOff>88900</xdr:colOff>
      <xdr:row>32</xdr:row>
      <xdr:rowOff>38160</xdr:rowOff>
    </xdr:to>
    <xdr:cxnSp macro="">
      <xdr:nvCxnSpPr>
        <xdr:cNvPr id="289" name="直線コネクタ 288"/>
        <xdr:cNvCxnSpPr/>
      </xdr:nvCxnSpPr>
      <xdr:spPr>
        <a:xfrm>
          <a:off x="10388600" y="552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27882</xdr:rowOff>
    </xdr:from>
    <xdr:to>
      <xdr:col>55</xdr:col>
      <xdr:colOff>0</xdr:colOff>
      <xdr:row>36</xdr:row>
      <xdr:rowOff>65478</xdr:rowOff>
    </xdr:to>
    <xdr:cxnSp macro="">
      <xdr:nvCxnSpPr>
        <xdr:cNvPr id="290" name="直線コネクタ 289"/>
        <xdr:cNvCxnSpPr/>
      </xdr:nvCxnSpPr>
      <xdr:spPr>
        <a:xfrm>
          <a:off x="9639300" y="6200082"/>
          <a:ext cx="838200" cy="3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162663</xdr:rowOff>
    </xdr:from>
    <xdr:ext cx="599010" cy="259045"/>
    <xdr:sp macro="" textlink="">
      <xdr:nvSpPr>
        <xdr:cNvPr id="291" name="補助費等平均値テキスト"/>
        <xdr:cNvSpPr txBox="1"/>
      </xdr:nvSpPr>
      <xdr:spPr>
        <a:xfrm>
          <a:off x="10528300" y="5991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139786</xdr:rowOff>
    </xdr:from>
    <xdr:to>
      <xdr:col>55</xdr:col>
      <xdr:colOff>50800</xdr:colOff>
      <xdr:row>36</xdr:row>
      <xdr:rowOff>69936</xdr:rowOff>
    </xdr:to>
    <xdr:sp macro="" textlink="">
      <xdr:nvSpPr>
        <xdr:cNvPr id="292" name="フローチャート: 判断 291"/>
        <xdr:cNvSpPr/>
      </xdr:nvSpPr>
      <xdr:spPr>
        <a:xfrm>
          <a:off x="10426700" y="61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27882</xdr:rowOff>
    </xdr:from>
    <xdr:to>
      <xdr:col>50</xdr:col>
      <xdr:colOff>114300</xdr:colOff>
      <xdr:row>36</xdr:row>
      <xdr:rowOff>122628</xdr:rowOff>
    </xdr:to>
    <xdr:cxnSp macro="">
      <xdr:nvCxnSpPr>
        <xdr:cNvPr id="293" name="直線コネクタ 292"/>
        <xdr:cNvCxnSpPr/>
      </xdr:nvCxnSpPr>
      <xdr:spPr>
        <a:xfrm flipV="1">
          <a:off x="8750300" y="6200082"/>
          <a:ext cx="889000" cy="9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154819</xdr:rowOff>
    </xdr:from>
    <xdr:to>
      <xdr:col>50</xdr:col>
      <xdr:colOff>165100</xdr:colOff>
      <xdr:row>36</xdr:row>
      <xdr:rowOff>84969</xdr:rowOff>
    </xdr:to>
    <xdr:sp macro="" textlink="">
      <xdr:nvSpPr>
        <xdr:cNvPr id="294" name="フローチャート: 判断 293"/>
        <xdr:cNvSpPr/>
      </xdr:nvSpPr>
      <xdr:spPr>
        <a:xfrm>
          <a:off x="95885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76096</xdr:rowOff>
    </xdr:from>
    <xdr:ext cx="534377" cy="259045"/>
    <xdr:sp macro="" textlink="">
      <xdr:nvSpPr>
        <xdr:cNvPr id="295" name="テキスト ボックス 294"/>
        <xdr:cNvSpPr txBox="1"/>
      </xdr:nvSpPr>
      <xdr:spPr>
        <a:xfrm>
          <a:off x="9372111" y="624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122628</xdr:rowOff>
    </xdr:from>
    <xdr:to>
      <xdr:col>45</xdr:col>
      <xdr:colOff>177800</xdr:colOff>
      <xdr:row>36</xdr:row>
      <xdr:rowOff>144866</xdr:rowOff>
    </xdr:to>
    <xdr:cxnSp macro="">
      <xdr:nvCxnSpPr>
        <xdr:cNvPr id="296" name="直線コネクタ 295"/>
        <xdr:cNvCxnSpPr/>
      </xdr:nvCxnSpPr>
      <xdr:spPr>
        <a:xfrm flipV="1">
          <a:off x="7861300" y="6294828"/>
          <a:ext cx="889000" cy="22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169152</xdr:rowOff>
    </xdr:from>
    <xdr:to>
      <xdr:col>46</xdr:col>
      <xdr:colOff>38100</xdr:colOff>
      <xdr:row>36</xdr:row>
      <xdr:rowOff>99302</xdr:rowOff>
    </xdr:to>
    <xdr:sp macro="" textlink="">
      <xdr:nvSpPr>
        <xdr:cNvPr id="297" name="フローチャート: 判断 296"/>
        <xdr:cNvSpPr/>
      </xdr:nvSpPr>
      <xdr:spPr>
        <a:xfrm>
          <a:off x="8699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115829</xdr:rowOff>
    </xdr:from>
    <xdr:ext cx="534377" cy="259045"/>
    <xdr:sp macro="" textlink="">
      <xdr:nvSpPr>
        <xdr:cNvPr id="298" name="テキスト ボックス 297"/>
        <xdr:cNvSpPr txBox="1"/>
      </xdr:nvSpPr>
      <xdr:spPr>
        <a:xfrm>
          <a:off x="8483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144866</xdr:rowOff>
    </xdr:from>
    <xdr:to>
      <xdr:col>41</xdr:col>
      <xdr:colOff>50800</xdr:colOff>
      <xdr:row>37</xdr:row>
      <xdr:rowOff>43391</xdr:rowOff>
    </xdr:to>
    <xdr:cxnSp macro="">
      <xdr:nvCxnSpPr>
        <xdr:cNvPr id="299" name="直線コネクタ 298"/>
        <xdr:cNvCxnSpPr/>
      </xdr:nvCxnSpPr>
      <xdr:spPr>
        <a:xfrm flipV="1">
          <a:off x="6972300" y="6317066"/>
          <a:ext cx="889000" cy="6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24682</xdr:rowOff>
    </xdr:from>
    <xdr:to>
      <xdr:col>41</xdr:col>
      <xdr:colOff>101600</xdr:colOff>
      <xdr:row>36</xdr:row>
      <xdr:rowOff>126282</xdr:rowOff>
    </xdr:to>
    <xdr:sp macro="" textlink="">
      <xdr:nvSpPr>
        <xdr:cNvPr id="300" name="フローチャート: 判断 299"/>
        <xdr:cNvSpPr/>
      </xdr:nvSpPr>
      <xdr:spPr>
        <a:xfrm>
          <a:off x="7810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142809</xdr:rowOff>
    </xdr:from>
    <xdr:ext cx="534377" cy="259045"/>
    <xdr:sp macro="" textlink="">
      <xdr:nvSpPr>
        <xdr:cNvPr id="301" name="テキスト ボックス 300"/>
        <xdr:cNvSpPr txBox="1"/>
      </xdr:nvSpPr>
      <xdr:spPr>
        <a:xfrm>
          <a:off x="7594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65761</xdr:rowOff>
    </xdr:from>
    <xdr:to>
      <xdr:col>36</xdr:col>
      <xdr:colOff>165100</xdr:colOff>
      <xdr:row>36</xdr:row>
      <xdr:rowOff>167361</xdr:rowOff>
    </xdr:to>
    <xdr:sp macro="" textlink="">
      <xdr:nvSpPr>
        <xdr:cNvPr id="302" name="フローチャート: 判断 301"/>
        <xdr:cNvSpPr/>
      </xdr:nvSpPr>
      <xdr:spPr>
        <a:xfrm>
          <a:off x="6921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12438</xdr:rowOff>
    </xdr:from>
    <xdr:ext cx="534377" cy="259045"/>
    <xdr:sp macro="" textlink="">
      <xdr:nvSpPr>
        <xdr:cNvPr id="303" name="テキスト ボックス 302"/>
        <xdr:cNvSpPr txBox="1"/>
      </xdr:nvSpPr>
      <xdr:spPr>
        <a:xfrm>
          <a:off x="6705111" y="601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14678</xdr:rowOff>
    </xdr:from>
    <xdr:to>
      <xdr:col>55</xdr:col>
      <xdr:colOff>50800</xdr:colOff>
      <xdr:row>36</xdr:row>
      <xdr:rowOff>116278</xdr:rowOff>
    </xdr:to>
    <xdr:sp macro="" textlink="">
      <xdr:nvSpPr>
        <xdr:cNvPr id="309" name="楕円 308"/>
        <xdr:cNvSpPr/>
      </xdr:nvSpPr>
      <xdr:spPr>
        <a:xfrm>
          <a:off x="10426700" y="618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164555</xdr:rowOff>
    </xdr:from>
    <xdr:ext cx="534377" cy="259045"/>
    <xdr:sp macro="" textlink="">
      <xdr:nvSpPr>
        <xdr:cNvPr id="310" name="補助費等該当値テキスト"/>
        <xdr:cNvSpPr txBox="1"/>
      </xdr:nvSpPr>
      <xdr:spPr>
        <a:xfrm>
          <a:off x="10528300" y="616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148532</xdr:rowOff>
    </xdr:from>
    <xdr:to>
      <xdr:col>50</xdr:col>
      <xdr:colOff>165100</xdr:colOff>
      <xdr:row>36</xdr:row>
      <xdr:rowOff>78682</xdr:rowOff>
    </xdr:to>
    <xdr:sp macro="" textlink="">
      <xdr:nvSpPr>
        <xdr:cNvPr id="311" name="楕円 310"/>
        <xdr:cNvSpPr/>
      </xdr:nvSpPr>
      <xdr:spPr>
        <a:xfrm>
          <a:off x="9588500" y="614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95209</xdr:rowOff>
    </xdr:from>
    <xdr:ext cx="534377" cy="259045"/>
    <xdr:sp macro="" textlink="">
      <xdr:nvSpPr>
        <xdr:cNvPr id="312" name="テキスト ボックス 311"/>
        <xdr:cNvSpPr txBox="1"/>
      </xdr:nvSpPr>
      <xdr:spPr>
        <a:xfrm>
          <a:off x="9372111" y="592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71828</xdr:rowOff>
    </xdr:from>
    <xdr:to>
      <xdr:col>46</xdr:col>
      <xdr:colOff>38100</xdr:colOff>
      <xdr:row>37</xdr:row>
      <xdr:rowOff>1978</xdr:rowOff>
    </xdr:to>
    <xdr:sp macro="" textlink="">
      <xdr:nvSpPr>
        <xdr:cNvPr id="313" name="楕円 312"/>
        <xdr:cNvSpPr/>
      </xdr:nvSpPr>
      <xdr:spPr>
        <a:xfrm>
          <a:off x="8699500" y="624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164555</xdr:rowOff>
    </xdr:from>
    <xdr:ext cx="534377" cy="259045"/>
    <xdr:sp macro="" textlink="">
      <xdr:nvSpPr>
        <xdr:cNvPr id="314" name="テキスト ボックス 313"/>
        <xdr:cNvSpPr txBox="1"/>
      </xdr:nvSpPr>
      <xdr:spPr>
        <a:xfrm>
          <a:off x="8483111" y="633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94066</xdr:rowOff>
    </xdr:from>
    <xdr:to>
      <xdr:col>41</xdr:col>
      <xdr:colOff>101600</xdr:colOff>
      <xdr:row>37</xdr:row>
      <xdr:rowOff>24216</xdr:rowOff>
    </xdr:to>
    <xdr:sp macro="" textlink="">
      <xdr:nvSpPr>
        <xdr:cNvPr id="315" name="楕円 314"/>
        <xdr:cNvSpPr/>
      </xdr:nvSpPr>
      <xdr:spPr>
        <a:xfrm>
          <a:off x="7810500" y="626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15343</xdr:rowOff>
    </xdr:from>
    <xdr:ext cx="534377" cy="259045"/>
    <xdr:sp macro="" textlink="">
      <xdr:nvSpPr>
        <xdr:cNvPr id="316" name="テキスト ボックス 315"/>
        <xdr:cNvSpPr txBox="1"/>
      </xdr:nvSpPr>
      <xdr:spPr>
        <a:xfrm>
          <a:off x="7594111" y="635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164041</xdr:rowOff>
    </xdr:from>
    <xdr:to>
      <xdr:col>36</xdr:col>
      <xdr:colOff>165100</xdr:colOff>
      <xdr:row>37</xdr:row>
      <xdr:rowOff>94191</xdr:rowOff>
    </xdr:to>
    <xdr:sp macro="" textlink="">
      <xdr:nvSpPr>
        <xdr:cNvPr id="317" name="楕円 316"/>
        <xdr:cNvSpPr/>
      </xdr:nvSpPr>
      <xdr:spPr>
        <a:xfrm>
          <a:off x="6921500" y="633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85318</xdr:rowOff>
    </xdr:from>
    <xdr:ext cx="534377" cy="259045"/>
    <xdr:sp macro="" textlink="">
      <xdr:nvSpPr>
        <xdr:cNvPr id="318" name="テキスト ボックス 317"/>
        <xdr:cNvSpPr txBox="1"/>
      </xdr:nvSpPr>
      <xdr:spPr>
        <a:xfrm>
          <a:off x="6705111" y="642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72598</xdr:rowOff>
    </xdr:from>
    <xdr:to>
      <xdr:col>54</xdr:col>
      <xdr:colOff>189865</xdr:colOff>
      <xdr:row>58</xdr:row>
      <xdr:rowOff>105837</xdr:rowOff>
    </xdr:to>
    <xdr:cxnSp macro="">
      <xdr:nvCxnSpPr>
        <xdr:cNvPr id="342" name="直線コネクタ 341"/>
        <xdr:cNvCxnSpPr/>
      </xdr:nvCxnSpPr>
      <xdr:spPr>
        <a:xfrm flipV="1">
          <a:off x="10475595" y="8816548"/>
          <a:ext cx="1270" cy="123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109664</xdr:rowOff>
    </xdr:from>
    <xdr:ext cx="534377" cy="259045"/>
    <xdr:sp macro="" textlink="">
      <xdr:nvSpPr>
        <xdr:cNvPr id="343" name="普通建設事業費最小値テキスト"/>
        <xdr:cNvSpPr txBox="1"/>
      </xdr:nvSpPr>
      <xdr:spPr>
        <a:xfrm>
          <a:off x="10528300" y="1005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105837</xdr:rowOff>
    </xdr:from>
    <xdr:to>
      <xdr:col>55</xdr:col>
      <xdr:colOff>88900</xdr:colOff>
      <xdr:row>58</xdr:row>
      <xdr:rowOff>105837</xdr:rowOff>
    </xdr:to>
    <xdr:cxnSp macro="">
      <xdr:nvCxnSpPr>
        <xdr:cNvPr id="344" name="直線コネクタ 343"/>
        <xdr:cNvCxnSpPr/>
      </xdr:nvCxnSpPr>
      <xdr:spPr>
        <a:xfrm>
          <a:off x="10388600" y="1004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19275</xdr:rowOff>
    </xdr:from>
    <xdr:ext cx="599010" cy="259045"/>
    <xdr:sp macro="" textlink="">
      <xdr:nvSpPr>
        <xdr:cNvPr id="345" name="普通建設事業費最大値テキスト"/>
        <xdr:cNvSpPr txBox="1"/>
      </xdr:nvSpPr>
      <xdr:spPr>
        <a:xfrm>
          <a:off x="10528300" y="8591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72598</xdr:rowOff>
    </xdr:from>
    <xdr:to>
      <xdr:col>55</xdr:col>
      <xdr:colOff>88900</xdr:colOff>
      <xdr:row>51</xdr:row>
      <xdr:rowOff>72598</xdr:rowOff>
    </xdr:to>
    <xdr:cxnSp macro="">
      <xdr:nvCxnSpPr>
        <xdr:cNvPr id="346" name="直線コネクタ 345"/>
        <xdr:cNvCxnSpPr/>
      </xdr:nvCxnSpPr>
      <xdr:spPr>
        <a:xfrm>
          <a:off x="10388600" y="8816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158659</xdr:rowOff>
    </xdr:from>
    <xdr:to>
      <xdr:col>55</xdr:col>
      <xdr:colOff>0</xdr:colOff>
      <xdr:row>57</xdr:row>
      <xdr:rowOff>26726</xdr:rowOff>
    </xdr:to>
    <xdr:cxnSp macro="">
      <xdr:nvCxnSpPr>
        <xdr:cNvPr id="347" name="直線コネクタ 346"/>
        <xdr:cNvCxnSpPr/>
      </xdr:nvCxnSpPr>
      <xdr:spPr>
        <a:xfrm>
          <a:off x="9639300" y="9588409"/>
          <a:ext cx="838200" cy="21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155565</xdr:rowOff>
    </xdr:from>
    <xdr:ext cx="534377" cy="259045"/>
    <xdr:sp macro="" textlink="">
      <xdr:nvSpPr>
        <xdr:cNvPr id="348" name="普通建設事業費平均値テキスト"/>
        <xdr:cNvSpPr txBox="1"/>
      </xdr:nvSpPr>
      <xdr:spPr>
        <a:xfrm>
          <a:off x="10528300" y="95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132688</xdr:rowOff>
    </xdr:from>
    <xdr:to>
      <xdr:col>55</xdr:col>
      <xdr:colOff>50800</xdr:colOff>
      <xdr:row>57</xdr:row>
      <xdr:rowOff>62838</xdr:rowOff>
    </xdr:to>
    <xdr:sp macro="" textlink="">
      <xdr:nvSpPr>
        <xdr:cNvPr id="349" name="フローチャート: 判断 348"/>
        <xdr:cNvSpPr/>
      </xdr:nvSpPr>
      <xdr:spPr>
        <a:xfrm>
          <a:off x="104267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158659</xdr:rowOff>
    </xdr:from>
    <xdr:to>
      <xdr:col>50</xdr:col>
      <xdr:colOff>114300</xdr:colOff>
      <xdr:row>56</xdr:row>
      <xdr:rowOff>103562</xdr:rowOff>
    </xdr:to>
    <xdr:cxnSp macro="">
      <xdr:nvCxnSpPr>
        <xdr:cNvPr id="350" name="直線コネクタ 349"/>
        <xdr:cNvCxnSpPr/>
      </xdr:nvCxnSpPr>
      <xdr:spPr>
        <a:xfrm flipV="1">
          <a:off x="8750300" y="9588409"/>
          <a:ext cx="889000" cy="11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104121</xdr:rowOff>
    </xdr:from>
    <xdr:to>
      <xdr:col>50</xdr:col>
      <xdr:colOff>165100</xdr:colOff>
      <xdr:row>57</xdr:row>
      <xdr:rowOff>34271</xdr:rowOff>
    </xdr:to>
    <xdr:sp macro="" textlink="">
      <xdr:nvSpPr>
        <xdr:cNvPr id="351" name="フローチャート: 判断 350"/>
        <xdr:cNvSpPr/>
      </xdr:nvSpPr>
      <xdr:spPr>
        <a:xfrm>
          <a:off x="9588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25398</xdr:rowOff>
    </xdr:from>
    <xdr:ext cx="599010" cy="259045"/>
    <xdr:sp macro="" textlink="">
      <xdr:nvSpPr>
        <xdr:cNvPr id="352" name="テキスト ボックス 351"/>
        <xdr:cNvSpPr txBox="1"/>
      </xdr:nvSpPr>
      <xdr:spPr>
        <a:xfrm>
          <a:off x="9339795" y="9798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103562</xdr:rowOff>
    </xdr:from>
    <xdr:to>
      <xdr:col>45</xdr:col>
      <xdr:colOff>177800</xdr:colOff>
      <xdr:row>56</xdr:row>
      <xdr:rowOff>137703</xdr:rowOff>
    </xdr:to>
    <xdr:cxnSp macro="">
      <xdr:nvCxnSpPr>
        <xdr:cNvPr id="353" name="直線コネクタ 352"/>
        <xdr:cNvCxnSpPr/>
      </xdr:nvCxnSpPr>
      <xdr:spPr>
        <a:xfrm flipV="1">
          <a:off x="7861300" y="9704762"/>
          <a:ext cx="889000" cy="3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138194</xdr:rowOff>
    </xdr:from>
    <xdr:to>
      <xdr:col>46</xdr:col>
      <xdr:colOff>38100</xdr:colOff>
      <xdr:row>57</xdr:row>
      <xdr:rowOff>68344</xdr:rowOff>
    </xdr:to>
    <xdr:sp macro="" textlink="">
      <xdr:nvSpPr>
        <xdr:cNvPr id="354" name="フローチャート: 判断 353"/>
        <xdr:cNvSpPr/>
      </xdr:nvSpPr>
      <xdr:spPr>
        <a:xfrm>
          <a:off x="8699500" y="97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59471</xdr:rowOff>
    </xdr:from>
    <xdr:ext cx="534377" cy="259045"/>
    <xdr:sp macro="" textlink="">
      <xdr:nvSpPr>
        <xdr:cNvPr id="355" name="テキスト ボックス 354"/>
        <xdr:cNvSpPr txBox="1"/>
      </xdr:nvSpPr>
      <xdr:spPr>
        <a:xfrm>
          <a:off x="8483111" y="983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137703</xdr:rowOff>
    </xdr:from>
    <xdr:to>
      <xdr:col>41</xdr:col>
      <xdr:colOff>50800</xdr:colOff>
      <xdr:row>57</xdr:row>
      <xdr:rowOff>19350</xdr:rowOff>
    </xdr:to>
    <xdr:cxnSp macro="">
      <xdr:nvCxnSpPr>
        <xdr:cNvPr id="356" name="直線コネクタ 355"/>
        <xdr:cNvCxnSpPr/>
      </xdr:nvCxnSpPr>
      <xdr:spPr>
        <a:xfrm flipV="1">
          <a:off x="6972300" y="9738903"/>
          <a:ext cx="889000" cy="53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139821</xdr:rowOff>
    </xdr:from>
    <xdr:to>
      <xdr:col>41</xdr:col>
      <xdr:colOff>101600</xdr:colOff>
      <xdr:row>57</xdr:row>
      <xdr:rowOff>69971</xdr:rowOff>
    </xdr:to>
    <xdr:sp macro="" textlink="">
      <xdr:nvSpPr>
        <xdr:cNvPr id="357" name="フローチャート: 判断 356"/>
        <xdr:cNvSpPr/>
      </xdr:nvSpPr>
      <xdr:spPr>
        <a:xfrm>
          <a:off x="7810500" y="9741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61098</xdr:rowOff>
    </xdr:from>
    <xdr:ext cx="534377" cy="259045"/>
    <xdr:sp macro="" textlink="">
      <xdr:nvSpPr>
        <xdr:cNvPr id="358" name="テキスト ボックス 357"/>
        <xdr:cNvSpPr txBox="1"/>
      </xdr:nvSpPr>
      <xdr:spPr>
        <a:xfrm>
          <a:off x="7594111" y="983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120550</xdr:rowOff>
    </xdr:from>
    <xdr:to>
      <xdr:col>36</xdr:col>
      <xdr:colOff>165100</xdr:colOff>
      <xdr:row>57</xdr:row>
      <xdr:rowOff>50700</xdr:rowOff>
    </xdr:to>
    <xdr:sp macro="" textlink="">
      <xdr:nvSpPr>
        <xdr:cNvPr id="359" name="フローチャート: 判断 358"/>
        <xdr:cNvSpPr/>
      </xdr:nvSpPr>
      <xdr:spPr>
        <a:xfrm>
          <a:off x="6921500" y="972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67227</xdr:rowOff>
    </xdr:from>
    <xdr:ext cx="599010" cy="259045"/>
    <xdr:sp macro="" textlink="">
      <xdr:nvSpPr>
        <xdr:cNvPr id="360" name="テキスト ボックス 359"/>
        <xdr:cNvSpPr txBox="1"/>
      </xdr:nvSpPr>
      <xdr:spPr>
        <a:xfrm>
          <a:off x="6672795" y="94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147376</xdr:rowOff>
    </xdr:from>
    <xdr:to>
      <xdr:col>55</xdr:col>
      <xdr:colOff>50800</xdr:colOff>
      <xdr:row>57</xdr:row>
      <xdr:rowOff>77526</xdr:rowOff>
    </xdr:to>
    <xdr:sp macro="" textlink="">
      <xdr:nvSpPr>
        <xdr:cNvPr id="366" name="楕円 365"/>
        <xdr:cNvSpPr/>
      </xdr:nvSpPr>
      <xdr:spPr>
        <a:xfrm>
          <a:off x="10426700" y="974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125803</xdr:rowOff>
    </xdr:from>
    <xdr:ext cx="534377" cy="259045"/>
    <xdr:sp macro="" textlink="">
      <xdr:nvSpPr>
        <xdr:cNvPr id="367" name="普通建設事業費該当値テキスト"/>
        <xdr:cNvSpPr txBox="1"/>
      </xdr:nvSpPr>
      <xdr:spPr>
        <a:xfrm>
          <a:off x="10528300" y="972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107859</xdr:rowOff>
    </xdr:from>
    <xdr:to>
      <xdr:col>50</xdr:col>
      <xdr:colOff>165100</xdr:colOff>
      <xdr:row>56</xdr:row>
      <xdr:rowOff>38009</xdr:rowOff>
    </xdr:to>
    <xdr:sp macro="" textlink="">
      <xdr:nvSpPr>
        <xdr:cNvPr id="368" name="楕円 367"/>
        <xdr:cNvSpPr/>
      </xdr:nvSpPr>
      <xdr:spPr>
        <a:xfrm>
          <a:off x="9588500" y="953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54536</xdr:rowOff>
    </xdr:from>
    <xdr:ext cx="599010" cy="259045"/>
    <xdr:sp macro="" textlink="">
      <xdr:nvSpPr>
        <xdr:cNvPr id="369" name="テキスト ボックス 368"/>
        <xdr:cNvSpPr txBox="1"/>
      </xdr:nvSpPr>
      <xdr:spPr>
        <a:xfrm>
          <a:off x="9339795" y="931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52762</xdr:rowOff>
    </xdr:from>
    <xdr:to>
      <xdr:col>46</xdr:col>
      <xdr:colOff>38100</xdr:colOff>
      <xdr:row>56</xdr:row>
      <xdr:rowOff>154362</xdr:rowOff>
    </xdr:to>
    <xdr:sp macro="" textlink="">
      <xdr:nvSpPr>
        <xdr:cNvPr id="370" name="楕円 369"/>
        <xdr:cNvSpPr/>
      </xdr:nvSpPr>
      <xdr:spPr>
        <a:xfrm>
          <a:off x="8699500" y="965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170889</xdr:rowOff>
    </xdr:from>
    <xdr:ext cx="599010" cy="259045"/>
    <xdr:sp macro="" textlink="">
      <xdr:nvSpPr>
        <xdr:cNvPr id="371" name="テキスト ボックス 370"/>
        <xdr:cNvSpPr txBox="1"/>
      </xdr:nvSpPr>
      <xdr:spPr>
        <a:xfrm>
          <a:off x="8450795" y="9429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86903</xdr:rowOff>
    </xdr:from>
    <xdr:to>
      <xdr:col>41</xdr:col>
      <xdr:colOff>101600</xdr:colOff>
      <xdr:row>57</xdr:row>
      <xdr:rowOff>17053</xdr:rowOff>
    </xdr:to>
    <xdr:sp macro="" textlink="">
      <xdr:nvSpPr>
        <xdr:cNvPr id="372" name="楕円 371"/>
        <xdr:cNvSpPr/>
      </xdr:nvSpPr>
      <xdr:spPr>
        <a:xfrm>
          <a:off x="7810500" y="968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33580</xdr:rowOff>
    </xdr:from>
    <xdr:ext cx="599010" cy="259045"/>
    <xdr:sp macro="" textlink="">
      <xdr:nvSpPr>
        <xdr:cNvPr id="373" name="テキスト ボックス 372"/>
        <xdr:cNvSpPr txBox="1"/>
      </xdr:nvSpPr>
      <xdr:spPr>
        <a:xfrm>
          <a:off x="7561795" y="946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140000</xdr:rowOff>
    </xdr:from>
    <xdr:to>
      <xdr:col>36</xdr:col>
      <xdr:colOff>165100</xdr:colOff>
      <xdr:row>57</xdr:row>
      <xdr:rowOff>70150</xdr:rowOff>
    </xdr:to>
    <xdr:sp macro="" textlink="">
      <xdr:nvSpPr>
        <xdr:cNvPr id="374" name="楕円 373"/>
        <xdr:cNvSpPr/>
      </xdr:nvSpPr>
      <xdr:spPr>
        <a:xfrm>
          <a:off x="6921500" y="974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61277</xdr:rowOff>
    </xdr:from>
    <xdr:ext cx="534377" cy="259045"/>
    <xdr:sp macro="" textlink="">
      <xdr:nvSpPr>
        <xdr:cNvPr id="375" name="テキスト ボックス 374"/>
        <xdr:cNvSpPr txBox="1"/>
      </xdr:nvSpPr>
      <xdr:spPr>
        <a:xfrm>
          <a:off x="6705111" y="983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81540</xdr:rowOff>
    </xdr:from>
    <xdr:to>
      <xdr:col>54</xdr:col>
      <xdr:colOff>189865</xdr:colOff>
      <xdr:row>79</xdr:row>
      <xdr:rowOff>42393</xdr:rowOff>
    </xdr:to>
    <xdr:cxnSp macro="">
      <xdr:nvCxnSpPr>
        <xdr:cNvPr id="399" name="直線コネクタ 398"/>
        <xdr:cNvCxnSpPr/>
      </xdr:nvCxnSpPr>
      <xdr:spPr>
        <a:xfrm flipV="1">
          <a:off x="10475595" y="12083040"/>
          <a:ext cx="1270" cy="1503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46220</xdr:rowOff>
    </xdr:from>
    <xdr:ext cx="378565" cy="259045"/>
    <xdr:sp macro="" textlink="">
      <xdr:nvSpPr>
        <xdr:cNvPr id="400" name="普通建設事業費 （ うち新規整備　）最小値テキスト"/>
        <xdr:cNvSpPr txBox="1"/>
      </xdr:nvSpPr>
      <xdr:spPr>
        <a:xfrm>
          <a:off x="10528300" y="13590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42393</xdr:rowOff>
    </xdr:from>
    <xdr:to>
      <xdr:col>55</xdr:col>
      <xdr:colOff>88900</xdr:colOff>
      <xdr:row>79</xdr:row>
      <xdr:rowOff>42393</xdr:rowOff>
    </xdr:to>
    <xdr:cxnSp macro="">
      <xdr:nvCxnSpPr>
        <xdr:cNvPr id="401" name="直線コネクタ 400"/>
        <xdr:cNvCxnSpPr/>
      </xdr:nvCxnSpPr>
      <xdr:spPr>
        <a:xfrm>
          <a:off x="10388600" y="1358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28217</xdr:rowOff>
    </xdr:from>
    <xdr:ext cx="534377" cy="259045"/>
    <xdr:sp macro="" textlink="">
      <xdr:nvSpPr>
        <xdr:cNvPr id="402" name="普通建設事業費 （ うち新規整備　）最大値テキスト"/>
        <xdr:cNvSpPr txBox="1"/>
      </xdr:nvSpPr>
      <xdr:spPr>
        <a:xfrm>
          <a:off x="10528300" y="1185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81540</xdr:rowOff>
    </xdr:from>
    <xdr:to>
      <xdr:col>55</xdr:col>
      <xdr:colOff>88900</xdr:colOff>
      <xdr:row>70</xdr:row>
      <xdr:rowOff>81540</xdr:rowOff>
    </xdr:to>
    <xdr:cxnSp macro="">
      <xdr:nvCxnSpPr>
        <xdr:cNvPr id="403" name="直線コネクタ 402"/>
        <xdr:cNvCxnSpPr/>
      </xdr:nvCxnSpPr>
      <xdr:spPr>
        <a:xfrm>
          <a:off x="10388600" y="1208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46737</xdr:rowOff>
    </xdr:from>
    <xdr:to>
      <xdr:col>55</xdr:col>
      <xdr:colOff>0</xdr:colOff>
      <xdr:row>77</xdr:row>
      <xdr:rowOff>85350</xdr:rowOff>
    </xdr:to>
    <xdr:cxnSp macro="">
      <xdr:nvCxnSpPr>
        <xdr:cNvPr id="404" name="直線コネクタ 403"/>
        <xdr:cNvCxnSpPr/>
      </xdr:nvCxnSpPr>
      <xdr:spPr>
        <a:xfrm flipV="1">
          <a:off x="9639300" y="13076937"/>
          <a:ext cx="838200" cy="21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134765</xdr:rowOff>
    </xdr:from>
    <xdr:ext cx="534377" cy="259045"/>
    <xdr:sp macro="" textlink="">
      <xdr:nvSpPr>
        <xdr:cNvPr id="405" name="普通建設事業費 （ うち新規整備　）平均値テキスト"/>
        <xdr:cNvSpPr txBox="1"/>
      </xdr:nvSpPr>
      <xdr:spPr>
        <a:xfrm>
          <a:off x="10528300" y="13164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156338</xdr:rowOff>
    </xdr:from>
    <xdr:to>
      <xdr:col>55</xdr:col>
      <xdr:colOff>50800</xdr:colOff>
      <xdr:row>77</xdr:row>
      <xdr:rowOff>86488</xdr:rowOff>
    </xdr:to>
    <xdr:sp macro="" textlink="">
      <xdr:nvSpPr>
        <xdr:cNvPr id="406" name="フローチャート: 判断 405"/>
        <xdr:cNvSpPr/>
      </xdr:nvSpPr>
      <xdr:spPr>
        <a:xfrm>
          <a:off x="10426700" y="131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23533</xdr:rowOff>
    </xdr:from>
    <xdr:to>
      <xdr:col>50</xdr:col>
      <xdr:colOff>114300</xdr:colOff>
      <xdr:row>77</xdr:row>
      <xdr:rowOff>85350</xdr:rowOff>
    </xdr:to>
    <xdr:cxnSp macro="">
      <xdr:nvCxnSpPr>
        <xdr:cNvPr id="407" name="直線コネクタ 406"/>
        <xdr:cNvCxnSpPr/>
      </xdr:nvCxnSpPr>
      <xdr:spPr>
        <a:xfrm>
          <a:off x="8750300" y="12367933"/>
          <a:ext cx="889000" cy="91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4451</xdr:rowOff>
    </xdr:from>
    <xdr:to>
      <xdr:col>50</xdr:col>
      <xdr:colOff>165100</xdr:colOff>
      <xdr:row>77</xdr:row>
      <xdr:rowOff>106051</xdr:rowOff>
    </xdr:to>
    <xdr:sp macro="" textlink="">
      <xdr:nvSpPr>
        <xdr:cNvPr id="408" name="フローチャート: 判断 407"/>
        <xdr:cNvSpPr/>
      </xdr:nvSpPr>
      <xdr:spPr>
        <a:xfrm>
          <a:off x="9588500" y="1320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122578</xdr:rowOff>
    </xdr:from>
    <xdr:ext cx="534377" cy="259045"/>
    <xdr:sp macro="" textlink="">
      <xdr:nvSpPr>
        <xdr:cNvPr id="409" name="テキスト ボックス 408"/>
        <xdr:cNvSpPr txBox="1"/>
      </xdr:nvSpPr>
      <xdr:spPr>
        <a:xfrm>
          <a:off x="9372111" y="1298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23533</xdr:rowOff>
    </xdr:from>
    <xdr:to>
      <xdr:col>45</xdr:col>
      <xdr:colOff>177800</xdr:colOff>
      <xdr:row>74</xdr:row>
      <xdr:rowOff>57232</xdr:rowOff>
    </xdr:to>
    <xdr:cxnSp macro="">
      <xdr:nvCxnSpPr>
        <xdr:cNvPr id="410" name="直線コネクタ 409"/>
        <xdr:cNvCxnSpPr/>
      </xdr:nvCxnSpPr>
      <xdr:spPr>
        <a:xfrm flipV="1">
          <a:off x="7861300" y="12367933"/>
          <a:ext cx="889000" cy="37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167900</xdr:rowOff>
    </xdr:from>
    <xdr:to>
      <xdr:col>46</xdr:col>
      <xdr:colOff>38100</xdr:colOff>
      <xdr:row>76</xdr:row>
      <xdr:rowOff>98050</xdr:rowOff>
    </xdr:to>
    <xdr:sp macro="" textlink="">
      <xdr:nvSpPr>
        <xdr:cNvPr id="411" name="フローチャート: 判断 410"/>
        <xdr:cNvSpPr/>
      </xdr:nvSpPr>
      <xdr:spPr>
        <a:xfrm>
          <a:off x="8699500" y="13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89177</xdr:rowOff>
    </xdr:from>
    <xdr:ext cx="534377" cy="259045"/>
    <xdr:sp macro="" textlink="">
      <xdr:nvSpPr>
        <xdr:cNvPr id="412" name="テキスト ボックス 411"/>
        <xdr:cNvSpPr txBox="1"/>
      </xdr:nvSpPr>
      <xdr:spPr>
        <a:xfrm>
          <a:off x="8483111" y="1311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57232</xdr:rowOff>
    </xdr:from>
    <xdr:to>
      <xdr:col>41</xdr:col>
      <xdr:colOff>50800</xdr:colOff>
      <xdr:row>75</xdr:row>
      <xdr:rowOff>8083</xdr:rowOff>
    </xdr:to>
    <xdr:cxnSp macro="">
      <xdr:nvCxnSpPr>
        <xdr:cNvPr id="413" name="直線コネクタ 412"/>
        <xdr:cNvCxnSpPr/>
      </xdr:nvCxnSpPr>
      <xdr:spPr>
        <a:xfrm flipV="1">
          <a:off x="6972300" y="12744532"/>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25750</xdr:rowOff>
    </xdr:from>
    <xdr:to>
      <xdr:col>41</xdr:col>
      <xdr:colOff>101600</xdr:colOff>
      <xdr:row>75</xdr:row>
      <xdr:rowOff>127350</xdr:rowOff>
    </xdr:to>
    <xdr:sp macro="" textlink="">
      <xdr:nvSpPr>
        <xdr:cNvPr id="414" name="フローチャート: 判断 413"/>
        <xdr:cNvSpPr/>
      </xdr:nvSpPr>
      <xdr:spPr>
        <a:xfrm>
          <a:off x="7810500" y="128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118476</xdr:rowOff>
    </xdr:from>
    <xdr:ext cx="534377" cy="259045"/>
    <xdr:sp macro="" textlink="">
      <xdr:nvSpPr>
        <xdr:cNvPr id="415" name="テキスト ボックス 414"/>
        <xdr:cNvSpPr txBox="1"/>
      </xdr:nvSpPr>
      <xdr:spPr>
        <a:xfrm>
          <a:off x="7594111" y="1297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85757</xdr:rowOff>
    </xdr:from>
    <xdr:to>
      <xdr:col>36</xdr:col>
      <xdr:colOff>165100</xdr:colOff>
      <xdr:row>75</xdr:row>
      <xdr:rowOff>15907</xdr:rowOff>
    </xdr:to>
    <xdr:sp macro="" textlink="">
      <xdr:nvSpPr>
        <xdr:cNvPr id="416" name="フローチャート: 判断 415"/>
        <xdr:cNvSpPr/>
      </xdr:nvSpPr>
      <xdr:spPr>
        <a:xfrm>
          <a:off x="6921500" y="1277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32434</xdr:rowOff>
    </xdr:from>
    <xdr:ext cx="534377" cy="259045"/>
    <xdr:sp macro="" textlink="">
      <xdr:nvSpPr>
        <xdr:cNvPr id="417" name="テキスト ボックス 416"/>
        <xdr:cNvSpPr txBox="1"/>
      </xdr:nvSpPr>
      <xdr:spPr>
        <a:xfrm>
          <a:off x="6705111" y="125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167387</xdr:rowOff>
    </xdr:from>
    <xdr:to>
      <xdr:col>55</xdr:col>
      <xdr:colOff>50800</xdr:colOff>
      <xdr:row>76</xdr:row>
      <xdr:rowOff>97537</xdr:rowOff>
    </xdr:to>
    <xdr:sp macro="" textlink="">
      <xdr:nvSpPr>
        <xdr:cNvPr id="423" name="楕円 422"/>
        <xdr:cNvSpPr/>
      </xdr:nvSpPr>
      <xdr:spPr>
        <a:xfrm>
          <a:off x="10426700" y="1302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18813</xdr:rowOff>
    </xdr:from>
    <xdr:ext cx="534377" cy="259045"/>
    <xdr:sp macro="" textlink="">
      <xdr:nvSpPr>
        <xdr:cNvPr id="424" name="普通建設事業費 （ うち新規整備　）該当値テキスト"/>
        <xdr:cNvSpPr txBox="1"/>
      </xdr:nvSpPr>
      <xdr:spPr>
        <a:xfrm>
          <a:off x="10528300" y="1287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34550</xdr:rowOff>
    </xdr:from>
    <xdr:to>
      <xdr:col>50</xdr:col>
      <xdr:colOff>165100</xdr:colOff>
      <xdr:row>77</xdr:row>
      <xdr:rowOff>136150</xdr:rowOff>
    </xdr:to>
    <xdr:sp macro="" textlink="">
      <xdr:nvSpPr>
        <xdr:cNvPr id="425" name="楕円 424"/>
        <xdr:cNvSpPr/>
      </xdr:nvSpPr>
      <xdr:spPr>
        <a:xfrm>
          <a:off x="9588500" y="13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127277</xdr:rowOff>
    </xdr:from>
    <xdr:ext cx="534377" cy="259045"/>
    <xdr:sp macro="" textlink="">
      <xdr:nvSpPr>
        <xdr:cNvPr id="426" name="テキスト ボックス 425"/>
        <xdr:cNvSpPr txBox="1"/>
      </xdr:nvSpPr>
      <xdr:spPr>
        <a:xfrm>
          <a:off x="9372111" y="1332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144183</xdr:rowOff>
    </xdr:from>
    <xdr:to>
      <xdr:col>46</xdr:col>
      <xdr:colOff>38100</xdr:colOff>
      <xdr:row>72</xdr:row>
      <xdr:rowOff>74333</xdr:rowOff>
    </xdr:to>
    <xdr:sp macro="" textlink="">
      <xdr:nvSpPr>
        <xdr:cNvPr id="427" name="楕円 426"/>
        <xdr:cNvSpPr/>
      </xdr:nvSpPr>
      <xdr:spPr>
        <a:xfrm>
          <a:off x="8699500" y="1231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90860</xdr:rowOff>
    </xdr:from>
    <xdr:ext cx="534377" cy="259045"/>
    <xdr:sp macro="" textlink="">
      <xdr:nvSpPr>
        <xdr:cNvPr id="428" name="テキスト ボックス 427"/>
        <xdr:cNvSpPr txBox="1"/>
      </xdr:nvSpPr>
      <xdr:spPr>
        <a:xfrm>
          <a:off x="8483111" y="1209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6432</xdr:rowOff>
    </xdr:from>
    <xdr:to>
      <xdr:col>41</xdr:col>
      <xdr:colOff>101600</xdr:colOff>
      <xdr:row>74</xdr:row>
      <xdr:rowOff>108032</xdr:rowOff>
    </xdr:to>
    <xdr:sp macro="" textlink="">
      <xdr:nvSpPr>
        <xdr:cNvPr id="429" name="楕円 428"/>
        <xdr:cNvSpPr/>
      </xdr:nvSpPr>
      <xdr:spPr>
        <a:xfrm>
          <a:off x="7810500" y="1269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124559</xdr:rowOff>
    </xdr:from>
    <xdr:ext cx="534377" cy="259045"/>
    <xdr:sp macro="" textlink="">
      <xdr:nvSpPr>
        <xdr:cNvPr id="430" name="テキスト ボックス 429"/>
        <xdr:cNvSpPr txBox="1"/>
      </xdr:nvSpPr>
      <xdr:spPr>
        <a:xfrm>
          <a:off x="7594111" y="1246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128733</xdr:rowOff>
    </xdr:from>
    <xdr:to>
      <xdr:col>36</xdr:col>
      <xdr:colOff>165100</xdr:colOff>
      <xdr:row>75</xdr:row>
      <xdr:rowOff>58883</xdr:rowOff>
    </xdr:to>
    <xdr:sp macro="" textlink="">
      <xdr:nvSpPr>
        <xdr:cNvPr id="431" name="楕円 430"/>
        <xdr:cNvSpPr/>
      </xdr:nvSpPr>
      <xdr:spPr>
        <a:xfrm>
          <a:off x="6921500" y="1281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50010</xdr:rowOff>
    </xdr:from>
    <xdr:ext cx="534377" cy="259045"/>
    <xdr:sp macro="" textlink="">
      <xdr:nvSpPr>
        <xdr:cNvPr id="432" name="テキスト ボックス 431"/>
        <xdr:cNvSpPr txBox="1"/>
      </xdr:nvSpPr>
      <xdr:spPr>
        <a:xfrm>
          <a:off x="6705111" y="1290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3" name="直線コネクタ 44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4" name="テキスト ボックス 443"/>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94986</xdr:rowOff>
    </xdr:from>
    <xdr:to>
      <xdr:col>54</xdr:col>
      <xdr:colOff>189865</xdr:colOff>
      <xdr:row>97</xdr:row>
      <xdr:rowOff>109319</xdr:rowOff>
    </xdr:to>
    <xdr:cxnSp macro="">
      <xdr:nvCxnSpPr>
        <xdr:cNvPr id="452" name="直線コネクタ 451"/>
        <xdr:cNvCxnSpPr/>
      </xdr:nvCxnSpPr>
      <xdr:spPr>
        <a:xfrm flipV="1">
          <a:off x="10475595" y="15525486"/>
          <a:ext cx="1270" cy="121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113146</xdr:rowOff>
    </xdr:from>
    <xdr:ext cx="534377" cy="259045"/>
    <xdr:sp macro="" textlink="">
      <xdr:nvSpPr>
        <xdr:cNvPr id="453" name="普通建設事業費 （ うち更新整備　）最小値テキスト"/>
        <xdr:cNvSpPr txBox="1"/>
      </xdr:nvSpPr>
      <xdr:spPr>
        <a:xfrm>
          <a:off x="10528300" y="1674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109319</xdr:rowOff>
    </xdr:from>
    <xdr:to>
      <xdr:col>55</xdr:col>
      <xdr:colOff>88900</xdr:colOff>
      <xdr:row>97</xdr:row>
      <xdr:rowOff>109319</xdr:rowOff>
    </xdr:to>
    <xdr:cxnSp macro="">
      <xdr:nvCxnSpPr>
        <xdr:cNvPr id="454" name="直線コネクタ 453"/>
        <xdr:cNvCxnSpPr/>
      </xdr:nvCxnSpPr>
      <xdr:spPr>
        <a:xfrm>
          <a:off x="10388600" y="16739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41663</xdr:rowOff>
    </xdr:from>
    <xdr:ext cx="599010" cy="259045"/>
    <xdr:sp macro="" textlink="">
      <xdr:nvSpPr>
        <xdr:cNvPr id="455" name="普通建設事業費 （ うち更新整備　）最大値テキスト"/>
        <xdr:cNvSpPr txBox="1"/>
      </xdr:nvSpPr>
      <xdr:spPr>
        <a:xfrm>
          <a:off x="10528300" y="1530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94986</xdr:rowOff>
    </xdr:from>
    <xdr:to>
      <xdr:col>55</xdr:col>
      <xdr:colOff>88900</xdr:colOff>
      <xdr:row>90</xdr:row>
      <xdr:rowOff>94986</xdr:rowOff>
    </xdr:to>
    <xdr:cxnSp macro="">
      <xdr:nvCxnSpPr>
        <xdr:cNvPr id="456" name="直線コネクタ 455"/>
        <xdr:cNvCxnSpPr/>
      </xdr:nvCxnSpPr>
      <xdr:spPr>
        <a:xfrm>
          <a:off x="10388600" y="155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111165</xdr:rowOff>
    </xdr:from>
    <xdr:to>
      <xdr:col>55</xdr:col>
      <xdr:colOff>0</xdr:colOff>
      <xdr:row>96</xdr:row>
      <xdr:rowOff>18154</xdr:rowOff>
    </xdr:to>
    <xdr:cxnSp macro="">
      <xdr:nvCxnSpPr>
        <xdr:cNvPr id="457" name="直線コネクタ 456"/>
        <xdr:cNvCxnSpPr/>
      </xdr:nvCxnSpPr>
      <xdr:spPr>
        <a:xfrm>
          <a:off x="9639300" y="16398915"/>
          <a:ext cx="838200" cy="7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150161</xdr:rowOff>
    </xdr:from>
    <xdr:ext cx="534377" cy="259045"/>
    <xdr:sp macro="" textlink="">
      <xdr:nvSpPr>
        <xdr:cNvPr id="458" name="普通建設事業費 （ うち更新整備　）平均値テキスト"/>
        <xdr:cNvSpPr txBox="1"/>
      </xdr:nvSpPr>
      <xdr:spPr>
        <a:xfrm>
          <a:off x="10528300" y="16437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284</xdr:rowOff>
    </xdr:from>
    <xdr:to>
      <xdr:col>55</xdr:col>
      <xdr:colOff>50800</xdr:colOff>
      <xdr:row>96</xdr:row>
      <xdr:rowOff>101884</xdr:rowOff>
    </xdr:to>
    <xdr:sp macro="" textlink="">
      <xdr:nvSpPr>
        <xdr:cNvPr id="459" name="フローチャート: 判断 458"/>
        <xdr:cNvSpPr/>
      </xdr:nvSpPr>
      <xdr:spPr>
        <a:xfrm>
          <a:off x="10426700" y="1645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111165</xdr:rowOff>
    </xdr:from>
    <xdr:to>
      <xdr:col>50</xdr:col>
      <xdr:colOff>114300</xdr:colOff>
      <xdr:row>96</xdr:row>
      <xdr:rowOff>104245</xdr:rowOff>
    </xdr:to>
    <xdr:cxnSp macro="">
      <xdr:nvCxnSpPr>
        <xdr:cNvPr id="460" name="直線コネクタ 459"/>
        <xdr:cNvCxnSpPr/>
      </xdr:nvCxnSpPr>
      <xdr:spPr>
        <a:xfrm flipV="1">
          <a:off x="8750300" y="16398915"/>
          <a:ext cx="889000" cy="164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163995</xdr:rowOff>
    </xdr:from>
    <xdr:to>
      <xdr:col>50</xdr:col>
      <xdr:colOff>165100</xdr:colOff>
      <xdr:row>96</xdr:row>
      <xdr:rowOff>94145</xdr:rowOff>
    </xdr:to>
    <xdr:sp macro="" textlink="">
      <xdr:nvSpPr>
        <xdr:cNvPr id="461" name="フローチャート: 判断 460"/>
        <xdr:cNvSpPr/>
      </xdr:nvSpPr>
      <xdr:spPr>
        <a:xfrm>
          <a:off x="9588500" y="1645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85272</xdr:rowOff>
    </xdr:from>
    <xdr:ext cx="534377" cy="259045"/>
    <xdr:sp macro="" textlink="">
      <xdr:nvSpPr>
        <xdr:cNvPr id="462" name="テキスト ボックス 461"/>
        <xdr:cNvSpPr txBox="1"/>
      </xdr:nvSpPr>
      <xdr:spPr>
        <a:xfrm>
          <a:off x="9372111" y="1654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31824</xdr:rowOff>
    </xdr:from>
    <xdr:to>
      <xdr:col>45</xdr:col>
      <xdr:colOff>177800</xdr:colOff>
      <xdr:row>96</xdr:row>
      <xdr:rowOff>104245</xdr:rowOff>
    </xdr:to>
    <xdr:cxnSp macro="">
      <xdr:nvCxnSpPr>
        <xdr:cNvPr id="463" name="直線コネクタ 462"/>
        <xdr:cNvCxnSpPr/>
      </xdr:nvCxnSpPr>
      <xdr:spPr>
        <a:xfrm>
          <a:off x="7861300" y="16491024"/>
          <a:ext cx="889000" cy="7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28087</xdr:rowOff>
    </xdr:from>
    <xdr:to>
      <xdr:col>46</xdr:col>
      <xdr:colOff>38100</xdr:colOff>
      <xdr:row>96</xdr:row>
      <xdr:rowOff>129687</xdr:rowOff>
    </xdr:to>
    <xdr:sp macro="" textlink="">
      <xdr:nvSpPr>
        <xdr:cNvPr id="464" name="フローチャート: 判断 463"/>
        <xdr:cNvSpPr/>
      </xdr:nvSpPr>
      <xdr:spPr>
        <a:xfrm>
          <a:off x="8699500" y="1648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146214</xdr:rowOff>
    </xdr:from>
    <xdr:ext cx="534377" cy="259045"/>
    <xdr:sp macro="" textlink="">
      <xdr:nvSpPr>
        <xdr:cNvPr id="465" name="テキスト ボックス 464"/>
        <xdr:cNvSpPr txBox="1"/>
      </xdr:nvSpPr>
      <xdr:spPr>
        <a:xfrm>
          <a:off x="8483111" y="1626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31824</xdr:rowOff>
    </xdr:from>
    <xdr:to>
      <xdr:col>41</xdr:col>
      <xdr:colOff>50800</xdr:colOff>
      <xdr:row>96</xdr:row>
      <xdr:rowOff>69279</xdr:rowOff>
    </xdr:to>
    <xdr:cxnSp macro="">
      <xdr:nvCxnSpPr>
        <xdr:cNvPr id="466" name="直線コネクタ 465"/>
        <xdr:cNvCxnSpPr/>
      </xdr:nvCxnSpPr>
      <xdr:spPr>
        <a:xfrm flipV="1">
          <a:off x="6972300" y="16491024"/>
          <a:ext cx="889000" cy="3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82773</xdr:rowOff>
    </xdr:from>
    <xdr:to>
      <xdr:col>41</xdr:col>
      <xdr:colOff>101600</xdr:colOff>
      <xdr:row>97</xdr:row>
      <xdr:rowOff>12923</xdr:rowOff>
    </xdr:to>
    <xdr:sp macro="" textlink="">
      <xdr:nvSpPr>
        <xdr:cNvPr id="467" name="フローチャート: 判断 466"/>
        <xdr:cNvSpPr/>
      </xdr:nvSpPr>
      <xdr:spPr>
        <a:xfrm>
          <a:off x="7810500" y="165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4050</xdr:rowOff>
    </xdr:from>
    <xdr:ext cx="534377" cy="259045"/>
    <xdr:sp macro="" textlink="">
      <xdr:nvSpPr>
        <xdr:cNvPr id="468" name="テキスト ボックス 467"/>
        <xdr:cNvSpPr txBox="1"/>
      </xdr:nvSpPr>
      <xdr:spPr>
        <a:xfrm>
          <a:off x="7594111" y="166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78356</xdr:rowOff>
    </xdr:from>
    <xdr:to>
      <xdr:col>36</xdr:col>
      <xdr:colOff>165100</xdr:colOff>
      <xdr:row>97</xdr:row>
      <xdr:rowOff>8506</xdr:rowOff>
    </xdr:to>
    <xdr:sp macro="" textlink="">
      <xdr:nvSpPr>
        <xdr:cNvPr id="469" name="フローチャート: 判断 468"/>
        <xdr:cNvSpPr/>
      </xdr:nvSpPr>
      <xdr:spPr>
        <a:xfrm>
          <a:off x="6921500" y="1653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171083</xdr:rowOff>
    </xdr:from>
    <xdr:ext cx="534377" cy="259045"/>
    <xdr:sp macro="" textlink="">
      <xdr:nvSpPr>
        <xdr:cNvPr id="470" name="テキスト ボックス 469"/>
        <xdr:cNvSpPr txBox="1"/>
      </xdr:nvSpPr>
      <xdr:spPr>
        <a:xfrm>
          <a:off x="6705111" y="166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138804</xdr:rowOff>
    </xdr:from>
    <xdr:to>
      <xdr:col>55</xdr:col>
      <xdr:colOff>50800</xdr:colOff>
      <xdr:row>96</xdr:row>
      <xdr:rowOff>68954</xdr:rowOff>
    </xdr:to>
    <xdr:sp macro="" textlink="">
      <xdr:nvSpPr>
        <xdr:cNvPr id="476" name="楕円 475"/>
        <xdr:cNvSpPr/>
      </xdr:nvSpPr>
      <xdr:spPr>
        <a:xfrm>
          <a:off x="10426700" y="1642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161681</xdr:rowOff>
    </xdr:from>
    <xdr:ext cx="534377" cy="259045"/>
    <xdr:sp macro="" textlink="">
      <xdr:nvSpPr>
        <xdr:cNvPr id="477" name="普通建設事業費 （ うち更新整備　）該当値テキスト"/>
        <xdr:cNvSpPr txBox="1"/>
      </xdr:nvSpPr>
      <xdr:spPr>
        <a:xfrm>
          <a:off x="10528300" y="16277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60365</xdr:rowOff>
    </xdr:from>
    <xdr:to>
      <xdr:col>50</xdr:col>
      <xdr:colOff>165100</xdr:colOff>
      <xdr:row>95</xdr:row>
      <xdr:rowOff>161965</xdr:rowOff>
    </xdr:to>
    <xdr:sp macro="" textlink="">
      <xdr:nvSpPr>
        <xdr:cNvPr id="478" name="楕円 477"/>
        <xdr:cNvSpPr/>
      </xdr:nvSpPr>
      <xdr:spPr>
        <a:xfrm>
          <a:off x="9588500" y="1634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7042</xdr:rowOff>
    </xdr:from>
    <xdr:ext cx="534377" cy="259045"/>
    <xdr:sp macro="" textlink="">
      <xdr:nvSpPr>
        <xdr:cNvPr id="479" name="テキスト ボックス 478"/>
        <xdr:cNvSpPr txBox="1"/>
      </xdr:nvSpPr>
      <xdr:spPr>
        <a:xfrm>
          <a:off x="9372111" y="1612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53445</xdr:rowOff>
    </xdr:from>
    <xdr:to>
      <xdr:col>46</xdr:col>
      <xdr:colOff>38100</xdr:colOff>
      <xdr:row>96</xdr:row>
      <xdr:rowOff>155045</xdr:rowOff>
    </xdr:to>
    <xdr:sp macro="" textlink="">
      <xdr:nvSpPr>
        <xdr:cNvPr id="480" name="楕円 479"/>
        <xdr:cNvSpPr/>
      </xdr:nvSpPr>
      <xdr:spPr>
        <a:xfrm>
          <a:off x="8699500" y="1651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146172</xdr:rowOff>
    </xdr:from>
    <xdr:ext cx="534377" cy="259045"/>
    <xdr:sp macro="" textlink="">
      <xdr:nvSpPr>
        <xdr:cNvPr id="481" name="テキスト ボックス 480"/>
        <xdr:cNvSpPr txBox="1"/>
      </xdr:nvSpPr>
      <xdr:spPr>
        <a:xfrm>
          <a:off x="8483111" y="1660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152474</xdr:rowOff>
    </xdr:from>
    <xdr:to>
      <xdr:col>41</xdr:col>
      <xdr:colOff>101600</xdr:colOff>
      <xdr:row>96</xdr:row>
      <xdr:rowOff>82624</xdr:rowOff>
    </xdr:to>
    <xdr:sp macro="" textlink="">
      <xdr:nvSpPr>
        <xdr:cNvPr id="482" name="楕円 481"/>
        <xdr:cNvSpPr/>
      </xdr:nvSpPr>
      <xdr:spPr>
        <a:xfrm>
          <a:off x="7810500" y="1644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99151</xdr:rowOff>
    </xdr:from>
    <xdr:ext cx="534377" cy="259045"/>
    <xdr:sp macro="" textlink="">
      <xdr:nvSpPr>
        <xdr:cNvPr id="483" name="テキスト ボックス 482"/>
        <xdr:cNvSpPr txBox="1"/>
      </xdr:nvSpPr>
      <xdr:spPr>
        <a:xfrm>
          <a:off x="7594111" y="1621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18479</xdr:rowOff>
    </xdr:from>
    <xdr:to>
      <xdr:col>36</xdr:col>
      <xdr:colOff>165100</xdr:colOff>
      <xdr:row>96</xdr:row>
      <xdr:rowOff>120079</xdr:rowOff>
    </xdr:to>
    <xdr:sp macro="" textlink="">
      <xdr:nvSpPr>
        <xdr:cNvPr id="484" name="楕円 483"/>
        <xdr:cNvSpPr/>
      </xdr:nvSpPr>
      <xdr:spPr>
        <a:xfrm>
          <a:off x="6921500" y="1647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136606</xdr:rowOff>
    </xdr:from>
    <xdr:ext cx="534377" cy="259045"/>
    <xdr:sp macro="" textlink="">
      <xdr:nvSpPr>
        <xdr:cNvPr id="485" name="テキスト ボックス 484"/>
        <xdr:cNvSpPr txBox="1"/>
      </xdr:nvSpPr>
      <xdr:spPr>
        <a:xfrm>
          <a:off x="6705111" y="1625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81973</xdr:rowOff>
    </xdr:from>
    <xdr:to>
      <xdr:col>85</xdr:col>
      <xdr:colOff>126364</xdr:colOff>
      <xdr:row>39</xdr:row>
      <xdr:rowOff>98878</xdr:rowOff>
    </xdr:to>
    <xdr:cxnSp macro="">
      <xdr:nvCxnSpPr>
        <xdr:cNvPr id="511" name="直線コネクタ 510"/>
        <xdr:cNvCxnSpPr/>
      </xdr:nvCxnSpPr>
      <xdr:spPr>
        <a:xfrm flipV="1">
          <a:off x="16317595" y="5225473"/>
          <a:ext cx="1269" cy="155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28650</xdr:rowOff>
    </xdr:from>
    <xdr:ext cx="599010" cy="259045"/>
    <xdr:sp macro="" textlink="">
      <xdr:nvSpPr>
        <xdr:cNvPr id="514" name="災害復旧事業費最大値テキスト"/>
        <xdr:cNvSpPr txBox="1"/>
      </xdr:nvSpPr>
      <xdr:spPr>
        <a:xfrm>
          <a:off x="16370300" y="500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81973</xdr:rowOff>
    </xdr:from>
    <xdr:to>
      <xdr:col>86</xdr:col>
      <xdr:colOff>25400</xdr:colOff>
      <xdr:row>30</xdr:row>
      <xdr:rowOff>81973</xdr:rowOff>
    </xdr:to>
    <xdr:cxnSp macro="">
      <xdr:nvCxnSpPr>
        <xdr:cNvPr id="515" name="直線コネクタ 514"/>
        <xdr:cNvCxnSpPr/>
      </xdr:nvCxnSpPr>
      <xdr:spPr>
        <a:xfrm>
          <a:off x="16230600" y="522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406</xdr:rowOff>
    </xdr:from>
    <xdr:to>
      <xdr:col>85</xdr:col>
      <xdr:colOff>127000</xdr:colOff>
      <xdr:row>38</xdr:row>
      <xdr:rowOff>156583</xdr:rowOff>
    </xdr:to>
    <xdr:cxnSp macro="">
      <xdr:nvCxnSpPr>
        <xdr:cNvPr id="516" name="直線コネクタ 515"/>
        <xdr:cNvCxnSpPr/>
      </xdr:nvCxnSpPr>
      <xdr:spPr>
        <a:xfrm flipV="1">
          <a:off x="15481300" y="6515506"/>
          <a:ext cx="838200" cy="15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50552</xdr:rowOff>
    </xdr:from>
    <xdr:ext cx="534377" cy="259045"/>
    <xdr:sp macro="" textlink="">
      <xdr:nvSpPr>
        <xdr:cNvPr id="517" name="災害復旧事業費平均値テキスト"/>
        <xdr:cNvSpPr txBox="1"/>
      </xdr:nvSpPr>
      <xdr:spPr>
        <a:xfrm>
          <a:off x="16370300" y="6565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72125</xdr:rowOff>
    </xdr:from>
    <xdr:to>
      <xdr:col>85</xdr:col>
      <xdr:colOff>177800</xdr:colOff>
      <xdr:row>39</xdr:row>
      <xdr:rowOff>2275</xdr:rowOff>
    </xdr:to>
    <xdr:sp macro="" textlink="">
      <xdr:nvSpPr>
        <xdr:cNvPr id="518" name="フローチャート: 判断 517"/>
        <xdr:cNvSpPr/>
      </xdr:nvSpPr>
      <xdr:spPr>
        <a:xfrm>
          <a:off x="16268700" y="65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156583</xdr:rowOff>
    </xdr:from>
    <xdr:to>
      <xdr:col>81</xdr:col>
      <xdr:colOff>50800</xdr:colOff>
      <xdr:row>39</xdr:row>
      <xdr:rowOff>21241</xdr:rowOff>
    </xdr:to>
    <xdr:cxnSp macro="">
      <xdr:nvCxnSpPr>
        <xdr:cNvPr id="519" name="直線コネクタ 518"/>
        <xdr:cNvCxnSpPr/>
      </xdr:nvCxnSpPr>
      <xdr:spPr>
        <a:xfrm flipV="1">
          <a:off x="14592300" y="6671683"/>
          <a:ext cx="889000" cy="3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136754</xdr:rowOff>
    </xdr:from>
    <xdr:to>
      <xdr:col>81</xdr:col>
      <xdr:colOff>101600</xdr:colOff>
      <xdr:row>39</xdr:row>
      <xdr:rowOff>66904</xdr:rowOff>
    </xdr:to>
    <xdr:sp macro="" textlink="">
      <xdr:nvSpPr>
        <xdr:cNvPr id="520" name="フローチャート: 判断 519"/>
        <xdr:cNvSpPr/>
      </xdr:nvSpPr>
      <xdr:spPr>
        <a:xfrm>
          <a:off x="154305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58031</xdr:rowOff>
    </xdr:from>
    <xdr:ext cx="469744" cy="259045"/>
    <xdr:sp macro="" textlink="">
      <xdr:nvSpPr>
        <xdr:cNvPr id="521" name="テキスト ボックス 520"/>
        <xdr:cNvSpPr txBox="1"/>
      </xdr:nvSpPr>
      <xdr:spPr>
        <a:xfrm>
          <a:off x="15246428" y="674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21241</xdr:rowOff>
    </xdr:from>
    <xdr:to>
      <xdr:col>76</xdr:col>
      <xdr:colOff>114300</xdr:colOff>
      <xdr:row>39</xdr:row>
      <xdr:rowOff>36199</xdr:rowOff>
    </xdr:to>
    <xdr:cxnSp macro="">
      <xdr:nvCxnSpPr>
        <xdr:cNvPr id="522" name="直線コネクタ 521"/>
        <xdr:cNvCxnSpPr/>
      </xdr:nvCxnSpPr>
      <xdr:spPr>
        <a:xfrm flipV="1">
          <a:off x="13703300" y="6707791"/>
          <a:ext cx="889000" cy="1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170401</xdr:rowOff>
    </xdr:from>
    <xdr:to>
      <xdr:col>76</xdr:col>
      <xdr:colOff>165100</xdr:colOff>
      <xdr:row>39</xdr:row>
      <xdr:rowOff>100551</xdr:rowOff>
    </xdr:to>
    <xdr:sp macro="" textlink="">
      <xdr:nvSpPr>
        <xdr:cNvPr id="523" name="フローチャート: 判断 522"/>
        <xdr:cNvSpPr/>
      </xdr:nvSpPr>
      <xdr:spPr>
        <a:xfrm>
          <a:off x="14541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91678</xdr:rowOff>
    </xdr:from>
    <xdr:ext cx="469744" cy="259045"/>
    <xdr:sp macro="" textlink="">
      <xdr:nvSpPr>
        <xdr:cNvPr id="524" name="テキスト ボックス 523"/>
        <xdr:cNvSpPr txBox="1"/>
      </xdr:nvSpPr>
      <xdr:spPr>
        <a:xfrm>
          <a:off x="14357428" y="677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28786</xdr:rowOff>
    </xdr:from>
    <xdr:to>
      <xdr:col>71</xdr:col>
      <xdr:colOff>177800</xdr:colOff>
      <xdr:row>39</xdr:row>
      <xdr:rowOff>36199</xdr:rowOff>
    </xdr:to>
    <xdr:cxnSp macro="">
      <xdr:nvCxnSpPr>
        <xdr:cNvPr id="525" name="直線コネクタ 524"/>
        <xdr:cNvCxnSpPr/>
      </xdr:nvCxnSpPr>
      <xdr:spPr>
        <a:xfrm>
          <a:off x="12814300" y="6715336"/>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1531</xdr:rowOff>
    </xdr:from>
    <xdr:to>
      <xdr:col>72</xdr:col>
      <xdr:colOff>38100</xdr:colOff>
      <xdr:row>39</xdr:row>
      <xdr:rowOff>103131</xdr:rowOff>
    </xdr:to>
    <xdr:sp macro="" textlink="">
      <xdr:nvSpPr>
        <xdr:cNvPr id="526" name="フローチャート: 判断 525"/>
        <xdr:cNvSpPr/>
      </xdr:nvSpPr>
      <xdr:spPr>
        <a:xfrm>
          <a:off x="13652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94258</xdr:rowOff>
    </xdr:from>
    <xdr:ext cx="469744" cy="259045"/>
    <xdr:sp macro="" textlink="">
      <xdr:nvSpPr>
        <xdr:cNvPr id="527" name="テキスト ボックス 526"/>
        <xdr:cNvSpPr txBox="1"/>
      </xdr:nvSpPr>
      <xdr:spPr>
        <a:xfrm>
          <a:off x="13468428" y="6780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136275</xdr:rowOff>
    </xdr:from>
    <xdr:to>
      <xdr:col>67</xdr:col>
      <xdr:colOff>101600</xdr:colOff>
      <xdr:row>39</xdr:row>
      <xdr:rowOff>66425</xdr:rowOff>
    </xdr:to>
    <xdr:sp macro="" textlink="">
      <xdr:nvSpPr>
        <xdr:cNvPr id="528" name="フローチャート: 判断 527"/>
        <xdr:cNvSpPr/>
      </xdr:nvSpPr>
      <xdr:spPr>
        <a:xfrm>
          <a:off x="12763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82952</xdr:rowOff>
    </xdr:from>
    <xdr:ext cx="469744" cy="259045"/>
    <xdr:sp macro="" textlink="">
      <xdr:nvSpPr>
        <xdr:cNvPr id="529" name="テキスト ボックス 528"/>
        <xdr:cNvSpPr txBox="1"/>
      </xdr:nvSpPr>
      <xdr:spPr>
        <a:xfrm>
          <a:off x="12579428"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121057</xdr:rowOff>
    </xdr:from>
    <xdr:to>
      <xdr:col>85</xdr:col>
      <xdr:colOff>177800</xdr:colOff>
      <xdr:row>38</xdr:row>
      <xdr:rowOff>51206</xdr:rowOff>
    </xdr:to>
    <xdr:sp macro="" textlink="">
      <xdr:nvSpPr>
        <xdr:cNvPr id="535" name="楕円 534"/>
        <xdr:cNvSpPr/>
      </xdr:nvSpPr>
      <xdr:spPr>
        <a:xfrm>
          <a:off x="16268700" y="64647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143934</xdr:rowOff>
    </xdr:from>
    <xdr:ext cx="534377" cy="259045"/>
    <xdr:sp macro="" textlink="">
      <xdr:nvSpPr>
        <xdr:cNvPr id="536" name="災害復旧事業費該当値テキスト"/>
        <xdr:cNvSpPr txBox="1"/>
      </xdr:nvSpPr>
      <xdr:spPr>
        <a:xfrm>
          <a:off x="16370300" y="631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105783</xdr:rowOff>
    </xdr:from>
    <xdr:to>
      <xdr:col>81</xdr:col>
      <xdr:colOff>101600</xdr:colOff>
      <xdr:row>39</xdr:row>
      <xdr:rowOff>35933</xdr:rowOff>
    </xdr:to>
    <xdr:sp macro="" textlink="">
      <xdr:nvSpPr>
        <xdr:cNvPr id="537" name="楕円 536"/>
        <xdr:cNvSpPr/>
      </xdr:nvSpPr>
      <xdr:spPr>
        <a:xfrm>
          <a:off x="15430500" y="662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52461</xdr:rowOff>
    </xdr:from>
    <xdr:ext cx="534377" cy="259045"/>
    <xdr:sp macro="" textlink="">
      <xdr:nvSpPr>
        <xdr:cNvPr id="538" name="テキスト ボックス 537"/>
        <xdr:cNvSpPr txBox="1"/>
      </xdr:nvSpPr>
      <xdr:spPr>
        <a:xfrm>
          <a:off x="15214111" y="639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141891</xdr:rowOff>
    </xdr:from>
    <xdr:to>
      <xdr:col>76</xdr:col>
      <xdr:colOff>165100</xdr:colOff>
      <xdr:row>39</xdr:row>
      <xdr:rowOff>72041</xdr:rowOff>
    </xdr:to>
    <xdr:sp macro="" textlink="">
      <xdr:nvSpPr>
        <xdr:cNvPr id="539" name="楕円 538"/>
        <xdr:cNvSpPr/>
      </xdr:nvSpPr>
      <xdr:spPr>
        <a:xfrm>
          <a:off x="14541500" y="665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88569</xdr:rowOff>
    </xdr:from>
    <xdr:ext cx="469744" cy="259045"/>
    <xdr:sp macro="" textlink="">
      <xdr:nvSpPr>
        <xdr:cNvPr id="540" name="テキスト ボックス 539"/>
        <xdr:cNvSpPr txBox="1"/>
      </xdr:nvSpPr>
      <xdr:spPr>
        <a:xfrm>
          <a:off x="14357428" y="643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156849</xdr:rowOff>
    </xdr:from>
    <xdr:to>
      <xdr:col>72</xdr:col>
      <xdr:colOff>38100</xdr:colOff>
      <xdr:row>39</xdr:row>
      <xdr:rowOff>86999</xdr:rowOff>
    </xdr:to>
    <xdr:sp macro="" textlink="">
      <xdr:nvSpPr>
        <xdr:cNvPr id="541" name="楕円 540"/>
        <xdr:cNvSpPr/>
      </xdr:nvSpPr>
      <xdr:spPr>
        <a:xfrm>
          <a:off x="13652500" y="667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103526</xdr:rowOff>
    </xdr:from>
    <xdr:ext cx="469744" cy="259045"/>
    <xdr:sp macro="" textlink="">
      <xdr:nvSpPr>
        <xdr:cNvPr id="542" name="テキスト ボックス 541"/>
        <xdr:cNvSpPr txBox="1"/>
      </xdr:nvSpPr>
      <xdr:spPr>
        <a:xfrm>
          <a:off x="13468428" y="644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149436</xdr:rowOff>
    </xdr:from>
    <xdr:to>
      <xdr:col>67</xdr:col>
      <xdr:colOff>101600</xdr:colOff>
      <xdr:row>39</xdr:row>
      <xdr:rowOff>79586</xdr:rowOff>
    </xdr:to>
    <xdr:sp macro="" textlink="">
      <xdr:nvSpPr>
        <xdr:cNvPr id="543" name="楕円 542"/>
        <xdr:cNvSpPr/>
      </xdr:nvSpPr>
      <xdr:spPr>
        <a:xfrm>
          <a:off x="12763500" y="66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70713</xdr:rowOff>
    </xdr:from>
    <xdr:ext cx="469744" cy="259045"/>
    <xdr:sp macro="" textlink="">
      <xdr:nvSpPr>
        <xdr:cNvPr id="544" name="テキスト ボックス 543"/>
        <xdr:cNvSpPr txBox="1"/>
      </xdr:nvSpPr>
      <xdr:spPr>
        <a:xfrm>
          <a:off x="12579428" y="6757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4" name="テキスト ボックス 60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6" name="テキスト ボックス 605"/>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83921</xdr:rowOff>
    </xdr:from>
    <xdr:to>
      <xdr:col>85</xdr:col>
      <xdr:colOff>126364</xdr:colOff>
      <xdr:row>79</xdr:row>
      <xdr:rowOff>29890</xdr:rowOff>
    </xdr:to>
    <xdr:cxnSp macro="">
      <xdr:nvCxnSpPr>
        <xdr:cNvPr id="620" name="直線コネクタ 619"/>
        <xdr:cNvCxnSpPr/>
      </xdr:nvCxnSpPr>
      <xdr:spPr>
        <a:xfrm flipV="1">
          <a:off x="16317595" y="12085421"/>
          <a:ext cx="1269" cy="1489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33717</xdr:rowOff>
    </xdr:from>
    <xdr:ext cx="534377" cy="259045"/>
    <xdr:sp macro="" textlink="">
      <xdr:nvSpPr>
        <xdr:cNvPr id="621" name="公債費最小値テキスト"/>
        <xdr:cNvSpPr txBox="1"/>
      </xdr:nvSpPr>
      <xdr:spPr>
        <a:xfrm>
          <a:off x="16370300" y="1357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29890</xdr:rowOff>
    </xdr:from>
    <xdr:to>
      <xdr:col>86</xdr:col>
      <xdr:colOff>25400</xdr:colOff>
      <xdr:row>79</xdr:row>
      <xdr:rowOff>29890</xdr:rowOff>
    </xdr:to>
    <xdr:cxnSp macro="">
      <xdr:nvCxnSpPr>
        <xdr:cNvPr id="622" name="直線コネクタ 621"/>
        <xdr:cNvCxnSpPr/>
      </xdr:nvCxnSpPr>
      <xdr:spPr>
        <a:xfrm>
          <a:off x="16230600" y="1357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30598</xdr:rowOff>
    </xdr:from>
    <xdr:ext cx="599010" cy="259045"/>
    <xdr:sp macro="" textlink="">
      <xdr:nvSpPr>
        <xdr:cNvPr id="623" name="公債費最大値テキスト"/>
        <xdr:cNvSpPr txBox="1"/>
      </xdr:nvSpPr>
      <xdr:spPr>
        <a:xfrm>
          <a:off x="16370300" y="11860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83921</xdr:rowOff>
    </xdr:from>
    <xdr:to>
      <xdr:col>86</xdr:col>
      <xdr:colOff>25400</xdr:colOff>
      <xdr:row>70</xdr:row>
      <xdr:rowOff>83921</xdr:rowOff>
    </xdr:to>
    <xdr:cxnSp macro="">
      <xdr:nvCxnSpPr>
        <xdr:cNvPr id="624" name="直線コネクタ 623"/>
        <xdr:cNvCxnSpPr/>
      </xdr:nvCxnSpPr>
      <xdr:spPr>
        <a:xfrm>
          <a:off x="16230600" y="12085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25400</xdr:rowOff>
    </xdr:from>
    <xdr:to>
      <xdr:col>85</xdr:col>
      <xdr:colOff>127000</xdr:colOff>
      <xdr:row>75</xdr:row>
      <xdr:rowOff>100364</xdr:rowOff>
    </xdr:to>
    <xdr:cxnSp macro="">
      <xdr:nvCxnSpPr>
        <xdr:cNvPr id="625" name="直線コネクタ 624"/>
        <xdr:cNvCxnSpPr/>
      </xdr:nvCxnSpPr>
      <xdr:spPr>
        <a:xfrm>
          <a:off x="15481300" y="12884150"/>
          <a:ext cx="838200" cy="7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65290</xdr:rowOff>
    </xdr:from>
    <xdr:ext cx="534377" cy="259045"/>
    <xdr:sp macro="" textlink="">
      <xdr:nvSpPr>
        <xdr:cNvPr id="626" name="公債費平均値テキスト"/>
        <xdr:cNvSpPr txBox="1"/>
      </xdr:nvSpPr>
      <xdr:spPr>
        <a:xfrm>
          <a:off x="16370300" y="12581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42413</xdr:rowOff>
    </xdr:from>
    <xdr:to>
      <xdr:col>85</xdr:col>
      <xdr:colOff>177800</xdr:colOff>
      <xdr:row>74</xdr:row>
      <xdr:rowOff>144013</xdr:rowOff>
    </xdr:to>
    <xdr:sp macro="" textlink="">
      <xdr:nvSpPr>
        <xdr:cNvPr id="627" name="フローチャート: 判断 626"/>
        <xdr:cNvSpPr/>
      </xdr:nvSpPr>
      <xdr:spPr>
        <a:xfrm>
          <a:off x="16268700" y="127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153449</xdr:rowOff>
    </xdr:from>
    <xdr:to>
      <xdr:col>81</xdr:col>
      <xdr:colOff>50800</xdr:colOff>
      <xdr:row>75</xdr:row>
      <xdr:rowOff>25400</xdr:rowOff>
    </xdr:to>
    <xdr:cxnSp macro="">
      <xdr:nvCxnSpPr>
        <xdr:cNvPr id="628" name="直線コネクタ 627"/>
        <xdr:cNvCxnSpPr/>
      </xdr:nvCxnSpPr>
      <xdr:spPr>
        <a:xfrm>
          <a:off x="14592300" y="12840749"/>
          <a:ext cx="889000" cy="4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167375</xdr:rowOff>
    </xdr:from>
    <xdr:to>
      <xdr:col>81</xdr:col>
      <xdr:colOff>101600</xdr:colOff>
      <xdr:row>74</xdr:row>
      <xdr:rowOff>97525</xdr:rowOff>
    </xdr:to>
    <xdr:sp macro="" textlink="">
      <xdr:nvSpPr>
        <xdr:cNvPr id="629" name="フローチャート: 判断 628"/>
        <xdr:cNvSpPr/>
      </xdr:nvSpPr>
      <xdr:spPr>
        <a:xfrm>
          <a:off x="15430500" y="1268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114052</xdr:rowOff>
    </xdr:from>
    <xdr:ext cx="534377" cy="259045"/>
    <xdr:sp macro="" textlink="">
      <xdr:nvSpPr>
        <xdr:cNvPr id="630" name="テキスト ボックス 629"/>
        <xdr:cNvSpPr txBox="1"/>
      </xdr:nvSpPr>
      <xdr:spPr>
        <a:xfrm>
          <a:off x="15214111" y="1245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111647</xdr:rowOff>
    </xdr:from>
    <xdr:to>
      <xdr:col>76</xdr:col>
      <xdr:colOff>114300</xdr:colOff>
      <xdr:row>74</xdr:row>
      <xdr:rowOff>153449</xdr:rowOff>
    </xdr:to>
    <xdr:cxnSp macro="">
      <xdr:nvCxnSpPr>
        <xdr:cNvPr id="631" name="直線コネクタ 630"/>
        <xdr:cNvCxnSpPr/>
      </xdr:nvCxnSpPr>
      <xdr:spPr>
        <a:xfrm>
          <a:off x="13703300" y="12798947"/>
          <a:ext cx="889000" cy="41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154035</xdr:rowOff>
    </xdr:from>
    <xdr:to>
      <xdr:col>76</xdr:col>
      <xdr:colOff>165100</xdr:colOff>
      <xdr:row>74</xdr:row>
      <xdr:rowOff>84185</xdr:rowOff>
    </xdr:to>
    <xdr:sp macro="" textlink="">
      <xdr:nvSpPr>
        <xdr:cNvPr id="632" name="フローチャート: 判断 631"/>
        <xdr:cNvSpPr/>
      </xdr:nvSpPr>
      <xdr:spPr>
        <a:xfrm>
          <a:off x="14541500" y="126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100712</xdr:rowOff>
    </xdr:from>
    <xdr:ext cx="534377" cy="259045"/>
    <xdr:sp macro="" textlink="">
      <xdr:nvSpPr>
        <xdr:cNvPr id="633" name="テキスト ボックス 632"/>
        <xdr:cNvSpPr txBox="1"/>
      </xdr:nvSpPr>
      <xdr:spPr>
        <a:xfrm>
          <a:off x="14325111" y="1244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66777</xdr:rowOff>
    </xdr:from>
    <xdr:to>
      <xdr:col>71</xdr:col>
      <xdr:colOff>177800</xdr:colOff>
      <xdr:row>74</xdr:row>
      <xdr:rowOff>111647</xdr:rowOff>
    </xdr:to>
    <xdr:cxnSp macro="">
      <xdr:nvCxnSpPr>
        <xdr:cNvPr id="634" name="直線コネクタ 633"/>
        <xdr:cNvCxnSpPr/>
      </xdr:nvCxnSpPr>
      <xdr:spPr>
        <a:xfrm>
          <a:off x="12814300" y="12754077"/>
          <a:ext cx="889000" cy="4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97701</xdr:rowOff>
    </xdr:from>
    <xdr:to>
      <xdr:col>72</xdr:col>
      <xdr:colOff>38100</xdr:colOff>
      <xdr:row>74</xdr:row>
      <xdr:rowOff>27851</xdr:rowOff>
    </xdr:to>
    <xdr:sp macro="" textlink="">
      <xdr:nvSpPr>
        <xdr:cNvPr id="635" name="フローチャート: 判断 634"/>
        <xdr:cNvSpPr/>
      </xdr:nvSpPr>
      <xdr:spPr>
        <a:xfrm>
          <a:off x="13652500" y="1261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44378</xdr:rowOff>
    </xdr:from>
    <xdr:ext cx="534377" cy="259045"/>
    <xdr:sp macro="" textlink="">
      <xdr:nvSpPr>
        <xdr:cNvPr id="636" name="テキスト ボックス 635"/>
        <xdr:cNvSpPr txBox="1"/>
      </xdr:nvSpPr>
      <xdr:spPr>
        <a:xfrm>
          <a:off x="13436111" y="1238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74302</xdr:rowOff>
    </xdr:from>
    <xdr:to>
      <xdr:col>67</xdr:col>
      <xdr:colOff>101600</xdr:colOff>
      <xdr:row>74</xdr:row>
      <xdr:rowOff>4452</xdr:rowOff>
    </xdr:to>
    <xdr:sp macro="" textlink="">
      <xdr:nvSpPr>
        <xdr:cNvPr id="637" name="フローチャート: 判断 636"/>
        <xdr:cNvSpPr/>
      </xdr:nvSpPr>
      <xdr:spPr>
        <a:xfrm>
          <a:off x="12763500" y="1259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20979</xdr:rowOff>
    </xdr:from>
    <xdr:ext cx="534377" cy="259045"/>
    <xdr:sp macro="" textlink="">
      <xdr:nvSpPr>
        <xdr:cNvPr id="638" name="テキスト ボックス 637"/>
        <xdr:cNvSpPr txBox="1"/>
      </xdr:nvSpPr>
      <xdr:spPr>
        <a:xfrm>
          <a:off x="12547111" y="1236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49564</xdr:rowOff>
    </xdr:from>
    <xdr:to>
      <xdr:col>85</xdr:col>
      <xdr:colOff>177800</xdr:colOff>
      <xdr:row>75</xdr:row>
      <xdr:rowOff>151164</xdr:rowOff>
    </xdr:to>
    <xdr:sp macro="" textlink="">
      <xdr:nvSpPr>
        <xdr:cNvPr id="644" name="楕円 643"/>
        <xdr:cNvSpPr/>
      </xdr:nvSpPr>
      <xdr:spPr>
        <a:xfrm>
          <a:off x="16268700" y="1290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27991</xdr:rowOff>
    </xdr:from>
    <xdr:ext cx="534377" cy="259045"/>
    <xdr:sp macro="" textlink="">
      <xdr:nvSpPr>
        <xdr:cNvPr id="645" name="公債費該当値テキスト"/>
        <xdr:cNvSpPr txBox="1"/>
      </xdr:nvSpPr>
      <xdr:spPr>
        <a:xfrm>
          <a:off x="16370300" y="1288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146050</xdr:rowOff>
    </xdr:from>
    <xdr:to>
      <xdr:col>81</xdr:col>
      <xdr:colOff>101600</xdr:colOff>
      <xdr:row>75</xdr:row>
      <xdr:rowOff>76200</xdr:rowOff>
    </xdr:to>
    <xdr:sp macro="" textlink="">
      <xdr:nvSpPr>
        <xdr:cNvPr id="646" name="楕円 645"/>
        <xdr:cNvSpPr/>
      </xdr:nvSpPr>
      <xdr:spPr>
        <a:xfrm>
          <a:off x="15430500" y="1283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67327</xdr:rowOff>
    </xdr:from>
    <xdr:ext cx="534377" cy="259045"/>
    <xdr:sp macro="" textlink="">
      <xdr:nvSpPr>
        <xdr:cNvPr id="647" name="テキスト ボックス 646"/>
        <xdr:cNvSpPr txBox="1"/>
      </xdr:nvSpPr>
      <xdr:spPr>
        <a:xfrm>
          <a:off x="15214111" y="1292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102649</xdr:rowOff>
    </xdr:from>
    <xdr:to>
      <xdr:col>76</xdr:col>
      <xdr:colOff>165100</xdr:colOff>
      <xdr:row>75</xdr:row>
      <xdr:rowOff>32799</xdr:rowOff>
    </xdr:to>
    <xdr:sp macro="" textlink="">
      <xdr:nvSpPr>
        <xdr:cNvPr id="648" name="楕円 647"/>
        <xdr:cNvSpPr/>
      </xdr:nvSpPr>
      <xdr:spPr>
        <a:xfrm>
          <a:off x="14541500" y="1278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23926</xdr:rowOff>
    </xdr:from>
    <xdr:ext cx="534377" cy="259045"/>
    <xdr:sp macro="" textlink="">
      <xdr:nvSpPr>
        <xdr:cNvPr id="649" name="テキスト ボックス 648"/>
        <xdr:cNvSpPr txBox="1"/>
      </xdr:nvSpPr>
      <xdr:spPr>
        <a:xfrm>
          <a:off x="14325111" y="1288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60847</xdr:rowOff>
    </xdr:from>
    <xdr:to>
      <xdr:col>72</xdr:col>
      <xdr:colOff>38100</xdr:colOff>
      <xdr:row>74</xdr:row>
      <xdr:rowOff>162447</xdr:rowOff>
    </xdr:to>
    <xdr:sp macro="" textlink="">
      <xdr:nvSpPr>
        <xdr:cNvPr id="650" name="楕円 649"/>
        <xdr:cNvSpPr/>
      </xdr:nvSpPr>
      <xdr:spPr>
        <a:xfrm>
          <a:off x="13652500" y="1274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153574</xdr:rowOff>
    </xdr:from>
    <xdr:ext cx="534377" cy="259045"/>
    <xdr:sp macro="" textlink="">
      <xdr:nvSpPr>
        <xdr:cNvPr id="651" name="テキスト ボックス 650"/>
        <xdr:cNvSpPr txBox="1"/>
      </xdr:nvSpPr>
      <xdr:spPr>
        <a:xfrm>
          <a:off x="13436111" y="1284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15977</xdr:rowOff>
    </xdr:from>
    <xdr:to>
      <xdr:col>67</xdr:col>
      <xdr:colOff>101600</xdr:colOff>
      <xdr:row>74</xdr:row>
      <xdr:rowOff>117577</xdr:rowOff>
    </xdr:to>
    <xdr:sp macro="" textlink="">
      <xdr:nvSpPr>
        <xdr:cNvPr id="652" name="楕円 651"/>
        <xdr:cNvSpPr/>
      </xdr:nvSpPr>
      <xdr:spPr>
        <a:xfrm>
          <a:off x="12763500" y="1270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108704</xdr:rowOff>
    </xdr:from>
    <xdr:ext cx="534377" cy="259045"/>
    <xdr:sp macro="" textlink="">
      <xdr:nvSpPr>
        <xdr:cNvPr id="653" name="テキスト ボックス 652"/>
        <xdr:cNvSpPr txBox="1"/>
      </xdr:nvSpPr>
      <xdr:spPr>
        <a:xfrm>
          <a:off x="12547111" y="1279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130544</xdr:rowOff>
    </xdr:from>
    <xdr:to>
      <xdr:col>85</xdr:col>
      <xdr:colOff>126364</xdr:colOff>
      <xdr:row>99</xdr:row>
      <xdr:rowOff>38378</xdr:rowOff>
    </xdr:to>
    <xdr:cxnSp macro="">
      <xdr:nvCxnSpPr>
        <xdr:cNvPr id="677" name="直線コネクタ 676"/>
        <xdr:cNvCxnSpPr/>
      </xdr:nvCxnSpPr>
      <xdr:spPr>
        <a:xfrm flipV="1">
          <a:off x="16317595" y="15561044"/>
          <a:ext cx="1269" cy="1450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42205</xdr:rowOff>
    </xdr:from>
    <xdr:ext cx="469744" cy="259045"/>
    <xdr:sp macro="" textlink="">
      <xdr:nvSpPr>
        <xdr:cNvPr id="678" name="積立金最小値テキスト"/>
        <xdr:cNvSpPr txBox="1"/>
      </xdr:nvSpPr>
      <xdr:spPr>
        <a:xfrm>
          <a:off x="16370300" y="1701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38378</xdr:rowOff>
    </xdr:from>
    <xdr:to>
      <xdr:col>86</xdr:col>
      <xdr:colOff>25400</xdr:colOff>
      <xdr:row>99</xdr:row>
      <xdr:rowOff>38378</xdr:rowOff>
    </xdr:to>
    <xdr:cxnSp macro="">
      <xdr:nvCxnSpPr>
        <xdr:cNvPr id="679" name="直線コネクタ 678"/>
        <xdr:cNvCxnSpPr/>
      </xdr:nvCxnSpPr>
      <xdr:spPr>
        <a:xfrm>
          <a:off x="16230600" y="1701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77221</xdr:rowOff>
    </xdr:from>
    <xdr:ext cx="599010" cy="259045"/>
    <xdr:sp macro="" textlink="">
      <xdr:nvSpPr>
        <xdr:cNvPr id="680" name="積立金最大値テキスト"/>
        <xdr:cNvSpPr txBox="1"/>
      </xdr:nvSpPr>
      <xdr:spPr>
        <a:xfrm>
          <a:off x="16370300" y="15336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130544</xdr:rowOff>
    </xdr:from>
    <xdr:to>
      <xdr:col>86</xdr:col>
      <xdr:colOff>25400</xdr:colOff>
      <xdr:row>90</xdr:row>
      <xdr:rowOff>130544</xdr:rowOff>
    </xdr:to>
    <xdr:cxnSp macro="">
      <xdr:nvCxnSpPr>
        <xdr:cNvPr id="681" name="直線コネクタ 680"/>
        <xdr:cNvCxnSpPr/>
      </xdr:nvCxnSpPr>
      <xdr:spPr>
        <a:xfrm>
          <a:off x="16230600" y="1556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167815</xdr:rowOff>
    </xdr:from>
    <xdr:to>
      <xdr:col>85</xdr:col>
      <xdr:colOff>127000</xdr:colOff>
      <xdr:row>99</xdr:row>
      <xdr:rowOff>5817</xdr:rowOff>
    </xdr:to>
    <xdr:cxnSp macro="">
      <xdr:nvCxnSpPr>
        <xdr:cNvPr id="682" name="直線コネクタ 681"/>
        <xdr:cNvCxnSpPr/>
      </xdr:nvCxnSpPr>
      <xdr:spPr>
        <a:xfrm flipV="1">
          <a:off x="15481300" y="16969915"/>
          <a:ext cx="838200" cy="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21423</xdr:rowOff>
    </xdr:from>
    <xdr:ext cx="534377" cy="259045"/>
    <xdr:sp macro="" textlink="">
      <xdr:nvSpPr>
        <xdr:cNvPr id="683" name="積立金平均値テキスト"/>
        <xdr:cNvSpPr txBox="1"/>
      </xdr:nvSpPr>
      <xdr:spPr>
        <a:xfrm>
          <a:off x="16370300" y="16652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169996</xdr:rowOff>
    </xdr:from>
    <xdr:to>
      <xdr:col>85</xdr:col>
      <xdr:colOff>177800</xdr:colOff>
      <xdr:row>98</xdr:row>
      <xdr:rowOff>100146</xdr:rowOff>
    </xdr:to>
    <xdr:sp macro="" textlink="">
      <xdr:nvSpPr>
        <xdr:cNvPr id="684" name="フローチャート: 判断 683"/>
        <xdr:cNvSpPr/>
      </xdr:nvSpPr>
      <xdr:spPr>
        <a:xfrm>
          <a:off x="16268700" y="1680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76850</xdr:rowOff>
    </xdr:from>
    <xdr:to>
      <xdr:col>81</xdr:col>
      <xdr:colOff>50800</xdr:colOff>
      <xdr:row>99</xdr:row>
      <xdr:rowOff>5817</xdr:rowOff>
    </xdr:to>
    <xdr:cxnSp macro="">
      <xdr:nvCxnSpPr>
        <xdr:cNvPr id="685" name="直線コネクタ 684"/>
        <xdr:cNvCxnSpPr/>
      </xdr:nvCxnSpPr>
      <xdr:spPr>
        <a:xfrm>
          <a:off x="14592300" y="16878950"/>
          <a:ext cx="889000" cy="10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38993</xdr:rowOff>
    </xdr:from>
    <xdr:to>
      <xdr:col>81</xdr:col>
      <xdr:colOff>101600</xdr:colOff>
      <xdr:row>98</xdr:row>
      <xdr:rowOff>140593</xdr:rowOff>
    </xdr:to>
    <xdr:sp macro="" textlink="">
      <xdr:nvSpPr>
        <xdr:cNvPr id="686" name="フローチャート: 判断 685"/>
        <xdr:cNvSpPr/>
      </xdr:nvSpPr>
      <xdr:spPr>
        <a:xfrm>
          <a:off x="15430500" y="16841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157120</xdr:rowOff>
    </xdr:from>
    <xdr:ext cx="534377" cy="259045"/>
    <xdr:sp macro="" textlink="">
      <xdr:nvSpPr>
        <xdr:cNvPr id="687" name="テキスト ボックス 686"/>
        <xdr:cNvSpPr txBox="1"/>
      </xdr:nvSpPr>
      <xdr:spPr>
        <a:xfrm>
          <a:off x="15214111" y="1661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76850</xdr:rowOff>
    </xdr:from>
    <xdr:to>
      <xdr:col>76</xdr:col>
      <xdr:colOff>114300</xdr:colOff>
      <xdr:row>98</xdr:row>
      <xdr:rowOff>78473</xdr:rowOff>
    </xdr:to>
    <xdr:cxnSp macro="">
      <xdr:nvCxnSpPr>
        <xdr:cNvPr id="688" name="直線コネクタ 687"/>
        <xdr:cNvCxnSpPr/>
      </xdr:nvCxnSpPr>
      <xdr:spPr>
        <a:xfrm flipV="1">
          <a:off x="13703300" y="16878950"/>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40132</xdr:rowOff>
    </xdr:from>
    <xdr:to>
      <xdr:col>76</xdr:col>
      <xdr:colOff>165100</xdr:colOff>
      <xdr:row>98</xdr:row>
      <xdr:rowOff>141732</xdr:rowOff>
    </xdr:to>
    <xdr:sp macro="" textlink="">
      <xdr:nvSpPr>
        <xdr:cNvPr id="689" name="フローチャート: 判断 688"/>
        <xdr:cNvSpPr/>
      </xdr:nvSpPr>
      <xdr:spPr>
        <a:xfrm>
          <a:off x="14541500" y="168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132859</xdr:rowOff>
    </xdr:from>
    <xdr:ext cx="534377" cy="259045"/>
    <xdr:sp macro="" textlink="">
      <xdr:nvSpPr>
        <xdr:cNvPr id="690" name="テキスト ボックス 689"/>
        <xdr:cNvSpPr txBox="1"/>
      </xdr:nvSpPr>
      <xdr:spPr>
        <a:xfrm>
          <a:off x="14325111" y="1693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51597</xdr:rowOff>
    </xdr:from>
    <xdr:to>
      <xdr:col>71</xdr:col>
      <xdr:colOff>177800</xdr:colOff>
      <xdr:row>98</xdr:row>
      <xdr:rowOff>78473</xdr:rowOff>
    </xdr:to>
    <xdr:cxnSp macro="">
      <xdr:nvCxnSpPr>
        <xdr:cNvPr id="691" name="直線コネクタ 690"/>
        <xdr:cNvCxnSpPr/>
      </xdr:nvCxnSpPr>
      <xdr:spPr>
        <a:xfrm>
          <a:off x="12814300" y="16853697"/>
          <a:ext cx="889000" cy="2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46777</xdr:rowOff>
    </xdr:from>
    <xdr:to>
      <xdr:col>72</xdr:col>
      <xdr:colOff>38100</xdr:colOff>
      <xdr:row>98</xdr:row>
      <xdr:rowOff>148377</xdr:rowOff>
    </xdr:to>
    <xdr:sp macro="" textlink="">
      <xdr:nvSpPr>
        <xdr:cNvPr id="692" name="フローチャート: 判断 691"/>
        <xdr:cNvSpPr/>
      </xdr:nvSpPr>
      <xdr:spPr>
        <a:xfrm>
          <a:off x="13652500" y="168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139504</xdr:rowOff>
    </xdr:from>
    <xdr:ext cx="534377" cy="259045"/>
    <xdr:sp macro="" textlink="">
      <xdr:nvSpPr>
        <xdr:cNvPr id="693" name="テキスト ボックス 692"/>
        <xdr:cNvSpPr txBox="1"/>
      </xdr:nvSpPr>
      <xdr:spPr>
        <a:xfrm>
          <a:off x="13436111" y="1694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68661</xdr:rowOff>
    </xdr:from>
    <xdr:to>
      <xdr:col>67</xdr:col>
      <xdr:colOff>101600</xdr:colOff>
      <xdr:row>98</xdr:row>
      <xdr:rowOff>170261</xdr:rowOff>
    </xdr:to>
    <xdr:sp macro="" textlink="">
      <xdr:nvSpPr>
        <xdr:cNvPr id="694" name="フローチャート: 判断 693"/>
        <xdr:cNvSpPr/>
      </xdr:nvSpPr>
      <xdr:spPr>
        <a:xfrm>
          <a:off x="12763500" y="1687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161388</xdr:rowOff>
    </xdr:from>
    <xdr:ext cx="534377" cy="259045"/>
    <xdr:sp macro="" textlink="">
      <xdr:nvSpPr>
        <xdr:cNvPr id="695" name="テキスト ボックス 694"/>
        <xdr:cNvSpPr txBox="1"/>
      </xdr:nvSpPr>
      <xdr:spPr>
        <a:xfrm>
          <a:off x="12547111" y="16963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117015</xdr:rowOff>
    </xdr:from>
    <xdr:to>
      <xdr:col>85</xdr:col>
      <xdr:colOff>177800</xdr:colOff>
      <xdr:row>99</xdr:row>
      <xdr:rowOff>47165</xdr:rowOff>
    </xdr:to>
    <xdr:sp macro="" textlink="">
      <xdr:nvSpPr>
        <xdr:cNvPr id="701" name="楕円 700"/>
        <xdr:cNvSpPr/>
      </xdr:nvSpPr>
      <xdr:spPr>
        <a:xfrm>
          <a:off x="16268700" y="1691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31942</xdr:rowOff>
    </xdr:from>
    <xdr:ext cx="534377" cy="259045"/>
    <xdr:sp macro="" textlink="">
      <xdr:nvSpPr>
        <xdr:cNvPr id="702" name="積立金該当値テキスト"/>
        <xdr:cNvSpPr txBox="1"/>
      </xdr:nvSpPr>
      <xdr:spPr>
        <a:xfrm>
          <a:off x="16370300" y="1683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126467</xdr:rowOff>
    </xdr:from>
    <xdr:to>
      <xdr:col>81</xdr:col>
      <xdr:colOff>101600</xdr:colOff>
      <xdr:row>99</xdr:row>
      <xdr:rowOff>56617</xdr:rowOff>
    </xdr:to>
    <xdr:sp macro="" textlink="">
      <xdr:nvSpPr>
        <xdr:cNvPr id="703" name="楕円 702"/>
        <xdr:cNvSpPr/>
      </xdr:nvSpPr>
      <xdr:spPr>
        <a:xfrm>
          <a:off x="15430500" y="1692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47744</xdr:rowOff>
    </xdr:from>
    <xdr:ext cx="534377" cy="259045"/>
    <xdr:sp macro="" textlink="">
      <xdr:nvSpPr>
        <xdr:cNvPr id="704" name="テキスト ボックス 703"/>
        <xdr:cNvSpPr txBox="1"/>
      </xdr:nvSpPr>
      <xdr:spPr>
        <a:xfrm>
          <a:off x="15214111" y="1702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26050</xdr:rowOff>
    </xdr:from>
    <xdr:to>
      <xdr:col>76</xdr:col>
      <xdr:colOff>165100</xdr:colOff>
      <xdr:row>98</xdr:row>
      <xdr:rowOff>127650</xdr:rowOff>
    </xdr:to>
    <xdr:sp macro="" textlink="">
      <xdr:nvSpPr>
        <xdr:cNvPr id="705" name="楕円 704"/>
        <xdr:cNvSpPr/>
      </xdr:nvSpPr>
      <xdr:spPr>
        <a:xfrm>
          <a:off x="14541500" y="1682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144177</xdr:rowOff>
    </xdr:from>
    <xdr:ext cx="534377" cy="259045"/>
    <xdr:sp macro="" textlink="">
      <xdr:nvSpPr>
        <xdr:cNvPr id="706" name="テキスト ボックス 705"/>
        <xdr:cNvSpPr txBox="1"/>
      </xdr:nvSpPr>
      <xdr:spPr>
        <a:xfrm>
          <a:off x="14325111" y="1660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27673</xdr:rowOff>
    </xdr:from>
    <xdr:to>
      <xdr:col>72</xdr:col>
      <xdr:colOff>38100</xdr:colOff>
      <xdr:row>98</xdr:row>
      <xdr:rowOff>129273</xdr:rowOff>
    </xdr:to>
    <xdr:sp macro="" textlink="">
      <xdr:nvSpPr>
        <xdr:cNvPr id="707" name="楕円 706"/>
        <xdr:cNvSpPr/>
      </xdr:nvSpPr>
      <xdr:spPr>
        <a:xfrm>
          <a:off x="13652500" y="1682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145800</xdr:rowOff>
    </xdr:from>
    <xdr:ext cx="534377" cy="259045"/>
    <xdr:sp macro="" textlink="">
      <xdr:nvSpPr>
        <xdr:cNvPr id="708" name="テキスト ボックス 707"/>
        <xdr:cNvSpPr txBox="1"/>
      </xdr:nvSpPr>
      <xdr:spPr>
        <a:xfrm>
          <a:off x="13436111" y="16605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797</xdr:rowOff>
    </xdr:from>
    <xdr:to>
      <xdr:col>67</xdr:col>
      <xdr:colOff>101600</xdr:colOff>
      <xdr:row>98</xdr:row>
      <xdr:rowOff>102397</xdr:rowOff>
    </xdr:to>
    <xdr:sp macro="" textlink="">
      <xdr:nvSpPr>
        <xdr:cNvPr id="709" name="楕円 708"/>
        <xdr:cNvSpPr/>
      </xdr:nvSpPr>
      <xdr:spPr>
        <a:xfrm>
          <a:off x="12763500" y="1680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118924</xdr:rowOff>
    </xdr:from>
    <xdr:ext cx="534377" cy="259045"/>
    <xdr:sp macro="" textlink="">
      <xdr:nvSpPr>
        <xdr:cNvPr id="710" name="テキスト ボックス 709"/>
        <xdr:cNvSpPr txBox="1"/>
      </xdr:nvSpPr>
      <xdr:spPr>
        <a:xfrm>
          <a:off x="12547111" y="1657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135672</xdr:rowOff>
    </xdr:from>
    <xdr:to>
      <xdr:col>116</xdr:col>
      <xdr:colOff>62864</xdr:colOff>
      <xdr:row>39</xdr:row>
      <xdr:rowOff>98878</xdr:rowOff>
    </xdr:to>
    <xdr:cxnSp macro="">
      <xdr:nvCxnSpPr>
        <xdr:cNvPr id="736" name="直線コネクタ 735"/>
        <xdr:cNvCxnSpPr/>
      </xdr:nvCxnSpPr>
      <xdr:spPr>
        <a:xfrm flipV="1">
          <a:off x="22159595" y="5279172"/>
          <a:ext cx="1269" cy="150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82349</xdr:rowOff>
    </xdr:from>
    <xdr:ext cx="534377" cy="259045"/>
    <xdr:sp macro="" textlink="">
      <xdr:nvSpPr>
        <xdr:cNvPr id="739" name="投資及び出資金最大値テキスト"/>
        <xdr:cNvSpPr txBox="1"/>
      </xdr:nvSpPr>
      <xdr:spPr>
        <a:xfrm>
          <a:off x="22212300" y="505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135672</xdr:rowOff>
    </xdr:from>
    <xdr:to>
      <xdr:col>116</xdr:col>
      <xdr:colOff>152400</xdr:colOff>
      <xdr:row>30</xdr:row>
      <xdr:rowOff>135672</xdr:rowOff>
    </xdr:to>
    <xdr:cxnSp macro="">
      <xdr:nvCxnSpPr>
        <xdr:cNvPr id="740" name="直線コネクタ 739"/>
        <xdr:cNvCxnSpPr/>
      </xdr:nvCxnSpPr>
      <xdr:spPr>
        <a:xfrm>
          <a:off x="22072600" y="5279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30407</xdr:rowOff>
    </xdr:from>
    <xdr:to>
      <xdr:col>116</xdr:col>
      <xdr:colOff>63500</xdr:colOff>
      <xdr:row>31</xdr:row>
      <xdr:rowOff>37701</xdr:rowOff>
    </xdr:to>
    <xdr:cxnSp macro="">
      <xdr:nvCxnSpPr>
        <xdr:cNvPr id="741" name="直線コネクタ 740"/>
        <xdr:cNvCxnSpPr/>
      </xdr:nvCxnSpPr>
      <xdr:spPr>
        <a:xfrm flipV="1">
          <a:off x="21323300" y="5345357"/>
          <a:ext cx="838200" cy="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162468</xdr:rowOff>
    </xdr:from>
    <xdr:ext cx="469744" cy="259045"/>
    <xdr:sp macro="" textlink="">
      <xdr:nvSpPr>
        <xdr:cNvPr id="742" name="投資及び出資金平均値テキスト"/>
        <xdr:cNvSpPr txBox="1"/>
      </xdr:nvSpPr>
      <xdr:spPr>
        <a:xfrm>
          <a:off x="22212300" y="6334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12591</xdr:rowOff>
    </xdr:from>
    <xdr:to>
      <xdr:col>116</xdr:col>
      <xdr:colOff>114300</xdr:colOff>
      <xdr:row>37</xdr:row>
      <xdr:rowOff>114191</xdr:rowOff>
    </xdr:to>
    <xdr:sp macro="" textlink="">
      <xdr:nvSpPr>
        <xdr:cNvPr id="743" name="フローチャート: 判断 742"/>
        <xdr:cNvSpPr/>
      </xdr:nvSpPr>
      <xdr:spPr>
        <a:xfrm>
          <a:off x="22110700" y="635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37701</xdr:rowOff>
    </xdr:from>
    <xdr:to>
      <xdr:col>111</xdr:col>
      <xdr:colOff>177800</xdr:colOff>
      <xdr:row>34</xdr:row>
      <xdr:rowOff>81461</xdr:rowOff>
    </xdr:to>
    <xdr:cxnSp macro="">
      <xdr:nvCxnSpPr>
        <xdr:cNvPr id="744" name="直線コネクタ 743"/>
        <xdr:cNvCxnSpPr/>
      </xdr:nvCxnSpPr>
      <xdr:spPr>
        <a:xfrm flipV="1">
          <a:off x="20434300" y="5352651"/>
          <a:ext cx="889000" cy="55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72680</xdr:rowOff>
    </xdr:from>
    <xdr:to>
      <xdr:col>112</xdr:col>
      <xdr:colOff>38100</xdr:colOff>
      <xdr:row>38</xdr:row>
      <xdr:rowOff>2831</xdr:rowOff>
    </xdr:to>
    <xdr:sp macro="" textlink="">
      <xdr:nvSpPr>
        <xdr:cNvPr id="745" name="フローチャート: 判断 744"/>
        <xdr:cNvSpPr/>
      </xdr:nvSpPr>
      <xdr:spPr>
        <a:xfrm>
          <a:off x="21272500" y="64163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165407</xdr:rowOff>
    </xdr:from>
    <xdr:ext cx="469744" cy="259045"/>
    <xdr:sp macro="" textlink="">
      <xdr:nvSpPr>
        <xdr:cNvPr id="746" name="テキスト ボックス 745"/>
        <xdr:cNvSpPr txBox="1"/>
      </xdr:nvSpPr>
      <xdr:spPr>
        <a:xfrm>
          <a:off x="21088428" y="65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81461</xdr:rowOff>
    </xdr:from>
    <xdr:to>
      <xdr:col>107</xdr:col>
      <xdr:colOff>50800</xdr:colOff>
      <xdr:row>38</xdr:row>
      <xdr:rowOff>17780</xdr:rowOff>
    </xdr:to>
    <xdr:cxnSp macro="">
      <xdr:nvCxnSpPr>
        <xdr:cNvPr id="747" name="直線コネクタ 746"/>
        <xdr:cNvCxnSpPr/>
      </xdr:nvCxnSpPr>
      <xdr:spPr>
        <a:xfrm flipV="1">
          <a:off x="19545300" y="5910761"/>
          <a:ext cx="889000" cy="6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143982</xdr:rowOff>
    </xdr:from>
    <xdr:to>
      <xdr:col>107</xdr:col>
      <xdr:colOff>101600</xdr:colOff>
      <xdr:row>38</xdr:row>
      <xdr:rowOff>74132</xdr:rowOff>
    </xdr:to>
    <xdr:sp macro="" textlink="">
      <xdr:nvSpPr>
        <xdr:cNvPr id="748" name="フローチャート: 判断 747"/>
        <xdr:cNvSpPr/>
      </xdr:nvSpPr>
      <xdr:spPr>
        <a:xfrm>
          <a:off x="20383500" y="648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65259</xdr:rowOff>
    </xdr:from>
    <xdr:ext cx="469744" cy="259045"/>
    <xdr:sp macro="" textlink="">
      <xdr:nvSpPr>
        <xdr:cNvPr id="749" name="テキスト ボックス 748"/>
        <xdr:cNvSpPr txBox="1"/>
      </xdr:nvSpPr>
      <xdr:spPr>
        <a:xfrm>
          <a:off x="20199428" y="658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17780</xdr:rowOff>
    </xdr:from>
    <xdr:to>
      <xdr:col>102</xdr:col>
      <xdr:colOff>114300</xdr:colOff>
      <xdr:row>38</xdr:row>
      <xdr:rowOff>27577</xdr:rowOff>
    </xdr:to>
    <xdr:cxnSp macro="">
      <xdr:nvCxnSpPr>
        <xdr:cNvPr id="750" name="直線コネクタ 749"/>
        <xdr:cNvCxnSpPr/>
      </xdr:nvCxnSpPr>
      <xdr:spPr>
        <a:xfrm flipV="1">
          <a:off x="18656300" y="65328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171414</xdr:rowOff>
    </xdr:from>
    <xdr:to>
      <xdr:col>102</xdr:col>
      <xdr:colOff>165100</xdr:colOff>
      <xdr:row>38</xdr:row>
      <xdr:rowOff>101564</xdr:rowOff>
    </xdr:to>
    <xdr:sp macro="" textlink="">
      <xdr:nvSpPr>
        <xdr:cNvPr id="751" name="フローチャート: 判断 750"/>
        <xdr:cNvSpPr/>
      </xdr:nvSpPr>
      <xdr:spPr>
        <a:xfrm>
          <a:off x="19494500" y="65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92691</xdr:rowOff>
    </xdr:from>
    <xdr:ext cx="469744" cy="259045"/>
    <xdr:sp macro="" textlink="">
      <xdr:nvSpPr>
        <xdr:cNvPr id="752" name="テキスト ボックス 751"/>
        <xdr:cNvSpPr txBox="1"/>
      </xdr:nvSpPr>
      <xdr:spPr>
        <a:xfrm>
          <a:off x="19310428" y="660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24674</xdr:rowOff>
    </xdr:from>
    <xdr:to>
      <xdr:col>98</xdr:col>
      <xdr:colOff>38100</xdr:colOff>
      <xdr:row>38</xdr:row>
      <xdr:rowOff>126274</xdr:rowOff>
    </xdr:to>
    <xdr:sp macro="" textlink="">
      <xdr:nvSpPr>
        <xdr:cNvPr id="753" name="フローチャート: 判断 752"/>
        <xdr:cNvSpPr/>
      </xdr:nvSpPr>
      <xdr:spPr>
        <a:xfrm>
          <a:off x="18605500" y="6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117401</xdr:rowOff>
    </xdr:from>
    <xdr:ext cx="469744" cy="259045"/>
    <xdr:sp macro="" textlink="">
      <xdr:nvSpPr>
        <xdr:cNvPr id="754" name="テキスト ボックス 753"/>
        <xdr:cNvSpPr txBox="1"/>
      </xdr:nvSpPr>
      <xdr:spPr>
        <a:xfrm>
          <a:off x="18421428" y="66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151057</xdr:rowOff>
    </xdr:from>
    <xdr:to>
      <xdr:col>116</xdr:col>
      <xdr:colOff>114300</xdr:colOff>
      <xdr:row>31</xdr:row>
      <xdr:rowOff>81207</xdr:rowOff>
    </xdr:to>
    <xdr:sp macro="" textlink="">
      <xdr:nvSpPr>
        <xdr:cNvPr id="760" name="楕円 759"/>
        <xdr:cNvSpPr/>
      </xdr:nvSpPr>
      <xdr:spPr>
        <a:xfrm>
          <a:off x="22110700" y="529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65984</xdr:rowOff>
    </xdr:from>
    <xdr:ext cx="534377" cy="259045"/>
    <xdr:sp macro="" textlink="">
      <xdr:nvSpPr>
        <xdr:cNvPr id="761" name="投資及び出資金該当値テキスト"/>
        <xdr:cNvSpPr txBox="1"/>
      </xdr:nvSpPr>
      <xdr:spPr>
        <a:xfrm>
          <a:off x="22212300" y="520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158351</xdr:rowOff>
    </xdr:from>
    <xdr:to>
      <xdr:col>112</xdr:col>
      <xdr:colOff>38100</xdr:colOff>
      <xdr:row>31</xdr:row>
      <xdr:rowOff>88501</xdr:rowOff>
    </xdr:to>
    <xdr:sp macro="" textlink="">
      <xdr:nvSpPr>
        <xdr:cNvPr id="762" name="楕円 761"/>
        <xdr:cNvSpPr/>
      </xdr:nvSpPr>
      <xdr:spPr>
        <a:xfrm>
          <a:off x="21272500" y="530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29</xdr:row>
      <xdr:rowOff>105028</xdr:rowOff>
    </xdr:from>
    <xdr:ext cx="534377" cy="259045"/>
    <xdr:sp macro="" textlink="">
      <xdr:nvSpPr>
        <xdr:cNvPr id="763" name="テキスト ボックス 762"/>
        <xdr:cNvSpPr txBox="1"/>
      </xdr:nvSpPr>
      <xdr:spPr>
        <a:xfrm>
          <a:off x="21056111" y="507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30661</xdr:rowOff>
    </xdr:from>
    <xdr:to>
      <xdr:col>107</xdr:col>
      <xdr:colOff>101600</xdr:colOff>
      <xdr:row>34</xdr:row>
      <xdr:rowOff>132261</xdr:rowOff>
    </xdr:to>
    <xdr:sp macro="" textlink="">
      <xdr:nvSpPr>
        <xdr:cNvPr id="764" name="楕円 763"/>
        <xdr:cNvSpPr/>
      </xdr:nvSpPr>
      <xdr:spPr>
        <a:xfrm>
          <a:off x="20383500" y="58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148788</xdr:rowOff>
    </xdr:from>
    <xdr:ext cx="469744" cy="259045"/>
    <xdr:sp macro="" textlink="">
      <xdr:nvSpPr>
        <xdr:cNvPr id="765" name="テキスト ボックス 764"/>
        <xdr:cNvSpPr txBox="1"/>
      </xdr:nvSpPr>
      <xdr:spPr>
        <a:xfrm>
          <a:off x="20199428" y="563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138430</xdr:rowOff>
    </xdr:from>
    <xdr:to>
      <xdr:col>102</xdr:col>
      <xdr:colOff>165100</xdr:colOff>
      <xdr:row>38</xdr:row>
      <xdr:rowOff>68580</xdr:rowOff>
    </xdr:to>
    <xdr:sp macro="" textlink="">
      <xdr:nvSpPr>
        <xdr:cNvPr id="766" name="楕円 765"/>
        <xdr:cNvSpPr/>
      </xdr:nvSpPr>
      <xdr:spPr>
        <a:xfrm>
          <a:off x="19494500" y="64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85107</xdr:rowOff>
    </xdr:from>
    <xdr:ext cx="469744" cy="259045"/>
    <xdr:sp macro="" textlink="">
      <xdr:nvSpPr>
        <xdr:cNvPr id="767" name="テキスト ボックス 766"/>
        <xdr:cNvSpPr txBox="1"/>
      </xdr:nvSpPr>
      <xdr:spPr>
        <a:xfrm>
          <a:off x="19310428" y="625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148227</xdr:rowOff>
    </xdr:from>
    <xdr:to>
      <xdr:col>98</xdr:col>
      <xdr:colOff>38100</xdr:colOff>
      <xdr:row>38</xdr:row>
      <xdr:rowOff>78377</xdr:rowOff>
    </xdr:to>
    <xdr:sp macro="" textlink="">
      <xdr:nvSpPr>
        <xdr:cNvPr id="768" name="楕円 767"/>
        <xdr:cNvSpPr/>
      </xdr:nvSpPr>
      <xdr:spPr>
        <a:xfrm>
          <a:off x="18605500" y="649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94904</xdr:rowOff>
    </xdr:from>
    <xdr:ext cx="469744" cy="259045"/>
    <xdr:sp macro="" textlink="">
      <xdr:nvSpPr>
        <xdr:cNvPr id="769" name="テキスト ボックス 768"/>
        <xdr:cNvSpPr txBox="1"/>
      </xdr:nvSpPr>
      <xdr:spPr>
        <a:xfrm>
          <a:off x="18421428" y="626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117526</xdr:rowOff>
    </xdr:from>
    <xdr:to>
      <xdr:col>116</xdr:col>
      <xdr:colOff>62864</xdr:colOff>
      <xdr:row>59</xdr:row>
      <xdr:rowOff>44450</xdr:rowOff>
    </xdr:to>
    <xdr:cxnSp macro="">
      <xdr:nvCxnSpPr>
        <xdr:cNvPr id="793" name="直線コネクタ 792"/>
        <xdr:cNvCxnSpPr/>
      </xdr:nvCxnSpPr>
      <xdr:spPr>
        <a:xfrm flipV="1">
          <a:off x="22159595" y="8861476"/>
          <a:ext cx="1269" cy="1298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64203</xdr:rowOff>
    </xdr:from>
    <xdr:ext cx="534377" cy="259045"/>
    <xdr:sp macro="" textlink="">
      <xdr:nvSpPr>
        <xdr:cNvPr id="796" name="貸付金最大値テキスト"/>
        <xdr:cNvSpPr txBox="1"/>
      </xdr:nvSpPr>
      <xdr:spPr>
        <a:xfrm>
          <a:off x="22212300" y="863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117526</xdr:rowOff>
    </xdr:from>
    <xdr:to>
      <xdr:col>116</xdr:col>
      <xdr:colOff>152400</xdr:colOff>
      <xdr:row>51</xdr:row>
      <xdr:rowOff>117526</xdr:rowOff>
    </xdr:to>
    <xdr:cxnSp macro="">
      <xdr:nvCxnSpPr>
        <xdr:cNvPr id="797" name="直線コネクタ 796"/>
        <xdr:cNvCxnSpPr/>
      </xdr:nvCxnSpPr>
      <xdr:spPr>
        <a:xfrm>
          <a:off x="22072600" y="886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143358</xdr:rowOff>
    </xdr:from>
    <xdr:to>
      <xdr:col>116</xdr:col>
      <xdr:colOff>63500</xdr:colOff>
      <xdr:row>58</xdr:row>
      <xdr:rowOff>170866</xdr:rowOff>
    </xdr:to>
    <xdr:cxnSp macro="">
      <xdr:nvCxnSpPr>
        <xdr:cNvPr id="798" name="直線コネクタ 797"/>
        <xdr:cNvCxnSpPr/>
      </xdr:nvCxnSpPr>
      <xdr:spPr>
        <a:xfrm flipV="1">
          <a:off x="21323300" y="10087458"/>
          <a:ext cx="838200" cy="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164431</xdr:rowOff>
    </xdr:from>
    <xdr:ext cx="469744" cy="259045"/>
    <xdr:sp macro="" textlink="">
      <xdr:nvSpPr>
        <xdr:cNvPr id="799" name="貸付金平均値テキスト"/>
        <xdr:cNvSpPr txBox="1"/>
      </xdr:nvSpPr>
      <xdr:spPr>
        <a:xfrm>
          <a:off x="22212300" y="9765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141554</xdr:rowOff>
    </xdr:from>
    <xdr:to>
      <xdr:col>116</xdr:col>
      <xdr:colOff>114300</xdr:colOff>
      <xdr:row>58</xdr:row>
      <xdr:rowOff>71704</xdr:rowOff>
    </xdr:to>
    <xdr:sp macro="" textlink="">
      <xdr:nvSpPr>
        <xdr:cNvPr id="800" name="フローチャート: 判断 799"/>
        <xdr:cNvSpPr/>
      </xdr:nvSpPr>
      <xdr:spPr>
        <a:xfrm>
          <a:off x="221107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169113</xdr:rowOff>
    </xdr:from>
    <xdr:to>
      <xdr:col>111</xdr:col>
      <xdr:colOff>177800</xdr:colOff>
      <xdr:row>58</xdr:row>
      <xdr:rowOff>170866</xdr:rowOff>
    </xdr:to>
    <xdr:cxnSp macro="">
      <xdr:nvCxnSpPr>
        <xdr:cNvPr id="801" name="直線コネクタ 800"/>
        <xdr:cNvCxnSpPr/>
      </xdr:nvCxnSpPr>
      <xdr:spPr>
        <a:xfrm>
          <a:off x="20434300" y="10113213"/>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84100</xdr:rowOff>
    </xdr:from>
    <xdr:to>
      <xdr:col>112</xdr:col>
      <xdr:colOff>38100</xdr:colOff>
      <xdr:row>58</xdr:row>
      <xdr:rowOff>14250</xdr:rowOff>
    </xdr:to>
    <xdr:sp macro="" textlink="">
      <xdr:nvSpPr>
        <xdr:cNvPr id="802" name="フローチャート: 判断 801"/>
        <xdr:cNvSpPr/>
      </xdr:nvSpPr>
      <xdr:spPr>
        <a:xfrm>
          <a:off x="21272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30777</xdr:rowOff>
    </xdr:from>
    <xdr:ext cx="469744" cy="259045"/>
    <xdr:sp macro="" textlink="">
      <xdr:nvSpPr>
        <xdr:cNvPr id="803" name="テキスト ボックス 802"/>
        <xdr:cNvSpPr txBox="1"/>
      </xdr:nvSpPr>
      <xdr:spPr>
        <a:xfrm>
          <a:off x="21088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166675</xdr:rowOff>
    </xdr:from>
    <xdr:to>
      <xdr:col>107</xdr:col>
      <xdr:colOff>50800</xdr:colOff>
      <xdr:row>58</xdr:row>
      <xdr:rowOff>169113</xdr:rowOff>
    </xdr:to>
    <xdr:cxnSp macro="">
      <xdr:nvCxnSpPr>
        <xdr:cNvPr id="804" name="直線コネクタ 803"/>
        <xdr:cNvCxnSpPr/>
      </xdr:nvCxnSpPr>
      <xdr:spPr>
        <a:xfrm>
          <a:off x="19545300" y="10110775"/>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50191</xdr:rowOff>
    </xdr:from>
    <xdr:to>
      <xdr:col>107</xdr:col>
      <xdr:colOff>101600</xdr:colOff>
      <xdr:row>57</xdr:row>
      <xdr:rowOff>151791</xdr:rowOff>
    </xdr:to>
    <xdr:sp macro="" textlink="">
      <xdr:nvSpPr>
        <xdr:cNvPr id="805" name="フローチャート: 判断 804"/>
        <xdr:cNvSpPr/>
      </xdr:nvSpPr>
      <xdr:spPr>
        <a:xfrm>
          <a:off x="20383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168318</xdr:rowOff>
    </xdr:from>
    <xdr:ext cx="469744" cy="259045"/>
    <xdr:sp macro="" textlink="">
      <xdr:nvSpPr>
        <xdr:cNvPr id="806" name="テキスト ボックス 805"/>
        <xdr:cNvSpPr txBox="1"/>
      </xdr:nvSpPr>
      <xdr:spPr>
        <a:xfrm>
          <a:off x="20199428" y="95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166675</xdr:rowOff>
    </xdr:from>
    <xdr:to>
      <xdr:col>102</xdr:col>
      <xdr:colOff>114300</xdr:colOff>
      <xdr:row>59</xdr:row>
      <xdr:rowOff>2463</xdr:rowOff>
    </xdr:to>
    <xdr:cxnSp macro="">
      <xdr:nvCxnSpPr>
        <xdr:cNvPr id="807" name="直線コネクタ 806"/>
        <xdr:cNvCxnSpPr/>
      </xdr:nvCxnSpPr>
      <xdr:spPr>
        <a:xfrm flipV="1">
          <a:off x="18656300" y="10110775"/>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94005</xdr:rowOff>
    </xdr:from>
    <xdr:to>
      <xdr:col>102</xdr:col>
      <xdr:colOff>165100</xdr:colOff>
      <xdr:row>58</xdr:row>
      <xdr:rowOff>24155</xdr:rowOff>
    </xdr:to>
    <xdr:sp macro="" textlink="">
      <xdr:nvSpPr>
        <xdr:cNvPr id="808" name="フローチャート: 判断 807"/>
        <xdr:cNvSpPr/>
      </xdr:nvSpPr>
      <xdr:spPr>
        <a:xfrm>
          <a:off x="19494500" y="98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40682</xdr:rowOff>
    </xdr:from>
    <xdr:ext cx="469744" cy="259045"/>
    <xdr:sp macro="" textlink="">
      <xdr:nvSpPr>
        <xdr:cNvPr id="809" name="テキスト ボックス 808"/>
        <xdr:cNvSpPr txBox="1"/>
      </xdr:nvSpPr>
      <xdr:spPr>
        <a:xfrm>
          <a:off x="19310428" y="964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35331</xdr:rowOff>
    </xdr:from>
    <xdr:to>
      <xdr:col>98</xdr:col>
      <xdr:colOff>38100</xdr:colOff>
      <xdr:row>57</xdr:row>
      <xdr:rowOff>136931</xdr:rowOff>
    </xdr:to>
    <xdr:sp macro="" textlink="">
      <xdr:nvSpPr>
        <xdr:cNvPr id="810" name="フローチャート: 判断 809"/>
        <xdr:cNvSpPr/>
      </xdr:nvSpPr>
      <xdr:spPr>
        <a:xfrm>
          <a:off x="18605500" y="980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153458</xdr:rowOff>
    </xdr:from>
    <xdr:ext cx="469744" cy="259045"/>
    <xdr:sp macro="" textlink="">
      <xdr:nvSpPr>
        <xdr:cNvPr id="811" name="テキスト ボックス 810"/>
        <xdr:cNvSpPr txBox="1"/>
      </xdr:nvSpPr>
      <xdr:spPr>
        <a:xfrm>
          <a:off x="18421428" y="958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92558</xdr:rowOff>
    </xdr:from>
    <xdr:to>
      <xdr:col>116</xdr:col>
      <xdr:colOff>114300</xdr:colOff>
      <xdr:row>59</xdr:row>
      <xdr:rowOff>22708</xdr:rowOff>
    </xdr:to>
    <xdr:sp macro="" textlink="">
      <xdr:nvSpPr>
        <xdr:cNvPr id="817" name="楕円 816"/>
        <xdr:cNvSpPr/>
      </xdr:nvSpPr>
      <xdr:spPr>
        <a:xfrm>
          <a:off x="22110700" y="1003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7485</xdr:rowOff>
    </xdr:from>
    <xdr:ext cx="378565" cy="259045"/>
    <xdr:sp macro="" textlink="">
      <xdr:nvSpPr>
        <xdr:cNvPr id="818" name="貸付金該当値テキスト"/>
        <xdr:cNvSpPr txBox="1"/>
      </xdr:nvSpPr>
      <xdr:spPr>
        <a:xfrm>
          <a:off x="22212300" y="9951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120066</xdr:rowOff>
    </xdr:from>
    <xdr:to>
      <xdr:col>112</xdr:col>
      <xdr:colOff>38100</xdr:colOff>
      <xdr:row>59</xdr:row>
      <xdr:rowOff>50216</xdr:rowOff>
    </xdr:to>
    <xdr:sp macro="" textlink="">
      <xdr:nvSpPr>
        <xdr:cNvPr id="819" name="楕円 818"/>
        <xdr:cNvSpPr/>
      </xdr:nvSpPr>
      <xdr:spPr>
        <a:xfrm>
          <a:off x="21272500" y="100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41343</xdr:rowOff>
    </xdr:from>
    <xdr:ext cx="378565" cy="259045"/>
    <xdr:sp macro="" textlink="">
      <xdr:nvSpPr>
        <xdr:cNvPr id="820" name="テキスト ボックス 819"/>
        <xdr:cNvSpPr txBox="1"/>
      </xdr:nvSpPr>
      <xdr:spPr>
        <a:xfrm>
          <a:off x="21134017" y="1015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118313</xdr:rowOff>
    </xdr:from>
    <xdr:to>
      <xdr:col>107</xdr:col>
      <xdr:colOff>101600</xdr:colOff>
      <xdr:row>59</xdr:row>
      <xdr:rowOff>48463</xdr:rowOff>
    </xdr:to>
    <xdr:sp macro="" textlink="">
      <xdr:nvSpPr>
        <xdr:cNvPr id="821" name="楕円 820"/>
        <xdr:cNvSpPr/>
      </xdr:nvSpPr>
      <xdr:spPr>
        <a:xfrm>
          <a:off x="20383500" y="1006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39590</xdr:rowOff>
    </xdr:from>
    <xdr:ext cx="378565" cy="259045"/>
    <xdr:sp macro="" textlink="">
      <xdr:nvSpPr>
        <xdr:cNvPr id="822" name="テキスト ボックス 821"/>
        <xdr:cNvSpPr txBox="1"/>
      </xdr:nvSpPr>
      <xdr:spPr>
        <a:xfrm>
          <a:off x="20245017"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115875</xdr:rowOff>
    </xdr:from>
    <xdr:to>
      <xdr:col>102</xdr:col>
      <xdr:colOff>165100</xdr:colOff>
      <xdr:row>59</xdr:row>
      <xdr:rowOff>46025</xdr:rowOff>
    </xdr:to>
    <xdr:sp macro="" textlink="">
      <xdr:nvSpPr>
        <xdr:cNvPr id="823" name="楕円 822"/>
        <xdr:cNvSpPr/>
      </xdr:nvSpPr>
      <xdr:spPr>
        <a:xfrm>
          <a:off x="19494500" y="100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37152</xdr:rowOff>
    </xdr:from>
    <xdr:ext cx="378565" cy="259045"/>
    <xdr:sp macro="" textlink="">
      <xdr:nvSpPr>
        <xdr:cNvPr id="824" name="テキスト ボックス 823"/>
        <xdr:cNvSpPr txBox="1"/>
      </xdr:nvSpPr>
      <xdr:spPr>
        <a:xfrm>
          <a:off x="19356017" y="10152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123113</xdr:rowOff>
    </xdr:from>
    <xdr:to>
      <xdr:col>98</xdr:col>
      <xdr:colOff>38100</xdr:colOff>
      <xdr:row>59</xdr:row>
      <xdr:rowOff>53263</xdr:rowOff>
    </xdr:to>
    <xdr:sp macro="" textlink="">
      <xdr:nvSpPr>
        <xdr:cNvPr id="825" name="楕円 824"/>
        <xdr:cNvSpPr/>
      </xdr:nvSpPr>
      <xdr:spPr>
        <a:xfrm>
          <a:off x="18605500" y="1006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44390</xdr:rowOff>
    </xdr:from>
    <xdr:ext cx="378565" cy="259045"/>
    <xdr:sp macro="" textlink="">
      <xdr:nvSpPr>
        <xdr:cNvPr id="826" name="テキスト ボックス 825"/>
        <xdr:cNvSpPr txBox="1"/>
      </xdr:nvSpPr>
      <xdr:spPr>
        <a:xfrm>
          <a:off x="18467017" y="10159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5" name="テキスト ボックス 84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157797</xdr:rowOff>
    </xdr:from>
    <xdr:to>
      <xdr:col>116</xdr:col>
      <xdr:colOff>62864</xdr:colOff>
      <xdr:row>79</xdr:row>
      <xdr:rowOff>90227</xdr:rowOff>
    </xdr:to>
    <xdr:cxnSp macro="">
      <xdr:nvCxnSpPr>
        <xdr:cNvPr id="851" name="直線コネクタ 850"/>
        <xdr:cNvCxnSpPr/>
      </xdr:nvCxnSpPr>
      <xdr:spPr>
        <a:xfrm flipV="1">
          <a:off x="22159595" y="12159297"/>
          <a:ext cx="1269" cy="1475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94054</xdr:rowOff>
    </xdr:from>
    <xdr:ext cx="534377" cy="259045"/>
    <xdr:sp macro="" textlink="">
      <xdr:nvSpPr>
        <xdr:cNvPr id="852" name="繰出金最小値テキスト"/>
        <xdr:cNvSpPr txBox="1"/>
      </xdr:nvSpPr>
      <xdr:spPr>
        <a:xfrm>
          <a:off x="22212300" y="1363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90227</xdr:rowOff>
    </xdr:from>
    <xdr:to>
      <xdr:col>116</xdr:col>
      <xdr:colOff>152400</xdr:colOff>
      <xdr:row>79</xdr:row>
      <xdr:rowOff>90227</xdr:rowOff>
    </xdr:to>
    <xdr:cxnSp macro="">
      <xdr:nvCxnSpPr>
        <xdr:cNvPr id="853" name="直線コネクタ 852"/>
        <xdr:cNvCxnSpPr/>
      </xdr:nvCxnSpPr>
      <xdr:spPr>
        <a:xfrm>
          <a:off x="22072600" y="1363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104474</xdr:rowOff>
    </xdr:from>
    <xdr:ext cx="599010" cy="259045"/>
    <xdr:sp macro="" textlink="">
      <xdr:nvSpPr>
        <xdr:cNvPr id="854" name="繰出金最大値テキスト"/>
        <xdr:cNvSpPr txBox="1"/>
      </xdr:nvSpPr>
      <xdr:spPr>
        <a:xfrm>
          <a:off x="22212300" y="11934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157797</xdr:rowOff>
    </xdr:from>
    <xdr:to>
      <xdr:col>116</xdr:col>
      <xdr:colOff>152400</xdr:colOff>
      <xdr:row>70</xdr:row>
      <xdr:rowOff>157797</xdr:rowOff>
    </xdr:to>
    <xdr:cxnSp macro="">
      <xdr:nvCxnSpPr>
        <xdr:cNvPr id="855" name="直線コネクタ 854"/>
        <xdr:cNvCxnSpPr/>
      </xdr:nvCxnSpPr>
      <xdr:spPr>
        <a:xfrm>
          <a:off x="22072600" y="1215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41345</xdr:rowOff>
    </xdr:from>
    <xdr:to>
      <xdr:col>116</xdr:col>
      <xdr:colOff>63500</xdr:colOff>
      <xdr:row>77</xdr:row>
      <xdr:rowOff>80435</xdr:rowOff>
    </xdr:to>
    <xdr:cxnSp macro="">
      <xdr:nvCxnSpPr>
        <xdr:cNvPr id="856" name="直線コネクタ 855"/>
        <xdr:cNvCxnSpPr/>
      </xdr:nvCxnSpPr>
      <xdr:spPr>
        <a:xfrm>
          <a:off x="21323300" y="13242995"/>
          <a:ext cx="8382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3935</xdr:rowOff>
    </xdr:from>
    <xdr:ext cx="534377" cy="259045"/>
    <xdr:sp macro="" textlink="">
      <xdr:nvSpPr>
        <xdr:cNvPr id="857" name="繰出金平均値テキスト"/>
        <xdr:cNvSpPr txBox="1"/>
      </xdr:nvSpPr>
      <xdr:spPr>
        <a:xfrm>
          <a:off x="22212300" y="12862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152509</xdr:rowOff>
    </xdr:from>
    <xdr:to>
      <xdr:col>116</xdr:col>
      <xdr:colOff>114300</xdr:colOff>
      <xdr:row>76</xdr:row>
      <xdr:rowOff>82659</xdr:rowOff>
    </xdr:to>
    <xdr:sp macro="" textlink="">
      <xdr:nvSpPr>
        <xdr:cNvPr id="858" name="フローチャート: 判断 857"/>
        <xdr:cNvSpPr/>
      </xdr:nvSpPr>
      <xdr:spPr>
        <a:xfrm>
          <a:off x="22110700" y="1301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24657</xdr:rowOff>
    </xdr:from>
    <xdr:to>
      <xdr:col>111</xdr:col>
      <xdr:colOff>177800</xdr:colOff>
      <xdr:row>77</xdr:row>
      <xdr:rowOff>41345</xdr:rowOff>
    </xdr:to>
    <xdr:cxnSp macro="">
      <xdr:nvCxnSpPr>
        <xdr:cNvPr id="859" name="直線コネクタ 858"/>
        <xdr:cNvCxnSpPr/>
      </xdr:nvCxnSpPr>
      <xdr:spPr>
        <a:xfrm>
          <a:off x="20434300" y="13054857"/>
          <a:ext cx="889000" cy="18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168587</xdr:rowOff>
    </xdr:from>
    <xdr:to>
      <xdr:col>112</xdr:col>
      <xdr:colOff>38100</xdr:colOff>
      <xdr:row>76</xdr:row>
      <xdr:rowOff>98737</xdr:rowOff>
    </xdr:to>
    <xdr:sp macro="" textlink="">
      <xdr:nvSpPr>
        <xdr:cNvPr id="860" name="フローチャート: 判断 859"/>
        <xdr:cNvSpPr/>
      </xdr:nvSpPr>
      <xdr:spPr>
        <a:xfrm>
          <a:off x="212725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115263</xdr:rowOff>
    </xdr:from>
    <xdr:ext cx="534377" cy="259045"/>
    <xdr:sp macro="" textlink="">
      <xdr:nvSpPr>
        <xdr:cNvPr id="861" name="テキスト ボックス 860"/>
        <xdr:cNvSpPr txBox="1"/>
      </xdr:nvSpPr>
      <xdr:spPr>
        <a:xfrm>
          <a:off x="21056111" y="1280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87961</xdr:rowOff>
    </xdr:from>
    <xdr:to>
      <xdr:col>107</xdr:col>
      <xdr:colOff>50800</xdr:colOff>
      <xdr:row>76</xdr:row>
      <xdr:rowOff>24657</xdr:rowOff>
    </xdr:to>
    <xdr:cxnSp macro="">
      <xdr:nvCxnSpPr>
        <xdr:cNvPr id="862" name="直線コネクタ 861"/>
        <xdr:cNvCxnSpPr/>
      </xdr:nvCxnSpPr>
      <xdr:spPr>
        <a:xfrm>
          <a:off x="19545300" y="12946711"/>
          <a:ext cx="889000" cy="10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104140</xdr:rowOff>
    </xdr:from>
    <xdr:to>
      <xdr:col>107</xdr:col>
      <xdr:colOff>101600</xdr:colOff>
      <xdr:row>76</xdr:row>
      <xdr:rowOff>34289</xdr:rowOff>
    </xdr:to>
    <xdr:sp macro="" textlink="">
      <xdr:nvSpPr>
        <xdr:cNvPr id="863" name="フローチャート: 判断 862"/>
        <xdr:cNvSpPr/>
      </xdr:nvSpPr>
      <xdr:spPr>
        <a:xfrm>
          <a:off x="20383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50817</xdr:rowOff>
    </xdr:from>
    <xdr:ext cx="534377" cy="259045"/>
    <xdr:sp macro="" textlink="">
      <xdr:nvSpPr>
        <xdr:cNvPr id="864" name="テキスト ボックス 863"/>
        <xdr:cNvSpPr txBox="1"/>
      </xdr:nvSpPr>
      <xdr:spPr>
        <a:xfrm>
          <a:off x="20167111" y="1273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87961</xdr:rowOff>
    </xdr:from>
    <xdr:to>
      <xdr:col>102</xdr:col>
      <xdr:colOff>114300</xdr:colOff>
      <xdr:row>75</xdr:row>
      <xdr:rowOff>143281</xdr:rowOff>
    </xdr:to>
    <xdr:cxnSp macro="">
      <xdr:nvCxnSpPr>
        <xdr:cNvPr id="865" name="直線コネクタ 864"/>
        <xdr:cNvCxnSpPr/>
      </xdr:nvCxnSpPr>
      <xdr:spPr>
        <a:xfrm flipV="1">
          <a:off x="18656300" y="12946711"/>
          <a:ext cx="889000" cy="5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62820</xdr:rowOff>
    </xdr:from>
    <xdr:to>
      <xdr:col>102</xdr:col>
      <xdr:colOff>165100</xdr:colOff>
      <xdr:row>75</xdr:row>
      <xdr:rowOff>164421</xdr:rowOff>
    </xdr:to>
    <xdr:sp macro="" textlink="">
      <xdr:nvSpPr>
        <xdr:cNvPr id="866" name="フローチャート: 判断 865"/>
        <xdr:cNvSpPr/>
      </xdr:nvSpPr>
      <xdr:spPr>
        <a:xfrm>
          <a:off x="19494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155548</xdr:rowOff>
    </xdr:from>
    <xdr:ext cx="534377" cy="259045"/>
    <xdr:sp macro="" textlink="">
      <xdr:nvSpPr>
        <xdr:cNvPr id="867" name="テキスト ボックス 866"/>
        <xdr:cNvSpPr txBox="1"/>
      </xdr:nvSpPr>
      <xdr:spPr>
        <a:xfrm>
          <a:off x="19278111" y="1301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102006</xdr:rowOff>
    </xdr:from>
    <xdr:to>
      <xdr:col>98</xdr:col>
      <xdr:colOff>38100</xdr:colOff>
      <xdr:row>76</xdr:row>
      <xdr:rowOff>32156</xdr:rowOff>
    </xdr:to>
    <xdr:sp macro="" textlink="">
      <xdr:nvSpPr>
        <xdr:cNvPr id="868" name="フローチャート: 判断 867"/>
        <xdr:cNvSpPr/>
      </xdr:nvSpPr>
      <xdr:spPr>
        <a:xfrm>
          <a:off x="18605500" y="129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23283</xdr:rowOff>
    </xdr:from>
    <xdr:ext cx="534377" cy="259045"/>
    <xdr:sp macro="" textlink="">
      <xdr:nvSpPr>
        <xdr:cNvPr id="869" name="テキスト ボックス 868"/>
        <xdr:cNvSpPr txBox="1"/>
      </xdr:nvSpPr>
      <xdr:spPr>
        <a:xfrm>
          <a:off x="18389111" y="13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29635</xdr:rowOff>
    </xdr:from>
    <xdr:to>
      <xdr:col>116</xdr:col>
      <xdr:colOff>114300</xdr:colOff>
      <xdr:row>77</xdr:row>
      <xdr:rowOff>131235</xdr:rowOff>
    </xdr:to>
    <xdr:sp macro="" textlink="">
      <xdr:nvSpPr>
        <xdr:cNvPr id="875" name="楕円 874"/>
        <xdr:cNvSpPr/>
      </xdr:nvSpPr>
      <xdr:spPr>
        <a:xfrm>
          <a:off x="22110700" y="1323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8062</xdr:rowOff>
    </xdr:from>
    <xdr:ext cx="534377" cy="259045"/>
    <xdr:sp macro="" textlink="">
      <xdr:nvSpPr>
        <xdr:cNvPr id="876" name="繰出金該当値テキスト"/>
        <xdr:cNvSpPr txBox="1"/>
      </xdr:nvSpPr>
      <xdr:spPr>
        <a:xfrm>
          <a:off x="22212300" y="132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161995</xdr:rowOff>
    </xdr:from>
    <xdr:to>
      <xdr:col>112</xdr:col>
      <xdr:colOff>38100</xdr:colOff>
      <xdr:row>77</xdr:row>
      <xdr:rowOff>92145</xdr:rowOff>
    </xdr:to>
    <xdr:sp macro="" textlink="">
      <xdr:nvSpPr>
        <xdr:cNvPr id="877" name="楕円 876"/>
        <xdr:cNvSpPr/>
      </xdr:nvSpPr>
      <xdr:spPr>
        <a:xfrm>
          <a:off x="21272500" y="1319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83272</xdr:rowOff>
    </xdr:from>
    <xdr:ext cx="534377" cy="259045"/>
    <xdr:sp macro="" textlink="">
      <xdr:nvSpPr>
        <xdr:cNvPr id="878" name="テキスト ボックス 877"/>
        <xdr:cNvSpPr txBox="1"/>
      </xdr:nvSpPr>
      <xdr:spPr>
        <a:xfrm>
          <a:off x="21056111" y="1328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145307</xdr:rowOff>
    </xdr:from>
    <xdr:to>
      <xdr:col>107</xdr:col>
      <xdr:colOff>101600</xdr:colOff>
      <xdr:row>76</xdr:row>
      <xdr:rowOff>75457</xdr:rowOff>
    </xdr:to>
    <xdr:sp macro="" textlink="">
      <xdr:nvSpPr>
        <xdr:cNvPr id="879" name="楕円 878"/>
        <xdr:cNvSpPr/>
      </xdr:nvSpPr>
      <xdr:spPr>
        <a:xfrm>
          <a:off x="20383500" y="1300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66584</xdr:rowOff>
    </xdr:from>
    <xdr:ext cx="534377" cy="259045"/>
    <xdr:sp macro="" textlink="">
      <xdr:nvSpPr>
        <xdr:cNvPr id="880" name="テキスト ボックス 879"/>
        <xdr:cNvSpPr txBox="1"/>
      </xdr:nvSpPr>
      <xdr:spPr>
        <a:xfrm>
          <a:off x="20167111" y="1309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37161</xdr:rowOff>
    </xdr:from>
    <xdr:to>
      <xdr:col>102</xdr:col>
      <xdr:colOff>165100</xdr:colOff>
      <xdr:row>75</xdr:row>
      <xdr:rowOff>138761</xdr:rowOff>
    </xdr:to>
    <xdr:sp macro="" textlink="">
      <xdr:nvSpPr>
        <xdr:cNvPr id="881" name="楕円 880"/>
        <xdr:cNvSpPr/>
      </xdr:nvSpPr>
      <xdr:spPr>
        <a:xfrm>
          <a:off x="19494500" y="1289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155288</xdr:rowOff>
    </xdr:from>
    <xdr:ext cx="534377" cy="259045"/>
    <xdr:sp macro="" textlink="">
      <xdr:nvSpPr>
        <xdr:cNvPr id="882" name="テキスト ボックス 881"/>
        <xdr:cNvSpPr txBox="1"/>
      </xdr:nvSpPr>
      <xdr:spPr>
        <a:xfrm>
          <a:off x="19278111" y="1267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92481</xdr:rowOff>
    </xdr:from>
    <xdr:to>
      <xdr:col>98</xdr:col>
      <xdr:colOff>38100</xdr:colOff>
      <xdr:row>76</xdr:row>
      <xdr:rowOff>22631</xdr:rowOff>
    </xdr:to>
    <xdr:sp macro="" textlink="">
      <xdr:nvSpPr>
        <xdr:cNvPr id="883" name="楕円 882"/>
        <xdr:cNvSpPr/>
      </xdr:nvSpPr>
      <xdr:spPr>
        <a:xfrm>
          <a:off x="18605500" y="1295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39158</xdr:rowOff>
    </xdr:from>
    <xdr:ext cx="534377" cy="259045"/>
    <xdr:sp macro="" textlink="">
      <xdr:nvSpPr>
        <xdr:cNvPr id="884" name="テキスト ボックス 883"/>
        <xdr:cNvSpPr txBox="1"/>
      </xdr:nvSpPr>
      <xdr:spPr>
        <a:xfrm>
          <a:off x="18389111" y="1272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ysClr val="windowText" lastClr="000000"/>
              </a:solidFill>
              <a:effectLst/>
              <a:latin typeface="+mn-lt"/>
              <a:ea typeface="+mn-ea"/>
              <a:cs typeface="+mn-cs"/>
            </a:rPr>
            <a:t>歳入決算総額は、住民一人当たり</a:t>
          </a:r>
          <a:r>
            <a:rPr lang="en-US" altLang="ja-JP" sz="1100" baseline="0">
              <a:solidFill>
                <a:sysClr val="windowText" lastClr="000000"/>
              </a:solidFill>
              <a:effectLst/>
              <a:latin typeface="+mn-lt"/>
              <a:ea typeface="+mn-ea"/>
              <a:cs typeface="+mn-cs"/>
            </a:rPr>
            <a:t>629,372</a:t>
          </a:r>
          <a:r>
            <a:rPr lang="ja-JP" altLang="en-US" sz="1100" baseline="0">
              <a:solidFill>
                <a:sysClr val="windowText" lastClr="000000"/>
              </a:solidFill>
              <a:effectLst/>
              <a:latin typeface="+mn-lt"/>
              <a:ea typeface="+mn-ea"/>
              <a:cs typeface="+mn-cs"/>
            </a:rPr>
            <a:t>円（前年度：</a:t>
          </a:r>
          <a:r>
            <a:rPr lang="en-US" altLang="ja-JP" sz="1100" baseline="0">
              <a:solidFill>
                <a:sysClr val="windowText" lastClr="000000"/>
              </a:solidFill>
              <a:effectLst/>
              <a:latin typeface="+mn-lt"/>
              <a:ea typeface="+mn-ea"/>
              <a:cs typeface="+mn-cs"/>
            </a:rPr>
            <a:t>669,180</a:t>
          </a:r>
          <a:r>
            <a:rPr lang="ja-JP" altLang="ja-JP" sz="1100" baseline="0">
              <a:solidFill>
                <a:sysClr val="windowText" lastClr="000000"/>
              </a:solidFill>
              <a:effectLst/>
              <a:latin typeface="+mn-lt"/>
              <a:ea typeface="+mn-ea"/>
              <a:cs typeface="+mn-cs"/>
            </a:rPr>
            <a:t>円</a:t>
          </a:r>
          <a:r>
            <a:rPr lang="ja-JP" altLang="en-US" sz="1100" baseline="0">
              <a:solidFill>
                <a:sysClr val="windowText" lastClr="000000"/>
              </a:solidFill>
              <a:effectLst/>
              <a:latin typeface="+mn-lt"/>
              <a:ea typeface="+mn-ea"/>
              <a:cs typeface="+mn-cs"/>
            </a:rPr>
            <a:t>）</a:t>
          </a:r>
          <a:r>
            <a:rPr lang="ja-JP" altLang="ja-JP" sz="1100" baseline="0">
              <a:solidFill>
                <a:sysClr val="windowText" lastClr="000000"/>
              </a:solidFill>
              <a:effectLst/>
              <a:latin typeface="+mn-lt"/>
              <a:ea typeface="+mn-ea"/>
              <a:cs typeface="+mn-cs"/>
            </a:rPr>
            <a:t>、歳出決算総額は、住民一人当たり</a:t>
          </a:r>
          <a:r>
            <a:rPr lang="en-US" altLang="ja-JP" sz="1100" baseline="0">
              <a:solidFill>
                <a:sysClr val="windowText" lastClr="000000"/>
              </a:solidFill>
              <a:effectLst/>
              <a:latin typeface="+mn-lt"/>
              <a:ea typeface="+mn-ea"/>
              <a:cs typeface="+mn-cs"/>
            </a:rPr>
            <a:t>597,699</a:t>
          </a:r>
          <a:r>
            <a:rPr lang="ja-JP" altLang="en-US" sz="1100" baseline="0">
              <a:solidFill>
                <a:sysClr val="windowText" lastClr="000000"/>
              </a:solidFill>
              <a:effectLst/>
              <a:latin typeface="+mn-lt"/>
              <a:ea typeface="+mn-ea"/>
              <a:cs typeface="+mn-cs"/>
            </a:rPr>
            <a:t>円（前年度：</a:t>
          </a:r>
          <a:r>
            <a:rPr lang="en-US" altLang="ja-JP" sz="1100" baseline="0">
              <a:solidFill>
                <a:sysClr val="windowText" lastClr="000000"/>
              </a:solidFill>
              <a:effectLst/>
              <a:latin typeface="+mn-lt"/>
              <a:ea typeface="+mn-ea"/>
              <a:cs typeface="+mn-cs"/>
            </a:rPr>
            <a:t>650,702</a:t>
          </a:r>
          <a:r>
            <a:rPr lang="ja-JP" altLang="ja-JP" sz="1100" baseline="0">
              <a:solidFill>
                <a:sysClr val="windowText" lastClr="000000"/>
              </a:solidFill>
              <a:effectLst/>
              <a:latin typeface="+mn-lt"/>
              <a:ea typeface="+mn-ea"/>
              <a:cs typeface="+mn-cs"/>
            </a:rPr>
            <a:t>円</a:t>
          </a:r>
          <a:r>
            <a:rPr lang="ja-JP" altLang="en-US" sz="1100" baseline="0">
              <a:solidFill>
                <a:sysClr val="windowText" lastClr="000000"/>
              </a:solidFill>
              <a:effectLst/>
              <a:latin typeface="+mn-lt"/>
              <a:ea typeface="+mn-ea"/>
              <a:cs typeface="+mn-cs"/>
            </a:rPr>
            <a:t>）</a:t>
          </a:r>
          <a:r>
            <a:rPr lang="ja-JP" altLang="ja-JP" sz="1100" baseline="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r>
            <a:rPr lang="ja-JP" altLang="ja-JP" sz="1100" baseline="0">
              <a:solidFill>
                <a:sysClr val="windowText" lastClr="000000"/>
              </a:solidFill>
              <a:effectLst/>
              <a:latin typeface="+mn-lt"/>
              <a:ea typeface="+mn-ea"/>
              <a:cs typeface="+mn-cs"/>
            </a:rPr>
            <a:t>〇補助費は</a:t>
          </a:r>
          <a:r>
            <a:rPr lang="ja-JP" altLang="en-US" sz="1100" baseline="0">
              <a:solidFill>
                <a:sysClr val="windowText" lastClr="000000"/>
              </a:solidFill>
              <a:effectLst/>
              <a:latin typeface="+mn-lt"/>
              <a:ea typeface="+mn-ea"/>
              <a:cs typeface="+mn-cs"/>
            </a:rPr>
            <a:t>昨年度は類似団体の数値を超えていたが、</a:t>
          </a:r>
          <a:r>
            <a:rPr lang="en-US" altLang="ja-JP" sz="1100" baseline="0">
              <a:solidFill>
                <a:sysClr val="windowText" lastClr="000000"/>
              </a:solidFill>
              <a:effectLst/>
              <a:latin typeface="+mn-lt"/>
              <a:ea typeface="+mn-ea"/>
              <a:cs typeface="+mn-cs"/>
            </a:rPr>
            <a:t>30</a:t>
          </a:r>
          <a:r>
            <a:rPr lang="ja-JP" altLang="en-US" sz="1100" baseline="0">
              <a:solidFill>
                <a:sysClr val="windowText" lastClr="000000"/>
              </a:solidFill>
              <a:effectLst/>
              <a:latin typeface="+mn-lt"/>
              <a:ea typeface="+mn-ea"/>
              <a:cs typeface="+mn-cs"/>
            </a:rPr>
            <a:t>年度は</a:t>
          </a:r>
          <a:r>
            <a:rPr lang="ja-JP" altLang="ja-JP" sz="1100" baseline="0">
              <a:solidFill>
                <a:sysClr val="windowText" lastClr="000000"/>
              </a:solidFill>
              <a:effectLst/>
              <a:latin typeface="+mn-lt"/>
              <a:ea typeface="+mn-ea"/>
              <a:cs typeface="+mn-cs"/>
            </a:rPr>
            <a:t>類似団体より低い数値</a:t>
          </a:r>
          <a:r>
            <a:rPr lang="ja-JP" altLang="en-US" sz="1100" baseline="0">
              <a:solidFill>
                <a:sysClr val="windowText" lastClr="000000"/>
              </a:solidFill>
              <a:effectLst/>
              <a:latin typeface="+mn-lt"/>
              <a:ea typeface="+mn-ea"/>
              <a:cs typeface="+mn-cs"/>
            </a:rPr>
            <a:t>になった。減少の主な理由は</a:t>
          </a:r>
          <a:r>
            <a:rPr lang="en-US" altLang="ja-JP" sz="1100" baseline="0">
              <a:solidFill>
                <a:sysClr val="windowText" lastClr="000000"/>
              </a:solidFill>
              <a:effectLst/>
              <a:latin typeface="+mn-lt"/>
              <a:ea typeface="+mn-ea"/>
              <a:cs typeface="+mn-cs"/>
            </a:rPr>
            <a:t>29</a:t>
          </a:r>
          <a:r>
            <a:rPr lang="ja-JP" altLang="ja-JP" sz="1100" baseline="0">
              <a:solidFill>
                <a:sysClr val="windowText" lastClr="000000"/>
              </a:solidFill>
              <a:effectLst/>
              <a:latin typeface="+mn-lt"/>
              <a:ea typeface="+mn-ea"/>
              <a:cs typeface="+mn-cs"/>
            </a:rPr>
            <a:t>年度はえひめ国体の負担金やダイニングアウトの負担金など臨時的な</a:t>
          </a:r>
          <a:r>
            <a:rPr lang="ja-JP" altLang="en-US" sz="1100" baseline="0">
              <a:solidFill>
                <a:sysClr val="windowText" lastClr="000000"/>
              </a:solidFill>
              <a:effectLst/>
              <a:latin typeface="+mn-lt"/>
              <a:ea typeface="+mn-ea"/>
              <a:cs typeface="+mn-cs"/>
            </a:rPr>
            <a:t>支出が</a:t>
          </a:r>
          <a:r>
            <a:rPr lang="ja-JP" altLang="ja-JP" sz="1100" baseline="0">
              <a:solidFill>
                <a:sysClr val="windowText" lastClr="000000"/>
              </a:solidFill>
              <a:effectLst/>
              <a:latin typeface="+mn-lt"/>
              <a:ea typeface="+mn-ea"/>
              <a:cs typeface="+mn-cs"/>
            </a:rPr>
            <a:t>あったためである。</a:t>
          </a:r>
          <a:endParaRPr lang="en-US" altLang="ja-JP" sz="1100" baseline="0">
            <a:solidFill>
              <a:sysClr val="windowText" lastClr="000000"/>
            </a:solidFill>
            <a:effectLst/>
            <a:latin typeface="+mn-lt"/>
            <a:ea typeface="+mn-ea"/>
            <a:cs typeface="+mn-cs"/>
          </a:endParaRPr>
        </a:p>
        <a:p>
          <a:r>
            <a:rPr lang="ja-JP" altLang="ja-JP" sz="1100" baseline="0">
              <a:solidFill>
                <a:sysClr val="windowText" lastClr="000000"/>
              </a:solidFill>
              <a:effectLst/>
              <a:latin typeface="+mn-lt"/>
              <a:ea typeface="+mn-ea"/>
              <a:cs typeface="+mn-cs"/>
            </a:rPr>
            <a:t>〇普通建設事業費は</a:t>
          </a:r>
          <a:r>
            <a:rPr lang="ja-JP" altLang="en-US" sz="1100" baseline="0">
              <a:solidFill>
                <a:sysClr val="windowText" lastClr="000000"/>
              </a:solidFill>
              <a:effectLst/>
              <a:latin typeface="+mn-lt"/>
              <a:ea typeface="+mn-ea"/>
              <a:cs typeface="+mn-cs"/>
            </a:rPr>
            <a:t>昨年度と比較すると</a:t>
          </a:r>
          <a:r>
            <a:rPr lang="ja-JP" altLang="ja-JP" sz="1100" baseline="0">
              <a:solidFill>
                <a:sysClr val="windowText" lastClr="000000"/>
              </a:solidFill>
              <a:effectLst/>
              <a:latin typeface="+mn-lt"/>
              <a:ea typeface="+mn-ea"/>
              <a:cs typeface="+mn-cs"/>
            </a:rPr>
            <a:t>住民一人当たり</a:t>
          </a:r>
          <a:r>
            <a:rPr lang="en-US" altLang="ja-JP" sz="1100" baseline="0">
              <a:solidFill>
                <a:sysClr val="windowText" lastClr="000000"/>
              </a:solidFill>
              <a:effectLst/>
              <a:latin typeface="+mn-lt"/>
              <a:ea typeface="+mn-ea"/>
              <a:cs typeface="+mn-cs"/>
            </a:rPr>
            <a:t>55,372</a:t>
          </a:r>
          <a:r>
            <a:rPr lang="ja-JP" altLang="ja-JP" sz="1100" baseline="0">
              <a:solidFill>
                <a:sysClr val="windowText" lastClr="000000"/>
              </a:solidFill>
              <a:effectLst/>
              <a:latin typeface="+mn-lt"/>
              <a:ea typeface="+mn-ea"/>
              <a:cs typeface="+mn-cs"/>
            </a:rPr>
            <a:t>円</a:t>
          </a:r>
          <a:r>
            <a:rPr lang="ja-JP" altLang="en-US" sz="1100" baseline="0">
              <a:solidFill>
                <a:sysClr val="windowText" lastClr="000000"/>
              </a:solidFill>
              <a:effectLst/>
              <a:latin typeface="+mn-lt"/>
              <a:ea typeface="+mn-ea"/>
              <a:cs typeface="+mn-cs"/>
            </a:rPr>
            <a:t>減少している。</a:t>
          </a:r>
          <a:r>
            <a:rPr lang="ja-JP" altLang="ja-JP" sz="1100" baseline="0">
              <a:solidFill>
                <a:sysClr val="windowText" lastClr="000000"/>
              </a:solidFill>
              <a:effectLst/>
              <a:latin typeface="+mn-lt"/>
              <a:ea typeface="+mn-ea"/>
              <a:cs typeface="+mn-cs"/>
            </a:rPr>
            <a:t>これは</a:t>
          </a:r>
          <a:r>
            <a:rPr lang="ja-JP" altLang="en-US" sz="1100" baseline="0">
              <a:solidFill>
                <a:sysClr val="windowText" lastClr="000000"/>
              </a:solidFill>
              <a:effectLst/>
              <a:latin typeface="+mn-lt"/>
              <a:ea typeface="+mn-ea"/>
              <a:cs typeface="+mn-cs"/>
            </a:rPr>
            <a:t>昨年度に</a:t>
          </a:r>
          <a:r>
            <a:rPr lang="ja-JP" altLang="ja-JP" sz="1100" baseline="0">
              <a:solidFill>
                <a:sysClr val="windowText" lastClr="000000"/>
              </a:solidFill>
              <a:effectLst/>
              <a:latin typeface="+mn-lt"/>
              <a:ea typeface="+mn-ea"/>
              <a:cs typeface="+mn-cs"/>
            </a:rPr>
            <a:t>大瀬保育園の建設関連費用</a:t>
          </a:r>
          <a:r>
            <a:rPr lang="en-US" altLang="ja-JP" sz="1100" baseline="0">
              <a:solidFill>
                <a:sysClr val="windowText" lastClr="000000"/>
              </a:solidFill>
              <a:effectLst/>
              <a:latin typeface="+mn-lt"/>
              <a:ea typeface="+mn-ea"/>
              <a:cs typeface="+mn-cs"/>
            </a:rPr>
            <a:t>208,170</a:t>
          </a:r>
          <a:r>
            <a:rPr lang="ja-JP" altLang="ja-JP" sz="1100" baseline="0">
              <a:solidFill>
                <a:sysClr val="windowText" lastClr="000000"/>
              </a:solidFill>
              <a:effectLst/>
              <a:latin typeface="+mn-lt"/>
              <a:ea typeface="+mn-ea"/>
              <a:cs typeface="+mn-cs"/>
            </a:rPr>
            <a:t>千円、内子町情報通信基盤整備に</a:t>
          </a:r>
          <a:r>
            <a:rPr lang="en-US" altLang="ja-JP" sz="1100" baseline="0">
              <a:solidFill>
                <a:sysClr val="windowText" lastClr="000000"/>
              </a:solidFill>
              <a:effectLst/>
              <a:latin typeface="+mn-lt"/>
              <a:ea typeface="+mn-ea"/>
              <a:cs typeface="+mn-cs"/>
            </a:rPr>
            <a:t>510,000</a:t>
          </a:r>
          <a:r>
            <a:rPr lang="ja-JP" altLang="ja-JP" sz="1100" baseline="0">
              <a:solidFill>
                <a:sysClr val="windowText" lastClr="000000"/>
              </a:solidFill>
              <a:effectLst/>
              <a:latin typeface="+mn-lt"/>
              <a:ea typeface="+mn-ea"/>
              <a:cs typeface="+mn-cs"/>
            </a:rPr>
            <a:t>千円など例年にない</a:t>
          </a:r>
          <a:r>
            <a:rPr lang="ja-JP" altLang="en-US" sz="1100" baseline="0">
              <a:solidFill>
                <a:sysClr val="windowText" lastClr="000000"/>
              </a:solidFill>
              <a:effectLst/>
              <a:latin typeface="+mn-lt"/>
              <a:ea typeface="+mn-ea"/>
              <a:cs typeface="+mn-cs"/>
            </a:rPr>
            <a:t>臨時的な支出</a:t>
          </a:r>
          <a:r>
            <a:rPr lang="ja-JP" altLang="ja-JP" sz="1100" baseline="0">
              <a:solidFill>
                <a:sysClr val="windowText" lastClr="000000"/>
              </a:solidFill>
              <a:effectLst/>
              <a:latin typeface="+mn-lt"/>
              <a:ea typeface="+mn-ea"/>
              <a:cs typeface="+mn-cs"/>
            </a:rPr>
            <a:t>があったためである。</a:t>
          </a:r>
          <a:r>
            <a:rPr lang="ja-JP" altLang="en-US" sz="1100" baseline="0">
              <a:solidFill>
                <a:sysClr val="windowText" lastClr="000000"/>
              </a:solidFill>
              <a:effectLst/>
              <a:latin typeface="+mn-lt"/>
              <a:ea typeface="+mn-ea"/>
              <a:cs typeface="+mn-cs"/>
            </a:rPr>
            <a:t>その中で、新規整備分は増加しているが、主な理由として町内の小中学校のエアコン整備事業を行ったことや吉野川・南山の新築工事を行ったことがあげられる。</a:t>
          </a:r>
          <a:r>
            <a:rPr lang="ja-JP" altLang="ja-JP" sz="1100" baseline="0">
              <a:solidFill>
                <a:sysClr val="windowText" lastClr="000000"/>
              </a:solidFill>
              <a:effectLst/>
              <a:latin typeface="+mn-lt"/>
              <a:ea typeface="+mn-ea"/>
              <a:cs typeface="+mn-cs"/>
            </a:rPr>
            <a:t>今後も、各長寿命化計画及び公共施設等総合管理計画に基づき、事業の取捨選択を徹底していくこと</a:t>
          </a:r>
          <a:r>
            <a:rPr lang="ja-JP" altLang="en-US" sz="1100" baseline="0">
              <a:solidFill>
                <a:sysClr val="windowText" lastClr="000000"/>
              </a:solidFill>
              <a:effectLst/>
              <a:latin typeface="+mn-lt"/>
              <a:ea typeface="+mn-ea"/>
              <a:cs typeface="+mn-cs"/>
            </a:rPr>
            <a:t>に</a:t>
          </a:r>
          <a:r>
            <a:rPr lang="ja-JP" altLang="ja-JP" sz="1100" baseline="0">
              <a:solidFill>
                <a:sysClr val="windowText" lastClr="000000"/>
              </a:solidFill>
              <a:effectLst/>
              <a:latin typeface="+mn-lt"/>
              <a:ea typeface="+mn-ea"/>
              <a:cs typeface="+mn-cs"/>
            </a:rPr>
            <a:t>努める。</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〇</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災害復旧事業費</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は住民一人当たりの平均が平成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29</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10,449</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円から平成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30</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24,796</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円へと大幅に増加している。主な原因として、平成</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30</a:t>
          </a:r>
          <a:r>
            <a:rPr kumimoji="0" lang="ja-JP" altLang="ja-JP" sz="1100" b="0" i="0" u="none" strike="noStrike" kern="0" cap="none" spc="0" normalizeH="0" baseline="0" noProof="0">
              <a:ln>
                <a:noFill/>
              </a:ln>
              <a:solidFill>
                <a:sysClr val="windowText" lastClr="000000"/>
              </a:solidFill>
              <a:effectLst/>
              <a:uLnTx/>
              <a:uFillTx/>
              <a:latin typeface="+mn-lt"/>
              <a:ea typeface="+mn-ea"/>
              <a:cs typeface="+mn-cs"/>
            </a:rPr>
            <a:t>年度</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7</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月豪雨や台風</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24</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号により甚大な被害を受けたことがあげられ、</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29</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年度と比較すると</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237,739</a:t>
          </a: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千円の復旧事業費の増があった。</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aseline="0">
              <a:solidFill>
                <a:sysClr val="windowText" lastClr="000000"/>
              </a:solidFill>
              <a:effectLst/>
              <a:latin typeface="+mn-lt"/>
              <a:ea typeface="+mn-ea"/>
              <a:cs typeface="+mn-cs"/>
            </a:rPr>
            <a:t>〇公債費は、平成</a:t>
          </a:r>
          <a:r>
            <a:rPr lang="en-US" altLang="ja-JP" sz="1100" baseline="0">
              <a:solidFill>
                <a:sysClr val="windowText" lastClr="000000"/>
              </a:solidFill>
              <a:effectLst/>
              <a:latin typeface="+mn-lt"/>
              <a:ea typeface="+mn-ea"/>
              <a:cs typeface="+mn-cs"/>
            </a:rPr>
            <a:t>24</a:t>
          </a:r>
          <a:r>
            <a:rPr lang="ja-JP" altLang="ja-JP" sz="1100" baseline="0">
              <a:solidFill>
                <a:sysClr val="windowText" lastClr="000000"/>
              </a:solidFill>
              <a:effectLst/>
              <a:latin typeface="+mn-lt"/>
              <a:ea typeface="+mn-ea"/>
              <a:cs typeface="+mn-cs"/>
            </a:rPr>
            <a:t>年度から毎年減少し、類似団体平均より少なく推移している。今後も</a:t>
          </a:r>
          <a:r>
            <a:rPr lang="ja-JP" altLang="ja-JP" sz="1100">
              <a:solidFill>
                <a:sysClr val="windowText" lastClr="000000"/>
              </a:solidFill>
              <a:effectLst/>
              <a:latin typeface="+mn-lt"/>
              <a:ea typeface="+mn-ea"/>
              <a:cs typeface="+mn-cs"/>
            </a:rPr>
            <a:t>財源調達機能及び世代間負担の公平性を念頭に置きながら、地方債の借入を行うとともに適正に元利償還を行っていく。</a:t>
          </a:r>
          <a:r>
            <a:rPr lang="ja-JP" altLang="ja-JP" sz="1100" baseline="0">
              <a:solidFill>
                <a:sysClr val="windowText" lastClr="000000"/>
              </a:solidFill>
              <a:effectLst/>
              <a:latin typeface="+mn-lt"/>
              <a:ea typeface="+mn-ea"/>
              <a:cs typeface="+mn-cs"/>
            </a:rPr>
            <a:t> </a:t>
          </a:r>
          <a:endParaRPr lang="ja-JP" altLang="ja-JP" sz="14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愛媛県内子町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16,721
16,677
299.43
10,523,734
9,994,128
275,851
6,537,223
8,371,293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94361</xdr:rowOff>
    </xdr:from>
    <xdr:to>
      <xdr:col>24</xdr:col>
      <xdr:colOff>62865</xdr:colOff>
      <xdr:row>37</xdr:row>
      <xdr:rowOff>148844</xdr:rowOff>
    </xdr:to>
    <xdr:cxnSp macro="">
      <xdr:nvCxnSpPr>
        <xdr:cNvPr id="56" name="直線コネクタ 55"/>
        <xdr:cNvCxnSpPr/>
      </xdr:nvCxnSpPr>
      <xdr:spPr>
        <a:xfrm flipV="1">
          <a:off x="4633595" y="5409311"/>
          <a:ext cx="1270" cy="1083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152671</xdr:rowOff>
    </xdr:from>
    <xdr:ext cx="469744" cy="259045"/>
    <xdr:sp macro="" textlink="">
      <xdr:nvSpPr>
        <xdr:cNvPr id="57" name="議会費最小値テキスト"/>
        <xdr:cNvSpPr txBox="1"/>
      </xdr:nvSpPr>
      <xdr:spPr>
        <a:xfrm>
          <a:off x="4686300" y="649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148844</xdr:rowOff>
    </xdr:from>
    <xdr:to>
      <xdr:col>24</xdr:col>
      <xdr:colOff>152400</xdr:colOff>
      <xdr:row>37</xdr:row>
      <xdr:rowOff>148844</xdr:rowOff>
    </xdr:to>
    <xdr:cxnSp macro="">
      <xdr:nvCxnSpPr>
        <xdr:cNvPr id="58" name="直線コネクタ 57"/>
        <xdr:cNvCxnSpPr/>
      </xdr:nvCxnSpPr>
      <xdr:spPr>
        <a:xfrm>
          <a:off x="4546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41038</xdr:rowOff>
    </xdr:from>
    <xdr:ext cx="469744" cy="259045"/>
    <xdr:sp macro="" textlink="">
      <xdr:nvSpPr>
        <xdr:cNvPr id="59" name="議会費最大値テキスト"/>
        <xdr:cNvSpPr txBox="1"/>
      </xdr:nvSpPr>
      <xdr:spPr>
        <a:xfrm>
          <a:off x="4686300" y="518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94361</xdr:rowOff>
    </xdr:from>
    <xdr:to>
      <xdr:col>24</xdr:col>
      <xdr:colOff>152400</xdr:colOff>
      <xdr:row>31</xdr:row>
      <xdr:rowOff>94361</xdr:rowOff>
    </xdr:to>
    <xdr:cxnSp macro="">
      <xdr:nvCxnSpPr>
        <xdr:cNvPr id="60" name="直線コネクタ 59"/>
        <xdr:cNvCxnSpPr/>
      </xdr:nvCxnSpPr>
      <xdr:spPr>
        <a:xfrm>
          <a:off x="4546600" y="540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66548</xdr:rowOff>
    </xdr:from>
    <xdr:to>
      <xdr:col>24</xdr:col>
      <xdr:colOff>63500</xdr:colOff>
      <xdr:row>37</xdr:row>
      <xdr:rowOff>5207</xdr:rowOff>
    </xdr:to>
    <xdr:cxnSp macro="">
      <xdr:nvCxnSpPr>
        <xdr:cNvPr id="61" name="直線コネクタ 60"/>
        <xdr:cNvCxnSpPr/>
      </xdr:nvCxnSpPr>
      <xdr:spPr>
        <a:xfrm flipV="1">
          <a:off x="3797300" y="6238748"/>
          <a:ext cx="8382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114444</xdr:rowOff>
    </xdr:from>
    <xdr:ext cx="469744" cy="259045"/>
    <xdr:sp macro="" textlink="">
      <xdr:nvSpPr>
        <xdr:cNvPr id="62" name="議会費平均値テキスト"/>
        <xdr:cNvSpPr txBox="1"/>
      </xdr:nvSpPr>
      <xdr:spPr>
        <a:xfrm>
          <a:off x="4686300" y="57722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91567</xdr:rowOff>
    </xdr:from>
    <xdr:to>
      <xdr:col>24</xdr:col>
      <xdr:colOff>114300</xdr:colOff>
      <xdr:row>35</xdr:row>
      <xdr:rowOff>21717</xdr:rowOff>
    </xdr:to>
    <xdr:sp macro="" textlink="">
      <xdr:nvSpPr>
        <xdr:cNvPr id="63" name="フローチャート: 判断 62"/>
        <xdr:cNvSpPr/>
      </xdr:nvSpPr>
      <xdr:spPr>
        <a:xfrm>
          <a:off x="4584700" y="592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155321</xdr:rowOff>
    </xdr:from>
    <xdr:to>
      <xdr:col>19</xdr:col>
      <xdr:colOff>177800</xdr:colOff>
      <xdr:row>37</xdr:row>
      <xdr:rowOff>5207</xdr:rowOff>
    </xdr:to>
    <xdr:cxnSp macro="">
      <xdr:nvCxnSpPr>
        <xdr:cNvPr id="64" name="直線コネクタ 63"/>
        <xdr:cNvCxnSpPr/>
      </xdr:nvCxnSpPr>
      <xdr:spPr>
        <a:xfrm>
          <a:off x="2908300" y="6327521"/>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74439</xdr:rowOff>
    </xdr:from>
    <xdr:ext cx="469744" cy="259045"/>
    <xdr:sp macro="" textlink="">
      <xdr:nvSpPr>
        <xdr:cNvPr id="66" name="テキスト ボックス 65"/>
        <xdr:cNvSpPr txBox="1"/>
      </xdr:nvSpPr>
      <xdr:spPr>
        <a:xfrm>
          <a:off x="3562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42164</xdr:rowOff>
    </xdr:from>
    <xdr:to>
      <xdr:col>15</xdr:col>
      <xdr:colOff>50800</xdr:colOff>
      <xdr:row>36</xdr:row>
      <xdr:rowOff>155321</xdr:rowOff>
    </xdr:to>
    <xdr:cxnSp macro="">
      <xdr:nvCxnSpPr>
        <xdr:cNvPr id="67" name="直線コネクタ 66"/>
        <xdr:cNvCxnSpPr/>
      </xdr:nvCxnSpPr>
      <xdr:spPr>
        <a:xfrm>
          <a:off x="2019300" y="6214364"/>
          <a:ext cx="889000" cy="1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127762</xdr:rowOff>
    </xdr:from>
    <xdr:to>
      <xdr:col>15</xdr:col>
      <xdr:colOff>101600</xdr:colOff>
      <xdr:row>35</xdr:row>
      <xdr:rowOff>57912</xdr:rowOff>
    </xdr:to>
    <xdr:sp macro="" textlink="">
      <xdr:nvSpPr>
        <xdr:cNvPr id="68" name="フローチャート: 判断 67"/>
        <xdr:cNvSpPr/>
      </xdr:nvSpPr>
      <xdr:spPr>
        <a:xfrm>
          <a:off x="2857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74439</xdr:rowOff>
    </xdr:from>
    <xdr:ext cx="469744" cy="259045"/>
    <xdr:sp macro="" textlink="">
      <xdr:nvSpPr>
        <xdr:cNvPr id="69" name="テキスト ボックス 68"/>
        <xdr:cNvSpPr txBox="1"/>
      </xdr:nvSpPr>
      <xdr:spPr>
        <a:xfrm>
          <a:off x="2673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42164</xdr:rowOff>
    </xdr:from>
    <xdr:to>
      <xdr:col>10</xdr:col>
      <xdr:colOff>114300</xdr:colOff>
      <xdr:row>36</xdr:row>
      <xdr:rowOff>169799</xdr:rowOff>
    </xdr:to>
    <xdr:cxnSp macro="">
      <xdr:nvCxnSpPr>
        <xdr:cNvPr id="70" name="直線コネクタ 69"/>
        <xdr:cNvCxnSpPr/>
      </xdr:nvCxnSpPr>
      <xdr:spPr>
        <a:xfrm flipV="1">
          <a:off x="1130300" y="6214364"/>
          <a:ext cx="88900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889</xdr:rowOff>
    </xdr:from>
    <xdr:to>
      <xdr:col>10</xdr:col>
      <xdr:colOff>165100</xdr:colOff>
      <xdr:row>34</xdr:row>
      <xdr:rowOff>102489</xdr:rowOff>
    </xdr:to>
    <xdr:sp macro="" textlink="">
      <xdr:nvSpPr>
        <xdr:cNvPr id="71" name="フローチャート: 判断 70"/>
        <xdr:cNvSpPr/>
      </xdr:nvSpPr>
      <xdr:spPr>
        <a:xfrm>
          <a:off x="1968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119016</xdr:rowOff>
    </xdr:from>
    <xdr:ext cx="469744" cy="259045"/>
    <xdr:sp macro="" textlink="">
      <xdr:nvSpPr>
        <xdr:cNvPr id="72" name="テキスト ボックス 71"/>
        <xdr:cNvSpPr txBox="1"/>
      </xdr:nvSpPr>
      <xdr:spPr>
        <a:xfrm>
          <a:off x="1784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62992</xdr:rowOff>
    </xdr:from>
    <xdr:to>
      <xdr:col>6</xdr:col>
      <xdr:colOff>38100</xdr:colOff>
      <xdr:row>34</xdr:row>
      <xdr:rowOff>164592</xdr:rowOff>
    </xdr:to>
    <xdr:sp macro="" textlink="">
      <xdr:nvSpPr>
        <xdr:cNvPr id="73" name="フローチャート: 判断 72"/>
        <xdr:cNvSpPr/>
      </xdr:nvSpPr>
      <xdr:spPr>
        <a:xfrm>
          <a:off x="1079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9669</xdr:rowOff>
    </xdr:from>
    <xdr:ext cx="469744" cy="259045"/>
    <xdr:sp macro="" textlink="">
      <xdr:nvSpPr>
        <xdr:cNvPr id="74" name="テキスト ボックス 73"/>
        <xdr:cNvSpPr txBox="1"/>
      </xdr:nvSpPr>
      <xdr:spPr>
        <a:xfrm>
          <a:off x="895428"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15748</xdr:rowOff>
    </xdr:from>
    <xdr:to>
      <xdr:col>24</xdr:col>
      <xdr:colOff>114300</xdr:colOff>
      <xdr:row>36</xdr:row>
      <xdr:rowOff>117348</xdr:rowOff>
    </xdr:to>
    <xdr:sp macro="" textlink="">
      <xdr:nvSpPr>
        <xdr:cNvPr id="80" name="楕円 79"/>
        <xdr:cNvSpPr/>
      </xdr:nvSpPr>
      <xdr:spPr>
        <a:xfrm>
          <a:off x="45847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165625</xdr:rowOff>
    </xdr:from>
    <xdr:ext cx="469744" cy="259045"/>
    <xdr:sp macro="" textlink="">
      <xdr:nvSpPr>
        <xdr:cNvPr id="81" name="議会費該当値テキスト"/>
        <xdr:cNvSpPr txBox="1"/>
      </xdr:nvSpPr>
      <xdr:spPr>
        <a:xfrm>
          <a:off x="4686300"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125857</xdr:rowOff>
    </xdr:from>
    <xdr:to>
      <xdr:col>20</xdr:col>
      <xdr:colOff>38100</xdr:colOff>
      <xdr:row>37</xdr:row>
      <xdr:rowOff>56007</xdr:rowOff>
    </xdr:to>
    <xdr:sp macro="" textlink="">
      <xdr:nvSpPr>
        <xdr:cNvPr id="82" name="楕円 81"/>
        <xdr:cNvSpPr/>
      </xdr:nvSpPr>
      <xdr:spPr>
        <a:xfrm>
          <a:off x="3746500" y="629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47134</xdr:rowOff>
    </xdr:from>
    <xdr:ext cx="469744" cy="259045"/>
    <xdr:sp macro="" textlink="">
      <xdr:nvSpPr>
        <xdr:cNvPr id="83" name="テキスト ボックス 82"/>
        <xdr:cNvSpPr txBox="1"/>
      </xdr:nvSpPr>
      <xdr:spPr>
        <a:xfrm>
          <a:off x="3562428" y="639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104521</xdr:rowOff>
    </xdr:from>
    <xdr:to>
      <xdr:col>15</xdr:col>
      <xdr:colOff>101600</xdr:colOff>
      <xdr:row>37</xdr:row>
      <xdr:rowOff>34671</xdr:rowOff>
    </xdr:to>
    <xdr:sp macro="" textlink="">
      <xdr:nvSpPr>
        <xdr:cNvPr id="84" name="楕円 83"/>
        <xdr:cNvSpPr/>
      </xdr:nvSpPr>
      <xdr:spPr>
        <a:xfrm>
          <a:off x="2857500" y="627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25798</xdr:rowOff>
    </xdr:from>
    <xdr:ext cx="469744" cy="259045"/>
    <xdr:sp macro="" textlink="">
      <xdr:nvSpPr>
        <xdr:cNvPr id="85" name="テキスト ボックス 84"/>
        <xdr:cNvSpPr txBox="1"/>
      </xdr:nvSpPr>
      <xdr:spPr>
        <a:xfrm>
          <a:off x="2673428" y="636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162814</xdr:rowOff>
    </xdr:from>
    <xdr:to>
      <xdr:col>10</xdr:col>
      <xdr:colOff>165100</xdr:colOff>
      <xdr:row>36</xdr:row>
      <xdr:rowOff>92964</xdr:rowOff>
    </xdr:to>
    <xdr:sp macro="" textlink="">
      <xdr:nvSpPr>
        <xdr:cNvPr id="86" name="楕円 85"/>
        <xdr:cNvSpPr/>
      </xdr:nvSpPr>
      <xdr:spPr>
        <a:xfrm>
          <a:off x="1968500" y="61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84091</xdr:rowOff>
    </xdr:from>
    <xdr:ext cx="469744" cy="259045"/>
    <xdr:sp macro="" textlink="">
      <xdr:nvSpPr>
        <xdr:cNvPr id="87" name="テキスト ボックス 86"/>
        <xdr:cNvSpPr txBox="1"/>
      </xdr:nvSpPr>
      <xdr:spPr>
        <a:xfrm>
          <a:off x="1784428" y="62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118999</xdr:rowOff>
    </xdr:from>
    <xdr:to>
      <xdr:col>6</xdr:col>
      <xdr:colOff>38100</xdr:colOff>
      <xdr:row>37</xdr:row>
      <xdr:rowOff>49149</xdr:rowOff>
    </xdr:to>
    <xdr:sp macro="" textlink="">
      <xdr:nvSpPr>
        <xdr:cNvPr id="88" name="楕円 87"/>
        <xdr:cNvSpPr/>
      </xdr:nvSpPr>
      <xdr:spPr>
        <a:xfrm>
          <a:off x="1079500" y="629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40276</xdr:rowOff>
    </xdr:from>
    <xdr:ext cx="469744" cy="259045"/>
    <xdr:sp macro="" textlink="">
      <xdr:nvSpPr>
        <xdr:cNvPr id="89" name="テキスト ボックス 88"/>
        <xdr:cNvSpPr txBox="1"/>
      </xdr:nvSpPr>
      <xdr:spPr>
        <a:xfrm>
          <a:off x="895428" y="638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112350</xdr:rowOff>
    </xdr:from>
    <xdr:to>
      <xdr:col>24</xdr:col>
      <xdr:colOff>62865</xdr:colOff>
      <xdr:row>58</xdr:row>
      <xdr:rowOff>137727</xdr:rowOff>
    </xdr:to>
    <xdr:cxnSp macro="">
      <xdr:nvCxnSpPr>
        <xdr:cNvPr id="115" name="直線コネクタ 114"/>
        <xdr:cNvCxnSpPr/>
      </xdr:nvCxnSpPr>
      <xdr:spPr>
        <a:xfrm flipV="1">
          <a:off x="4633595" y="8684850"/>
          <a:ext cx="1270" cy="1396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141554</xdr:rowOff>
    </xdr:from>
    <xdr:ext cx="534377" cy="259045"/>
    <xdr:sp macro="" textlink="">
      <xdr:nvSpPr>
        <xdr:cNvPr id="116" name="総務費最小値テキスト"/>
        <xdr:cNvSpPr txBox="1"/>
      </xdr:nvSpPr>
      <xdr:spPr>
        <a:xfrm>
          <a:off x="4686300" y="1008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137727</xdr:rowOff>
    </xdr:from>
    <xdr:to>
      <xdr:col>24</xdr:col>
      <xdr:colOff>152400</xdr:colOff>
      <xdr:row>58</xdr:row>
      <xdr:rowOff>137727</xdr:rowOff>
    </xdr:to>
    <xdr:cxnSp macro="">
      <xdr:nvCxnSpPr>
        <xdr:cNvPr id="117" name="直線コネクタ 116"/>
        <xdr:cNvCxnSpPr/>
      </xdr:nvCxnSpPr>
      <xdr:spPr>
        <a:xfrm>
          <a:off x="4546600" y="1008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59027</xdr:rowOff>
    </xdr:from>
    <xdr:ext cx="599010" cy="259045"/>
    <xdr:sp macro="" textlink="">
      <xdr:nvSpPr>
        <xdr:cNvPr id="118" name="総務費最大値テキスト"/>
        <xdr:cNvSpPr txBox="1"/>
      </xdr:nvSpPr>
      <xdr:spPr>
        <a:xfrm>
          <a:off x="4686300" y="84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112350</xdr:rowOff>
    </xdr:from>
    <xdr:to>
      <xdr:col>24</xdr:col>
      <xdr:colOff>152400</xdr:colOff>
      <xdr:row>50</xdr:row>
      <xdr:rowOff>112350</xdr:rowOff>
    </xdr:to>
    <xdr:cxnSp macro="">
      <xdr:nvCxnSpPr>
        <xdr:cNvPr id="119" name="直線コネクタ 118"/>
        <xdr:cNvCxnSpPr/>
      </xdr:nvCxnSpPr>
      <xdr:spPr>
        <a:xfrm>
          <a:off x="4546600" y="86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108777</xdr:rowOff>
    </xdr:from>
    <xdr:to>
      <xdr:col>24</xdr:col>
      <xdr:colOff>63500</xdr:colOff>
      <xdr:row>58</xdr:row>
      <xdr:rowOff>19045</xdr:rowOff>
    </xdr:to>
    <xdr:cxnSp macro="">
      <xdr:nvCxnSpPr>
        <xdr:cNvPr id="120" name="直線コネクタ 119"/>
        <xdr:cNvCxnSpPr/>
      </xdr:nvCxnSpPr>
      <xdr:spPr>
        <a:xfrm>
          <a:off x="3797300" y="9881427"/>
          <a:ext cx="838200" cy="8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81745</xdr:rowOff>
    </xdr:from>
    <xdr:ext cx="599010" cy="259045"/>
    <xdr:sp macro="" textlink="">
      <xdr:nvSpPr>
        <xdr:cNvPr id="121" name="総務費平均値テキスト"/>
        <xdr:cNvSpPr txBox="1"/>
      </xdr:nvSpPr>
      <xdr:spPr>
        <a:xfrm>
          <a:off x="4686300" y="96829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58868</xdr:rowOff>
    </xdr:from>
    <xdr:to>
      <xdr:col>24</xdr:col>
      <xdr:colOff>114300</xdr:colOff>
      <xdr:row>57</xdr:row>
      <xdr:rowOff>160468</xdr:rowOff>
    </xdr:to>
    <xdr:sp macro="" textlink="">
      <xdr:nvSpPr>
        <xdr:cNvPr id="122" name="フローチャート: 判断 121"/>
        <xdr:cNvSpPr/>
      </xdr:nvSpPr>
      <xdr:spPr>
        <a:xfrm>
          <a:off x="4584700" y="9831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108777</xdr:rowOff>
    </xdr:from>
    <xdr:to>
      <xdr:col>19</xdr:col>
      <xdr:colOff>177800</xdr:colOff>
      <xdr:row>57</xdr:row>
      <xdr:rowOff>130602</xdr:rowOff>
    </xdr:to>
    <xdr:cxnSp macro="">
      <xdr:nvCxnSpPr>
        <xdr:cNvPr id="123" name="直線コネクタ 122"/>
        <xdr:cNvCxnSpPr/>
      </xdr:nvCxnSpPr>
      <xdr:spPr>
        <a:xfrm flipV="1">
          <a:off x="2908300" y="9881427"/>
          <a:ext cx="889000" cy="2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64649</xdr:rowOff>
    </xdr:from>
    <xdr:to>
      <xdr:col>20</xdr:col>
      <xdr:colOff>38100</xdr:colOff>
      <xdr:row>57</xdr:row>
      <xdr:rowOff>166249</xdr:rowOff>
    </xdr:to>
    <xdr:sp macro="" textlink="">
      <xdr:nvSpPr>
        <xdr:cNvPr id="124" name="フローチャート: 判断 123"/>
        <xdr:cNvSpPr/>
      </xdr:nvSpPr>
      <xdr:spPr>
        <a:xfrm>
          <a:off x="3746500" y="983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157376</xdr:rowOff>
    </xdr:from>
    <xdr:ext cx="534377" cy="259045"/>
    <xdr:sp macro="" textlink="">
      <xdr:nvSpPr>
        <xdr:cNvPr id="125" name="テキスト ボックス 124"/>
        <xdr:cNvSpPr txBox="1"/>
      </xdr:nvSpPr>
      <xdr:spPr>
        <a:xfrm>
          <a:off x="3530111" y="99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97592</xdr:rowOff>
    </xdr:from>
    <xdr:to>
      <xdr:col>15</xdr:col>
      <xdr:colOff>50800</xdr:colOff>
      <xdr:row>57</xdr:row>
      <xdr:rowOff>130602</xdr:rowOff>
    </xdr:to>
    <xdr:cxnSp macro="">
      <xdr:nvCxnSpPr>
        <xdr:cNvPr id="126" name="直線コネクタ 125"/>
        <xdr:cNvCxnSpPr/>
      </xdr:nvCxnSpPr>
      <xdr:spPr>
        <a:xfrm>
          <a:off x="2019300" y="9870242"/>
          <a:ext cx="889000" cy="3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37409</xdr:rowOff>
    </xdr:from>
    <xdr:to>
      <xdr:col>15</xdr:col>
      <xdr:colOff>101600</xdr:colOff>
      <xdr:row>57</xdr:row>
      <xdr:rowOff>139009</xdr:rowOff>
    </xdr:to>
    <xdr:sp macro="" textlink="">
      <xdr:nvSpPr>
        <xdr:cNvPr id="127" name="フローチャート: 判断 126"/>
        <xdr:cNvSpPr/>
      </xdr:nvSpPr>
      <xdr:spPr>
        <a:xfrm>
          <a:off x="2857500" y="9810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155536</xdr:rowOff>
    </xdr:from>
    <xdr:ext cx="599010" cy="259045"/>
    <xdr:sp macro="" textlink="">
      <xdr:nvSpPr>
        <xdr:cNvPr id="128" name="テキスト ボックス 127"/>
        <xdr:cNvSpPr txBox="1"/>
      </xdr:nvSpPr>
      <xdr:spPr>
        <a:xfrm>
          <a:off x="2608795" y="9585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50680</xdr:rowOff>
    </xdr:from>
    <xdr:to>
      <xdr:col>10</xdr:col>
      <xdr:colOff>114300</xdr:colOff>
      <xdr:row>57</xdr:row>
      <xdr:rowOff>97592</xdr:rowOff>
    </xdr:to>
    <xdr:cxnSp macro="">
      <xdr:nvCxnSpPr>
        <xdr:cNvPr id="129" name="直線コネクタ 128"/>
        <xdr:cNvCxnSpPr/>
      </xdr:nvCxnSpPr>
      <xdr:spPr>
        <a:xfrm>
          <a:off x="1130300" y="9823330"/>
          <a:ext cx="889000" cy="4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49293</xdr:rowOff>
    </xdr:from>
    <xdr:to>
      <xdr:col>10</xdr:col>
      <xdr:colOff>165100</xdr:colOff>
      <xdr:row>57</xdr:row>
      <xdr:rowOff>150893</xdr:rowOff>
    </xdr:to>
    <xdr:sp macro="" textlink="">
      <xdr:nvSpPr>
        <xdr:cNvPr id="130" name="フローチャート: 判断 129"/>
        <xdr:cNvSpPr/>
      </xdr:nvSpPr>
      <xdr:spPr>
        <a:xfrm>
          <a:off x="1968500" y="982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142020</xdr:rowOff>
    </xdr:from>
    <xdr:ext cx="599010" cy="259045"/>
    <xdr:sp macro="" textlink="">
      <xdr:nvSpPr>
        <xdr:cNvPr id="131" name="テキスト ボックス 130"/>
        <xdr:cNvSpPr txBox="1"/>
      </xdr:nvSpPr>
      <xdr:spPr>
        <a:xfrm>
          <a:off x="1719795" y="9914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67473</xdr:rowOff>
    </xdr:from>
    <xdr:to>
      <xdr:col>6</xdr:col>
      <xdr:colOff>38100</xdr:colOff>
      <xdr:row>57</xdr:row>
      <xdr:rowOff>169073</xdr:rowOff>
    </xdr:to>
    <xdr:sp macro="" textlink="">
      <xdr:nvSpPr>
        <xdr:cNvPr id="132" name="フローチャート: 判断 131"/>
        <xdr:cNvSpPr/>
      </xdr:nvSpPr>
      <xdr:spPr>
        <a:xfrm>
          <a:off x="1079500" y="984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160200</xdr:rowOff>
    </xdr:from>
    <xdr:ext cx="534377" cy="259045"/>
    <xdr:sp macro="" textlink="">
      <xdr:nvSpPr>
        <xdr:cNvPr id="133" name="テキスト ボックス 132"/>
        <xdr:cNvSpPr txBox="1"/>
      </xdr:nvSpPr>
      <xdr:spPr>
        <a:xfrm>
          <a:off x="863111" y="993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139695</xdr:rowOff>
    </xdr:from>
    <xdr:to>
      <xdr:col>24</xdr:col>
      <xdr:colOff>114300</xdr:colOff>
      <xdr:row>58</xdr:row>
      <xdr:rowOff>69845</xdr:rowOff>
    </xdr:to>
    <xdr:sp macro="" textlink="">
      <xdr:nvSpPr>
        <xdr:cNvPr id="139" name="楕円 138"/>
        <xdr:cNvSpPr/>
      </xdr:nvSpPr>
      <xdr:spPr>
        <a:xfrm>
          <a:off x="4584700" y="991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54622</xdr:rowOff>
    </xdr:from>
    <xdr:ext cx="534377" cy="259045"/>
    <xdr:sp macro="" textlink="">
      <xdr:nvSpPr>
        <xdr:cNvPr id="140" name="総務費該当値テキスト"/>
        <xdr:cNvSpPr txBox="1"/>
      </xdr:nvSpPr>
      <xdr:spPr>
        <a:xfrm>
          <a:off x="4686300" y="982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57977</xdr:rowOff>
    </xdr:from>
    <xdr:to>
      <xdr:col>20</xdr:col>
      <xdr:colOff>38100</xdr:colOff>
      <xdr:row>57</xdr:row>
      <xdr:rowOff>159577</xdr:rowOff>
    </xdr:to>
    <xdr:sp macro="" textlink="">
      <xdr:nvSpPr>
        <xdr:cNvPr id="141" name="楕円 140"/>
        <xdr:cNvSpPr/>
      </xdr:nvSpPr>
      <xdr:spPr>
        <a:xfrm>
          <a:off x="3746500" y="983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4654</xdr:rowOff>
    </xdr:from>
    <xdr:ext cx="599010" cy="259045"/>
    <xdr:sp macro="" textlink="">
      <xdr:nvSpPr>
        <xdr:cNvPr id="142" name="テキスト ボックス 141"/>
        <xdr:cNvSpPr txBox="1"/>
      </xdr:nvSpPr>
      <xdr:spPr>
        <a:xfrm>
          <a:off x="3497795" y="960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79802</xdr:rowOff>
    </xdr:from>
    <xdr:to>
      <xdr:col>15</xdr:col>
      <xdr:colOff>101600</xdr:colOff>
      <xdr:row>58</xdr:row>
      <xdr:rowOff>9952</xdr:rowOff>
    </xdr:to>
    <xdr:sp macro="" textlink="">
      <xdr:nvSpPr>
        <xdr:cNvPr id="143" name="楕円 142"/>
        <xdr:cNvSpPr/>
      </xdr:nvSpPr>
      <xdr:spPr>
        <a:xfrm>
          <a:off x="2857500" y="985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1079</xdr:rowOff>
    </xdr:from>
    <xdr:ext cx="534377" cy="259045"/>
    <xdr:sp macro="" textlink="">
      <xdr:nvSpPr>
        <xdr:cNvPr id="144" name="テキスト ボックス 143"/>
        <xdr:cNvSpPr txBox="1"/>
      </xdr:nvSpPr>
      <xdr:spPr>
        <a:xfrm>
          <a:off x="2641111" y="994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46792</xdr:rowOff>
    </xdr:from>
    <xdr:to>
      <xdr:col>10</xdr:col>
      <xdr:colOff>165100</xdr:colOff>
      <xdr:row>57</xdr:row>
      <xdr:rowOff>148392</xdr:rowOff>
    </xdr:to>
    <xdr:sp macro="" textlink="">
      <xdr:nvSpPr>
        <xdr:cNvPr id="145" name="楕円 144"/>
        <xdr:cNvSpPr/>
      </xdr:nvSpPr>
      <xdr:spPr>
        <a:xfrm>
          <a:off x="1968500" y="981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164919</xdr:rowOff>
    </xdr:from>
    <xdr:ext cx="599010" cy="259045"/>
    <xdr:sp macro="" textlink="">
      <xdr:nvSpPr>
        <xdr:cNvPr id="146" name="テキスト ボックス 145"/>
        <xdr:cNvSpPr txBox="1"/>
      </xdr:nvSpPr>
      <xdr:spPr>
        <a:xfrm>
          <a:off x="1719795" y="9594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171330</xdr:rowOff>
    </xdr:from>
    <xdr:to>
      <xdr:col>6</xdr:col>
      <xdr:colOff>38100</xdr:colOff>
      <xdr:row>57</xdr:row>
      <xdr:rowOff>101480</xdr:rowOff>
    </xdr:to>
    <xdr:sp macro="" textlink="">
      <xdr:nvSpPr>
        <xdr:cNvPr id="147" name="楕円 146"/>
        <xdr:cNvSpPr/>
      </xdr:nvSpPr>
      <xdr:spPr>
        <a:xfrm>
          <a:off x="1079500" y="977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118007</xdr:rowOff>
    </xdr:from>
    <xdr:ext cx="599010" cy="259045"/>
    <xdr:sp macro="" textlink="">
      <xdr:nvSpPr>
        <xdr:cNvPr id="148" name="テキスト ボックス 147"/>
        <xdr:cNvSpPr txBox="1"/>
      </xdr:nvSpPr>
      <xdr:spPr>
        <a:xfrm>
          <a:off x="830795" y="9547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113019</xdr:rowOff>
    </xdr:from>
    <xdr:to>
      <xdr:col>24</xdr:col>
      <xdr:colOff>62865</xdr:colOff>
      <xdr:row>78</xdr:row>
      <xdr:rowOff>40227</xdr:rowOff>
    </xdr:to>
    <xdr:cxnSp macro="">
      <xdr:nvCxnSpPr>
        <xdr:cNvPr id="175" name="直線コネクタ 174"/>
        <xdr:cNvCxnSpPr/>
      </xdr:nvCxnSpPr>
      <xdr:spPr>
        <a:xfrm flipV="1">
          <a:off x="4633595" y="12114519"/>
          <a:ext cx="1270" cy="129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44054</xdr:rowOff>
    </xdr:from>
    <xdr:ext cx="599010" cy="259045"/>
    <xdr:sp macro="" textlink="">
      <xdr:nvSpPr>
        <xdr:cNvPr id="176" name="民生費最小値テキスト"/>
        <xdr:cNvSpPr txBox="1"/>
      </xdr:nvSpPr>
      <xdr:spPr>
        <a:xfrm>
          <a:off x="4686300" y="13417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40227</xdr:rowOff>
    </xdr:from>
    <xdr:to>
      <xdr:col>24</xdr:col>
      <xdr:colOff>152400</xdr:colOff>
      <xdr:row>78</xdr:row>
      <xdr:rowOff>40227</xdr:rowOff>
    </xdr:to>
    <xdr:cxnSp macro="">
      <xdr:nvCxnSpPr>
        <xdr:cNvPr id="177" name="直線コネクタ 176"/>
        <xdr:cNvCxnSpPr/>
      </xdr:nvCxnSpPr>
      <xdr:spPr>
        <a:xfrm>
          <a:off x="4546600" y="1341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59696</xdr:rowOff>
    </xdr:from>
    <xdr:ext cx="599010" cy="259045"/>
    <xdr:sp macro="" textlink="">
      <xdr:nvSpPr>
        <xdr:cNvPr id="178" name="民生費最大値テキスト"/>
        <xdr:cNvSpPr txBox="1"/>
      </xdr:nvSpPr>
      <xdr:spPr>
        <a:xfrm>
          <a:off x="4686300" y="1188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230,451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113019</xdr:rowOff>
    </xdr:from>
    <xdr:to>
      <xdr:col>24</xdr:col>
      <xdr:colOff>152400</xdr:colOff>
      <xdr:row>70</xdr:row>
      <xdr:rowOff>113019</xdr:rowOff>
    </xdr:to>
    <xdr:cxnSp macro="">
      <xdr:nvCxnSpPr>
        <xdr:cNvPr id="179" name="直線コネクタ 178"/>
        <xdr:cNvCxnSpPr/>
      </xdr:nvCxnSpPr>
      <xdr:spPr>
        <a:xfrm>
          <a:off x="4546600" y="1211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66483</xdr:rowOff>
    </xdr:from>
    <xdr:to>
      <xdr:col>24</xdr:col>
      <xdr:colOff>63500</xdr:colOff>
      <xdr:row>75</xdr:row>
      <xdr:rowOff>140484</xdr:rowOff>
    </xdr:to>
    <xdr:cxnSp macro="">
      <xdr:nvCxnSpPr>
        <xdr:cNvPr id="180" name="直線コネクタ 179"/>
        <xdr:cNvCxnSpPr/>
      </xdr:nvCxnSpPr>
      <xdr:spPr>
        <a:xfrm>
          <a:off x="3797300" y="12753783"/>
          <a:ext cx="838200" cy="24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105681</xdr:rowOff>
    </xdr:from>
    <xdr:ext cx="599010" cy="259045"/>
    <xdr:sp macro="" textlink="">
      <xdr:nvSpPr>
        <xdr:cNvPr id="181" name="民生費平均値テキスト"/>
        <xdr:cNvSpPr txBox="1"/>
      </xdr:nvSpPr>
      <xdr:spPr>
        <a:xfrm>
          <a:off x="4686300" y="1262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82804</xdr:rowOff>
    </xdr:from>
    <xdr:to>
      <xdr:col>24</xdr:col>
      <xdr:colOff>114300</xdr:colOff>
      <xdr:row>75</xdr:row>
      <xdr:rowOff>12954</xdr:rowOff>
    </xdr:to>
    <xdr:sp macro="" textlink="">
      <xdr:nvSpPr>
        <xdr:cNvPr id="182" name="フローチャート: 判断 181"/>
        <xdr:cNvSpPr/>
      </xdr:nvSpPr>
      <xdr:spPr>
        <a:xfrm>
          <a:off x="4584700" y="1277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66483</xdr:rowOff>
    </xdr:from>
    <xdr:to>
      <xdr:col>19</xdr:col>
      <xdr:colOff>177800</xdr:colOff>
      <xdr:row>75</xdr:row>
      <xdr:rowOff>89974</xdr:rowOff>
    </xdr:to>
    <xdr:cxnSp macro="">
      <xdr:nvCxnSpPr>
        <xdr:cNvPr id="183" name="直線コネクタ 182"/>
        <xdr:cNvCxnSpPr/>
      </xdr:nvCxnSpPr>
      <xdr:spPr>
        <a:xfrm flipV="1">
          <a:off x="2908300" y="12753783"/>
          <a:ext cx="889000" cy="19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62971</xdr:rowOff>
    </xdr:from>
    <xdr:to>
      <xdr:col>20</xdr:col>
      <xdr:colOff>38100</xdr:colOff>
      <xdr:row>74</xdr:row>
      <xdr:rowOff>164571</xdr:rowOff>
    </xdr:to>
    <xdr:sp macro="" textlink="">
      <xdr:nvSpPr>
        <xdr:cNvPr id="184" name="フローチャート: 判断 183"/>
        <xdr:cNvSpPr/>
      </xdr:nvSpPr>
      <xdr:spPr>
        <a:xfrm>
          <a:off x="37465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155698</xdr:rowOff>
    </xdr:from>
    <xdr:ext cx="599010" cy="259045"/>
    <xdr:sp macro="" textlink="">
      <xdr:nvSpPr>
        <xdr:cNvPr id="185" name="テキスト ボックス 184"/>
        <xdr:cNvSpPr txBox="1"/>
      </xdr:nvSpPr>
      <xdr:spPr>
        <a:xfrm>
          <a:off x="3497795" y="12842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89974</xdr:rowOff>
    </xdr:from>
    <xdr:to>
      <xdr:col>15</xdr:col>
      <xdr:colOff>50800</xdr:colOff>
      <xdr:row>76</xdr:row>
      <xdr:rowOff>58982</xdr:rowOff>
    </xdr:to>
    <xdr:cxnSp macro="">
      <xdr:nvCxnSpPr>
        <xdr:cNvPr id="186" name="直線コネクタ 185"/>
        <xdr:cNvCxnSpPr/>
      </xdr:nvCxnSpPr>
      <xdr:spPr>
        <a:xfrm flipV="1">
          <a:off x="2019300" y="12948724"/>
          <a:ext cx="889000" cy="14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70493</xdr:rowOff>
    </xdr:from>
    <xdr:to>
      <xdr:col>15</xdr:col>
      <xdr:colOff>101600</xdr:colOff>
      <xdr:row>75</xdr:row>
      <xdr:rowOff>643</xdr:rowOff>
    </xdr:to>
    <xdr:sp macro="" textlink="">
      <xdr:nvSpPr>
        <xdr:cNvPr id="187" name="フローチャート: 判断 186"/>
        <xdr:cNvSpPr/>
      </xdr:nvSpPr>
      <xdr:spPr>
        <a:xfrm>
          <a:off x="2857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17170</xdr:rowOff>
    </xdr:from>
    <xdr:ext cx="599010" cy="259045"/>
    <xdr:sp macro="" textlink="">
      <xdr:nvSpPr>
        <xdr:cNvPr id="188" name="テキスト ボックス 187"/>
        <xdr:cNvSpPr txBox="1"/>
      </xdr:nvSpPr>
      <xdr:spPr>
        <a:xfrm>
          <a:off x="2608795" y="125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58982</xdr:rowOff>
    </xdr:from>
    <xdr:to>
      <xdr:col>10</xdr:col>
      <xdr:colOff>114300</xdr:colOff>
      <xdr:row>76</xdr:row>
      <xdr:rowOff>78184</xdr:rowOff>
    </xdr:to>
    <xdr:cxnSp macro="">
      <xdr:nvCxnSpPr>
        <xdr:cNvPr id="189" name="直線コネクタ 188"/>
        <xdr:cNvCxnSpPr/>
      </xdr:nvCxnSpPr>
      <xdr:spPr>
        <a:xfrm flipV="1">
          <a:off x="1130300" y="13089182"/>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128556</xdr:rowOff>
    </xdr:from>
    <xdr:to>
      <xdr:col>10</xdr:col>
      <xdr:colOff>165100</xdr:colOff>
      <xdr:row>75</xdr:row>
      <xdr:rowOff>58706</xdr:rowOff>
    </xdr:to>
    <xdr:sp macro="" textlink="">
      <xdr:nvSpPr>
        <xdr:cNvPr id="190" name="フローチャート: 判断 189"/>
        <xdr:cNvSpPr/>
      </xdr:nvSpPr>
      <xdr:spPr>
        <a:xfrm>
          <a:off x="1968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75233</xdr:rowOff>
    </xdr:from>
    <xdr:ext cx="599010" cy="259045"/>
    <xdr:sp macro="" textlink="">
      <xdr:nvSpPr>
        <xdr:cNvPr id="191" name="テキスト ボックス 190"/>
        <xdr:cNvSpPr txBox="1"/>
      </xdr:nvSpPr>
      <xdr:spPr>
        <a:xfrm>
          <a:off x="1719795" y="1259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10371</xdr:rowOff>
    </xdr:from>
    <xdr:to>
      <xdr:col>6</xdr:col>
      <xdr:colOff>38100</xdr:colOff>
      <xdr:row>75</xdr:row>
      <xdr:rowOff>111971</xdr:rowOff>
    </xdr:to>
    <xdr:sp macro="" textlink="">
      <xdr:nvSpPr>
        <xdr:cNvPr id="192" name="フローチャート: 判断 191"/>
        <xdr:cNvSpPr/>
      </xdr:nvSpPr>
      <xdr:spPr>
        <a:xfrm>
          <a:off x="1079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128498</xdr:rowOff>
    </xdr:from>
    <xdr:ext cx="599010" cy="259045"/>
    <xdr:sp macro="" textlink="">
      <xdr:nvSpPr>
        <xdr:cNvPr id="193" name="テキスト ボックス 192"/>
        <xdr:cNvSpPr txBox="1"/>
      </xdr:nvSpPr>
      <xdr:spPr>
        <a:xfrm>
          <a:off x="830795" y="1264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89684</xdr:rowOff>
    </xdr:from>
    <xdr:to>
      <xdr:col>24</xdr:col>
      <xdr:colOff>114300</xdr:colOff>
      <xdr:row>76</xdr:row>
      <xdr:rowOff>19834</xdr:rowOff>
    </xdr:to>
    <xdr:sp macro="" textlink="">
      <xdr:nvSpPr>
        <xdr:cNvPr id="199" name="楕円 198"/>
        <xdr:cNvSpPr/>
      </xdr:nvSpPr>
      <xdr:spPr>
        <a:xfrm>
          <a:off x="4584700" y="1294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68111</xdr:rowOff>
    </xdr:from>
    <xdr:ext cx="599010" cy="259045"/>
    <xdr:sp macro="" textlink="">
      <xdr:nvSpPr>
        <xdr:cNvPr id="200" name="民生費該当値テキスト"/>
        <xdr:cNvSpPr txBox="1"/>
      </xdr:nvSpPr>
      <xdr:spPr>
        <a:xfrm>
          <a:off x="4686300" y="12926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15683</xdr:rowOff>
    </xdr:from>
    <xdr:to>
      <xdr:col>20</xdr:col>
      <xdr:colOff>38100</xdr:colOff>
      <xdr:row>74</xdr:row>
      <xdr:rowOff>117283</xdr:rowOff>
    </xdr:to>
    <xdr:sp macro="" textlink="">
      <xdr:nvSpPr>
        <xdr:cNvPr id="201" name="楕円 200"/>
        <xdr:cNvSpPr/>
      </xdr:nvSpPr>
      <xdr:spPr>
        <a:xfrm>
          <a:off x="3746500" y="1270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133810</xdr:rowOff>
    </xdr:from>
    <xdr:ext cx="599010" cy="259045"/>
    <xdr:sp macro="" textlink="">
      <xdr:nvSpPr>
        <xdr:cNvPr id="202" name="テキスト ボックス 201"/>
        <xdr:cNvSpPr txBox="1"/>
      </xdr:nvSpPr>
      <xdr:spPr>
        <a:xfrm>
          <a:off x="3497795" y="12478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39174</xdr:rowOff>
    </xdr:from>
    <xdr:to>
      <xdr:col>15</xdr:col>
      <xdr:colOff>101600</xdr:colOff>
      <xdr:row>75</xdr:row>
      <xdr:rowOff>140774</xdr:rowOff>
    </xdr:to>
    <xdr:sp macro="" textlink="">
      <xdr:nvSpPr>
        <xdr:cNvPr id="203" name="楕円 202"/>
        <xdr:cNvSpPr/>
      </xdr:nvSpPr>
      <xdr:spPr>
        <a:xfrm>
          <a:off x="2857500" y="128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131901</xdr:rowOff>
    </xdr:from>
    <xdr:ext cx="599010" cy="259045"/>
    <xdr:sp macro="" textlink="">
      <xdr:nvSpPr>
        <xdr:cNvPr id="204" name="テキスト ボックス 203"/>
        <xdr:cNvSpPr txBox="1"/>
      </xdr:nvSpPr>
      <xdr:spPr>
        <a:xfrm>
          <a:off x="2608795" y="1299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8182</xdr:rowOff>
    </xdr:from>
    <xdr:to>
      <xdr:col>10</xdr:col>
      <xdr:colOff>165100</xdr:colOff>
      <xdr:row>76</xdr:row>
      <xdr:rowOff>109782</xdr:rowOff>
    </xdr:to>
    <xdr:sp macro="" textlink="">
      <xdr:nvSpPr>
        <xdr:cNvPr id="205" name="楕円 204"/>
        <xdr:cNvSpPr/>
      </xdr:nvSpPr>
      <xdr:spPr>
        <a:xfrm>
          <a:off x="1968500" y="1303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100909</xdr:rowOff>
    </xdr:from>
    <xdr:ext cx="599010" cy="259045"/>
    <xdr:sp macro="" textlink="">
      <xdr:nvSpPr>
        <xdr:cNvPr id="206" name="テキスト ボックス 205"/>
        <xdr:cNvSpPr txBox="1"/>
      </xdr:nvSpPr>
      <xdr:spPr>
        <a:xfrm>
          <a:off x="1719795" y="13131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27384</xdr:rowOff>
    </xdr:from>
    <xdr:to>
      <xdr:col>6</xdr:col>
      <xdr:colOff>38100</xdr:colOff>
      <xdr:row>76</xdr:row>
      <xdr:rowOff>128984</xdr:rowOff>
    </xdr:to>
    <xdr:sp macro="" textlink="">
      <xdr:nvSpPr>
        <xdr:cNvPr id="207" name="楕円 206"/>
        <xdr:cNvSpPr/>
      </xdr:nvSpPr>
      <xdr:spPr>
        <a:xfrm>
          <a:off x="1079500" y="1305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120111</xdr:rowOff>
    </xdr:from>
    <xdr:ext cx="599010" cy="259045"/>
    <xdr:sp macro="" textlink="">
      <xdr:nvSpPr>
        <xdr:cNvPr id="208" name="テキスト ボックス 207"/>
        <xdr:cNvSpPr txBox="1"/>
      </xdr:nvSpPr>
      <xdr:spPr>
        <a:xfrm>
          <a:off x="830795" y="13150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6832</xdr:rowOff>
    </xdr:from>
    <xdr:to>
      <xdr:col>24</xdr:col>
      <xdr:colOff>62865</xdr:colOff>
      <xdr:row>99</xdr:row>
      <xdr:rowOff>125121</xdr:rowOff>
    </xdr:to>
    <xdr:cxnSp macro="">
      <xdr:nvCxnSpPr>
        <xdr:cNvPr id="233" name="直線コネクタ 232"/>
        <xdr:cNvCxnSpPr/>
      </xdr:nvCxnSpPr>
      <xdr:spPr>
        <a:xfrm flipV="1">
          <a:off x="4633595" y="15437332"/>
          <a:ext cx="1270" cy="1661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128948</xdr:rowOff>
    </xdr:from>
    <xdr:ext cx="534377" cy="259045"/>
    <xdr:sp macro="" textlink="">
      <xdr:nvSpPr>
        <xdr:cNvPr id="234" name="衛生費最小値テキスト"/>
        <xdr:cNvSpPr txBox="1"/>
      </xdr:nvSpPr>
      <xdr:spPr>
        <a:xfrm>
          <a:off x="4686300" y="1710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125121</xdr:rowOff>
    </xdr:from>
    <xdr:to>
      <xdr:col>24</xdr:col>
      <xdr:colOff>152400</xdr:colOff>
      <xdr:row>99</xdr:row>
      <xdr:rowOff>125121</xdr:rowOff>
    </xdr:to>
    <xdr:cxnSp macro="">
      <xdr:nvCxnSpPr>
        <xdr:cNvPr id="235" name="直線コネクタ 234"/>
        <xdr:cNvCxnSpPr/>
      </xdr:nvCxnSpPr>
      <xdr:spPr>
        <a:xfrm>
          <a:off x="4546600" y="17098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124959</xdr:rowOff>
    </xdr:from>
    <xdr:ext cx="599010" cy="259045"/>
    <xdr:sp macro="" textlink="">
      <xdr:nvSpPr>
        <xdr:cNvPr id="236" name="衛生費最大値テキスト"/>
        <xdr:cNvSpPr txBox="1"/>
      </xdr:nvSpPr>
      <xdr:spPr>
        <a:xfrm>
          <a:off x="4686300" y="1521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6832</xdr:rowOff>
    </xdr:from>
    <xdr:to>
      <xdr:col>24</xdr:col>
      <xdr:colOff>152400</xdr:colOff>
      <xdr:row>90</xdr:row>
      <xdr:rowOff>6832</xdr:rowOff>
    </xdr:to>
    <xdr:cxnSp macro="">
      <xdr:nvCxnSpPr>
        <xdr:cNvPr id="237" name="直線コネクタ 236"/>
        <xdr:cNvCxnSpPr/>
      </xdr:nvCxnSpPr>
      <xdr:spPr>
        <a:xfrm>
          <a:off x="4546600" y="15437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74816</xdr:rowOff>
    </xdr:from>
    <xdr:to>
      <xdr:col>24</xdr:col>
      <xdr:colOff>63500</xdr:colOff>
      <xdr:row>97</xdr:row>
      <xdr:rowOff>112852</xdr:rowOff>
    </xdr:to>
    <xdr:cxnSp macro="">
      <xdr:nvCxnSpPr>
        <xdr:cNvPr id="238" name="直線コネクタ 237"/>
        <xdr:cNvCxnSpPr/>
      </xdr:nvCxnSpPr>
      <xdr:spPr>
        <a:xfrm flipV="1">
          <a:off x="3797300" y="16705466"/>
          <a:ext cx="838200" cy="3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13416</xdr:rowOff>
    </xdr:from>
    <xdr:ext cx="534377" cy="259045"/>
    <xdr:sp macro="" textlink="">
      <xdr:nvSpPr>
        <xdr:cNvPr id="239" name="衛生費平均値テキスト"/>
        <xdr:cNvSpPr txBox="1"/>
      </xdr:nvSpPr>
      <xdr:spPr>
        <a:xfrm>
          <a:off x="4686300" y="16644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34989</xdr:rowOff>
    </xdr:from>
    <xdr:to>
      <xdr:col>24</xdr:col>
      <xdr:colOff>114300</xdr:colOff>
      <xdr:row>97</xdr:row>
      <xdr:rowOff>136589</xdr:rowOff>
    </xdr:to>
    <xdr:sp macro="" textlink="">
      <xdr:nvSpPr>
        <xdr:cNvPr id="240" name="フローチャート: 判断 239"/>
        <xdr:cNvSpPr/>
      </xdr:nvSpPr>
      <xdr:spPr>
        <a:xfrm>
          <a:off x="4584700" y="1666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112852</xdr:rowOff>
    </xdr:from>
    <xdr:to>
      <xdr:col>19</xdr:col>
      <xdr:colOff>177800</xdr:colOff>
      <xdr:row>97</xdr:row>
      <xdr:rowOff>141681</xdr:rowOff>
    </xdr:to>
    <xdr:cxnSp macro="">
      <xdr:nvCxnSpPr>
        <xdr:cNvPr id="241" name="直線コネクタ 240"/>
        <xdr:cNvCxnSpPr/>
      </xdr:nvCxnSpPr>
      <xdr:spPr>
        <a:xfrm flipV="1">
          <a:off x="2908300" y="16743502"/>
          <a:ext cx="889000" cy="2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21210</xdr:rowOff>
    </xdr:from>
    <xdr:to>
      <xdr:col>20</xdr:col>
      <xdr:colOff>38100</xdr:colOff>
      <xdr:row>97</xdr:row>
      <xdr:rowOff>122810</xdr:rowOff>
    </xdr:to>
    <xdr:sp macro="" textlink="">
      <xdr:nvSpPr>
        <xdr:cNvPr id="242" name="フローチャート: 判断 241"/>
        <xdr:cNvSpPr/>
      </xdr:nvSpPr>
      <xdr:spPr>
        <a:xfrm>
          <a:off x="37465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139337</xdr:rowOff>
    </xdr:from>
    <xdr:ext cx="534377" cy="259045"/>
    <xdr:sp macro="" textlink="">
      <xdr:nvSpPr>
        <xdr:cNvPr id="243" name="テキスト ボックス 242"/>
        <xdr:cNvSpPr txBox="1"/>
      </xdr:nvSpPr>
      <xdr:spPr>
        <a:xfrm>
          <a:off x="3530111" y="164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141681</xdr:rowOff>
    </xdr:from>
    <xdr:to>
      <xdr:col>15</xdr:col>
      <xdr:colOff>50800</xdr:colOff>
      <xdr:row>98</xdr:row>
      <xdr:rowOff>1905</xdr:rowOff>
    </xdr:to>
    <xdr:cxnSp macro="">
      <xdr:nvCxnSpPr>
        <xdr:cNvPr id="244" name="直線コネクタ 243"/>
        <xdr:cNvCxnSpPr/>
      </xdr:nvCxnSpPr>
      <xdr:spPr>
        <a:xfrm flipV="1">
          <a:off x="2019300" y="16772331"/>
          <a:ext cx="889000" cy="3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6629</xdr:rowOff>
    </xdr:from>
    <xdr:to>
      <xdr:col>15</xdr:col>
      <xdr:colOff>101600</xdr:colOff>
      <xdr:row>97</xdr:row>
      <xdr:rowOff>108229</xdr:rowOff>
    </xdr:to>
    <xdr:sp macro="" textlink="">
      <xdr:nvSpPr>
        <xdr:cNvPr id="245" name="フローチャート: 判断 244"/>
        <xdr:cNvSpPr/>
      </xdr:nvSpPr>
      <xdr:spPr>
        <a:xfrm>
          <a:off x="2857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124756</xdr:rowOff>
    </xdr:from>
    <xdr:ext cx="534377" cy="259045"/>
    <xdr:sp macro="" textlink="">
      <xdr:nvSpPr>
        <xdr:cNvPr id="246" name="テキスト ボックス 245"/>
        <xdr:cNvSpPr txBox="1"/>
      </xdr:nvSpPr>
      <xdr:spPr>
        <a:xfrm>
          <a:off x="2641111" y="1641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1905</xdr:rowOff>
    </xdr:from>
    <xdr:to>
      <xdr:col>10</xdr:col>
      <xdr:colOff>114300</xdr:colOff>
      <xdr:row>98</xdr:row>
      <xdr:rowOff>74777</xdr:rowOff>
    </xdr:to>
    <xdr:cxnSp macro="">
      <xdr:nvCxnSpPr>
        <xdr:cNvPr id="247" name="直線コネクタ 246"/>
        <xdr:cNvCxnSpPr/>
      </xdr:nvCxnSpPr>
      <xdr:spPr>
        <a:xfrm flipV="1">
          <a:off x="1130300" y="16804005"/>
          <a:ext cx="889000" cy="7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6262</xdr:rowOff>
    </xdr:from>
    <xdr:to>
      <xdr:col>10</xdr:col>
      <xdr:colOff>165100</xdr:colOff>
      <xdr:row>97</xdr:row>
      <xdr:rowOff>107862</xdr:rowOff>
    </xdr:to>
    <xdr:sp macro="" textlink="">
      <xdr:nvSpPr>
        <xdr:cNvPr id="248" name="フローチャート: 判断 247"/>
        <xdr:cNvSpPr/>
      </xdr:nvSpPr>
      <xdr:spPr>
        <a:xfrm>
          <a:off x="1968500" y="1663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124389</xdr:rowOff>
    </xdr:from>
    <xdr:ext cx="534377" cy="259045"/>
    <xdr:sp macro="" textlink="">
      <xdr:nvSpPr>
        <xdr:cNvPr id="249" name="テキスト ボックス 248"/>
        <xdr:cNvSpPr txBox="1"/>
      </xdr:nvSpPr>
      <xdr:spPr>
        <a:xfrm>
          <a:off x="1752111" y="164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60503</xdr:rowOff>
    </xdr:from>
    <xdr:to>
      <xdr:col>6</xdr:col>
      <xdr:colOff>38100</xdr:colOff>
      <xdr:row>97</xdr:row>
      <xdr:rowOff>162103</xdr:rowOff>
    </xdr:to>
    <xdr:sp macro="" textlink="">
      <xdr:nvSpPr>
        <xdr:cNvPr id="250" name="フローチャート: 判断 249"/>
        <xdr:cNvSpPr/>
      </xdr:nvSpPr>
      <xdr:spPr>
        <a:xfrm>
          <a:off x="1079500" y="1669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7180</xdr:rowOff>
    </xdr:from>
    <xdr:ext cx="534377" cy="259045"/>
    <xdr:sp macro="" textlink="">
      <xdr:nvSpPr>
        <xdr:cNvPr id="251" name="テキスト ボックス 250"/>
        <xdr:cNvSpPr txBox="1"/>
      </xdr:nvSpPr>
      <xdr:spPr>
        <a:xfrm>
          <a:off x="863111" y="1646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24016</xdr:rowOff>
    </xdr:from>
    <xdr:to>
      <xdr:col>24</xdr:col>
      <xdr:colOff>114300</xdr:colOff>
      <xdr:row>97</xdr:row>
      <xdr:rowOff>125616</xdr:rowOff>
    </xdr:to>
    <xdr:sp macro="" textlink="">
      <xdr:nvSpPr>
        <xdr:cNvPr id="257" name="楕円 256"/>
        <xdr:cNvSpPr/>
      </xdr:nvSpPr>
      <xdr:spPr>
        <a:xfrm>
          <a:off x="4584700" y="1665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46893</xdr:rowOff>
    </xdr:from>
    <xdr:ext cx="534377" cy="259045"/>
    <xdr:sp macro="" textlink="">
      <xdr:nvSpPr>
        <xdr:cNvPr id="258" name="衛生費該当値テキスト"/>
        <xdr:cNvSpPr txBox="1"/>
      </xdr:nvSpPr>
      <xdr:spPr>
        <a:xfrm>
          <a:off x="4686300" y="1650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62052</xdr:rowOff>
    </xdr:from>
    <xdr:to>
      <xdr:col>20</xdr:col>
      <xdr:colOff>38100</xdr:colOff>
      <xdr:row>97</xdr:row>
      <xdr:rowOff>163652</xdr:rowOff>
    </xdr:to>
    <xdr:sp macro="" textlink="">
      <xdr:nvSpPr>
        <xdr:cNvPr id="259" name="楕円 258"/>
        <xdr:cNvSpPr/>
      </xdr:nvSpPr>
      <xdr:spPr>
        <a:xfrm>
          <a:off x="3746500" y="1669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154779</xdr:rowOff>
    </xdr:from>
    <xdr:ext cx="534377" cy="259045"/>
    <xdr:sp macro="" textlink="">
      <xdr:nvSpPr>
        <xdr:cNvPr id="260" name="テキスト ボックス 259"/>
        <xdr:cNvSpPr txBox="1"/>
      </xdr:nvSpPr>
      <xdr:spPr>
        <a:xfrm>
          <a:off x="3530111" y="1678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90881</xdr:rowOff>
    </xdr:from>
    <xdr:to>
      <xdr:col>15</xdr:col>
      <xdr:colOff>101600</xdr:colOff>
      <xdr:row>98</xdr:row>
      <xdr:rowOff>21031</xdr:rowOff>
    </xdr:to>
    <xdr:sp macro="" textlink="">
      <xdr:nvSpPr>
        <xdr:cNvPr id="261" name="楕円 260"/>
        <xdr:cNvSpPr/>
      </xdr:nvSpPr>
      <xdr:spPr>
        <a:xfrm>
          <a:off x="2857500" y="1672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12158</xdr:rowOff>
    </xdr:from>
    <xdr:ext cx="534377" cy="259045"/>
    <xdr:sp macro="" textlink="">
      <xdr:nvSpPr>
        <xdr:cNvPr id="262" name="テキスト ボックス 261"/>
        <xdr:cNvSpPr txBox="1"/>
      </xdr:nvSpPr>
      <xdr:spPr>
        <a:xfrm>
          <a:off x="2641111" y="1681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122555</xdr:rowOff>
    </xdr:from>
    <xdr:to>
      <xdr:col>10</xdr:col>
      <xdr:colOff>165100</xdr:colOff>
      <xdr:row>98</xdr:row>
      <xdr:rowOff>52705</xdr:rowOff>
    </xdr:to>
    <xdr:sp macro="" textlink="">
      <xdr:nvSpPr>
        <xdr:cNvPr id="263" name="楕円 262"/>
        <xdr:cNvSpPr/>
      </xdr:nvSpPr>
      <xdr:spPr>
        <a:xfrm>
          <a:off x="1968500" y="167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43832</xdr:rowOff>
    </xdr:from>
    <xdr:ext cx="534377" cy="259045"/>
    <xdr:sp macro="" textlink="">
      <xdr:nvSpPr>
        <xdr:cNvPr id="264" name="テキスト ボックス 263"/>
        <xdr:cNvSpPr txBox="1"/>
      </xdr:nvSpPr>
      <xdr:spPr>
        <a:xfrm>
          <a:off x="1752111" y="1684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23977</xdr:rowOff>
    </xdr:from>
    <xdr:to>
      <xdr:col>6</xdr:col>
      <xdr:colOff>38100</xdr:colOff>
      <xdr:row>98</xdr:row>
      <xdr:rowOff>125577</xdr:rowOff>
    </xdr:to>
    <xdr:sp macro="" textlink="">
      <xdr:nvSpPr>
        <xdr:cNvPr id="265" name="楕円 264"/>
        <xdr:cNvSpPr/>
      </xdr:nvSpPr>
      <xdr:spPr>
        <a:xfrm>
          <a:off x="1079500" y="1682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116704</xdr:rowOff>
    </xdr:from>
    <xdr:ext cx="534377" cy="259045"/>
    <xdr:sp macro="" textlink="">
      <xdr:nvSpPr>
        <xdr:cNvPr id="266" name="テキスト ボックス 265"/>
        <xdr:cNvSpPr txBox="1"/>
      </xdr:nvSpPr>
      <xdr:spPr>
        <a:xfrm>
          <a:off x="863111" y="1691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103124</xdr:rowOff>
    </xdr:from>
    <xdr:to>
      <xdr:col>54</xdr:col>
      <xdr:colOff>189865</xdr:colOff>
      <xdr:row>39</xdr:row>
      <xdr:rowOff>44450</xdr:rowOff>
    </xdr:to>
    <xdr:cxnSp macro="">
      <xdr:nvCxnSpPr>
        <xdr:cNvPr id="290" name="直線コネクタ 289"/>
        <xdr:cNvCxnSpPr/>
      </xdr:nvCxnSpPr>
      <xdr:spPr>
        <a:xfrm flipV="1">
          <a:off x="10475595" y="5246624"/>
          <a:ext cx="127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49801</xdr:rowOff>
    </xdr:from>
    <xdr:ext cx="469744" cy="259045"/>
    <xdr:sp macro="" textlink="">
      <xdr:nvSpPr>
        <xdr:cNvPr id="293" name="労働費最大値テキスト"/>
        <xdr:cNvSpPr txBox="1"/>
      </xdr:nvSpPr>
      <xdr:spPr>
        <a:xfrm>
          <a:off x="10528300" y="5021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103124</xdr:rowOff>
    </xdr:from>
    <xdr:to>
      <xdr:col>55</xdr:col>
      <xdr:colOff>88900</xdr:colOff>
      <xdr:row>30</xdr:row>
      <xdr:rowOff>103124</xdr:rowOff>
    </xdr:to>
    <xdr:cxnSp macro="">
      <xdr:nvCxnSpPr>
        <xdr:cNvPr id="294" name="直線コネクタ 293"/>
        <xdr:cNvCxnSpPr/>
      </xdr:nvCxnSpPr>
      <xdr:spPr>
        <a:xfrm>
          <a:off x="10388600" y="5246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91965</xdr:rowOff>
    </xdr:from>
    <xdr:ext cx="378565" cy="259045"/>
    <xdr:sp macro="" textlink="">
      <xdr:nvSpPr>
        <xdr:cNvPr id="296" name="労働費平均値テキスト"/>
        <xdr:cNvSpPr txBox="1"/>
      </xdr:nvSpPr>
      <xdr:spPr>
        <a:xfrm>
          <a:off x="10528300" y="6435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69088</xdr:rowOff>
    </xdr:from>
    <xdr:to>
      <xdr:col>55</xdr:col>
      <xdr:colOff>50800</xdr:colOff>
      <xdr:row>38</xdr:row>
      <xdr:rowOff>170688</xdr:rowOff>
    </xdr:to>
    <xdr:sp macro="" textlink="">
      <xdr:nvSpPr>
        <xdr:cNvPr id="297" name="フローチャート: 判断 296"/>
        <xdr:cNvSpPr/>
      </xdr:nvSpPr>
      <xdr:spPr>
        <a:xfrm>
          <a:off x="10426700" y="658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8" name="直線コネクタ 297"/>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42418</xdr:rowOff>
    </xdr:from>
    <xdr:to>
      <xdr:col>50</xdr:col>
      <xdr:colOff>165100</xdr:colOff>
      <xdr:row>38</xdr:row>
      <xdr:rowOff>144018</xdr:rowOff>
    </xdr:to>
    <xdr:sp macro="" textlink="">
      <xdr:nvSpPr>
        <xdr:cNvPr id="299" name="フローチャート: 判断 298"/>
        <xdr:cNvSpPr/>
      </xdr:nvSpPr>
      <xdr:spPr>
        <a:xfrm>
          <a:off x="95885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160545</xdr:rowOff>
    </xdr:from>
    <xdr:ext cx="378565" cy="259045"/>
    <xdr:sp macro="" textlink="">
      <xdr:nvSpPr>
        <xdr:cNvPr id="300" name="テキスト ボックス 299"/>
        <xdr:cNvSpPr txBox="1"/>
      </xdr:nvSpPr>
      <xdr:spPr>
        <a:xfrm>
          <a:off x="9450017" y="6332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1" name="直線コネクタ 300"/>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104521</xdr:rowOff>
    </xdr:from>
    <xdr:to>
      <xdr:col>46</xdr:col>
      <xdr:colOff>38100</xdr:colOff>
      <xdr:row>38</xdr:row>
      <xdr:rowOff>34671</xdr:rowOff>
    </xdr:to>
    <xdr:sp macro="" textlink="">
      <xdr:nvSpPr>
        <xdr:cNvPr id="302" name="フローチャート: 判断 301"/>
        <xdr:cNvSpPr/>
      </xdr:nvSpPr>
      <xdr:spPr>
        <a:xfrm>
          <a:off x="8699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51198</xdr:rowOff>
    </xdr:from>
    <xdr:ext cx="378565" cy="259045"/>
    <xdr:sp macro="" textlink="">
      <xdr:nvSpPr>
        <xdr:cNvPr id="303" name="テキスト ボックス 302"/>
        <xdr:cNvSpPr txBox="1"/>
      </xdr:nvSpPr>
      <xdr:spPr>
        <a:xfrm>
          <a:off x="8561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4" name="直線コネクタ 303"/>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30607</xdr:rowOff>
    </xdr:from>
    <xdr:to>
      <xdr:col>41</xdr:col>
      <xdr:colOff>101600</xdr:colOff>
      <xdr:row>37</xdr:row>
      <xdr:rowOff>132207</xdr:rowOff>
    </xdr:to>
    <xdr:sp macro="" textlink="">
      <xdr:nvSpPr>
        <xdr:cNvPr id="305" name="フローチャート: 判断 304"/>
        <xdr:cNvSpPr/>
      </xdr:nvSpPr>
      <xdr:spPr>
        <a:xfrm>
          <a:off x="7810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148734</xdr:rowOff>
    </xdr:from>
    <xdr:ext cx="378565" cy="259045"/>
    <xdr:sp macro="" textlink="">
      <xdr:nvSpPr>
        <xdr:cNvPr id="306" name="テキスト ボックス 305"/>
        <xdr:cNvSpPr txBox="1"/>
      </xdr:nvSpPr>
      <xdr:spPr>
        <a:xfrm>
          <a:off x="7672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160909</xdr:rowOff>
    </xdr:from>
    <xdr:to>
      <xdr:col>36</xdr:col>
      <xdr:colOff>165100</xdr:colOff>
      <xdr:row>36</xdr:row>
      <xdr:rowOff>91059</xdr:rowOff>
    </xdr:to>
    <xdr:sp macro="" textlink="">
      <xdr:nvSpPr>
        <xdr:cNvPr id="307" name="フローチャート: 判断 306"/>
        <xdr:cNvSpPr/>
      </xdr:nvSpPr>
      <xdr:spPr>
        <a:xfrm>
          <a:off x="6921500" y="616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107586</xdr:rowOff>
    </xdr:from>
    <xdr:ext cx="469744" cy="259045"/>
    <xdr:sp macro="" textlink="">
      <xdr:nvSpPr>
        <xdr:cNvPr id="308" name="テキスト ボックス 307"/>
        <xdr:cNvSpPr txBox="1"/>
      </xdr:nvSpPr>
      <xdr:spPr>
        <a:xfrm>
          <a:off x="6737428" y="593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7" name="テキスト ボックス 316"/>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8" name="楕円 31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9" name="テキスト ボックス 318"/>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0" name="楕円 319"/>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1" name="テキスト ボックス 320"/>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2" name="楕円 321"/>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3" name="テキスト ボックス 322"/>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42097</xdr:rowOff>
    </xdr:from>
    <xdr:to>
      <xdr:col>54</xdr:col>
      <xdr:colOff>189865</xdr:colOff>
      <xdr:row>58</xdr:row>
      <xdr:rowOff>38819</xdr:rowOff>
    </xdr:to>
    <xdr:cxnSp macro="">
      <xdr:nvCxnSpPr>
        <xdr:cNvPr id="345" name="直線コネクタ 344"/>
        <xdr:cNvCxnSpPr/>
      </xdr:nvCxnSpPr>
      <xdr:spPr>
        <a:xfrm flipV="1">
          <a:off x="10475595" y="8957497"/>
          <a:ext cx="1270" cy="1025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42646</xdr:rowOff>
    </xdr:from>
    <xdr:ext cx="534377" cy="259045"/>
    <xdr:sp macro="" textlink="">
      <xdr:nvSpPr>
        <xdr:cNvPr id="346" name="農林水産業費最小値テキスト"/>
        <xdr:cNvSpPr txBox="1"/>
      </xdr:nvSpPr>
      <xdr:spPr>
        <a:xfrm>
          <a:off x="10528300" y="998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38819</xdr:rowOff>
    </xdr:from>
    <xdr:to>
      <xdr:col>55</xdr:col>
      <xdr:colOff>88900</xdr:colOff>
      <xdr:row>58</xdr:row>
      <xdr:rowOff>38819</xdr:rowOff>
    </xdr:to>
    <xdr:cxnSp macro="">
      <xdr:nvCxnSpPr>
        <xdr:cNvPr id="347" name="直線コネクタ 346"/>
        <xdr:cNvCxnSpPr/>
      </xdr:nvCxnSpPr>
      <xdr:spPr>
        <a:xfrm>
          <a:off x="10388600" y="998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160224</xdr:rowOff>
    </xdr:from>
    <xdr:ext cx="599010" cy="259045"/>
    <xdr:sp macro="" textlink="">
      <xdr:nvSpPr>
        <xdr:cNvPr id="348" name="農林水産業費最大値テキスト"/>
        <xdr:cNvSpPr txBox="1"/>
      </xdr:nvSpPr>
      <xdr:spPr>
        <a:xfrm>
          <a:off x="10528300" y="873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42097</xdr:rowOff>
    </xdr:from>
    <xdr:to>
      <xdr:col>55</xdr:col>
      <xdr:colOff>88900</xdr:colOff>
      <xdr:row>52</xdr:row>
      <xdr:rowOff>42097</xdr:rowOff>
    </xdr:to>
    <xdr:cxnSp macro="">
      <xdr:nvCxnSpPr>
        <xdr:cNvPr id="349" name="直線コネクタ 348"/>
        <xdr:cNvCxnSpPr/>
      </xdr:nvCxnSpPr>
      <xdr:spPr>
        <a:xfrm>
          <a:off x="10388600" y="895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64870</xdr:rowOff>
    </xdr:from>
    <xdr:to>
      <xdr:col>55</xdr:col>
      <xdr:colOff>0</xdr:colOff>
      <xdr:row>57</xdr:row>
      <xdr:rowOff>113585</xdr:rowOff>
    </xdr:to>
    <xdr:cxnSp macro="">
      <xdr:nvCxnSpPr>
        <xdr:cNvPr id="350" name="直線コネクタ 349"/>
        <xdr:cNvCxnSpPr/>
      </xdr:nvCxnSpPr>
      <xdr:spPr>
        <a:xfrm>
          <a:off x="9639300" y="9837520"/>
          <a:ext cx="838200" cy="4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130298</xdr:rowOff>
    </xdr:from>
    <xdr:ext cx="534377" cy="259045"/>
    <xdr:sp macro="" textlink="">
      <xdr:nvSpPr>
        <xdr:cNvPr id="351" name="農林水産業費平均値テキスト"/>
        <xdr:cNvSpPr txBox="1"/>
      </xdr:nvSpPr>
      <xdr:spPr>
        <a:xfrm>
          <a:off x="10528300" y="956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107421</xdr:rowOff>
    </xdr:from>
    <xdr:to>
      <xdr:col>55</xdr:col>
      <xdr:colOff>50800</xdr:colOff>
      <xdr:row>57</xdr:row>
      <xdr:rowOff>37571</xdr:rowOff>
    </xdr:to>
    <xdr:sp macro="" textlink="">
      <xdr:nvSpPr>
        <xdr:cNvPr id="352" name="フローチャート: 判断 351"/>
        <xdr:cNvSpPr/>
      </xdr:nvSpPr>
      <xdr:spPr>
        <a:xfrm>
          <a:off x="104267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64870</xdr:rowOff>
    </xdr:from>
    <xdr:to>
      <xdr:col>50</xdr:col>
      <xdr:colOff>114300</xdr:colOff>
      <xdr:row>57</xdr:row>
      <xdr:rowOff>129683</xdr:rowOff>
    </xdr:to>
    <xdr:cxnSp macro="">
      <xdr:nvCxnSpPr>
        <xdr:cNvPr id="353" name="直線コネクタ 352"/>
        <xdr:cNvCxnSpPr/>
      </xdr:nvCxnSpPr>
      <xdr:spPr>
        <a:xfrm flipV="1">
          <a:off x="8750300" y="9837520"/>
          <a:ext cx="889000" cy="6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109949</xdr:rowOff>
    </xdr:from>
    <xdr:to>
      <xdr:col>50</xdr:col>
      <xdr:colOff>165100</xdr:colOff>
      <xdr:row>57</xdr:row>
      <xdr:rowOff>40099</xdr:rowOff>
    </xdr:to>
    <xdr:sp macro="" textlink="">
      <xdr:nvSpPr>
        <xdr:cNvPr id="354" name="フローチャート: 判断 353"/>
        <xdr:cNvSpPr/>
      </xdr:nvSpPr>
      <xdr:spPr>
        <a:xfrm>
          <a:off x="9588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56626</xdr:rowOff>
    </xdr:from>
    <xdr:ext cx="534377" cy="259045"/>
    <xdr:sp macro="" textlink="">
      <xdr:nvSpPr>
        <xdr:cNvPr id="355" name="テキスト ボックス 354"/>
        <xdr:cNvSpPr txBox="1"/>
      </xdr:nvSpPr>
      <xdr:spPr>
        <a:xfrm>
          <a:off x="9372111" y="9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125230</xdr:rowOff>
    </xdr:from>
    <xdr:to>
      <xdr:col>45</xdr:col>
      <xdr:colOff>177800</xdr:colOff>
      <xdr:row>57</xdr:row>
      <xdr:rowOff>129683</xdr:rowOff>
    </xdr:to>
    <xdr:cxnSp macro="">
      <xdr:nvCxnSpPr>
        <xdr:cNvPr id="356" name="直線コネクタ 355"/>
        <xdr:cNvCxnSpPr/>
      </xdr:nvCxnSpPr>
      <xdr:spPr>
        <a:xfrm>
          <a:off x="7861300" y="9897880"/>
          <a:ext cx="889000" cy="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159323</xdr:rowOff>
    </xdr:from>
    <xdr:to>
      <xdr:col>46</xdr:col>
      <xdr:colOff>38100</xdr:colOff>
      <xdr:row>57</xdr:row>
      <xdr:rowOff>89473</xdr:rowOff>
    </xdr:to>
    <xdr:sp macro="" textlink="">
      <xdr:nvSpPr>
        <xdr:cNvPr id="357" name="フローチャート: 判断 356"/>
        <xdr:cNvSpPr/>
      </xdr:nvSpPr>
      <xdr:spPr>
        <a:xfrm>
          <a:off x="86995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106000</xdr:rowOff>
    </xdr:from>
    <xdr:ext cx="534377" cy="259045"/>
    <xdr:sp macro="" textlink="">
      <xdr:nvSpPr>
        <xdr:cNvPr id="358" name="テキスト ボックス 357"/>
        <xdr:cNvSpPr txBox="1"/>
      </xdr:nvSpPr>
      <xdr:spPr>
        <a:xfrm>
          <a:off x="8483111" y="953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125102</xdr:rowOff>
    </xdr:from>
    <xdr:to>
      <xdr:col>41</xdr:col>
      <xdr:colOff>50800</xdr:colOff>
      <xdr:row>57</xdr:row>
      <xdr:rowOff>125230</xdr:rowOff>
    </xdr:to>
    <xdr:cxnSp macro="">
      <xdr:nvCxnSpPr>
        <xdr:cNvPr id="359" name="直線コネクタ 358"/>
        <xdr:cNvCxnSpPr/>
      </xdr:nvCxnSpPr>
      <xdr:spPr>
        <a:xfrm>
          <a:off x="6972300" y="9897752"/>
          <a:ext cx="8890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148665</xdr:rowOff>
    </xdr:from>
    <xdr:to>
      <xdr:col>41</xdr:col>
      <xdr:colOff>101600</xdr:colOff>
      <xdr:row>57</xdr:row>
      <xdr:rowOff>78815</xdr:rowOff>
    </xdr:to>
    <xdr:sp macro="" textlink="">
      <xdr:nvSpPr>
        <xdr:cNvPr id="360" name="フローチャート: 判断 359"/>
        <xdr:cNvSpPr/>
      </xdr:nvSpPr>
      <xdr:spPr>
        <a:xfrm>
          <a:off x="7810500" y="974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95342</xdr:rowOff>
    </xdr:from>
    <xdr:ext cx="534377" cy="259045"/>
    <xdr:sp macro="" textlink="">
      <xdr:nvSpPr>
        <xdr:cNvPr id="361" name="テキスト ボックス 360"/>
        <xdr:cNvSpPr txBox="1"/>
      </xdr:nvSpPr>
      <xdr:spPr>
        <a:xfrm>
          <a:off x="7594111" y="952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171278</xdr:rowOff>
    </xdr:from>
    <xdr:to>
      <xdr:col>36</xdr:col>
      <xdr:colOff>165100</xdr:colOff>
      <xdr:row>57</xdr:row>
      <xdr:rowOff>101428</xdr:rowOff>
    </xdr:to>
    <xdr:sp macro="" textlink="">
      <xdr:nvSpPr>
        <xdr:cNvPr id="362" name="フローチャート: 判断 361"/>
        <xdr:cNvSpPr/>
      </xdr:nvSpPr>
      <xdr:spPr>
        <a:xfrm>
          <a:off x="6921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117955</xdr:rowOff>
    </xdr:from>
    <xdr:ext cx="534377" cy="259045"/>
    <xdr:sp macro="" textlink="">
      <xdr:nvSpPr>
        <xdr:cNvPr id="363" name="テキスト ボックス 362"/>
        <xdr:cNvSpPr txBox="1"/>
      </xdr:nvSpPr>
      <xdr:spPr>
        <a:xfrm>
          <a:off x="6705111" y="95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62785</xdr:rowOff>
    </xdr:from>
    <xdr:to>
      <xdr:col>55</xdr:col>
      <xdr:colOff>50800</xdr:colOff>
      <xdr:row>57</xdr:row>
      <xdr:rowOff>164385</xdr:rowOff>
    </xdr:to>
    <xdr:sp macro="" textlink="">
      <xdr:nvSpPr>
        <xdr:cNvPr id="369" name="楕円 368"/>
        <xdr:cNvSpPr/>
      </xdr:nvSpPr>
      <xdr:spPr>
        <a:xfrm>
          <a:off x="10426700" y="983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149162</xdr:rowOff>
    </xdr:from>
    <xdr:ext cx="534377" cy="259045"/>
    <xdr:sp macro="" textlink="">
      <xdr:nvSpPr>
        <xdr:cNvPr id="370" name="農林水産業費該当値テキスト"/>
        <xdr:cNvSpPr txBox="1"/>
      </xdr:nvSpPr>
      <xdr:spPr>
        <a:xfrm>
          <a:off x="10528300" y="975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14070</xdr:rowOff>
    </xdr:from>
    <xdr:to>
      <xdr:col>50</xdr:col>
      <xdr:colOff>165100</xdr:colOff>
      <xdr:row>57</xdr:row>
      <xdr:rowOff>115670</xdr:rowOff>
    </xdr:to>
    <xdr:sp macro="" textlink="">
      <xdr:nvSpPr>
        <xdr:cNvPr id="371" name="楕円 370"/>
        <xdr:cNvSpPr/>
      </xdr:nvSpPr>
      <xdr:spPr>
        <a:xfrm>
          <a:off x="9588500" y="97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106797</xdr:rowOff>
    </xdr:from>
    <xdr:ext cx="534377" cy="259045"/>
    <xdr:sp macro="" textlink="">
      <xdr:nvSpPr>
        <xdr:cNvPr id="372" name="テキスト ボックス 371"/>
        <xdr:cNvSpPr txBox="1"/>
      </xdr:nvSpPr>
      <xdr:spPr>
        <a:xfrm>
          <a:off x="9372111" y="987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78883</xdr:rowOff>
    </xdr:from>
    <xdr:to>
      <xdr:col>46</xdr:col>
      <xdr:colOff>38100</xdr:colOff>
      <xdr:row>58</xdr:row>
      <xdr:rowOff>9033</xdr:rowOff>
    </xdr:to>
    <xdr:sp macro="" textlink="">
      <xdr:nvSpPr>
        <xdr:cNvPr id="373" name="楕円 372"/>
        <xdr:cNvSpPr/>
      </xdr:nvSpPr>
      <xdr:spPr>
        <a:xfrm>
          <a:off x="8699500" y="985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160</xdr:rowOff>
    </xdr:from>
    <xdr:ext cx="534377" cy="259045"/>
    <xdr:sp macro="" textlink="">
      <xdr:nvSpPr>
        <xdr:cNvPr id="374" name="テキスト ボックス 373"/>
        <xdr:cNvSpPr txBox="1"/>
      </xdr:nvSpPr>
      <xdr:spPr>
        <a:xfrm>
          <a:off x="8483111" y="994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74430</xdr:rowOff>
    </xdr:from>
    <xdr:to>
      <xdr:col>41</xdr:col>
      <xdr:colOff>101600</xdr:colOff>
      <xdr:row>58</xdr:row>
      <xdr:rowOff>4580</xdr:rowOff>
    </xdr:to>
    <xdr:sp macro="" textlink="">
      <xdr:nvSpPr>
        <xdr:cNvPr id="375" name="楕円 374"/>
        <xdr:cNvSpPr/>
      </xdr:nvSpPr>
      <xdr:spPr>
        <a:xfrm>
          <a:off x="7810500" y="98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167157</xdr:rowOff>
    </xdr:from>
    <xdr:ext cx="534377" cy="259045"/>
    <xdr:sp macro="" textlink="">
      <xdr:nvSpPr>
        <xdr:cNvPr id="376" name="テキスト ボックス 375"/>
        <xdr:cNvSpPr txBox="1"/>
      </xdr:nvSpPr>
      <xdr:spPr>
        <a:xfrm>
          <a:off x="7594111" y="99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74302</xdr:rowOff>
    </xdr:from>
    <xdr:to>
      <xdr:col>36</xdr:col>
      <xdr:colOff>165100</xdr:colOff>
      <xdr:row>58</xdr:row>
      <xdr:rowOff>4452</xdr:rowOff>
    </xdr:to>
    <xdr:sp macro="" textlink="">
      <xdr:nvSpPr>
        <xdr:cNvPr id="377" name="楕円 376"/>
        <xdr:cNvSpPr/>
      </xdr:nvSpPr>
      <xdr:spPr>
        <a:xfrm>
          <a:off x="6921500" y="9846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167029</xdr:rowOff>
    </xdr:from>
    <xdr:ext cx="534377" cy="259045"/>
    <xdr:sp macro="" textlink="">
      <xdr:nvSpPr>
        <xdr:cNvPr id="378" name="テキスト ボックス 377"/>
        <xdr:cNvSpPr txBox="1"/>
      </xdr:nvSpPr>
      <xdr:spPr>
        <a:xfrm>
          <a:off x="6705111" y="9939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0" name="テキスト ボックス 399"/>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94944</xdr:rowOff>
    </xdr:from>
    <xdr:to>
      <xdr:col>54</xdr:col>
      <xdr:colOff>189865</xdr:colOff>
      <xdr:row>79</xdr:row>
      <xdr:rowOff>40917</xdr:rowOff>
    </xdr:to>
    <xdr:cxnSp macro="">
      <xdr:nvCxnSpPr>
        <xdr:cNvPr id="402" name="直線コネクタ 401"/>
        <xdr:cNvCxnSpPr/>
      </xdr:nvCxnSpPr>
      <xdr:spPr>
        <a:xfrm flipV="1">
          <a:off x="10475595" y="12267894"/>
          <a:ext cx="1270" cy="1317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44744</xdr:rowOff>
    </xdr:from>
    <xdr:ext cx="469744" cy="259045"/>
    <xdr:sp macro="" textlink="">
      <xdr:nvSpPr>
        <xdr:cNvPr id="403" name="商工費最小値テキスト"/>
        <xdr:cNvSpPr txBox="1"/>
      </xdr:nvSpPr>
      <xdr:spPr>
        <a:xfrm>
          <a:off x="10528300" y="1358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40917</xdr:rowOff>
    </xdr:from>
    <xdr:to>
      <xdr:col>55</xdr:col>
      <xdr:colOff>88900</xdr:colOff>
      <xdr:row>79</xdr:row>
      <xdr:rowOff>40917</xdr:rowOff>
    </xdr:to>
    <xdr:cxnSp macro="">
      <xdr:nvCxnSpPr>
        <xdr:cNvPr id="404" name="直線コネクタ 403"/>
        <xdr:cNvCxnSpPr/>
      </xdr:nvCxnSpPr>
      <xdr:spPr>
        <a:xfrm>
          <a:off x="10388600" y="1358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41621</xdr:rowOff>
    </xdr:from>
    <xdr:ext cx="599010" cy="259045"/>
    <xdr:sp macro="" textlink="">
      <xdr:nvSpPr>
        <xdr:cNvPr id="405" name="商工費最大値テキスト"/>
        <xdr:cNvSpPr txBox="1"/>
      </xdr:nvSpPr>
      <xdr:spPr>
        <a:xfrm>
          <a:off x="10528300" y="1204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693,494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94944</xdr:rowOff>
    </xdr:from>
    <xdr:to>
      <xdr:col>55</xdr:col>
      <xdr:colOff>88900</xdr:colOff>
      <xdr:row>71</xdr:row>
      <xdr:rowOff>94944</xdr:rowOff>
    </xdr:to>
    <xdr:cxnSp macro="">
      <xdr:nvCxnSpPr>
        <xdr:cNvPr id="406" name="直線コネクタ 405"/>
        <xdr:cNvCxnSpPr/>
      </xdr:nvCxnSpPr>
      <xdr:spPr>
        <a:xfrm>
          <a:off x="10388600" y="12267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28270</xdr:rowOff>
    </xdr:from>
    <xdr:to>
      <xdr:col>55</xdr:col>
      <xdr:colOff>0</xdr:colOff>
      <xdr:row>79</xdr:row>
      <xdr:rowOff>29035</xdr:rowOff>
    </xdr:to>
    <xdr:cxnSp macro="">
      <xdr:nvCxnSpPr>
        <xdr:cNvPr id="407" name="直線コネクタ 406"/>
        <xdr:cNvCxnSpPr/>
      </xdr:nvCxnSpPr>
      <xdr:spPr>
        <a:xfrm>
          <a:off x="9639300" y="13572820"/>
          <a:ext cx="838200" cy="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100739</xdr:rowOff>
    </xdr:from>
    <xdr:ext cx="534377" cy="259045"/>
    <xdr:sp macro="" textlink="">
      <xdr:nvSpPr>
        <xdr:cNvPr id="408" name="商工費平均値テキスト"/>
        <xdr:cNvSpPr txBox="1"/>
      </xdr:nvSpPr>
      <xdr:spPr>
        <a:xfrm>
          <a:off x="10528300" y="13302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77862</xdr:rowOff>
    </xdr:from>
    <xdr:to>
      <xdr:col>55</xdr:col>
      <xdr:colOff>50800</xdr:colOff>
      <xdr:row>79</xdr:row>
      <xdr:rowOff>8012</xdr:rowOff>
    </xdr:to>
    <xdr:sp macro="" textlink="">
      <xdr:nvSpPr>
        <xdr:cNvPr id="409" name="フローチャート: 判断 408"/>
        <xdr:cNvSpPr/>
      </xdr:nvSpPr>
      <xdr:spPr>
        <a:xfrm>
          <a:off x="10426700" y="13450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28270</xdr:rowOff>
    </xdr:from>
    <xdr:to>
      <xdr:col>50</xdr:col>
      <xdr:colOff>114300</xdr:colOff>
      <xdr:row>79</xdr:row>
      <xdr:rowOff>32908</xdr:rowOff>
    </xdr:to>
    <xdr:cxnSp macro="">
      <xdr:nvCxnSpPr>
        <xdr:cNvPr id="410" name="直線コネクタ 409"/>
        <xdr:cNvCxnSpPr/>
      </xdr:nvCxnSpPr>
      <xdr:spPr>
        <a:xfrm flipV="1">
          <a:off x="8750300" y="13572820"/>
          <a:ext cx="889000" cy="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107533</xdr:rowOff>
    </xdr:from>
    <xdr:to>
      <xdr:col>50</xdr:col>
      <xdr:colOff>165100</xdr:colOff>
      <xdr:row>79</xdr:row>
      <xdr:rowOff>37683</xdr:rowOff>
    </xdr:to>
    <xdr:sp macro="" textlink="">
      <xdr:nvSpPr>
        <xdr:cNvPr id="411" name="フローチャート: 判断 410"/>
        <xdr:cNvSpPr/>
      </xdr:nvSpPr>
      <xdr:spPr>
        <a:xfrm>
          <a:off x="9588500" y="1348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54210</xdr:rowOff>
    </xdr:from>
    <xdr:ext cx="534377" cy="259045"/>
    <xdr:sp macro="" textlink="">
      <xdr:nvSpPr>
        <xdr:cNvPr id="412" name="テキスト ボックス 411"/>
        <xdr:cNvSpPr txBox="1"/>
      </xdr:nvSpPr>
      <xdr:spPr>
        <a:xfrm>
          <a:off x="9372111" y="1325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27617</xdr:rowOff>
    </xdr:from>
    <xdr:to>
      <xdr:col>45</xdr:col>
      <xdr:colOff>177800</xdr:colOff>
      <xdr:row>79</xdr:row>
      <xdr:rowOff>32908</xdr:rowOff>
    </xdr:to>
    <xdr:cxnSp macro="">
      <xdr:nvCxnSpPr>
        <xdr:cNvPr id="413" name="直線コネクタ 412"/>
        <xdr:cNvCxnSpPr/>
      </xdr:nvCxnSpPr>
      <xdr:spPr>
        <a:xfrm>
          <a:off x="7861300" y="13572167"/>
          <a:ext cx="889000" cy="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134950</xdr:rowOff>
    </xdr:from>
    <xdr:to>
      <xdr:col>46</xdr:col>
      <xdr:colOff>38100</xdr:colOff>
      <xdr:row>79</xdr:row>
      <xdr:rowOff>65100</xdr:rowOff>
    </xdr:to>
    <xdr:sp macro="" textlink="">
      <xdr:nvSpPr>
        <xdr:cNvPr id="414" name="フローチャート: 判断 413"/>
        <xdr:cNvSpPr/>
      </xdr:nvSpPr>
      <xdr:spPr>
        <a:xfrm>
          <a:off x="8699500" y="13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81627</xdr:rowOff>
    </xdr:from>
    <xdr:ext cx="534377" cy="259045"/>
    <xdr:sp macro="" textlink="">
      <xdr:nvSpPr>
        <xdr:cNvPr id="415" name="テキスト ボックス 414"/>
        <xdr:cNvSpPr txBox="1"/>
      </xdr:nvSpPr>
      <xdr:spPr>
        <a:xfrm>
          <a:off x="8483111" y="1328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27617</xdr:rowOff>
    </xdr:from>
    <xdr:to>
      <xdr:col>41</xdr:col>
      <xdr:colOff>50800</xdr:colOff>
      <xdr:row>79</xdr:row>
      <xdr:rowOff>35027</xdr:rowOff>
    </xdr:to>
    <xdr:cxnSp macro="">
      <xdr:nvCxnSpPr>
        <xdr:cNvPr id="416" name="直線コネクタ 415"/>
        <xdr:cNvCxnSpPr/>
      </xdr:nvCxnSpPr>
      <xdr:spPr>
        <a:xfrm flipV="1">
          <a:off x="6972300" y="13572167"/>
          <a:ext cx="889000" cy="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132367</xdr:rowOff>
    </xdr:from>
    <xdr:to>
      <xdr:col>41</xdr:col>
      <xdr:colOff>101600</xdr:colOff>
      <xdr:row>79</xdr:row>
      <xdr:rowOff>62517</xdr:rowOff>
    </xdr:to>
    <xdr:sp macro="" textlink="">
      <xdr:nvSpPr>
        <xdr:cNvPr id="417" name="フローチャート: 判断 416"/>
        <xdr:cNvSpPr/>
      </xdr:nvSpPr>
      <xdr:spPr>
        <a:xfrm>
          <a:off x="7810500" y="1350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79044</xdr:rowOff>
    </xdr:from>
    <xdr:ext cx="534377" cy="259045"/>
    <xdr:sp macro="" textlink="">
      <xdr:nvSpPr>
        <xdr:cNvPr id="418" name="テキスト ボックス 417"/>
        <xdr:cNvSpPr txBox="1"/>
      </xdr:nvSpPr>
      <xdr:spPr>
        <a:xfrm>
          <a:off x="7594111" y="1328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138579</xdr:rowOff>
    </xdr:from>
    <xdr:to>
      <xdr:col>36</xdr:col>
      <xdr:colOff>165100</xdr:colOff>
      <xdr:row>79</xdr:row>
      <xdr:rowOff>68729</xdr:rowOff>
    </xdr:to>
    <xdr:sp macro="" textlink="">
      <xdr:nvSpPr>
        <xdr:cNvPr id="419" name="フローチャート: 判断 418"/>
        <xdr:cNvSpPr/>
      </xdr:nvSpPr>
      <xdr:spPr>
        <a:xfrm>
          <a:off x="6921500" y="1351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85256</xdr:rowOff>
    </xdr:from>
    <xdr:ext cx="534377" cy="259045"/>
    <xdr:sp macro="" textlink="">
      <xdr:nvSpPr>
        <xdr:cNvPr id="420" name="テキスト ボックス 419"/>
        <xdr:cNvSpPr txBox="1"/>
      </xdr:nvSpPr>
      <xdr:spPr>
        <a:xfrm>
          <a:off x="6705111" y="132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149685</xdr:rowOff>
    </xdr:from>
    <xdr:to>
      <xdr:col>55</xdr:col>
      <xdr:colOff>50800</xdr:colOff>
      <xdr:row>79</xdr:row>
      <xdr:rowOff>79835</xdr:rowOff>
    </xdr:to>
    <xdr:sp macro="" textlink="">
      <xdr:nvSpPr>
        <xdr:cNvPr id="426" name="楕円 425"/>
        <xdr:cNvSpPr/>
      </xdr:nvSpPr>
      <xdr:spPr>
        <a:xfrm>
          <a:off x="10426700" y="1352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64612</xdr:rowOff>
    </xdr:from>
    <xdr:ext cx="469744" cy="259045"/>
    <xdr:sp macro="" textlink="">
      <xdr:nvSpPr>
        <xdr:cNvPr id="427" name="商工費該当値テキスト"/>
        <xdr:cNvSpPr txBox="1"/>
      </xdr:nvSpPr>
      <xdr:spPr>
        <a:xfrm>
          <a:off x="10528300" y="1343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148920</xdr:rowOff>
    </xdr:from>
    <xdr:to>
      <xdr:col>50</xdr:col>
      <xdr:colOff>165100</xdr:colOff>
      <xdr:row>79</xdr:row>
      <xdr:rowOff>79070</xdr:rowOff>
    </xdr:to>
    <xdr:sp macro="" textlink="">
      <xdr:nvSpPr>
        <xdr:cNvPr id="428" name="楕円 427"/>
        <xdr:cNvSpPr/>
      </xdr:nvSpPr>
      <xdr:spPr>
        <a:xfrm>
          <a:off x="9588500" y="1352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70197</xdr:rowOff>
    </xdr:from>
    <xdr:ext cx="469744" cy="259045"/>
    <xdr:sp macro="" textlink="">
      <xdr:nvSpPr>
        <xdr:cNvPr id="429" name="テキスト ボックス 428"/>
        <xdr:cNvSpPr txBox="1"/>
      </xdr:nvSpPr>
      <xdr:spPr>
        <a:xfrm>
          <a:off x="9404428" y="1361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153558</xdr:rowOff>
    </xdr:from>
    <xdr:to>
      <xdr:col>46</xdr:col>
      <xdr:colOff>38100</xdr:colOff>
      <xdr:row>79</xdr:row>
      <xdr:rowOff>83708</xdr:rowOff>
    </xdr:to>
    <xdr:sp macro="" textlink="">
      <xdr:nvSpPr>
        <xdr:cNvPr id="430" name="楕円 429"/>
        <xdr:cNvSpPr/>
      </xdr:nvSpPr>
      <xdr:spPr>
        <a:xfrm>
          <a:off x="8699500" y="1352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74835</xdr:rowOff>
    </xdr:from>
    <xdr:ext cx="469744" cy="259045"/>
    <xdr:sp macro="" textlink="">
      <xdr:nvSpPr>
        <xdr:cNvPr id="431" name="テキスト ボックス 430"/>
        <xdr:cNvSpPr txBox="1"/>
      </xdr:nvSpPr>
      <xdr:spPr>
        <a:xfrm>
          <a:off x="8515428" y="1361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148267</xdr:rowOff>
    </xdr:from>
    <xdr:to>
      <xdr:col>41</xdr:col>
      <xdr:colOff>101600</xdr:colOff>
      <xdr:row>79</xdr:row>
      <xdr:rowOff>78417</xdr:rowOff>
    </xdr:to>
    <xdr:sp macro="" textlink="">
      <xdr:nvSpPr>
        <xdr:cNvPr id="432" name="楕円 431"/>
        <xdr:cNvSpPr/>
      </xdr:nvSpPr>
      <xdr:spPr>
        <a:xfrm>
          <a:off x="7810500" y="1352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69544</xdr:rowOff>
    </xdr:from>
    <xdr:ext cx="469744" cy="259045"/>
    <xdr:sp macro="" textlink="">
      <xdr:nvSpPr>
        <xdr:cNvPr id="433" name="テキスト ボックス 432"/>
        <xdr:cNvSpPr txBox="1"/>
      </xdr:nvSpPr>
      <xdr:spPr>
        <a:xfrm>
          <a:off x="7626428" y="1361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155677</xdr:rowOff>
    </xdr:from>
    <xdr:to>
      <xdr:col>36</xdr:col>
      <xdr:colOff>165100</xdr:colOff>
      <xdr:row>79</xdr:row>
      <xdr:rowOff>85827</xdr:rowOff>
    </xdr:to>
    <xdr:sp macro="" textlink="">
      <xdr:nvSpPr>
        <xdr:cNvPr id="434" name="楕円 433"/>
        <xdr:cNvSpPr/>
      </xdr:nvSpPr>
      <xdr:spPr>
        <a:xfrm>
          <a:off x="6921500" y="1352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76954</xdr:rowOff>
    </xdr:from>
    <xdr:ext cx="469744" cy="259045"/>
    <xdr:sp macro="" textlink="">
      <xdr:nvSpPr>
        <xdr:cNvPr id="435" name="テキスト ボックス 434"/>
        <xdr:cNvSpPr txBox="1"/>
      </xdr:nvSpPr>
      <xdr:spPr>
        <a:xfrm>
          <a:off x="6737428" y="1362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133299</xdr:rowOff>
    </xdr:from>
    <xdr:to>
      <xdr:col>54</xdr:col>
      <xdr:colOff>189865</xdr:colOff>
      <xdr:row>98</xdr:row>
      <xdr:rowOff>24918</xdr:rowOff>
    </xdr:to>
    <xdr:cxnSp macro="">
      <xdr:nvCxnSpPr>
        <xdr:cNvPr id="459" name="直線コネクタ 458"/>
        <xdr:cNvCxnSpPr/>
      </xdr:nvCxnSpPr>
      <xdr:spPr>
        <a:xfrm flipV="1">
          <a:off x="10475595" y="15392349"/>
          <a:ext cx="1270" cy="143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28745</xdr:rowOff>
    </xdr:from>
    <xdr:ext cx="534377" cy="259045"/>
    <xdr:sp macro="" textlink="">
      <xdr:nvSpPr>
        <xdr:cNvPr id="460" name="土木費最小値テキスト"/>
        <xdr:cNvSpPr txBox="1"/>
      </xdr:nvSpPr>
      <xdr:spPr>
        <a:xfrm>
          <a:off x="10528300" y="1683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24918</xdr:rowOff>
    </xdr:from>
    <xdr:to>
      <xdr:col>55</xdr:col>
      <xdr:colOff>88900</xdr:colOff>
      <xdr:row>98</xdr:row>
      <xdr:rowOff>24918</xdr:rowOff>
    </xdr:to>
    <xdr:cxnSp macro="">
      <xdr:nvCxnSpPr>
        <xdr:cNvPr id="461" name="直線コネクタ 460"/>
        <xdr:cNvCxnSpPr/>
      </xdr:nvCxnSpPr>
      <xdr:spPr>
        <a:xfrm>
          <a:off x="10388600" y="1682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79976</xdr:rowOff>
    </xdr:from>
    <xdr:ext cx="599010" cy="259045"/>
    <xdr:sp macro="" textlink="">
      <xdr:nvSpPr>
        <xdr:cNvPr id="462" name="土木費最大値テキスト"/>
        <xdr:cNvSpPr txBox="1"/>
      </xdr:nvSpPr>
      <xdr:spPr>
        <a:xfrm>
          <a:off x="10528300" y="15167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133299</xdr:rowOff>
    </xdr:from>
    <xdr:to>
      <xdr:col>55</xdr:col>
      <xdr:colOff>88900</xdr:colOff>
      <xdr:row>89</xdr:row>
      <xdr:rowOff>133299</xdr:rowOff>
    </xdr:to>
    <xdr:cxnSp macro="">
      <xdr:nvCxnSpPr>
        <xdr:cNvPr id="463" name="直線コネクタ 462"/>
        <xdr:cNvCxnSpPr/>
      </xdr:nvCxnSpPr>
      <xdr:spPr>
        <a:xfrm>
          <a:off x="10388600" y="1539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136740</xdr:rowOff>
    </xdr:from>
    <xdr:to>
      <xdr:col>55</xdr:col>
      <xdr:colOff>0</xdr:colOff>
      <xdr:row>95</xdr:row>
      <xdr:rowOff>95465</xdr:rowOff>
    </xdr:to>
    <xdr:cxnSp macro="">
      <xdr:nvCxnSpPr>
        <xdr:cNvPr id="464" name="直線コネクタ 463"/>
        <xdr:cNvCxnSpPr/>
      </xdr:nvCxnSpPr>
      <xdr:spPr>
        <a:xfrm flipV="1">
          <a:off x="9639300" y="16253040"/>
          <a:ext cx="838200" cy="1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105591</xdr:rowOff>
    </xdr:from>
    <xdr:ext cx="534377" cy="259045"/>
    <xdr:sp macro="" textlink="">
      <xdr:nvSpPr>
        <xdr:cNvPr id="465" name="土木費平均値テキスト"/>
        <xdr:cNvSpPr txBox="1"/>
      </xdr:nvSpPr>
      <xdr:spPr>
        <a:xfrm>
          <a:off x="10528300" y="162218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127164</xdr:rowOff>
    </xdr:from>
    <xdr:to>
      <xdr:col>55</xdr:col>
      <xdr:colOff>50800</xdr:colOff>
      <xdr:row>95</xdr:row>
      <xdr:rowOff>57314</xdr:rowOff>
    </xdr:to>
    <xdr:sp macro="" textlink="">
      <xdr:nvSpPr>
        <xdr:cNvPr id="466" name="フローチャート: 判断 465"/>
        <xdr:cNvSpPr/>
      </xdr:nvSpPr>
      <xdr:spPr>
        <a:xfrm>
          <a:off x="10426700" y="1624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150609</xdr:rowOff>
    </xdr:from>
    <xdr:to>
      <xdr:col>50</xdr:col>
      <xdr:colOff>114300</xdr:colOff>
      <xdr:row>95</xdr:row>
      <xdr:rowOff>95465</xdr:rowOff>
    </xdr:to>
    <xdr:cxnSp macro="">
      <xdr:nvCxnSpPr>
        <xdr:cNvPr id="467" name="直線コネクタ 466"/>
        <xdr:cNvCxnSpPr/>
      </xdr:nvCxnSpPr>
      <xdr:spPr>
        <a:xfrm>
          <a:off x="8750300" y="16266909"/>
          <a:ext cx="889000" cy="1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133186</xdr:rowOff>
    </xdr:from>
    <xdr:to>
      <xdr:col>50</xdr:col>
      <xdr:colOff>165100</xdr:colOff>
      <xdr:row>95</xdr:row>
      <xdr:rowOff>63336</xdr:rowOff>
    </xdr:to>
    <xdr:sp macro="" textlink="">
      <xdr:nvSpPr>
        <xdr:cNvPr id="468" name="フローチャート: 判断 467"/>
        <xdr:cNvSpPr/>
      </xdr:nvSpPr>
      <xdr:spPr>
        <a:xfrm>
          <a:off x="9588500" y="1624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79863</xdr:rowOff>
    </xdr:from>
    <xdr:ext cx="534377" cy="259045"/>
    <xdr:sp macro="" textlink="">
      <xdr:nvSpPr>
        <xdr:cNvPr id="469" name="テキスト ボックス 468"/>
        <xdr:cNvSpPr txBox="1"/>
      </xdr:nvSpPr>
      <xdr:spPr>
        <a:xfrm>
          <a:off x="9372111" y="1602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150609</xdr:rowOff>
    </xdr:from>
    <xdr:to>
      <xdr:col>45</xdr:col>
      <xdr:colOff>177800</xdr:colOff>
      <xdr:row>95</xdr:row>
      <xdr:rowOff>59513</xdr:rowOff>
    </xdr:to>
    <xdr:cxnSp macro="">
      <xdr:nvCxnSpPr>
        <xdr:cNvPr id="470" name="直線コネクタ 469"/>
        <xdr:cNvCxnSpPr/>
      </xdr:nvCxnSpPr>
      <xdr:spPr>
        <a:xfrm flipV="1">
          <a:off x="7861300" y="16266909"/>
          <a:ext cx="889000" cy="80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90018</xdr:rowOff>
    </xdr:from>
    <xdr:to>
      <xdr:col>46</xdr:col>
      <xdr:colOff>38100</xdr:colOff>
      <xdr:row>95</xdr:row>
      <xdr:rowOff>20168</xdr:rowOff>
    </xdr:to>
    <xdr:sp macro="" textlink="">
      <xdr:nvSpPr>
        <xdr:cNvPr id="471" name="フローチャート: 判断 470"/>
        <xdr:cNvSpPr/>
      </xdr:nvSpPr>
      <xdr:spPr>
        <a:xfrm>
          <a:off x="86995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36695</xdr:rowOff>
    </xdr:from>
    <xdr:ext cx="534377" cy="259045"/>
    <xdr:sp macro="" textlink="">
      <xdr:nvSpPr>
        <xdr:cNvPr id="472" name="テキスト ボックス 471"/>
        <xdr:cNvSpPr txBox="1"/>
      </xdr:nvSpPr>
      <xdr:spPr>
        <a:xfrm>
          <a:off x="8483111" y="1598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59513</xdr:rowOff>
    </xdr:from>
    <xdr:to>
      <xdr:col>41</xdr:col>
      <xdr:colOff>50800</xdr:colOff>
      <xdr:row>96</xdr:row>
      <xdr:rowOff>13588</xdr:rowOff>
    </xdr:to>
    <xdr:cxnSp macro="">
      <xdr:nvCxnSpPr>
        <xdr:cNvPr id="473" name="直線コネクタ 472"/>
        <xdr:cNvCxnSpPr/>
      </xdr:nvCxnSpPr>
      <xdr:spPr>
        <a:xfrm flipV="1">
          <a:off x="6972300" y="16347263"/>
          <a:ext cx="889000" cy="12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102921</xdr:rowOff>
    </xdr:from>
    <xdr:to>
      <xdr:col>41</xdr:col>
      <xdr:colOff>101600</xdr:colOff>
      <xdr:row>95</xdr:row>
      <xdr:rowOff>33071</xdr:rowOff>
    </xdr:to>
    <xdr:sp macro="" textlink="">
      <xdr:nvSpPr>
        <xdr:cNvPr id="474" name="フローチャート: 判断 473"/>
        <xdr:cNvSpPr/>
      </xdr:nvSpPr>
      <xdr:spPr>
        <a:xfrm>
          <a:off x="7810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49598</xdr:rowOff>
    </xdr:from>
    <xdr:ext cx="534377" cy="259045"/>
    <xdr:sp macro="" textlink="">
      <xdr:nvSpPr>
        <xdr:cNvPr id="475" name="テキスト ボックス 474"/>
        <xdr:cNvSpPr txBox="1"/>
      </xdr:nvSpPr>
      <xdr:spPr>
        <a:xfrm>
          <a:off x="7594111" y="1599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121120</xdr:rowOff>
    </xdr:from>
    <xdr:to>
      <xdr:col>36</xdr:col>
      <xdr:colOff>165100</xdr:colOff>
      <xdr:row>95</xdr:row>
      <xdr:rowOff>51270</xdr:rowOff>
    </xdr:to>
    <xdr:sp macro="" textlink="">
      <xdr:nvSpPr>
        <xdr:cNvPr id="476" name="フローチャート: 判断 475"/>
        <xdr:cNvSpPr/>
      </xdr:nvSpPr>
      <xdr:spPr>
        <a:xfrm>
          <a:off x="6921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67797</xdr:rowOff>
    </xdr:from>
    <xdr:ext cx="534377" cy="259045"/>
    <xdr:sp macro="" textlink="">
      <xdr:nvSpPr>
        <xdr:cNvPr id="477" name="テキスト ボックス 476"/>
        <xdr:cNvSpPr txBox="1"/>
      </xdr:nvSpPr>
      <xdr:spPr>
        <a:xfrm>
          <a:off x="6705111" y="16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85940</xdr:rowOff>
    </xdr:from>
    <xdr:to>
      <xdr:col>55</xdr:col>
      <xdr:colOff>50800</xdr:colOff>
      <xdr:row>95</xdr:row>
      <xdr:rowOff>16090</xdr:rowOff>
    </xdr:to>
    <xdr:sp macro="" textlink="">
      <xdr:nvSpPr>
        <xdr:cNvPr id="483" name="楕円 482"/>
        <xdr:cNvSpPr/>
      </xdr:nvSpPr>
      <xdr:spPr>
        <a:xfrm>
          <a:off x="10426700" y="162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108817</xdr:rowOff>
    </xdr:from>
    <xdr:ext cx="534377" cy="259045"/>
    <xdr:sp macro="" textlink="">
      <xdr:nvSpPr>
        <xdr:cNvPr id="484" name="土木費該当値テキスト"/>
        <xdr:cNvSpPr txBox="1"/>
      </xdr:nvSpPr>
      <xdr:spPr>
        <a:xfrm>
          <a:off x="10528300" y="1605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44665</xdr:rowOff>
    </xdr:from>
    <xdr:to>
      <xdr:col>50</xdr:col>
      <xdr:colOff>165100</xdr:colOff>
      <xdr:row>95</xdr:row>
      <xdr:rowOff>146265</xdr:rowOff>
    </xdr:to>
    <xdr:sp macro="" textlink="">
      <xdr:nvSpPr>
        <xdr:cNvPr id="485" name="楕円 484"/>
        <xdr:cNvSpPr/>
      </xdr:nvSpPr>
      <xdr:spPr>
        <a:xfrm>
          <a:off x="9588500" y="163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137392</xdr:rowOff>
    </xdr:from>
    <xdr:ext cx="534377" cy="259045"/>
    <xdr:sp macro="" textlink="">
      <xdr:nvSpPr>
        <xdr:cNvPr id="486" name="テキスト ボックス 485"/>
        <xdr:cNvSpPr txBox="1"/>
      </xdr:nvSpPr>
      <xdr:spPr>
        <a:xfrm>
          <a:off x="9372111" y="1642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99809</xdr:rowOff>
    </xdr:from>
    <xdr:to>
      <xdr:col>46</xdr:col>
      <xdr:colOff>38100</xdr:colOff>
      <xdr:row>95</xdr:row>
      <xdr:rowOff>29959</xdr:rowOff>
    </xdr:to>
    <xdr:sp macro="" textlink="">
      <xdr:nvSpPr>
        <xdr:cNvPr id="487" name="楕円 486"/>
        <xdr:cNvSpPr/>
      </xdr:nvSpPr>
      <xdr:spPr>
        <a:xfrm>
          <a:off x="8699500" y="1621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21086</xdr:rowOff>
    </xdr:from>
    <xdr:ext cx="534377" cy="259045"/>
    <xdr:sp macro="" textlink="">
      <xdr:nvSpPr>
        <xdr:cNvPr id="488" name="テキスト ボックス 487"/>
        <xdr:cNvSpPr txBox="1"/>
      </xdr:nvSpPr>
      <xdr:spPr>
        <a:xfrm>
          <a:off x="8483111" y="1630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8713</xdr:rowOff>
    </xdr:from>
    <xdr:to>
      <xdr:col>41</xdr:col>
      <xdr:colOff>101600</xdr:colOff>
      <xdr:row>95</xdr:row>
      <xdr:rowOff>110313</xdr:rowOff>
    </xdr:to>
    <xdr:sp macro="" textlink="">
      <xdr:nvSpPr>
        <xdr:cNvPr id="489" name="楕円 488"/>
        <xdr:cNvSpPr/>
      </xdr:nvSpPr>
      <xdr:spPr>
        <a:xfrm>
          <a:off x="7810500" y="162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101440</xdr:rowOff>
    </xdr:from>
    <xdr:ext cx="534377" cy="259045"/>
    <xdr:sp macro="" textlink="">
      <xdr:nvSpPr>
        <xdr:cNvPr id="490" name="テキスト ボックス 489"/>
        <xdr:cNvSpPr txBox="1"/>
      </xdr:nvSpPr>
      <xdr:spPr>
        <a:xfrm>
          <a:off x="7594111" y="1638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134238</xdr:rowOff>
    </xdr:from>
    <xdr:to>
      <xdr:col>36</xdr:col>
      <xdr:colOff>165100</xdr:colOff>
      <xdr:row>96</xdr:row>
      <xdr:rowOff>64388</xdr:rowOff>
    </xdr:to>
    <xdr:sp macro="" textlink="">
      <xdr:nvSpPr>
        <xdr:cNvPr id="491" name="楕円 490"/>
        <xdr:cNvSpPr/>
      </xdr:nvSpPr>
      <xdr:spPr>
        <a:xfrm>
          <a:off x="6921500" y="1642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55515</xdr:rowOff>
    </xdr:from>
    <xdr:ext cx="534377" cy="259045"/>
    <xdr:sp macro="" textlink="">
      <xdr:nvSpPr>
        <xdr:cNvPr id="492" name="テキスト ボックス 491"/>
        <xdr:cNvSpPr txBox="1"/>
      </xdr:nvSpPr>
      <xdr:spPr>
        <a:xfrm>
          <a:off x="6705111" y="1651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5" name="テキスト ボックス 504"/>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163572</xdr:rowOff>
    </xdr:from>
    <xdr:to>
      <xdr:col>85</xdr:col>
      <xdr:colOff>126364</xdr:colOff>
      <xdr:row>38</xdr:row>
      <xdr:rowOff>143717</xdr:rowOff>
    </xdr:to>
    <xdr:cxnSp macro="">
      <xdr:nvCxnSpPr>
        <xdr:cNvPr id="519" name="直線コネクタ 518"/>
        <xdr:cNvCxnSpPr/>
      </xdr:nvCxnSpPr>
      <xdr:spPr>
        <a:xfrm flipV="1">
          <a:off x="16317595" y="5307072"/>
          <a:ext cx="1269" cy="1351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147544</xdr:rowOff>
    </xdr:from>
    <xdr:ext cx="534377" cy="259045"/>
    <xdr:sp macro="" textlink="">
      <xdr:nvSpPr>
        <xdr:cNvPr id="520" name="消防費最小値テキスト"/>
        <xdr:cNvSpPr txBox="1"/>
      </xdr:nvSpPr>
      <xdr:spPr>
        <a:xfrm>
          <a:off x="16370300" y="666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143717</xdr:rowOff>
    </xdr:from>
    <xdr:to>
      <xdr:col>86</xdr:col>
      <xdr:colOff>25400</xdr:colOff>
      <xdr:row>38</xdr:row>
      <xdr:rowOff>143717</xdr:rowOff>
    </xdr:to>
    <xdr:cxnSp macro="">
      <xdr:nvCxnSpPr>
        <xdr:cNvPr id="521" name="直線コネクタ 520"/>
        <xdr:cNvCxnSpPr/>
      </xdr:nvCxnSpPr>
      <xdr:spPr>
        <a:xfrm>
          <a:off x="16230600" y="665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110249</xdr:rowOff>
    </xdr:from>
    <xdr:ext cx="534377" cy="259045"/>
    <xdr:sp macro="" textlink="">
      <xdr:nvSpPr>
        <xdr:cNvPr id="522" name="消防費最大値テキスト"/>
        <xdr:cNvSpPr txBox="1"/>
      </xdr:nvSpPr>
      <xdr:spPr>
        <a:xfrm>
          <a:off x="16370300" y="508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163572</xdr:rowOff>
    </xdr:from>
    <xdr:to>
      <xdr:col>86</xdr:col>
      <xdr:colOff>25400</xdr:colOff>
      <xdr:row>30</xdr:row>
      <xdr:rowOff>163572</xdr:rowOff>
    </xdr:to>
    <xdr:cxnSp macro="">
      <xdr:nvCxnSpPr>
        <xdr:cNvPr id="523" name="直線コネクタ 522"/>
        <xdr:cNvCxnSpPr/>
      </xdr:nvCxnSpPr>
      <xdr:spPr>
        <a:xfrm>
          <a:off x="16230600" y="530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163801</xdr:rowOff>
    </xdr:from>
    <xdr:to>
      <xdr:col>85</xdr:col>
      <xdr:colOff>127000</xdr:colOff>
      <xdr:row>35</xdr:row>
      <xdr:rowOff>153514</xdr:rowOff>
    </xdr:to>
    <xdr:cxnSp macro="">
      <xdr:nvCxnSpPr>
        <xdr:cNvPr id="524" name="直線コネクタ 523"/>
        <xdr:cNvCxnSpPr/>
      </xdr:nvCxnSpPr>
      <xdr:spPr>
        <a:xfrm>
          <a:off x="15481300" y="5307301"/>
          <a:ext cx="838200" cy="84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68212</xdr:rowOff>
    </xdr:from>
    <xdr:ext cx="534377" cy="259045"/>
    <xdr:sp macro="" textlink="">
      <xdr:nvSpPr>
        <xdr:cNvPr id="525" name="消防費平均値テキスト"/>
        <xdr:cNvSpPr txBox="1"/>
      </xdr:nvSpPr>
      <xdr:spPr>
        <a:xfrm>
          <a:off x="16370300" y="5897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45335</xdr:rowOff>
    </xdr:from>
    <xdr:to>
      <xdr:col>85</xdr:col>
      <xdr:colOff>177800</xdr:colOff>
      <xdr:row>35</xdr:row>
      <xdr:rowOff>146935</xdr:rowOff>
    </xdr:to>
    <xdr:sp macro="" textlink="">
      <xdr:nvSpPr>
        <xdr:cNvPr id="526" name="フローチャート: 判断 525"/>
        <xdr:cNvSpPr/>
      </xdr:nvSpPr>
      <xdr:spPr>
        <a:xfrm>
          <a:off x="16268700" y="604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163801</xdr:rowOff>
    </xdr:from>
    <xdr:to>
      <xdr:col>81</xdr:col>
      <xdr:colOff>50800</xdr:colOff>
      <xdr:row>31</xdr:row>
      <xdr:rowOff>47084</xdr:rowOff>
    </xdr:to>
    <xdr:cxnSp macro="">
      <xdr:nvCxnSpPr>
        <xdr:cNvPr id="527" name="直線コネクタ 526"/>
        <xdr:cNvCxnSpPr/>
      </xdr:nvCxnSpPr>
      <xdr:spPr>
        <a:xfrm flipV="1">
          <a:off x="14592300" y="5307301"/>
          <a:ext cx="889000" cy="5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49026</xdr:rowOff>
    </xdr:from>
    <xdr:to>
      <xdr:col>81</xdr:col>
      <xdr:colOff>101600</xdr:colOff>
      <xdr:row>35</xdr:row>
      <xdr:rowOff>150626</xdr:rowOff>
    </xdr:to>
    <xdr:sp macro="" textlink="">
      <xdr:nvSpPr>
        <xdr:cNvPr id="528" name="フローチャート: 判断 527"/>
        <xdr:cNvSpPr/>
      </xdr:nvSpPr>
      <xdr:spPr>
        <a:xfrm>
          <a:off x="154305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141753</xdr:rowOff>
    </xdr:from>
    <xdr:ext cx="534377" cy="259045"/>
    <xdr:sp macro="" textlink="">
      <xdr:nvSpPr>
        <xdr:cNvPr id="529" name="テキスト ボックス 528"/>
        <xdr:cNvSpPr txBox="1"/>
      </xdr:nvSpPr>
      <xdr:spPr>
        <a:xfrm>
          <a:off x="15214111" y="614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47084</xdr:rowOff>
    </xdr:from>
    <xdr:to>
      <xdr:col>76</xdr:col>
      <xdr:colOff>114300</xdr:colOff>
      <xdr:row>36</xdr:row>
      <xdr:rowOff>13905</xdr:rowOff>
    </xdr:to>
    <xdr:cxnSp macro="">
      <xdr:nvCxnSpPr>
        <xdr:cNvPr id="530" name="直線コネクタ 529"/>
        <xdr:cNvCxnSpPr/>
      </xdr:nvCxnSpPr>
      <xdr:spPr>
        <a:xfrm flipV="1">
          <a:off x="13703300" y="5362034"/>
          <a:ext cx="889000" cy="82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12417</xdr:rowOff>
    </xdr:from>
    <xdr:to>
      <xdr:col>76</xdr:col>
      <xdr:colOff>165100</xdr:colOff>
      <xdr:row>35</xdr:row>
      <xdr:rowOff>114017</xdr:rowOff>
    </xdr:to>
    <xdr:sp macro="" textlink="">
      <xdr:nvSpPr>
        <xdr:cNvPr id="531" name="フローチャート: 判断 530"/>
        <xdr:cNvSpPr/>
      </xdr:nvSpPr>
      <xdr:spPr>
        <a:xfrm>
          <a:off x="14541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105144</xdr:rowOff>
    </xdr:from>
    <xdr:ext cx="534377" cy="259045"/>
    <xdr:sp macro="" textlink="">
      <xdr:nvSpPr>
        <xdr:cNvPr id="532" name="テキスト ボックス 531"/>
        <xdr:cNvSpPr txBox="1"/>
      </xdr:nvSpPr>
      <xdr:spPr>
        <a:xfrm>
          <a:off x="14325111" y="610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13905</xdr:rowOff>
    </xdr:from>
    <xdr:to>
      <xdr:col>71</xdr:col>
      <xdr:colOff>177800</xdr:colOff>
      <xdr:row>36</xdr:row>
      <xdr:rowOff>109949</xdr:rowOff>
    </xdr:to>
    <xdr:cxnSp macro="">
      <xdr:nvCxnSpPr>
        <xdr:cNvPr id="533" name="直線コネクタ 532"/>
        <xdr:cNvCxnSpPr/>
      </xdr:nvCxnSpPr>
      <xdr:spPr>
        <a:xfrm flipV="1">
          <a:off x="12814300" y="6186105"/>
          <a:ext cx="889000" cy="9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132432</xdr:rowOff>
    </xdr:from>
    <xdr:to>
      <xdr:col>72</xdr:col>
      <xdr:colOff>38100</xdr:colOff>
      <xdr:row>36</xdr:row>
      <xdr:rowOff>62582</xdr:rowOff>
    </xdr:to>
    <xdr:sp macro="" textlink="">
      <xdr:nvSpPr>
        <xdr:cNvPr id="534" name="フローチャート: 判断 533"/>
        <xdr:cNvSpPr/>
      </xdr:nvSpPr>
      <xdr:spPr>
        <a:xfrm>
          <a:off x="136525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79109</xdr:rowOff>
    </xdr:from>
    <xdr:ext cx="534377" cy="259045"/>
    <xdr:sp macro="" textlink="">
      <xdr:nvSpPr>
        <xdr:cNvPr id="535" name="テキスト ボックス 534"/>
        <xdr:cNvSpPr txBox="1"/>
      </xdr:nvSpPr>
      <xdr:spPr>
        <a:xfrm>
          <a:off x="13436111" y="59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120741</xdr:rowOff>
    </xdr:from>
    <xdr:to>
      <xdr:col>67</xdr:col>
      <xdr:colOff>101600</xdr:colOff>
      <xdr:row>36</xdr:row>
      <xdr:rowOff>50891</xdr:rowOff>
    </xdr:to>
    <xdr:sp macro="" textlink="">
      <xdr:nvSpPr>
        <xdr:cNvPr id="536" name="フローチャート: 判断 535"/>
        <xdr:cNvSpPr/>
      </xdr:nvSpPr>
      <xdr:spPr>
        <a:xfrm>
          <a:off x="12763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67418</xdr:rowOff>
    </xdr:from>
    <xdr:ext cx="534377" cy="259045"/>
    <xdr:sp macro="" textlink="">
      <xdr:nvSpPr>
        <xdr:cNvPr id="537" name="テキスト ボックス 536"/>
        <xdr:cNvSpPr txBox="1"/>
      </xdr:nvSpPr>
      <xdr:spPr>
        <a:xfrm>
          <a:off x="12547111" y="589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102714</xdr:rowOff>
    </xdr:from>
    <xdr:to>
      <xdr:col>85</xdr:col>
      <xdr:colOff>177800</xdr:colOff>
      <xdr:row>36</xdr:row>
      <xdr:rowOff>32864</xdr:rowOff>
    </xdr:to>
    <xdr:sp macro="" textlink="">
      <xdr:nvSpPr>
        <xdr:cNvPr id="543" name="楕円 542"/>
        <xdr:cNvSpPr/>
      </xdr:nvSpPr>
      <xdr:spPr>
        <a:xfrm>
          <a:off x="16268700" y="610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81141</xdr:rowOff>
    </xdr:from>
    <xdr:ext cx="534377" cy="259045"/>
    <xdr:sp macro="" textlink="">
      <xdr:nvSpPr>
        <xdr:cNvPr id="544" name="消防費該当値テキスト"/>
        <xdr:cNvSpPr txBox="1"/>
      </xdr:nvSpPr>
      <xdr:spPr>
        <a:xfrm>
          <a:off x="16370300" y="608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113001</xdr:rowOff>
    </xdr:from>
    <xdr:to>
      <xdr:col>81</xdr:col>
      <xdr:colOff>101600</xdr:colOff>
      <xdr:row>31</xdr:row>
      <xdr:rowOff>43151</xdr:rowOff>
    </xdr:to>
    <xdr:sp macro="" textlink="">
      <xdr:nvSpPr>
        <xdr:cNvPr id="545" name="楕円 544"/>
        <xdr:cNvSpPr/>
      </xdr:nvSpPr>
      <xdr:spPr>
        <a:xfrm>
          <a:off x="15430500" y="525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59678</xdr:rowOff>
    </xdr:from>
    <xdr:ext cx="534377" cy="259045"/>
    <xdr:sp macro="" textlink="">
      <xdr:nvSpPr>
        <xdr:cNvPr id="546" name="テキスト ボックス 545"/>
        <xdr:cNvSpPr txBox="1"/>
      </xdr:nvSpPr>
      <xdr:spPr>
        <a:xfrm>
          <a:off x="15214111" y="503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167734</xdr:rowOff>
    </xdr:from>
    <xdr:to>
      <xdr:col>76</xdr:col>
      <xdr:colOff>165100</xdr:colOff>
      <xdr:row>31</xdr:row>
      <xdr:rowOff>97884</xdr:rowOff>
    </xdr:to>
    <xdr:sp macro="" textlink="">
      <xdr:nvSpPr>
        <xdr:cNvPr id="547" name="楕円 546"/>
        <xdr:cNvSpPr/>
      </xdr:nvSpPr>
      <xdr:spPr>
        <a:xfrm>
          <a:off x="14541500" y="531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114411</xdr:rowOff>
    </xdr:from>
    <xdr:ext cx="534377" cy="259045"/>
    <xdr:sp macro="" textlink="">
      <xdr:nvSpPr>
        <xdr:cNvPr id="548" name="テキスト ボックス 547"/>
        <xdr:cNvSpPr txBox="1"/>
      </xdr:nvSpPr>
      <xdr:spPr>
        <a:xfrm>
          <a:off x="14325111" y="50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134555</xdr:rowOff>
    </xdr:from>
    <xdr:to>
      <xdr:col>72</xdr:col>
      <xdr:colOff>38100</xdr:colOff>
      <xdr:row>36</xdr:row>
      <xdr:rowOff>64705</xdr:rowOff>
    </xdr:to>
    <xdr:sp macro="" textlink="">
      <xdr:nvSpPr>
        <xdr:cNvPr id="549" name="楕円 548"/>
        <xdr:cNvSpPr/>
      </xdr:nvSpPr>
      <xdr:spPr>
        <a:xfrm>
          <a:off x="13652500" y="613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55832</xdr:rowOff>
    </xdr:from>
    <xdr:ext cx="534377" cy="259045"/>
    <xdr:sp macro="" textlink="">
      <xdr:nvSpPr>
        <xdr:cNvPr id="550" name="テキスト ボックス 549"/>
        <xdr:cNvSpPr txBox="1"/>
      </xdr:nvSpPr>
      <xdr:spPr>
        <a:xfrm>
          <a:off x="13436111" y="62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59149</xdr:rowOff>
    </xdr:from>
    <xdr:to>
      <xdr:col>67</xdr:col>
      <xdr:colOff>101600</xdr:colOff>
      <xdr:row>36</xdr:row>
      <xdr:rowOff>160749</xdr:rowOff>
    </xdr:to>
    <xdr:sp macro="" textlink="">
      <xdr:nvSpPr>
        <xdr:cNvPr id="551" name="楕円 550"/>
        <xdr:cNvSpPr/>
      </xdr:nvSpPr>
      <xdr:spPr>
        <a:xfrm>
          <a:off x="12763500" y="623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151876</xdr:rowOff>
    </xdr:from>
    <xdr:ext cx="534377" cy="259045"/>
    <xdr:sp macro="" textlink="">
      <xdr:nvSpPr>
        <xdr:cNvPr id="552" name="テキスト ボックス 551"/>
        <xdr:cNvSpPr txBox="1"/>
      </xdr:nvSpPr>
      <xdr:spPr>
        <a:xfrm>
          <a:off x="12547111" y="632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4" name="テキスト ボックス 563"/>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8" name="テキスト ボックス 567"/>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140752</xdr:rowOff>
    </xdr:from>
    <xdr:to>
      <xdr:col>85</xdr:col>
      <xdr:colOff>126364</xdr:colOff>
      <xdr:row>58</xdr:row>
      <xdr:rowOff>71453</xdr:rowOff>
    </xdr:to>
    <xdr:cxnSp macro="">
      <xdr:nvCxnSpPr>
        <xdr:cNvPr id="578" name="直線コネクタ 577"/>
        <xdr:cNvCxnSpPr/>
      </xdr:nvCxnSpPr>
      <xdr:spPr>
        <a:xfrm flipV="1">
          <a:off x="16317595" y="8713252"/>
          <a:ext cx="1269" cy="130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75280</xdr:rowOff>
    </xdr:from>
    <xdr:ext cx="534377" cy="259045"/>
    <xdr:sp macro="" textlink="">
      <xdr:nvSpPr>
        <xdr:cNvPr id="579" name="教育費最小値テキスト"/>
        <xdr:cNvSpPr txBox="1"/>
      </xdr:nvSpPr>
      <xdr:spPr>
        <a:xfrm>
          <a:off x="16370300" y="1001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71453</xdr:rowOff>
    </xdr:from>
    <xdr:to>
      <xdr:col>86</xdr:col>
      <xdr:colOff>25400</xdr:colOff>
      <xdr:row>58</xdr:row>
      <xdr:rowOff>71453</xdr:rowOff>
    </xdr:to>
    <xdr:cxnSp macro="">
      <xdr:nvCxnSpPr>
        <xdr:cNvPr id="580" name="直線コネクタ 579"/>
        <xdr:cNvCxnSpPr/>
      </xdr:nvCxnSpPr>
      <xdr:spPr>
        <a:xfrm>
          <a:off x="16230600" y="10015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87429</xdr:rowOff>
    </xdr:from>
    <xdr:ext cx="599010" cy="259045"/>
    <xdr:sp macro="" textlink="">
      <xdr:nvSpPr>
        <xdr:cNvPr id="581" name="教育費最大値テキスト"/>
        <xdr:cNvSpPr txBox="1"/>
      </xdr:nvSpPr>
      <xdr:spPr>
        <a:xfrm>
          <a:off x="16370300" y="848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140752</xdr:rowOff>
    </xdr:from>
    <xdr:to>
      <xdr:col>86</xdr:col>
      <xdr:colOff>25400</xdr:colOff>
      <xdr:row>50</xdr:row>
      <xdr:rowOff>140752</xdr:rowOff>
    </xdr:to>
    <xdr:cxnSp macro="">
      <xdr:nvCxnSpPr>
        <xdr:cNvPr id="582" name="直線コネクタ 581"/>
        <xdr:cNvCxnSpPr/>
      </xdr:nvCxnSpPr>
      <xdr:spPr>
        <a:xfrm>
          <a:off x="16230600" y="8713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63903</xdr:rowOff>
    </xdr:from>
    <xdr:to>
      <xdr:col>85</xdr:col>
      <xdr:colOff>127000</xdr:colOff>
      <xdr:row>56</xdr:row>
      <xdr:rowOff>117918</xdr:rowOff>
    </xdr:to>
    <xdr:cxnSp macro="">
      <xdr:nvCxnSpPr>
        <xdr:cNvPr id="583" name="直線コネクタ 582"/>
        <xdr:cNvCxnSpPr/>
      </xdr:nvCxnSpPr>
      <xdr:spPr>
        <a:xfrm flipV="1">
          <a:off x="15481300" y="9665103"/>
          <a:ext cx="838200" cy="5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94570</xdr:rowOff>
    </xdr:from>
    <xdr:ext cx="534377" cy="259045"/>
    <xdr:sp macro="" textlink="">
      <xdr:nvSpPr>
        <xdr:cNvPr id="584" name="教育費平均値テキスト"/>
        <xdr:cNvSpPr txBox="1"/>
      </xdr:nvSpPr>
      <xdr:spPr>
        <a:xfrm>
          <a:off x="16370300" y="9695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116143</xdr:rowOff>
    </xdr:from>
    <xdr:to>
      <xdr:col>85</xdr:col>
      <xdr:colOff>177800</xdr:colOff>
      <xdr:row>57</xdr:row>
      <xdr:rowOff>46293</xdr:rowOff>
    </xdr:to>
    <xdr:sp macro="" textlink="">
      <xdr:nvSpPr>
        <xdr:cNvPr id="585" name="フローチャート: 判断 584"/>
        <xdr:cNvSpPr/>
      </xdr:nvSpPr>
      <xdr:spPr>
        <a:xfrm>
          <a:off x="16268700" y="971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56131</xdr:rowOff>
    </xdr:from>
    <xdr:to>
      <xdr:col>81</xdr:col>
      <xdr:colOff>50800</xdr:colOff>
      <xdr:row>56</xdr:row>
      <xdr:rowOff>117918</xdr:rowOff>
    </xdr:to>
    <xdr:cxnSp macro="">
      <xdr:nvCxnSpPr>
        <xdr:cNvPr id="586" name="直線コネクタ 585"/>
        <xdr:cNvCxnSpPr/>
      </xdr:nvCxnSpPr>
      <xdr:spPr>
        <a:xfrm>
          <a:off x="14592300" y="9657331"/>
          <a:ext cx="889000" cy="61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145671</xdr:rowOff>
    </xdr:from>
    <xdr:to>
      <xdr:col>81</xdr:col>
      <xdr:colOff>101600</xdr:colOff>
      <xdr:row>57</xdr:row>
      <xdr:rowOff>75821</xdr:rowOff>
    </xdr:to>
    <xdr:sp macro="" textlink="">
      <xdr:nvSpPr>
        <xdr:cNvPr id="587" name="フローチャート: 判断 586"/>
        <xdr:cNvSpPr/>
      </xdr:nvSpPr>
      <xdr:spPr>
        <a:xfrm>
          <a:off x="15430500" y="974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66948</xdr:rowOff>
    </xdr:from>
    <xdr:ext cx="534377" cy="259045"/>
    <xdr:sp macro="" textlink="">
      <xdr:nvSpPr>
        <xdr:cNvPr id="588" name="テキスト ボックス 587"/>
        <xdr:cNvSpPr txBox="1"/>
      </xdr:nvSpPr>
      <xdr:spPr>
        <a:xfrm>
          <a:off x="15214111" y="983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8712</xdr:rowOff>
    </xdr:from>
    <xdr:to>
      <xdr:col>76</xdr:col>
      <xdr:colOff>114300</xdr:colOff>
      <xdr:row>56</xdr:row>
      <xdr:rowOff>56131</xdr:rowOff>
    </xdr:to>
    <xdr:cxnSp macro="">
      <xdr:nvCxnSpPr>
        <xdr:cNvPr id="589" name="直線コネクタ 588"/>
        <xdr:cNvCxnSpPr/>
      </xdr:nvCxnSpPr>
      <xdr:spPr>
        <a:xfrm>
          <a:off x="13703300" y="9609912"/>
          <a:ext cx="889000" cy="4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139989</xdr:rowOff>
    </xdr:from>
    <xdr:to>
      <xdr:col>76</xdr:col>
      <xdr:colOff>165100</xdr:colOff>
      <xdr:row>57</xdr:row>
      <xdr:rowOff>70139</xdr:rowOff>
    </xdr:to>
    <xdr:sp macro="" textlink="">
      <xdr:nvSpPr>
        <xdr:cNvPr id="590" name="フローチャート: 判断 589"/>
        <xdr:cNvSpPr/>
      </xdr:nvSpPr>
      <xdr:spPr>
        <a:xfrm>
          <a:off x="14541500" y="97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61266</xdr:rowOff>
    </xdr:from>
    <xdr:ext cx="534377" cy="259045"/>
    <xdr:sp macro="" textlink="">
      <xdr:nvSpPr>
        <xdr:cNvPr id="591" name="テキスト ボックス 590"/>
        <xdr:cNvSpPr txBox="1"/>
      </xdr:nvSpPr>
      <xdr:spPr>
        <a:xfrm>
          <a:off x="14325111" y="98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8712</xdr:rowOff>
    </xdr:from>
    <xdr:to>
      <xdr:col>71</xdr:col>
      <xdr:colOff>177800</xdr:colOff>
      <xdr:row>56</xdr:row>
      <xdr:rowOff>45118</xdr:rowOff>
    </xdr:to>
    <xdr:cxnSp macro="">
      <xdr:nvCxnSpPr>
        <xdr:cNvPr id="592" name="直線コネクタ 591"/>
        <xdr:cNvCxnSpPr/>
      </xdr:nvCxnSpPr>
      <xdr:spPr>
        <a:xfrm flipV="1">
          <a:off x="12814300" y="9609912"/>
          <a:ext cx="889000" cy="3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162333</xdr:rowOff>
    </xdr:from>
    <xdr:to>
      <xdr:col>72</xdr:col>
      <xdr:colOff>38100</xdr:colOff>
      <xdr:row>57</xdr:row>
      <xdr:rowOff>92483</xdr:rowOff>
    </xdr:to>
    <xdr:sp macro="" textlink="">
      <xdr:nvSpPr>
        <xdr:cNvPr id="593" name="フローチャート: 判断 592"/>
        <xdr:cNvSpPr/>
      </xdr:nvSpPr>
      <xdr:spPr>
        <a:xfrm>
          <a:off x="13652500" y="976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83610</xdr:rowOff>
    </xdr:from>
    <xdr:ext cx="534377" cy="259045"/>
    <xdr:sp macro="" textlink="">
      <xdr:nvSpPr>
        <xdr:cNvPr id="594" name="テキスト ボックス 593"/>
        <xdr:cNvSpPr txBox="1"/>
      </xdr:nvSpPr>
      <xdr:spPr>
        <a:xfrm>
          <a:off x="13436111" y="985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140159</xdr:rowOff>
    </xdr:from>
    <xdr:to>
      <xdr:col>67</xdr:col>
      <xdr:colOff>101600</xdr:colOff>
      <xdr:row>57</xdr:row>
      <xdr:rowOff>70309</xdr:rowOff>
    </xdr:to>
    <xdr:sp macro="" textlink="">
      <xdr:nvSpPr>
        <xdr:cNvPr id="595" name="フローチャート: 判断 594"/>
        <xdr:cNvSpPr/>
      </xdr:nvSpPr>
      <xdr:spPr>
        <a:xfrm>
          <a:off x="12763500" y="9741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61436</xdr:rowOff>
    </xdr:from>
    <xdr:ext cx="534377" cy="259045"/>
    <xdr:sp macro="" textlink="">
      <xdr:nvSpPr>
        <xdr:cNvPr id="596" name="テキスト ボックス 595"/>
        <xdr:cNvSpPr txBox="1"/>
      </xdr:nvSpPr>
      <xdr:spPr>
        <a:xfrm>
          <a:off x="12547111" y="983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13103</xdr:rowOff>
    </xdr:from>
    <xdr:to>
      <xdr:col>85</xdr:col>
      <xdr:colOff>177800</xdr:colOff>
      <xdr:row>56</xdr:row>
      <xdr:rowOff>114703</xdr:rowOff>
    </xdr:to>
    <xdr:sp macro="" textlink="">
      <xdr:nvSpPr>
        <xdr:cNvPr id="602" name="楕円 601"/>
        <xdr:cNvSpPr/>
      </xdr:nvSpPr>
      <xdr:spPr>
        <a:xfrm>
          <a:off x="16268700" y="961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35980</xdr:rowOff>
    </xdr:from>
    <xdr:ext cx="534377" cy="259045"/>
    <xdr:sp macro="" textlink="">
      <xdr:nvSpPr>
        <xdr:cNvPr id="603" name="教育費該当値テキスト"/>
        <xdr:cNvSpPr txBox="1"/>
      </xdr:nvSpPr>
      <xdr:spPr>
        <a:xfrm>
          <a:off x="16370300" y="946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67118</xdr:rowOff>
    </xdr:from>
    <xdr:to>
      <xdr:col>81</xdr:col>
      <xdr:colOff>101600</xdr:colOff>
      <xdr:row>56</xdr:row>
      <xdr:rowOff>168718</xdr:rowOff>
    </xdr:to>
    <xdr:sp macro="" textlink="">
      <xdr:nvSpPr>
        <xdr:cNvPr id="604" name="楕円 603"/>
        <xdr:cNvSpPr/>
      </xdr:nvSpPr>
      <xdr:spPr>
        <a:xfrm>
          <a:off x="15430500" y="966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13795</xdr:rowOff>
    </xdr:from>
    <xdr:ext cx="534377" cy="259045"/>
    <xdr:sp macro="" textlink="">
      <xdr:nvSpPr>
        <xdr:cNvPr id="605" name="テキスト ボックス 604"/>
        <xdr:cNvSpPr txBox="1"/>
      </xdr:nvSpPr>
      <xdr:spPr>
        <a:xfrm>
          <a:off x="15214111" y="944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5331</xdr:rowOff>
    </xdr:from>
    <xdr:to>
      <xdr:col>76</xdr:col>
      <xdr:colOff>165100</xdr:colOff>
      <xdr:row>56</xdr:row>
      <xdr:rowOff>106931</xdr:rowOff>
    </xdr:to>
    <xdr:sp macro="" textlink="">
      <xdr:nvSpPr>
        <xdr:cNvPr id="606" name="楕円 605"/>
        <xdr:cNvSpPr/>
      </xdr:nvSpPr>
      <xdr:spPr>
        <a:xfrm>
          <a:off x="14541500" y="960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123458</xdr:rowOff>
    </xdr:from>
    <xdr:ext cx="534377" cy="259045"/>
    <xdr:sp macro="" textlink="">
      <xdr:nvSpPr>
        <xdr:cNvPr id="607" name="テキスト ボックス 606"/>
        <xdr:cNvSpPr txBox="1"/>
      </xdr:nvSpPr>
      <xdr:spPr>
        <a:xfrm>
          <a:off x="14325111" y="938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129362</xdr:rowOff>
    </xdr:from>
    <xdr:to>
      <xdr:col>72</xdr:col>
      <xdr:colOff>38100</xdr:colOff>
      <xdr:row>56</xdr:row>
      <xdr:rowOff>59512</xdr:rowOff>
    </xdr:to>
    <xdr:sp macro="" textlink="">
      <xdr:nvSpPr>
        <xdr:cNvPr id="608" name="楕円 607"/>
        <xdr:cNvSpPr/>
      </xdr:nvSpPr>
      <xdr:spPr>
        <a:xfrm>
          <a:off x="13652500" y="95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76039</xdr:rowOff>
    </xdr:from>
    <xdr:ext cx="534377" cy="259045"/>
    <xdr:sp macro="" textlink="">
      <xdr:nvSpPr>
        <xdr:cNvPr id="609" name="テキスト ボックス 608"/>
        <xdr:cNvSpPr txBox="1"/>
      </xdr:nvSpPr>
      <xdr:spPr>
        <a:xfrm>
          <a:off x="13436111" y="933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165768</xdr:rowOff>
    </xdr:from>
    <xdr:to>
      <xdr:col>67</xdr:col>
      <xdr:colOff>101600</xdr:colOff>
      <xdr:row>56</xdr:row>
      <xdr:rowOff>95918</xdr:rowOff>
    </xdr:to>
    <xdr:sp macro="" textlink="">
      <xdr:nvSpPr>
        <xdr:cNvPr id="610" name="楕円 609"/>
        <xdr:cNvSpPr/>
      </xdr:nvSpPr>
      <xdr:spPr>
        <a:xfrm>
          <a:off x="12763500" y="959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112445</xdr:rowOff>
    </xdr:from>
    <xdr:ext cx="534377" cy="259045"/>
    <xdr:sp macro="" textlink="">
      <xdr:nvSpPr>
        <xdr:cNvPr id="611" name="テキスト ボックス 610"/>
        <xdr:cNvSpPr txBox="1"/>
      </xdr:nvSpPr>
      <xdr:spPr>
        <a:xfrm>
          <a:off x="12547111" y="93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5" name="テキスト ボックス 62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7" name="テキスト ボックス 62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9" name="テキスト ボックス 62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1" name="テキスト ボックス 63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3" name="テキスト ボックス 63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5" name="テキスト ボックス 63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81973</xdr:rowOff>
    </xdr:from>
    <xdr:to>
      <xdr:col>85</xdr:col>
      <xdr:colOff>126364</xdr:colOff>
      <xdr:row>79</xdr:row>
      <xdr:rowOff>98879</xdr:rowOff>
    </xdr:to>
    <xdr:cxnSp macro="">
      <xdr:nvCxnSpPr>
        <xdr:cNvPr id="637" name="直線コネクタ 636"/>
        <xdr:cNvCxnSpPr/>
      </xdr:nvCxnSpPr>
      <xdr:spPr>
        <a:xfrm flipV="1">
          <a:off x="16317595" y="12083473"/>
          <a:ext cx="1269" cy="155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28650</xdr:rowOff>
    </xdr:from>
    <xdr:ext cx="599010" cy="259045"/>
    <xdr:sp macro="" textlink="">
      <xdr:nvSpPr>
        <xdr:cNvPr id="640" name="災害復旧費最大値テキスト"/>
        <xdr:cNvSpPr txBox="1"/>
      </xdr:nvSpPr>
      <xdr:spPr>
        <a:xfrm>
          <a:off x="16370300" y="11858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143,303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81973</xdr:rowOff>
    </xdr:from>
    <xdr:to>
      <xdr:col>86</xdr:col>
      <xdr:colOff>25400</xdr:colOff>
      <xdr:row>70</xdr:row>
      <xdr:rowOff>81973</xdr:rowOff>
    </xdr:to>
    <xdr:cxnSp macro="">
      <xdr:nvCxnSpPr>
        <xdr:cNvPr id="641" name="直線コネクタ 640"/>
        <xdr:cNvCxnSpPr/>
      </xdr:nvCxnSpPr>
      <xdr:spPr>
        <a:xfrm>
          <a:off x="16230600" y="12083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406</xdr:rowOff>
    </xdr:from>
    <xdr:to>
      <xdr:col>85</xdr:col>
      <xdr:colOff>127000</xdr:colOff>
      <xdr:row>78</xdr:row>
      <xdr:rowOff>156584</xdr:rowOff>
    </xdr:to>
    <xdr:cxnSp macro="">
      <xdr:nvCxnSpPr>
        <xdr:cNvPr id="642" name="直線コネクタ 641"/>
        <xdr:cNvCxnSpPr/>
      </xdr:nvCxnSpPr>
      <xdr:spPr>
        <a:xfrm flipV="1">
          <a:off x="15481300" y="13373506"/>
          <a:ext cx="838200" cy="15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50553</xdr:rowOff>
    </xdr:from>
    <xdr:ext cx="534377" cy="259045"/>
    <xdr:sp macro="" textlink="">
      <xdr:nvSpPr>
        <xdr:cNvPr id="643" name="災害復旧費平均値テキスト"/>
        <xdr:cNvSpPr txBox="1"/>
      </xdr:nvSpPr>
      <xdr:spPr>
        <a:xfrm>
          <a:off x="16370300" y="13423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72126</xdr:rowOff>
    </xdr:from>
    <xdr:to>
      <xdr:col>85</xdr:col>
      <xdr:colOff>177800</xdr:colOff>
      <xdr:row>79</xdr:row>
      <xdr:rowOff>2276</xdr:rowOff>
    </xdr:to>
    <xdr:sp macro="" textlink="">
      <xdr:nvSpPr>
        <xdr:cNvPr id="644" name="フローチャート: 判断 643"/>
        <xdr:cNvSpPr/>
      </xdr:nvSpPr>
      <xdr:spPr>
        <a:xfrm>
          <a:off x="16268700" y="1344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156584</xdr:rowOff>
    </xdr:from>
    <xdr:to>
      <xdr:col>81</xdr:col>
      <xdr:colOff>50800</xdr:colOff>
      <xdr:row>79</xdr:row>
      <xdr:rowOff>21242</xdr:rowOff>
    </xdr:to>
    <xdr:cxnSp macro="">
      <xdr:nvCxnSpPr>
        <xdr:cNvPr id="645" name="直線コネクタ 644"/>
        <xdr:cNvCxnSpPr/>
      </xdr:nvCxnSpPr>
      <xdr:spPr>
        <a:xfrm flipV="1">
          <a:off x="14592300" y="13529684"/>
          <a:ext cx="889000" cy="3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136753</xdr:rowOff>
    </xdr:from>
    <xdr:to>
      <xdr:col>81</xdr:col>
      <xdr:colOff>101600</xdr:colOff>
      <xdr:row>79</xdr:row>
      <xdr:rowOff>66903</xdr:rowOff>
    </xdr:to>
    <xdr:sp macro="" textlink="">
      <xdr:nvSpPr>
        <xdr:cNvPr id="646" name="フローチャート: 判断 645"/>
        <xdr:cNvSpPr/>
      </xdr:nvSpPr>
      <xdr:spPr>
        <a:xfrm>
          <a:off x="154305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58030</xdr:rowOff>
    </xdr:from>
    <xdr:ext cx="469744" cy="259045"/>
    <xdr:sp macro="" textlink="">
      <xdr:nvSpPr>
        <xdr:cNvPr id="647" name="テキスト ボックス 646"/>
        <xdr:cNvSpPr txBox="1"/>
      </xdr:nvSpPr>
      <xdr:spPr>
        <a:xfrm>
          <a:off x="15246428" y="1360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21242</xdr:rowOff>
    </xdr:from>
    <xdr:to>
      <xdr:col>76</xdr:col>
      <xdr:colOff>114300</xdr:colOff>
      <xdr:row>79</xdr:row>
      <xdr:rowOff>36199</xdr:rowOff>
    </xdr:to>
    <xdr:cxnSp macro="">
      <xdr:nvCxnSpPr>
        <xdr:cNvPr id="648" name="直線コネクタ 647"/>
        <xdr:cNvCxnSpPr/>
      </xdr:nvCxnSpPr>
      <xdr:spPr>
        <a:xfrm flipV="1">
          <a:off x="13703300" y="13565792"/>
          <a:ext cx="889000" cy="1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170402</xdr:rowOff>
    </xdr:from>
    <xdr:to>
      <xdr:col>76</xdr:col>
      <xdr:colOff>165100</xdr:colOff>
      <xdr:row>79</xdr:row>
      <xdr:rowOff>100552</xdr:rowOff>
    </xdr:to>
    <xdr:sp macro="" textlink="">
      <xdr:nvSpPr>
        <xdr:cNvPr id="649" name="フローチャート: 判断 648"/>
        <xdr:cNvSpPr/>
      </xdr:nvSpPr>
      <xdr:spPr>
        <a:xfrm>
          <a:off x="14541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91679</xdr:rowOff>
    </xdr:from>
    <xdr:ext cx="469744" cy="259045"/>
    <xdr:sp macro="" textlink="">
      <xdr:nvSpPr>
        <xdr:cNvPr id="650" name="テキスト ボックス 649"/>
        <xdr:cNvSpPr txBox="1"/>
      </xdr:nvSpPr>
      <xdr:spPr>
        <a:xfrm>
          <a:off x="14357428" y="1363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28786</xdr:rowOff>
    </xdr:from>
    <xdr:to>
      <xdr:col>71</xdr:col>
      <xdr:colOff>177800</xdr:colOff>
      <xdr:row>79</xdr:row>
      <xdr:rowOff>36199</xdr:rowOff>
    </xdr:to>
    <xdr:cxnSp macro="">
      <xdr:nvCxnSpPr>
        <xdr:cNvPr id="651" name="直線コネクタ 650"/>
        <xdr:cNvCxnSpPr/>
      </xdr:nvCxnSpPr>
      <xdr:spPr>
        <a:xfrm>
          <a:off x="12814300" y="13573336"/>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1400</xdr:rowOff>
    </xdr:from>
    <xdr:to>
      <xdr:col>72</xdr:col>
      <xdr:colOff>38100</xdr:colOff>
      <xdr:row>79</xdr:row>
      <xdr:rowOff>103000</xdr:rowOff>
    </xdr:to>
    <xdr:sp macro="" textlink="">
      <xdr:nvSpPr>
        <xdr:cNvPr id="652" name="フローチャート: 判断 651"/>
        <xdr:cNvSpPr/>
      </xdr:nvSpPr>
      <xdr:spPr>
        <a:xfrm>
          <a:off x="13652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94127</xdr:rowOff>
    </xdr:from>
    <xdr:ext cx="469744" cy="259045"/>
    <xdr:sp macro="" textlink="">
      <xdr:nvSpPr>
        <xdr:cNvPr id="653" name="テキスト ボックス 652"/>
        <xdr:cNvSpPr txBox="1"/>
      </xdr:nvSpPr>
      <xdr:spPr>
        <a:xfrm>
          <a:off x="13468428" y="1363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136275</xdr:rowOff>
    </xdr:from>
    <xdr:to>
      <xdr:col>67</xdr:col>
      <xdr:colOff>101600</xdr:colOff>
      <xdr:row>79</xdr:row>
      <xdr:rowOff>66425</xdr:rowOff>
    </xdr:to>
    <xdr:sp macro="" textlink="">
      <xdr:nvSpPr>
        <xdr:cNvPr id="654" name="フローチャート: 判断 653"/>
        <xdr:cNvSpPr/>
      </xdr:nvSpPr>
      <xdr:spPr>
        <a:xfrm>
          <a:off x="12763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82952</xdr:rowOff>
    </xdr:from>
    <xdr:ext cx="469744" cy="259045"/>
    <xdr:sp macro="" textlink="">
      <xdr:nvSpPr>
        <xdr:cNvPr id="655" name="テキスト ボックス 654"/>
        <xdr:cNvSpPr txBox="1"/>
      </xdr:nvSpPr>
      <xdr:spPr>
        <a:xfrm>
          <a:off x="12579428"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121056</xdr:rowOff>
    </xdr:from>
    <xdr:to>
      <xdr:col>85</xdr:col>
      <xdr:colOff>177800</xdr:colOff>
      <xdr:row>78</xdr:row>
      <xdr:rowOff>51206</xdr:rowOff>
    </xdr:to>
    <xdr:sp macro="" textlink="">
      <xdr:nvSpPr>
        <xdr:cNvPr id="661" name="楕円 660"/>
        <xdr:cNvSpPr/>
      </xdr:nvSpPr>
      <xdr:spPr>
        <a:xfrm>
          <a:off x="16268700" y="1332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143933</xdr:rowOff>
    </xdr:from>
    <xdr:ext cx="534377" cy="259045"/>
    <xdr:sp macro="" textlink="">
      <xdr:nvSpPr>
        <xdr:cNvPr id="662" name="災害復旧費該当値テキスト"/>
        <xdr:cNvSpPr txBox="1"/>
      </xdr:nvSpPr>
      <xdr:spPr>
        <a:xfrm>
          <a:off x="16370300" y="131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105784</xdr:rowOff>
    </xdr:from>
    <xdr:to>
      <xdr:col>81</xdr:col>
      <xdr:colOff>101600</xdr:colOff>
      <xdr:row>79</xdr:row>
      <xdr:rowOff>35934</xdr:rowOff>
    </xdr:to>
    <xdr:sp macro="" textlink="">
      <xdr:nvSpPr>
        <xdr:cNvPr id="663" name="楕円 662"/>
        <xdr:cNvSpPr/>
      </xdr:nvSpPr>
      <xdr:spPr>
        <a:xfrm>
          <a:off x="15430500" y="1347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52461</xdr:rowOff>
    </xdr:from>
    <xdr:ext cx="534377" cy="259045"/>
    <xdr:sp macro="" textlink="">
      <xdr:nvSpPr>
        <xdr:cNvPr id="664" name="テキスト ボックス 663"/>
        <xdr:cNvSpPr txBox="1"/>
      </xdr:nvSpPr>
      <xdr:spPr>
        <a:xfrm>
          <a:off x="15214111" y="1325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141892</xdr:rowOff>
    </xdr:from>
    <xdr:to>
      <xdr:col>76</xdr:col>
      <xdr:colOff>165100</xdr:colOff>
      <xdr:row>79</xdr:row>
      <xdr:rowOff>72042</xdr:rowOff>
    </xdr:to>
    <xdr:sp macro="" textlink="">
      <xdr:nvSpPr>
        <xdr:cNvPr id="665" name="楕円 664"/>
        <xdr:cNvSpPr/>
      </xdr:nvSpPr>
      <xdr:spPr>
        <a:xfrm>
          <a:off x="14541500" y="135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88569</xdr:rowOff>
    </xdr:from>
    <xdr:ext cx="469744" cy="259045"/>
    <xdr:sp macro="" textlink="">
      <xdr:nvSpPr>
        <xdr:cNvPr id="666" name="テキスト ボックス 665"/>
        <xdr:cNvSpPr txBox="1"/>
      </xdr:nvSpPr>
      <xdr:spPr>
        <a:xfrm>
          <a:off x="14357428" y="1329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156849</xdr:rowOff>
    </xdr:from>
    <xdr:to>
      <xdr:col>72</xdr:col>
      <xdr:colOff>38100</xdr:colOff>
      <xdr:row>79</xdr:row>
      <xdr:rowOff>86999</xdr:rowOff>
    </xdr:to>
    <xdr:sp macro="" textlink="">
      <xdr:nvSpPr>
        <xdr:cNvPr id="667" name="楕円 666"/>
        <xdr:cNvSpPr/>
      </xdr:nvSpPr>
      <xdr:spPr>
        <a:xfrm>
          <a:off x="13652500" y="1352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103526</xdr:rowOff>
    </xdr:from>
    <xdr:ext cx="469744" cy="259045"/>
    <xdr:sp macro="" textlink="">
      <xdr:nvSpPr>
        <xdr:cNvPr id="668" name="テキスト ボックス 667"/>
        <xdr:cNvSpPr txBox="1"/>
      </xdr:nvSpPr>
      <xdr:spPr>
        <a:xfrm>
          <a:off x="13468428" y="1330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149436</xdr:rowOff>
    </xdr:from>
    <xdr:to>
      <xdr:col>67</xdr:col>
      <xdr:colOff>101600</xdr:colOff>
      <xdr:row>79</xdr:row>
      <xdr:rowOff>79586</xdr:rowOff>
    </xdr:to>
    <xdr:sp macro="" textlink="">
      <xdr:nvSpPr>
        <xdr:cNvPr id="669" name="楕円 668"/>
        <xdr:cNvSpPr/>
      </xdr:nvSpPr>
      <xdr:spPr>
        <a:xfrm>
          <a:off x="12763500" y="135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70713</xdr:rowOff>
    </xdr:from>
    <xdr:ext cx="469744" cy="259045"/>
    <xdr:sp macro="" textlink="">
      <xdr:nvSpPr>
        <xdr:cNvPr id="670" name="テキスト ボックス 669"/>
        <xdr:cNvSpPr txBox="1"/>
      </xdr:nvSpPr>
      <xdr:spPr>
        <a:xfrm>
          <a:off x="12579428" y="1361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1" name="テキスト ボックス 680"/>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3" name="テキスト ボックス 682"/>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5" name="テキスト ボックス 68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7" name="テキスト ボックス 68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9" name="テキスト ボックス 68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83922</xdr:rowOff>
    </xdr:from>
    <xdr:to>
      <xdr:col>85</xdr:col>
      <xdr:colOff>126364</xdr:colOff>
      <xdr:row>99</xdr:row>
      <xdr:rowOff>29890</xdr:rowOff>
    </xdr:to>
    <xdr:cxnSp macro="">
      <xdr:nvCxnSpPr>
        <xdr:cNvPr id="697" name="直線コネクタ 696"/>
        <xdr:cNvCxnSpPr/>
      </xdr:nvCxnSpPr>
      <xdr:spPr>
        <a:xfrm flipV="1">
          <a:off x="16317595" y="15514422"/>
          <a:ext cx="1269" cy="148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33717</xdr:rowOff>
    </xdr:from>
    <xdr:ext cx="534377" cy="259045"/>
    <xdr:sp macro="" textlink="">
      <xdr:nvSpPr>
        <xdr:cNvPr id="698" name="公債費最小値テキスト"/>
        <xdr:cNvSpPr txBox="1"/>
      </xdr:nvSpPr>
      <xdr:spPr>
        <a:xfrm>
          <a:off x="16370300" y="1700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29890</xdr:rowOff>
    </xdr:from>
    <xdr:to>
      <xdr:col>86</xdr:col>
      <xdr:colOff>25400</xdr:colOff>
      <xdr:row>99</xdr:row>
      <xdr:rowOff>29890</xdr:rowOff>
    </xdr:to>
    <xdr:cxnSp macro="">
      <xdr:nvCxnSpPr>
        <xdr:cNvPr id="699" name="直線コネクタ 698"/>
        <xdr:cNvCxnSpPr/>
      </xdr:nvCxnSpPr>
      <xdr:spPr>
        <a:xfrm>
          <a:off x="16230600" y="1700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30599</xdr:rowOff>
    </xdr:from>
    <xdr:ext cx="599010" cy="259045"/>
    <xdr:sp macro="" textlink="">
      <xdr:nvSpPr>
        <xdr:cNvPr id="700" name="公債費最大値テキスト"/>
        <xdr:cNvSpPr txBox="1"/>
      </xdr:nvSpPr>
      <xdr:spPr>
        <a:xfrm>
          <a:off x="16370300" y="1528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83922</xdr:rowOff>
    </xdr:from>
    <xdr:to>
      <xdr:col>86</xdr:col>
      <xdr:colOff>25400</xdr:colOff>
      <xdr:row>90</xdr:row>
      <xdr:rowOff>83922</xdr:rowOff>
    </xdr:to>
    <xdr:cxnSp macro="">
      <xdr:nvCxnSpPr>
        <xdr:cNvPr id="701" name="直線コネクタ 700"/>
        <xdr:cNvCxnSpPr/>
      </xdr:nvCxnSpPr>
      <xdr:spPr>
        <a:xfrm>
          <a:off x="16230600" y="1551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25400</xdr:rowOff>
    </xdr:from>
    <xdr:to>
      <xdr:col>85</xdr:col>
      <xdr:colOff>127000</xdr:colOff>
      <xdr:row>95</xdr:row>
      <xdr:rowOff>100364</xdr:rowOff>
    </xdr:to>
    <xdr:cxnSp macro="">
      <xdr:nvCxnSpPr>
        <xdr:cNvPr id="702" name="直線コネクタ 701"/>
        <xdr:cNvCxnSpPr/>
      </xdr:nvCxnSpPr>
      <xdr:spPr>
        <a:xfrm>
          <a:off x="15481300" y="16313150"/>
          <a:ext cx="838200" cy="7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65290</xdr:rowOff>
    </xdr:from>
    <xdr:ext cx="534377" cy="259045"/>
    <xdr:sp macro="" textlink="">
      <xdr:nvSpPr>
        <xdr:cNvPr id="703" name="公債費平均値テキスト"/>
        <xdr:cNvSpPr txBox="1"/>
      </xdr:nvSpPr>
      <xdr:spPr>
        <a:xfrm>
          <a:off x="16370300" y="1601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42413</xdr:rowOff>
    </xdr:from>
    <xdr:to>
      <xdr:col>85</xdr:col>
      <xdr:colOff>177800</xdr:colOff>
      <xdr:row>94</xdr:row>
      <xdr:rowOff>144013</xdr:rowOff>
    </xdr:to>
    <xdr:sp macro="" textlink="">
      <xdr:nvSpPr>
        <xdr:cNvPr id="704" name="フローチャート: 判断 703"/>
        <xdr:cNvSpPr/>
      </xdr:nvSpPr>
      <xdr:spPr>
        <a:xfrm>
          <a:off x="16268700" y="161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153448</xdr:rowOff>
    </xdr:from>
    <xdr:to>
      <xdr:col>81</xdr:col>
      <xdr:colOff>50800</xdr:colOff>
      <xdr:row>95</xdr:row>
      <xdr:rowOff>25400</xdr:rowOff>
    </xdr:to>
    <xdr:cxnSp macro="">
      <xdr:nvCxnSpPr>
        <xdr:cNvPr id="705" name="直線コネクタ 704"/>
        <xdr:cNvCxnSpPr/>
      </xdr:nvCxnSpPr>
      <xdr:spPr>
        <a:xfrm>
          <a:off x="14592300" y="16269748"/>
          <a:ext cx="889000" cy="4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167326</xdr:rowOff>
    </xdr:from>
    <xdr:to>
      <xdr:col>81</xdr:col>
      <xdr:colOff>101600</xdr:colOff>
      <xdr:row>94</xdr:row>
      <xdr:rowOff>97476</xdr:rowOff>
    </xdr:to>
    <xdr:sp macro="" textlink="">
      <xdr:nvSpPr>
        <xdr:cNvPr id="706" name="フローチャート: 判断 705"/>
        <xdr:cNvSpPr/>
      </xdr:nvSpPr>
      <xdr:spPr>
        <a:xfrm>
          <a:off x="15430500" y="1611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114003</xdr:rowOff>
    </xdr:from>
    <xdr:ext cx="534377" cy="259045"/>
    <xdr:sp macro="" textlink="">
      <xdr:nvSpPr>
        <xdr:cNvPr id="707" name="テキスト ボックス 706"/>
        <xdr:cNvSpPr txBox="1"/>
      </xdr:nvSpPr>
      <xdr:spPr>
        <a:xfrm>
          <a:off x="15214111" y="1588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111647</xdr:rowOff>
    </xdr:from>
    <xdr:to>
      <xdr:col>76</xdr:col>
      <xdr:colOff>114300</xdr:colOff>
      <xdr:row>94</xdr:row>
      <xdr:rowOff>153448</xdr:rowOff>
    </xdr:to>
    <xdr:cxnSp macro="">
      <xdr:nvCxnSpPr>
        <xdr:cNvPr id="708" name="直線コネクタ 707"/>
        <xdr:cNvCxnSpPr/>
      </xdr:nvCxnSpPr>
      <xdr:spPr>
        <a:xfrm>
          <a:off x="13703300" y="16227947"/>
          <a:ext cx="8890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154019</xdr:rowOff>
    </xdr:from>
    <xdr:to>
      <xdr:col>76</xdr:col>
      <xdr:colOff>165100</xdr:colOff>
      <xdr:row>94</xdr:row>
      <xdr:rowOff>84169</xdr:rowOff>
    </xdr:to>
    <xdr:sp macro="" textlink="">
      <xdr:nvSpPr>
        <xdr:cNvPr id="709" name="フローチャート: 判断 708"/>
        <xdr:cNvSpPr/>
      </xdr:nvSpPr>
      <xdr:spPr>
        <a:xfrm>
          <a:off x="14541500" y="1609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100696</xdr:rowOff>
    </xdr:from>
    <xdr:ext cx="534377" cy="259045"/>
    <xdr:sp macro="" textlink="">
      <xdr:nvSpPr>
        <xdr:cNvPr id="710" name="テキスト ボックス 709"/>
        <xdr:cNvSpPr txBox="1"/>
      </xdr:nvSpPr>
      <xdr:spPr>
        <a:xfrm>
          <a:off x="14325111" y="15874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66777</xdr:rowOff>
    </xdr:from>
    <xdr:to>
      <xdr:col>71</xdr:col>
      <xdr:colOff>177800</xdr:colOff>
      <xdr:row>94</xdr:row>
      <xdr:rowOff>111647</xdr:rowOff>
    </xdr:to>
    <xdr:cxnSp macro="">
      <xdr:nvCxnSpPr>
        <xdr:cNvPr id="711" name="直線コネクタ 710"/>
        <xdr:cNvCxnSpPr/>
      </xdr:nvCxnSpPr>
      <xdr:spPr>
        <a:xfrm>
          <a:off x="12814300" y="16183077"/>
          <a:ext cx="889000" cy="4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97701</xdr:rowOff>
    </xdr:from>
    <xdr:to>
      <xdr:col>72</xdr:col>
      <xdr:colOff>38100</xdr:colOff>
      <xdr:row>94</xdr:row>
      <xdr:rowOff>27851</xdr:rowOff>
    </xdr:to>
    <xdr:sp macro="" textlink="">
      <xdr:nvSpPr>
        <xdr:cNvPr id="712" name="フローチャート: 判断 711"/>
        <xdr:cNvSpPr/>
      </xdr:nvSpPr>
      <xdr:spPr>
        <a:xfrm>
          <a:off x="13652500" y="1604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44378</xdr:rowOff>
    </xdr:from>
    <xdr:ext cx="534377" cy="259045"/>
    <xdr:sp macro="" textlink="">
      <xdr:nvSpPr>
        <xdr:cNvPr id="713" name="テキスト ボックス 712"/>
        <xdr:cNvSpPr txBox="1"/>
      </xdr:nvSpPr>
      <xdr:spPr>
        <a:xfrm>
          <a:off x="13436111" y="1581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73992</xdr:rowOff>
    </xdr:from>
    <xdr:to>
      <xdr:col>67</xdr:col>
      <xdr:colOff>101600</xdr:colOff>
      <xdr:row>94</xdr:row>
      <xdr:rowOff>4142</xdr:rowOff>
    </xdr:to>
    <xdr:sp macro="" textlink="">
      <xdr:nvSpPr>
        <xdr:cNvPr id="714" name="フローチャート: 判断 713"/>
        <xdr:cNvSpPr/>
      </xdr:nvSpPr>
      <xdr:spPr>
        <a:xfrm>
          <a:off x="12763500" y="1601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20669</xdr:rowOff>
    </xdr:from>
    <xdr:ext cx="534377" cy="259045"/>
    <xdr:sp macro="" textlink="">
      <xdr:nvSpPr>
        <xdr:cNvPr id="715" name="テキスト ボックス 714"/>
        <xdr:cNvSpPr txBox="1"/>
      </xdr:nvSpPr>
      <xdr:spPr>
        <a:xfrm>
          <a:off x="12547111" y="1579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49564</xdr:rowOff>
    </xdr:from>
    <xdr:to>
      <xdr:col>85</xdr:col>
      <xdr:colOff>177800</xdr:colOff>
      <xdr:row>95</xdr:row>
      <xdr:rowOff>151164</xdr:rowOff>
    </xdr:to>
    <xdr:sp macro="" textlink="">
      <xdr:nvSpPr>
        <xdr:cNvPr id="721" name="楕円 720"/>
        <xdr:cNvSpPr/>
      </xdr:nvSpPr>
      <xdr:spPr>
        <a:xfrm>
          <a:off x="16268700" y="1633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27991</xdr:rowOff>
    </xdr:from>
    <xdr:ext cx="534377" cy="259045"/>
    <xdr:sp macro="" textlink="">
      <xdr:nvSpPr>
        <xdr:cNvPr id="722" name="公債費該当値テキスト"/>
        <xdr:cNvSpPr txBox="1"/>
      </xdr:nvSpPr>
      <xdr:spPr>
        <a:xfrm>
          <a:off x="16370300" y="1631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146050</xdr:rowOff>
    </xdr:from>
    <xdr:to>
      <xdr:col>81</xdr:col>
      <xdr:colOff>101600</xdr:colOff>
      <xdr:row>95</xdr:row>
      <xdr:rowOff>76200</xdr:rowOff>
    </xdr:to>
    <xdr:sp macro="" textlink="">
      <xdr:nvSpPr>
        <xdr:cNvPr id="723" name="楕円 722"/>
        <xdr:cNvSpPr/>
      </xdr:nvSpPr>
      <xdr:spPr>
        <a:xfrm>
          <a:off x="15430500" y="1626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67327</xdr:rowOff>
    </xdr:from>
    <xdr:ext cx="534377" cy="259045"/>
    <xdr:sp macro="" textlink="">
      <xdr:nvSpPr>
        <xdr:cNvPr id="724" name="テキスト ボックス 723"/>
        <xdr:cNvSpPr txBox="1"/>
      </xdr:nvSpPr>
      <xdr:spPr>
        <a:xfrm>
          <a:off x="15214111" y="163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102648</xdr:rowOff>
    </xdr:from>
    <xdr:to>
      <xdr:col>76</xdr:col>
      <xdr:colOff>165100</xdr:colOff>
      <xdr:row>95</xdr:row>
      <xdr:rowOff>32798</xdr:rowOff>
    </xdr:to>
    <xdr:sp macro="" textlink="">
      <xdr:nvSpPr>
        <xdr:cNvPr id="725" name="楕円 724"/>
        <xdr:cNvSpPr/>
      </xdr:nvSpPr>
      <xdr:spPr>
        <a:xfrm>
          <a:off x="14541500" y="162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23925</xdr:rowOff>
    </xdr:from>
    <xdr:ext cx="534377" cy="259045"/>
    <xdr:sp macro="" textlink="">
      <xdr:nvSpPr>
        <xdr:cNvPr id="726" name="テキスト ボックス 725"/>
        <xdr:cNvSpPr txBox="1"/>
      </xdr:nvSpPr>
      <xdr:spPr>
        <a:xfrm>
          <a:off x="14325111" y="1631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60847</xdr:rowOff>
    </xdr:from>
    <xdr:to>
      <xdr:col>72</xdr:col>
      <xdr:colOff>38100</xdr:colOff>
      <xdr:row>94</xdr:row>
      <xdr:rowOff>162447</xdr:rowOff>
    </xdr:to>
    <xdr:sp macro="" textlink="">
      <xdr:nvSpPr>
        <xdr:cNvPr id="727" name="楕円 726"/>
        <xdr:cNvSpPr/>
      </xdr:nvSpPr>
      <xdr:spPr>
        <a:xfrm>
          <a:off x="13652500" y="1617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153574</xdr:rowOff>
    </xdr:from>
    <xdr:ext cx="534377" cy="259045"/>
    <xdr:sp macro="" textlink="">
      <xdr:nvSpPr>
        <xdr:cNvPr id="728" name="テキスト ボックス 727"/>
        <xdr:cNvSpPr txBox="1"/>
      </xdr:nvSpPr>
      <xdr:spPr>
        <a:xfrm>
          <a:off x="13436111" y="1626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15977</xdr:rowOff>
    </xdr:from>
    <xdr:to>
      <xdr:col>67</xdr:col>
      <xdr:colOff>101600</xdr:colOff>
      <xdr:row>94</xdr:row>
      <xdr:rowOff>117577</xdr:rowOff>
    </xdr:to>
    <xdr:sp macro="" textlink="">
      <xdr:nvSpPr>
        <xdr:cNvPr id="729" name="楕円 728"/>
        <xdr:cNvSpPr/>
      </xdr:nvSpPr>
      <xdr:spPr>
        <a:xfrm>
          <a:off x="12763500" y="1613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108704</xdr:rowOff>
    </xdr:from>
    <xdr:ext cx="534377" cy="259045"/>
    <xdr:sp macro="" textlink="">
      <xdr:nvSpPr>
        <xdr:cNvPr id="730" name="テキスト ボックス 729"/>
        <xdr:cNvSpPr txBox="1"/>
      </xdr:nvSpPr>
      <xdr:spPr>
        <a:xfrm>
          <a:off x="12547111" y="1622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4" name="テキスト ボックス 74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46" name="テキスト ボックス 745"/>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8" name="テキスト ボックス 747"/>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0" name="テキスト ボックス 74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160274</xdr:rowOff>
    </xdr:from>
    <xdr:to>
      <xdr:col>116</xdr:col>
      <xdr:colOff>62864</xdr:colOff>
      <xdr:row>38</xdr:row>
      <xdr:rowOff>139700</xdr:rowOff>
    </xdr:to>
    <xdr:cxnSp macro="">
      <xdr:nvCxnSpPr>
        <xdr:cNvPr id="752" name="直線コネクタ 751"/>
        <xdr:cNvCxnSpPr/>
      </xdr:nvCxnSpPr>
      <xdr:spPr>
        <a:xfrm flipV="1">
          <a:off x="22159595" y="5475224"/>
          <a:ext cx="1269"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144035</xdr:rowOff>
    </xdr:from>
    <xdr:ext cx="249299" cy="259045"/>
    <xdr:sp macro="" textlink="">
      <xdr:nvSpPr>
        <xdr:cNvPr id="753" name="諸支出金最小値テキスト"/>
        <xdr:cNvSpPr txBox="1"/>
      </xdr:nvSpPr>
      <xdr:spPr>
        <a:xfrm>
          <a:off x="22212300" y="6659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106951</xdr:rowOff>
    </xdr:from>
    <xdr:ext cx="378565" cy="259045"/>
    <xdr:sp macro="" textlink="">
      <xdr:nvSpPr>
        <xdr:cNvPr id="755" name="諸支出金最大値テキスト"/>
        <xdr:cNvSpPr txBox="1"/>
      </xdr:nvSpPr>
      <xdr:spPr>
        <a:xfrm>
          <a:off x="22212300" y="5250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160274</xdr:rowOff>
    </xdr:from>
    <xdr:to>
      <xdr:col>116</xdr:col>
      <xdr:colOff>152400</xdr:colOff>
      <xdr:row>31</xdr:row>
      <xdr:rowOff>160274</xdr:rowOff>
    </xdr:to>
    <xdr:cxnSp macro="">
      <xdr:nvCxnSpPr>
        <xdr:cNvPr id="756" name="直線コネクタ 755"/>
        <xdr:cNvCxnSpPr/>
      </xdr:nvCxnSpPr>
      <xdr:spPr>
        <a:xfrm>
          <a:off x="22072600" y="5475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61485</xdr:rowOff>
    </xdr:from>
    <xdr:ext cx="313932" cy="259045"/>
    <xdr:sp macro="" textlink="">
      <xdr:nvSpPr>
        <xdr:cNvPr id="758" name="諸支出金平均値テキスト"/>
        <xdr:cNvSpPr txBox="1"/>
      </xdr:nvSpPr>
      <xdr:spPr>
        <a:xfrm>
          <a:off x="22212300" y="640513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38608</xdr:rowOff>
    </xdr:from>
    <xdr:to>
      <xdr:col>116</xdr:col>
      <xdr:colOff>114300</xdr:colOff>
      <xdr:row>38</xdr:row>
      <xdr:rowOff>140208</xdr:rowOff>
    </xdr:to>
    <xdr:sp macro="" textlink="">
      <xdr:nvSpPr>
        <xdr:cNvPr id="759" name="フローチャート: 判断 758"/>
        <xdr:cNvSpPr/>
      </xdr:nvSpPr>
      <xdr:spPr>
        <a:xfrm>
          <a:off x="221107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114046</xdr:rowOff>
    </xdr:from>
    <xdr:to>
      <xdr:col>112</xdr:col>
      <xdr:colOff>38100</xdr:colOff>
      <xdr:row>38</xdr:row>
      <xdr:rowOff>44196</xdr:rowOff>
    </xdr:to>
    <xdr:sp macro="" textlink="">
      <xdr:nvSpPr>
        <xdr:cNvPr id="761" name="フローチャート: 判断 760"/>
        <xdr:cNvSpPr/>
      </xdr:nvSpPr>
      <xdr:spPr>
        <a:xfrm>
          <a:off x="21272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60723</xdr:rowOff>
    </xdr:from>
    <xdr:ext cx="313932" cy="259045"/>
    <xdr:sp macro="" textlink="">
      <xdr:nvSpPr>
        <xdr:cNvPr id="762" name="テキスト ボックス 761"/>
        <xdr:cNvSpPr txBox="1"/>
      </xdr:nvSpPr>
      <xdr:spPr>
        <a:xfrm>
          <a:off x="21166333" y="6232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29464</xdr:rowOff>
    </xdr:from>
    <xdr:to>
      <xdr:col>107</xdr:col>
      <xdr:colOff>101600</xdr:colOff>
      <xdr:row>38</xdr:row>
      <xdr:rowOff>131064</xdr:rowOff>
    </xdr:to>
    <xdr:sp macro="" textlink="">
      <xdr:nvSpPr>
        <xdr:cNvPr id="764" name="フローチャート: 判断 763"/>
        <xdr:cNvSpPr/>
      </xdr:nvSpPr>
      <xdr:spPr>
        <a:xfrm>
          <a:off x="203835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147591</xdr:rowOff>
    </xdr:from>
    <xdr:ext cx="313932" cy="259045"/>
    <xdr:sp macro="" textlink="">
      <xdr:nvSpPr>
        <xdr:cNvPr id="765" name="テキスト ボックス 764"/>
        <xdr:cNvSpPr txBox="1"/>
      </xdr:nvSpPr>
      <xdr:spPr>
        <a:xfrm>
          <a:off x="20277333" y="63197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136906</xdr:rowOff>
    </xdr:from>
    <xdr:to>
      <xdr:col>102</xdr:col>
      <xdr:colOff>165100</xdr:colOff>
      <xdr:row>38</xdr:row>
      <xdr:rowOff>67056</xdr:rowOff>
    </xdr:to>
    <xdr:sp macro="" textlink="">
      <xdr:nvSpPr>
        <xdr:cNvPr id="767" name="フローチャート: 判断 766"/>
        <xdr:cNvSpPr/>
      </xdr:nvSpPr>
      <xdr:spPr>
        <a:xfrm>
          <a:off x="19494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83583</xdr:rowOff>
    </xdr:from>
    <xdr:ext cx="313932" cy="259045"/>
    <xdr:sp macro="" textlink="">
      <xdr:nvSpPr>
        <xdr:cNvPr id="768" name="テキスト ボックス 767"/>
        <xdr:cNvSpPr txBox="1"/>
      </xdr:nvSpPr>
      <xdr:spPr>
        <a:xfrm>
          <a:off x="19388333" y="6255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9" name="フローチャート: 判断 768"/>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1287</xdr:rowOff>
    </xdr:from>
    <xdr:ext cx="313932" cy="259045"/>
    <xdr:sp macro="" textlink="">
      <xdr:nvSpPr>
        <xdr:cNvPr id="770" name="テキスト ボックス 769"/>
        <xdr:cNvSpPr txBox="1"/>
      </xdr:nvSpPr>
      <xdr:spPr>
        <a:xfrm>
          <a:off x="18499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17035</xdr:rowOff>
    </xdr:from>
    <xdr:ext cx="249299" cy="259045"/>
    <xdr:sp macro="" textlink="">
      <xdr:nvSpPr>
        <xdr:cNvPr id="777" name="諸支出金該当値テキスト"/>
        <xdr:cNvSpPr txBox="1"/>
      </xdr:nvSpPr>
      <xdr:spPr>
        <a:xfrm>
          <a:off x="22212300" y="6532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aseline="0">
              <a:solidFill>
                <a:schemeClr val="dk1"/>
              </a:solidFill>
              <a:effectLst/>
              <a:latin typeface="+mn-lt"/>
              <a:ea typeface="+mn-ea"/>
              <a:cs typeface="+mn-cs"/>
            </a:rPr>
            <a:t>歳入決算総額は、住民一人当たり</a:t>
          </a:r>
          <a:r>
            <a:rPr lang="en-US" altLang="ja-JP" sz="1100" baseline="0">
              <a:solidFill>
                <a:schemeClr val="dk1"/>
              </a:solidFill>
              <a:effectLst/>
              <a:latin typeface="+mn-lt"/>
              <a:ea typeface="+mn-ea"/>
              <a:cs typeface="+mn-cs"/>
            </a:rPr>
            <a:t>629,372</a:t>
          </a:r>
          <a:r>
            <a:rPr lang="ja-JP" altLang="ja-JP" sz="1100" baseline="0">
              <a:solidFill>
                <a:schemeClr val="dk1"/>
              </a:solidFill>
              <a:effectLst/>
              <a:latin typeface="+mn-lt"/>
              <a:ea typeface="+mn-ea"/>
              <a:cs typeface="+mn-cs"/>
            </a:rPr>
            <a:t>円（前年度：</a:t>
          </a:r>
          <a:r>
            <a:rPr lang="en-US" altLang="ja-JP" sz="1100" baseline="0">
              <a:solidFill>
                <a:schemeClr val="dk1"/>
              </a:solidFill>
              <a:effectLst/>
              <a:latin typeface="+mn-lt"/>
              <a:ea typeface="+mn-ea"/>
              <a:cs typeface="+mn-cs"/>
            </a:rPr>
            <a:t>669,180</a:t>
          </a:r>
          <a:r>
            <a:rPr lang="ja-JP" altLang="ja-JP" sz="1100" baseline="0">
              <a:solidFill>
                <a:schemeClr val="dk1"/>
              </a:solidFill>
              <a:effectLst/>
              <a:latin typeface="+mn-lt"/>
              <a:ea typeface="+mn-ea"/>
              <a:cs typeface="+mn-cs"/>
            </a:rPr>
            <a:t>円）、歳出決算総額は、住民一人当たり</a:t>
          </a:r>
          <a:r>
            <a:rPr lang="en-US" altLang="ja-JP" sz="1100" baseline="0">
              <a:solidFill>
                <a:schemeClr val="dk1"/>
              </a:solidFill>
              <a:effectLst/>
              <a:latin typeface="+mn-lt"/>
              <a:ea typeface="+mn-ea"/>
              <a:cs typeface="+mn-cs"/>
            </a:rPr>
            <a:t>597,699</a:t>
          </a:r>
          <a:r>
            <a:rPr lang="ja-JP" altLang="ja-JP" sz="1100" baseline="0">
              <a:solidFill>
                <a:schemeClr val="dk1"/>
              </a:solidFill>
              <a:effectLst/>
              <a:latin typeface="+mn-lt"/>
              <a:ea typeface="+mn-ea"/>
              <a:cs typeface="+mn-cs"/>
            </a:rPr>
            <a:t>円（前年度：</a:t>
          </a:r>
          <a:r>
            <a:rPr lang="en-US" altLang="ja-JP" sz="1100" baseline="0">
              <a:solidFill>
                <a:schemeClr val="dk1"/>
              </a:solidFill>
              <a:effectLst/>
              <a:latin typeface="+mn-lt"/>
              <a:ea typeface="+mn-ea"/>
              <a:cs typeface="+mn-cs"/>
            </a:rPr>
            <a:t>650,702</a:t>
          </a:r>
          <a:r>
            <a:rPr lang="ja-JP" altLang="ja-JP" sz="1100" baseline="0">
              <a:solidFill>
                <a:schemeClr val="dk1"/>
              </a:solidFill>
              <a:effectLst/>
              <a:latin typeface="+mn-lt"/>
              <a:ea typeface="+mn-ea"/>
              <a:cs typeface="+mn-cs"/>
            </a:rPr>
            <a:t>円）となっている。</a:t>
          </a:r>
          <a:r>
            <a:rPr lang="ja-JP" altLang="en-US" sz="1100" baseline="0">
              <a:solidFill>
                <a:schemeClr val="dk1"/>
              </a:solidFill>
              <a:effectLst/>
              <a:latin typeface="+mn-lt"/>
              <a:ea typeface="+mn-ea"/>
              <a:cs typeface="+mn-cs"/>
            </a:rPr>
            <a:t>　　　　　　　　　　　　　　　　　　　　　　　　　　　　　　　　　　　　　　　　　　　　　　　　　　　　　　　　　　　　　　　　　　　　　　　　　　　　　　　　　　　　　　　　　　</a:t>
          </a:r>
          <a:r>
            <a:rPr lang="ja-JP" altLang="ja-JP" sz="1100" baseline="0">
              <a:solidFill>
                <a:schemeClr val="dk1"/>
              </a:solidFill>
              <a:effectLst/>
              <a:latin typeface="+mn-lt"/>
              <a:ea typeface="+mn-ea"/>
              <a:cs typeface="+mn-cs"/>
            </a:rPr>
            <a:t>〇総務費は、住民一人当たりの額が平成</a:t>
          </a:r>
          <a:r>
            <a:rPr lang="en-US" altLang="ja-JP" sz="1100" baseline="0">
              <a:solidFill>
                <a:schemeClr val="dk1"/>
              </a:solidFill>
              <a:effectLst/>
              <a:latin typeface="+mn-lt"/>
              <a:ea typeface="+mn-ea"/>
              <a:cs typeface="+mn-cs"/>
            </a:rPr>
            <a:t>29</a:t>
          </a:r>
          <a:r>
            <a:rPr lang="ja-JP" altLang="ja-JP" sz="1100" baseline="0">
              <a:solidFill>
                <a:schemeClr val="dk1"/>
              </a:solidFill>
              <a:effectLst/>
              <a:latin typeface="+mn-lt"/>
              <a:ea typeface="+mn-ea"/>
              <a:cs typeface="+mn-cs"/>
            </a:rPr>
            <a:t>年度</a:t>
          </a:r>
          <a:r>
            <a:rPr lang="en-US" altLang="ja-JP" sz="1100" baseline="0">
              <a:solidFill>
                <a:schemeClr val="dk1"/>
              </a:solidFill>
              <a:effectLst/>
              <a:latin typeface="+mn-lt"/>
              <a:ea typeface="+mn-ea"/>
              <a:cs typeface="+mn-cs"/>
            </a:rPr>
            <a:t>101,969</a:t>
          </a:r>
          <a:r>
            <a:rPr lang="ja-JP" altLang="ja-JP" sz="1100" baseline="0">
              <a:solidFill>
                <a:schemeClr val="dk1"/>
              </a:solidFill>
              <a:effectLst/>
              <a:latin typeface="+mn-lt"/>
              <a:ea typeface="+mn-ea"/>
              <a:cs typeface="+mn-cs"/>
            </a:rPr>
            <a:t>円から平成</a:t>
          </a:r>
          <a:r>
            <a:rPr lang="en-US" altLang="ja-JP" sz="1100" baseline="0">
              <a:solidFill>
                <a:schemeClr val="dk1"/>
              </a:solidFill>
              <a:effectLst/>
              <a:latin typeface="+mn-lt"/>
              <a:ea typeface="+mn-ea"/>
              <a:cs typeface="+mn-cs"/>
            </a:rPr>
            <a:t>30</a:t>
          </a:r>
          <a:r>
            <a:rPr lang="ja-JP" altLang="ja-JP" sz="1100" baseline="0">
              <a:solidFill>
                <a:schemeClr val="dk1"/>
              </a:solidFill>
              <a:effectLst/>
              <a:latin typeface="+mn-lt"/>
              <a:ea typeface="+mn-ea"/>
              <a:cs typeface="+mn-cs"/>
            </a:rPr>
            <a:t>年度</a:t>
          </a:r>
          <a:r>
            <a:rPr lang="en-US" altLang="ja-JP" sz="1100" baseline="0">
              <a:solidFill>
                <a:schemeClr val="dk1"/>
              </a:solidFill>
              <a:effectLst/>
              <a:latin typeface="+mn-lt"/>
              <a:ea typeface="+mn-ea"/>
              <a:cs typeface="+mn-cs"/>
            </a:rPr>
            <a:t>76,946</a:t>
          </a:r>
          <a:r>
            <a:rPr lang="ja-JP" altLang="ja-JP" sz="1100" baseline="0">
              <a:solidFill>
                <a:schemeClr val="dk1"/>
              </a:solidFill>
              <a:effectLst/>
              <a:latin typeface="+mn-lt"/>
              <a:ea typeface="+mn-ea"/>
              <a:cs typeface="+mn-cs"/>
            </a:rPr>
            <a:t>円と減少している。主な原因は平成</a:t>
          </a:r>
          <a:r>
            <a:rPr lang="en-US" altLang="ja-JP" sz="1100" baseline="0">
              <a:solidFill>
                <a:schemeClr val="dk1"/>
              </a:solidFill>
              <a:effectLst/>
              <a:latin typeface="+mn-lt"/>
              <a:ea typeface="+mn-ea"/>
              <a:cs typeface="+mn-cs"/>
            </a:rPr>
            <a:t>29</a:t>
          </a:r>
          <a:r>
            <a:rPr lang="ja-JP" altLang="ja-JP" sz="1100" baseline="0">
              <a:solidFill>
                <a:schemeClr val="dk1"/>
              </a:solidFill>
              <a:effectLst/>
              <a:latin typeface="+mn-lt"/>
              <a:ea typeface="+mn-ea"/>
              <a:cs typeface="+mn-cs"/>
            </a:rPr>
            <a:t>年度に情報通信基盤安定整備補助金に</a:t>
          </a:r>
          <a:r>
            <a:rPr lang="en-US" altLang="ja-JP" sz="1100" baseline="0">
              <a:solidFill>
                <a:schemeClr val="dk1"/>
              </a:solidFill>
              <a:effectLst/>
              <a:latin typeface="+mn-lt"/>
              <a:ea typeface="+mn-ea"/>
              <a:cs typeface="+mn-cs"/>
            </a:rPr>
            <a:t>510,000</a:t>
          </a:r>
          <a:r>
            <a:rPr lang="ja-JP" altLang="ja-JP" sz="1100" baseline="0">
              <a:solidFill>
                <a:schemeClr val="dk1"/>
              </a:solidFill>
              <a:effectLst/>
              <a:latin typeface="+mn-lt"/>
              <a:ea typeface="+mn-ea"/>
              <a:cs typeface="+mn-cs"/>
            </a:rPr>
            <a:t>千円の臨時的な支出があったためである。</a:t>
          </a:r>
          <a:endParaRPr lang="ja-JP" altLang="ja-JP">
            <a:effectLst/>
          </a:endParaRPr>
        </a:p>
        <a:p>
          <a:r>
            <a:rPr lang="ja-JP" altLang="ja-JP" sz="1100" baseline="0">
              <a:solidFill>
                <a:schemeClr val="tx1"/>
              </a:solidFill>
              <a:effectLst/>
              <a:latin typeface="+mn-lt"/>
              <a:ea typeface="+mn-ea"/>
              <a:cs typeface="+mn-cs"/>
            </a:rPr>
            <a:t>〇消防費は、</a:t>
          </a:r>
          <a:r>
            <a:rPr lang="ja-JP" altLang="en-US" sz="1100" baseline="0">
              <a:solidFill>
                <a:schemeClr val="tx1"/>
              </a:solidFill>
              <a:effectLst/>
              <a:latin typeface="+mn-lt"/>
              <a:ea typeface="+mn-ea"/>
              <a:cs typeface="+mn-cs"/>
            </a:rPr>
            <a:t>平成</a:t>
          </a:r>
          <a:r>
            <a:rPr lang="en-US" altLang="ja-JP" sz="1100" baseline="0">
              <a:solidFill>
                <a:schemeClr val="tx1"/>
              </a:solidFill>
              <a:effectLst/>
              <a:latin typeface="+mn-lt"/>
              <a:ea typeface="+mn-ea"/>
              <a:cs typeface="+mn-cs"/>
            </a:rPr>
            <a:t>29</a:t>
          </a:r>
          <a:r>
            <a:rPr lang="ja-JP" altLang="en-US" sz="1100" baseline="0">
              <a:solidFill>
                <a:schemeClr val="tx1"/>
              </a:solidFill>
              <a:effectLst/>
              <a:latin typeface="+mn-lt"/>
              <a:ea typeface="+mn-ea"/>
              <a:cs typeface="+mn-cs"/>
            </a:rPr>
            <a:t>年度</a:t>
          </a:r>
          <a:r>
            <a:rPr lang="en-US" altLang="ja-JP" sz="1100" baseline="0">
              <a:solidFill>
                <a:schemeClr val="tx1"/>
              </a:solidFill>
              <a:effectLst/>
              <a:latin typeface="+mn-lt"/>
              <a:ea typeface="+mn-ea"/>
              <a:cs typeface="+mn-cs"/>
            </a:rPr>
            <a:t>935,423</a:t>
          </a:r>
          <a:r>
            <a:rPr lang="ja-JP" altLang="en-US" sz="1100" baseline="0">
              <a:solidFill>
                <a:schemeClr val="tx1"/>
              </a:solidFill>
              <a:effectLst/>
              <a:latin typeface="+mn-lt"/>
              <a:ea typeface="+mn-ea"/>
              <a:cs typeface="+mn-cs"/>
            </a:rPr>
            <a:t>千円から平成</a:t>
          </a:r>
          <a:r>
            <a:rPr lang="en-US" altLang="ja-JP" sz="1100" baseline="0">
              <a:solidFill>
                <a:schemeClr val="tx1"/>
              </a:solidFill>
              <a:effectLst/>
              <a:latin typeface="+mn-lt"/>
              <a:ea typeface="+mn-ea"/>
              <a:cs typeface="+mn-cs"/>
            </a:rPr>
            <a:t>30</a:t>
          </a:r>
          <a:r>
            <a:rPr lang="ja-JP" altLang="en-US" sz="1100" baseline="0">
              <a:solidFill>
                <a:schemeClr val="tx1"/>
              </a:solidFill>
              <a:effectLst/>
              <a:latin typeface="+mn-lt"/>
              <a:ea typeface="+mn-ea"/>
              <a:cs typeface="+mn-cs"/>
            </a:rPr>
            <a:t>年度</a:t>
          </a:r>
          <a:r>
            <a:rPr lang="en-US" altLang="ja-JP" sz="1100" baseline="0">
              <a:solidFill>
                <a:schemeClr val="tx1"/>
              </a:solidFill>
              <a:effectLst/>
              <a:latin typeface="+mn-lt"/>
              <a:ea typeface="+mn-ea"/>
              <a:cs typeface="+mn-cs"/>
            </a:rPr>
            <a:t>490,377</a:t>
          </a:r>
          <a:r>
            <a:rPr lang="ja-JP" altLang="en-US" sz="1100" baseline="0">
              <a:solidFill>
                <a:schemeClr val="tx1"/>
              </a:solidFill>
              <a:effectLst/>
              <a:latin typeface="+mn-lt"/>
              <a:ea typeface="+mn-ea"/>
              <a:cs typeface="+mn-cs"/>
            </a:rPr>
            <a:t>千円へと</a:t>
          </a:r>
          <a:r>
            <a:rPr lang="en-US" altLang="ja-JP" sz="1100" baseline="0">
              <a:solidFill>
                <a:schemeClr val="tx1"/>
              </a:solidFill>
              <a:effectLst/>
              <a:latin typeface="+mn-lt"/>
              <a:ea typeface="+mn-ea"/>
              <a:cs typeface="+mn-cs"/>
            </a:rPr>
            <a:t>445,046</a:t>
          </a:r>
          <a:r>
            <a:rPr lang="ja-JP" altLang="en-US" sz="1100" baseline="0">
              <a:solidFill>
                <a:schemeClr val="tx1"/>
              </a:solidFill>
              <a:effectLst/>
              <a:latin typeface="+mn-lt"/>
              <a:ea typeface="+mn-ea"/>
              <a:cs typeface="+mn-cs"/>
            </a:rPr>
            <a:t>千円も減少している。</a:t>
          </a:r>
          <a:r>
            <a:rPr lang="ja-JP" altLang="ja-JP" sz="1100" baseline="0">
              <a:solidFill>
                <a:schemeClr val="tx1"/>
              </a:solidFill>
              <a:effectLst/>
              <a:latin typeface="+mn-lt"/>
              <a:ea typeface="+mn-ea"/>
              <a:cs typeface="+mn-cs"/>
            </a:rPr>
            <a:t>これは平成</a:t>
          </a:r>
          <a:r>
            <a:rPr lang="en-US" altLang="ja-JP" sz="1100" baseline="0">
              <a:solidFill>
                <a:schemeClr val="tx1"/>
              </a:solidFill>
              <a:effectLst/>
              <a:latin typeface="+mn-lt"/>
              <a:ea typeface="+mn-ea"/>
              <a:cs typeface="+mn-cs"/>
            </a:rPr>
            <a:t>28</a:t>
          </a:r>
          <a:r>
            <a:rPr lang="ja-JP" altLang="ja-JP" sz="1100" baseline="0">
              <a:solidFill>
                <a:schemeClr val="tx1"/>
              </a:solidFill>
              <a:effectLst/>
              <a:latin typeface="+mn-lt"/>
              <a:ea typeface="+mn-ea"/>
              <a:cs typeface="+mn-cs"/>
            </a:rPr>
            <a:t>年度</a:t>
          </a:r>
          <a:r>
            <a:rPr lang="ja-JP" altLang="en-US" sz="1100" baseline="0">
              <a:solidFill>
                <a:schemeClr val="tx1"/>
              </a:solidFill>
              <a:effectLst/>
              <a:latin typeface="+mn-lt"/>
              <a:ea typeface="+mn-ea"/>
              <a:cs typeface="+mn-cs"/>
            </a:rPr>
            <a:t>から整備していた</a:t>
          </a:r>
          <a:r>
            <a:rPr lang="ja-JP" altLang="ja-JP" sz="1100" baseline="0">
              <a:solidFill>
                <a:schemeClr val="tx1"/>
              </a:solidFill>
              <a:effectLst/>
              <a:latin typeface="+mn-lt"/>
              <a:ea typeface="+mn-ea"/>
              <a:cs typeface="+mn-cs"/>
            </a:rPr>
            <a:t>内子町デジタル防災行政無線整備工事に</a:t>
          </a:r>
          <a:r>
            <a:rPr lang="en-US" altLang="ja-JP" sz="1100" baseline="0">
              <a:solidFill>
                <a:schemeClr val="tx1"/>
              </a:solidFill>
              <a:effectLst/>
              <a:latin typeface="+mn-lt"/>
              <a:ea typeface="+mn-ea"/>
              <a:cs typeface="+mn-cs"/>
            </a:rPr>
            <a:t>29</a:t>
          </a:r>
          <a:r>
            <a:rPr lang="ja-JP" altLang="en-US" sz="1100" baseline="0">
              <a:solidFill>
                <a:schemeClr val="tx1"/>
              </a:solidFill>
              <a:effectLst/>
              <a:latin typeface="+mn-lt"/>
              <a:ea typeface="+mn-ea"/>
              <a:cs typeface="+mn-cs"/>
            </a:rPr>
            <a:t>年度で</a:t>
          </a:r>
          <a:r>
            <a:rPr lang="en-US" altLang="ja-JP" sz="1100" baseline="0">
              <a:solidFill>
                <a:schemeClr val="tx1"/>
              </a:solidFill>
              <a:effectLst/>
              <a:latin typeface="+mn-lt"/>
              <a:ea typeface="+mn-ea"/>
              <a:cs typeface="+mn-cs"/>
            </a:rPr>
            <a:t>427,184</a:t>
          </a:r>
          <a:r>
            <a:rPr lang="ja-JP" altLang="ja-JP" sz="1100" baseline="0">
              <a:solidFill>
                <a:schemeClr val="tx1"/>
              </a:solidFill>
              <a:effectLst/>
              <a:latin typeface="+mn-lt"/>
              <a:ea typeface="+mn-ea"/>
              <a:cs typeface="+mn-cs"/>
            </a:rPr>
            <a:t>千円と</a:t>
          </a:r>
          <a:r>
            <a:rPr lang="ja-JP" altLang="en-US" sz="1100" baseline="0">
              <a:solidFill>
                <a:schemeClr val="tx1"/>
              </a:solidFill>
              <a:effectLst/>
              <a:latin typeface="+mn-lt"/>
              <a:ea typeface="+mn-ea"/>
              <a:cs typeface="+mn-cs"/>
            </a:rPr>
            <a:t>臨時的な支出があったためである。</a:t>
          </a:r>
          <a:endParaRPr lang="ja-JP" altLang="ja-JP" sz="1400">
            <a:solidFill>
              <a:schemeClr val="tx1"/>
            </a:solidFill>
            <a:effectLst/>
          </a:endParaRPr>
        </a:p>
        <a:p>
          <a:r>
            <a:rPr lang="ja-JP" altLang="ja-JP" sz="1100" baseline="0">
              <a:solidFill>
                <a:schemeClr val="tx1"/>
              </a:solidFill>
              <a:effectLst/>
              <a:latin typeface="+mn-lt"/>
              <a:ea typeface="+mn-ea"/>
              <a:cs typeface="+mn-cs"/>
            </a:rPr>
            <a:t>〇民生費</a:t>
          </a:r>
          <a:r>
            <a:rPr lang="ja-JP" altLang="en-US" sz="1100" baseline="0">
              <a:solidFill>
                <a:schemeClr val="tx1"/>
              </a:solidFill>
              <a:effectLst/>
              <a:latin typeface="+mn-lt"/>
              <a:ea typeface="+mn-ea"/>
              <a:cs typeface="+mn-cs"/>
            </a:rPr>
            <a:t>において、昨年度は</a:t>
          </a:r>
          <a:r>
            <a:rPr lang="ja-JP" altLang="ja-JP" sz="1100" baseline="0">
              <a:solidFill>
                <a:schemeClr val="tx1"/>
              </a:solidFill>
              <a:effectLst/>
              <a:latin typeface="+mn-lt"/>
              <a:ea typeface="+mn-ea"/>
              <a:cs typeface="+mn-cs"/>
            </a:rPr>
            <a:t>類似団体の額も超え</a:t>
          </a:r>
          <a:r>
            <a:rPr lang="ja-JP" altLang="en-US" sz="1100" baseline="0">
              <a:solidFill>
                <a:schemeClr val="tx1"/>
              </a:solidFill>
              <a:effectLst/>
              <a:latin typeface="+mn-lt"/>
              <a:ea typeface="+mn-ea"/>
              <a:cs typeface="+mn-cs"/>
            </a:rPr>
            <a:t>ているが、今年度は</a:t>
          </a:r>
          <a:r>
            <a:rPr lang="ja-JP" altLang="ja-JP" sz="1100" baseline="0">
              <a:solidFill>
                <a:schemeClr val="tx1"/>
              </a:solidFill>
              <a:effectLst/>
              <a:latin typeface="+mn-lt"/>
              <a:ea typeface="+mn-ea"/>
              <a:cs typeface="+mn-cs"/>
            </a:rPr>
            <a:t>類似団体より低い金額</a:t>
          </a:r>
          <a:r>
            <a:rPr lang="ja-JP" altLang="en-US" sz="1100" baseline="0">
              <a:solidFill>
                <a:schemeClr val="tx1"/>
              </a:solidFill>
              <a:effectLst/>
              <a:latin typeface="+mn-lt"/>
              <a:ea typeface="+mn-ea"/>
              <a:cs typeface="+mn-cs"/>
            </a:rPr>
            <a:t>になった。</a:t>
          </a:r>
          <a:r>
            <a:rPr lang="ja-JP" altLang="ja-JP" sz="1100" baseline="0">
              <a:solidFill>
                <a:schemeClr val="tx1"/>
              </a:solidFill>
              <a:effectLst/>
              <a:latin typeface="+mn-lt"/>
              <a:ea typeface="+mn-ea"/>
              <a:cs typeface="+mn-cs"/>
            </a:rPr>
            <a:t>これは</a:t>
          </a:r>
          <a:r>
            <a:rPr lang="ja-JP" altLang="en-US" sz="1100" baseline="0">
              <a:solidFill>
                <a:schemeClr val="tx1"/>
              </a:solidFill>
              <a:effectLst/>
              <a:latin typeface="+mn-lt"/>
              <a:ea typeface="+mn-ea"/>
              <a:cs typeface="+mn-cs"/>
            </a:rPr>
            <a:t>昨年度に</a:t>
          </a:r>
          <a:r>
            <a:rPr lang="ja-JP" altLang="ja-JP" sz="1100" baseline="0">
              <a:solidFill>
                <a:schemeClr val="tx1"/>
              </a:solidFill>
              <a:effectLst/>
              <a:latin typeface="+mn-lt"/>
              <a:ea typeface="+mn-ea"/>
              <a:cs typeface="+mn-cs"/>
            </a:rPr>
            <a:t>社会福祉協議会に対し、大瀬保育園施設整備補助金</a:t>
          </a:r>
          <a:r>
            <a:rPr lang="en-US" altLang="ja-JP" sz="1100" baseline="0">
              <a:solidFill>
                <a:schemeClr val="tx1"/>
              </a:solidFill>
              <a:effectLst/>
              <a:latin typeface="+mn-lt"/>
              <a:ea typeface="+mn-ea"/>
              <a:cs typeface="+mn-cs"/>
            </a:rPr>
            <a:t>208,170</a:t>
          </a:r>
          <a:r>
            <a:rPr lang="ja-JP" altLang="ja-JP" sz="1100" baseline="0">
              <a:solidFill>
                <a:schemeClr val="tx1"/>
              </a:solidFill>
              <a:effectLst/>
              <a:latin typeface="+mn-lt"/>
              <a:ea typeface="+mn-ea"/>
              <a:cs typeface="+mn-cs"/>
            </a:rPr>
            <a:t>千円の支出があったことなど、臨時的な支出があったためである。</a:t>
          </a:r>
          <a:endParaRPr lang="ja-JP" altLang="ja-JP" sz="1400">
            <a:solidFill>
              <a:schemeClr val="tx1"/>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〇災害復旧事業費は平成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176,876</a:t>
          </a:r>
          <a:r>
            <a:rPr lang="ja-JP" altLang="en-US" sz="1100" b="0" i="0" baseline="0">
              <a:solidFill>
                <a:schemeClr val="dk1"/>
              </a:solidFill>
              <a:effectLst/>
              <a:latin typeface="+mn-lt"/>
              <a:ea typeface="+mn-ea"/>
              <a:cs typeface="+mn-cs"/>
            </a:rPr>
            <a:t>千</a:t>
          </a:r>
          <a:r>
            <a:rPr lang="ja-JP" altLang="ja-JP" sz="1100" b="0" i="0" baseline="0">
              <a:solidFill>
                <a:schemeClr val="dk1"/>
              </a:solidFill>
              <a:effectLst/>
              <a:latin typeface="+mn-lt"/>
              <a:ea typeface="+mn-ea"/>
              <a:cs typeface="+mn-cs"/>
            </a:rPr>
            <a:t>円から平成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414,615</a:t>
          </a:r>
          <a:r>
            <a:rPr lang="ja-JP" altLang="en-US" sz="1100" b="0" i="0" baseline="0">
              <a:solidFill>
                <a:schemeClr val="dk1"/>
              </a:solidFill>
              <a:effectLst/>
              <a:latin typeface="+mn-lt"/>
              <a:ea typeface="+mn-ea"/>
              <a:cs typeface="+mn-cs"/>
            </a:rPr>
            <a:t>千</a:t>
          </a:r>
          <a:r>
            <a:rPr lang="ja-JP" altLang="ja-JP" sz="1100" b="0" i="0" baseline="0">
              <a:solidFill>
                <a:schemeClr val="dk1"/>
              </a:solidFill>
              <a:effectLst/>
              <a:latin typeface="+mn-lt"/>
              <a:ea typeface="+mn-ea"/>
              <a:cs typeface="+mn-cs"/>
            </a:rPr>
            <a:t>円へと</a:t>
          </a:r>
          <a:r>
            <a:rPr lang="en-US" altLang="ja-JP" sz="1100" b="0" i="0" baseline="0">
              <a:solidFill>
                <a:schemeClr val="dk1"/>
              </a:solidFill>
              <a:effectLst/>
              <a:latin typeface="+mn-lt"/>
              <a:ea typeface="+mn-ea"/>
              <a:cs typeface="+mn-cs"/>
            </a:rPr>
            <a:t>237,739</a:t>
          </a:r>
          <a:r>
            <a:rPr lang="ja-JP" altLang="en-US" sz="1100" b="0" i="0" baseline="0">
              <a:solidFill>
                <a:schemeClr val="dk1"/>
              </a:solidFill>
              <a:effectLst/>
              <a:latin typeface="+mn-lt"/>
              <a:ea typeface="+mn-ea"/>
              <a:cs typeface="+mn-cs"/>
            </a:rPr>
            <a:t>千円も</a:t>
          </a:r>
          <a:r>
            <a:rPr lang="ja-JP" altLang="ja-JP" sz="1100" b="0" i="0" baseline="0">
              <a:solidFill>
                <a:schemeClr val="dk1"/>
              </a:solidFill>
              <a:effectLst/>
              <a:latin typeface="+mn-lt"/>
              <a:ea typeface="+mn-ea"/>
              <a:cs typeface="+mn-cs"/>
            </a:rPr>
            <a:t>増加して</a:t>
          </a:r>
          <a:r>
            <a:rPr lang="ja-JP" altLang="en-US" sz="1100" b="0" i="0" baseline="0">
              <a:solidFill>
                <a:schemeClr val="dk1"/>
              </a:solidFill>
              <a:effectLst/>
              <a:latin typeface="+mn-lt"/>
              <a:ea typeface="+mn-ea"/>
              <a:cs typeface="+mn-cs"/>
            </a:rPr>
            <a:t>おり、類似団体と比較しても大幅に高い数字になっている</a:t>
          </a:r>
          <a:r>
            <a:rPr lang="ja-JP" altLang="ja-JP" sz="1100" b="0" i="0" baseline="0">
              <a:solidFill>
                <a:schemeClr val="dk1"/>
              </a:solidFill>
              <a:effectLst/>
              <a:latin typeface="+mn-lt"/>
              <a:ea typeface="+mn-ea"/>
              <a:cs typeface="+mn-cs"/>
            </a:rPr>
            <a:t>。主な原因として、平成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月豪雨や台風</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号により甚大な被害を受けたことがあげられ</a:t>
          </a:r>
          <a:r>
            <a:rPr lang="ja-JP" altLang="en-US" sz="1100" b="0" i="0" baseline="0">
              <a:solidFill>
                <a:schemeClr val="dk1"/>
              </a:solidFill>
              <a:effectLst/>
              <a:latin typeface="+mn-lt"/>
              <a:ea typeface="+mn-ea"/>
              <a:cs typeface="+mn-cs"/>
            </a:rPr>
            <a:t>る。</a:t>
          </a:r>
          <a:endParaRPr lang="ja-JP" altLang="ja-JP" sz="1400">
            <a:solidFill>
              <a:srgbClr val="FF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愛媛県内子町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latin typeface="ＭＳ ゴシック" pitchFamily="49" charset="-128"/>
              <a:ea typeface="ＭＳ ゴシック" pitchFamily="49" charset="-128"/>
            </a:rPr>
            <a:t> </a:t>
          </a:r>
          <a:r>
            <a:rPr kumimoji="1" lang="ja-JP" altLang="en-US" sz="1000" baseline="0">
              <a:latin typeface="ＭＳ ゴシック" pitchFamily="49" charset="-128"/>
              <a:ea typeface="ＭＳ ゴシック" pitchFamily="49" charset="-128"/>
            </a:rPr>
            <a:t>「財政調整基金」は取り崩すことなく、利子分</a:t>
          </a:r>
          <a:r>
            <a:rPr kumimoji="1" lang="en-US" altLang="ja-JP" sz="1000" baseline="0">
              <a:latin typeface="ＭＳ ゴシック" pitchFamily="49" charset="-128"/>
              <a:ea typeface="ＭＳ ゴシック" pitchFamily="49" charset="-128"/>
            </a:rPr>
            <a:t>295</a:t>
          </a:r>
          <a:r>
            <a:rPr kumimoji="1" lang="ja-JP" altLang="en-US" sz="1000" baseline="0">
              <a:latin typeface="ＭＳ ゴシック" pitchFamily="49" charset="-128"/>
              <a:ea typeface="ＭＳ ゴシック" pitchFamily="49" charset="-128"/>
            </a:rPr>
            <a:t>千円を積み立てをした。</a:t>
          </a:r>
          <a:endParaRPr kumimoji="1" lang="en-US" altLang="ja-JP" sz="1000" baseline="0">
            <a:latin typeface="ＭＳ ゴシック" pitchFamily="49" charset="-128"/>
            <a:ea typeface="ＭＳ ゴシック" pitchFamily="49" charset="-128"/>
          </a:endParaRPr>
        </a:p>
        <a:p>
          <a:r>
            <a:rPr kumimoji="1" lang="ja-JP" altLang="en-US" sz="1000" baseline="0">
              <a:latin typeface="ＭＳ ゴシック" pitchFamily="49" charset="-128"/>
              <a:ea typeface="ＭＳ ゴシック" pitchFamily="49" charset="-128"/>
            </a:rPr>
            <a:t>　「臨時財政対策債」は</a:t>
          </a:r>
          <a:r>
            <a:rPr kumimoji="1" lang="en-US" altLang="ja-JP" sz="1000" baseline="0">
              <a:latin typeface="ＭＳ ゴシック" pitchFamily="49" charset="-128"/>
              <a:ea typeface="ＭＳ ゴシック" pitchFamily="49" charset="-128"/>
            </a:rPr>
            <a:t>262,714</a:t>
          </a:r>
          <a:r>
            <a:rPr kumimoji="1" lang="ja-JP" altLang="en-US" sz="1000" baseline="0">
              <a:latin typeface="ＭＳ ゴシック" pitchFamily="49" charset="-128"/>
              <a:ea typeface="ＭＳ ゴシック" pitchFamily="49" charset="-128"/>
            </a:rPr>
            <a:t>千円を発行して、実質収支は</a:t>
          </a:r>
          <a:r>
            <a:rPr kumimoji="1" lang="en-US" altLang="ja-JP" sz="1000" baseline="0">
              <a:latin typeface="ＭＳ ゴシック" pitchFamily="49" charset="-128"/>
              <a:ea typeface="ＭＳ ゴシック" pitchFamily="49" charset="-128"/>
            </a:rPr>
            <a:t>275,851</a:t>
          </a:r>
          <a:r>
            <a:rPr kumimoji="1" lang="ja-JP" altLang="en-US" sz="1000" baseline="0">
              <a:latin typeface="ＭＳ ゴシック" pitchFamily="49" charset="-128"/>
              <a:ea typeface="ＭＳ ゴシック" pitchFamily="49" charset="-128"/>
            </a:rPr>
            <a:t>千円、単年度収支は</a:t>
          </a:r>
          <a:r>
            <a:rPr kumimoji="1" lang="en-US" altLang="ja-JP" sz="1000" baseline="0">
              <a:latin typeface="ＭＳ ゴシック" pitchFamily="49" charset="-128"/>
              <a:ea typeface="ＭＳ ゴシック" pitchFamily="49" charset="-128"/>
            </a:rPr>
            <a:t>53,697</a:t>
          </a:r>
          <a:r>
            <a:rPr kumimoji="1" lang="ja-JP" altLang="en-US" sz="1000" baseline="0">
              <a:latin typeface="ＭＳ ゴシック" pitchFamily="49" charset="-128"/>
              <a:ea typeface="ＭＳ ゴシック" pitchFamily="49" charset="-128"/>
            </a:rPr>
            <a:t>千円となった。標準財政規模は、平成</a:t>
          </a:r>
          <a:r>
            <a:rPr kumimoji="1" lang="en-US" altLang="ja-JP" sz="1000" baseline="0">
              <a:latin typeface="ＭＳ ゴシック" pitchFamily="49" charset="-128"/>
              <a:ea typeface="ＭＳ ゴシック" pitchFamily="49" charset="-128"/>
            </a:rPr>
            <a:t>30</a:t>
          </a:r>
          <a:r>
            <a:rPr kumimoji="1" lang="ja-JP" altLang="en-US" sz="1000" baseline="0">
              <a:latin typeface="ＭＳ ゴシック" pitchFamily="49" charset="-128"/>
              <a:ea typeface="ＭＳ ゴシック" pitchFamily="49" charset="-128"/>
            </a:rPr>
            <a:t>年度</a:t>
          </a:r>
          <a:r>
            <a:rPr kumimoji="1" lang="en-US" altLang="ja-JP" sz="1000" baseline="0">
              <a:latin typeface="ＭＳ ゴシック" pitchFamily="49" charset="-128"/>
              <a:ea typeface="ＭＳ ゴシック" pitchFamily="49" charset="-128"/>
            </a:rPr>
            <a:t>6,537,223</a:t>
          </a:r>
          <a:r>
            <a:rPr kumimoji="1" lang="ja-JP" altLang="en-US" sz="1000" baseline="0">
              <a:latin typeface="ＭＳ ゴシック" pitchFamily="49" charset="-128"/>
              <a:ea typeface="ＭＳ ゴシック" pitchFamily="49" charset="-128"/>
            </a:rPr>
            <a:t>千円と昨年度と比較して</a:t>
          </a:r>
          <a:r>
            <a:rPr kumimoji="1" lang="en-US" altLang="ja-JP" sz="1000" baseline="0">
              <a:latin typeface="ＭＳ ゴシック" pitchFamily="49" charset="-128"/>
              <a:ea typeface="ＭＳ ゴシック" pitchFamily="49" charset="-128"/>
            </a:rPr>
            <a:t>159,445</a:t>
          </a:r>
          <a:r>
            <a:rPr kumimoji="1" lang="ja-JP" altLang="en-US" sz="1000" baseline="0">
              <a:latin typeface="ＭＳ ゴシック" pitchFamily="49" charset="-128"/>
              <a:ea typeface="ＭＳ ゴシック" pitchFamily="49" charset="-128"/>
            </a:rPr>
            <a:t>千円（△</a:t>
          </a:r>
          <a:r>
            <a:rPr kumimoji="1" lang="en-US" altLang="ja-JP" sz="1000" baseline="0">
              <a:latin typeface="ＭＳ ゴシック" pitchFamily="49" charset="-128"/>
              <a:ea typeface="ＭＳ ゴシック" pitchFamily="49" charset="-128"/>
            </a:rPr>
            <a:t>2.4</a:t>
          </a:r>
          <a:r>
            <a:rPr kumimoji="1" lang="ja-JP" altLang="en-US" sz="1000" baseline="0">
              <a:latin typeface="ＭＳ ゴシック" pitchFamily="49" charset="-128"/>
              <a:ea typeface="ＭＳ ゴシック" pitchFamily="49" charset="-128"/>
            </a:rPr>
            <a:t>％）減少となった。</a:t>
          </a:r>
          <a:endParaRPr kumimoji="1" lang="en-US" altLang="ja-JP" sz="1000" baseline="0">
            <a:latin typeface="ＭＳ ゴシック" pitchFamily="49" charset="-128"/>
            <a:ea typeface="ＭＳ ゴシック" pitchFamily="49" charset="-128"/>
          </a:endParaRPr>
        </a:p>
        <a:p>
          <a:r>
            <a:rPr kumimoji="1" lang="ja-JP" altLang="en-US" sz="1000" baseline="0">
              <a:latin typeface="ＭＳ ゴシック" pitchFamily="49" charset="-128"/>
              <a:ea typeface="ＭＳ ゴシック" pitchFamily="49" charset="-128"/>
            </a:rPr>
            <a:t>　分子である財政調整基金については、ほぼ横ばいであったにもかかわらず、分母である標準財政規模は△</a:t>
          </a:r>
          <a:r>
            <a:rPr kumimoji="1" lang="en-US" altLang="ja-JP" sz="1000" baseline="0">
              <a:latin typeface="ＭＳ ゴシック" pitchFamily="49" charset="-128"/>
              <a:ea typeface="ＭＳ ゴシック" pitchFamily="49" charset="-128"/>
            </a:rPr>
            <a:t>2.4</a:t>
          </a:r>
          <a:r>
            <a:rPr kumimoji="1" lang="ja-JP" altLang="en-US" sz="1000" baseline="0">
              <a:latin typeface="ＭＳ ゴシック" pitchFamily="49" charset="-128"/>
              <a:ea typeface="ＭＳ ゴシック" pitchFamily="49" charset="-128"/>
            </a:rPr>
            <a:t>％と削減したことから、「財政調整基金残高</a:t>
          </a:r>
          <a:r>
            <a:rPr kumimoji="1" lang="en-US" altLang="ja-JP" sz="1000" baseline="0">
              <a:latin typeface="ＭＳ ゴシック" pitchFamily="49" charset="-128"/>
              <a:ea typeface="ＭＳ ゴシック" pitchFamily="49" charset="-128"/>
            </a:rPr>
            <a:t>H</a:t>
          </a:r>
          <a:r>
            <a:rPr kumimoji="1" lang="ja-JP" altLang="en-US" sz="1000" baseline="0">
              <a:latin typeface="ＭＳ ゴシック" pitchFamily="49" charset="-128"/>
              <a:ea typeface="ＭＳ ゴシック" pitchFamily="49" charset="-128"/>
            </a:rPr>
            <a:t>比」は</a:t>
          </a:r>
          <a:r>
            <a:rPr kumimoji="1" lang="en-US" altLang="ja-JP" sz="1000" baseline="0">
              <a:latin typeface="ＭＳ ゴシック" pitchFamily="49" charset="-128"/>
              <a:ea typeface="ＭＳ ゴシック" pitchFamily="49" charset="-128"/>
            </a:rPr>
            <a:t>0.4</a:t>
          </a:r>
          <a:r>
            <a:rPr kumimoji="1" lang="ja-JP" altLang="en-US" sz="1000" baseline="0">
              <a:latin typeface="ＭＳ ゴシック" pitchFamily="49" charset="-128"/>
              <a:ea typeface="ＭＳ ゴシック" pitchFamily="49" charset="-128"/>
            </a:rPr>
            <a:t>％増加することとなった。また、「実質収支額」については、収入総額が△</a:t>
          </a:r>
          <a:r>
            <a:rPr kumimoji="1" lang="en-US" altLang="ja-JP" sz="1000" baseline="0">
              <a:latin typeface="ＭＳ ゴシック" pitchFamily="49" charset="-128"/>
              <a:ea typeface="ＭＳ ゴシック" pitchFamily="49" charset="-128"/>
            </a:rPr>
            <a:t>7.1</a:t>
          </a:r>
          <a:r>
            <a:rPr kumimoji="1" lang="ja-JP" altLang="en-US" sz="1000" baseline="0">
              <a:latin typeface="ＭＳ ゴシック" pitchFamily="49" charset="-128"/>
              <a:ea typeface="ＭＳ ゴシック" pitchFamily="49" charset="-128"/>
            </a:rPr>
            <a:t>％、、歳出総額が△</a:t>
          </a:r>
          <a:r>
            <a:rPr kumimoji="1" lang="en-US" altLang="ja-JP" sz="1000" baseline="0">
              <a:latin typeface="ＭＳ ゴシック" pitchFamily="49" charset="-128"/>
              <a:ea typeface="ＭＳ ゴシック" pitchFamily="49" charset="-128"/>
            </a:rPr>
            <a:t>9.3</a:t>
          </a:r>
          <a:r>
            <a:rPr kumimoji="1" lang="ja-JP" altLang="en-US" sz="1000" baseline="0">
              <a:latin typeface="ＭＳ ゴシック" pitchFamily="49" charset="-128"/>
              <a:ea typeface="ＭＳ ゴシック" pitchFamily="49" charset="-128"/>
            </a:rPr>
            <a:t>％と前年度と比較して減少した一方、災害等により翌年度に繰り越すべき財源が大幅に増加したことから、標準財政規模比にして</a:t>
          </a:r>
          <a:r>
            <a:rPr kumimoji="1" lang="en-US" altLang="ja-JP" sz="1000" baseline="0">
              <a:latin typeface="ＭＳ ゴシック" pitchFamily="49" charset="-128"/>
              <a:ea typeface="ＭＳ ゴシック" pitchFamily="49" charset="-128"/>
            </a:rPr>
            <a:t>0.9</a:t>
          </a:r>
          <a:r>
            <a:rPr kumimoji="1" lang="ja-JP" altLang="en-US" sz="1000" baseline="0">
              <a:latin typeface="ＭＳ ゴシック" pitchFamily="49" charset="-128"/>
              <a:ea typeface="ＭＳ ゴシック" pitchFamily="49" charset="-128"/>
            </a:rPr>
            <a:t>％増加することになった。</a:t>
          </a:r>
          <a:endParaRPr kumimoji="1" lang="en-US" altLang="ja-JP" sz="1000" baseline="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愛媛県内子町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小田高校寄宿舎特別会計、国民健康保険事業特別会計、介護保険事業特別会計、後期高齢者医療保険事業特別会計、介護保険サービス事業特別会計、水道事業会計、下水道事業会計の赤字額はなく、連結においても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標準財政規模比を見ると、分母となる標準財政規模が対前年度比△</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％となっていることから、多少の増加とはなるものの水道事業及び一般会計においては、大きく増加している。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一般会計においては豪雨災害等のため「翌年度に繰り越すべき財源」が対前年度比</a:t>
          </a:r>
          <a:r>
            <a:rPr kumimoji="1" lang="en-US" altLang="ja-JP" sz="1400">
              <a:latin typeface="ＭＳ ゴシック" pitchFamily="49" charset="-128"/>
              <a:ea typeface="ＭＳ ゴシック" pitchFamily="49" charset="-128"/>
            </a:rPr>
            <a:t>180</a:t>
          </a:r>
          <a:r>
            <a:rPr kumimoji="1" lang="ja-JP" altLang="en-US" sz="1400">
              <a:latin typeface="ＭＳ ゴシック" pitchFamily="49" charset="-128"/>
              <a:ea typeface="ＭＳ ゴシック" pitchFamily="49" charset="-128"/>
            </a:rPr>
            <a:t>％と伸びたことから標準財政規模比が増加した。</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5" zoomScaleNormal="85"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10523734</v>
      </c>
      <c r="BO4" s="392"/>
      <c r="BP4" s="392"/>
      <c r="BQ4" s="392"/>
      <c r="BR4" s="392"/>
      <c r="BS4" s="392"/>
      <c r="BT4" s="392"/>
      <c r="BU4" s="393"/>
      <c r="BV4" s="391">
        <v>11327207</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4.2</v>
      </c>
      <c r="CU4" s="398"/>
      <c r="CV4" s="398"/>
      <c r="CW4" s="398"/>
      <c r="CX4" s="398"/>
      <c r="CY4" s="398"/>
      <c r="CZ4" s="398"/>
      <c r="DA4" s="399"/>
      <c r="DB4" s="397">
        <v>3.3</v>
      </c>
      <c r="DC4" s="398"/>
      <c r="DD4" s="398"/>
      <c r="DE4" s="398"/>
      <c r="DF4" s="398"/>
      <c r="DG4" s="398"/>
      <c r="DH4" s="398"/>
      <c r="DI4" s="399"/>
      <c r="DJ4" s="185"/>
      <c r="DK4" s="185"/>
      <c r="DL4" s="185"/>
      <c r="DM4" s="185"/>
      <c r="DN4" s="185"/>
      <c r="DO4" s="185"/>
    </row>
    <row r="5" spans="1:119" ht="18.75" customHeight="1">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9994128</v>
      </c>
      <c r="BO5" s="429"/>
      <c r="BP5" s="429"/>
      <c r="BQ5" s="429"/>
      <c r="BR5" s="429"/>
      <c r="BS5" s="429"/>
      <c r="BT5" s="429"/>
      <c r="BU5" s="430"/>
      <c r="BV5" s="428">
        <v>11014432</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80.400000000000006</v>
      </c>
      <c r="CU5" s="426"/>
      <c r="CV5" s="426"/>
      <c r="CW5" s="426"/>
      <c r="CX5" s="426"/>
      <c r="CY5" s="426"/>
      <c r="CZ5" s="426"/>
      <c r="DA5" s="427"/>
      <c r="DB5" s="425">
        <v>80</v>
      </c>
      <c r="DC5" s="426"/>
      <c r="DD5" s="426"/>
      <c r="DE5" s="426"/>
      <c r="DF5" s="426"/>
      <c r="DG5" s="426"/>
      <c r="DH5" s="426"/>
      <c r="DI5" s="427"/>
      <c r="DJ5" s="185"/>
      <c r="DK5" s="185"/>
      <c r="DL5" s="185"/>
      <c r="DM5" s="185"/>
      <c r="DN5" s="185"/>
      <c r="DO5" s="185"/>
    </row>
    <row r="6" spans="1:119" ht="18.75" customHeight="1">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529606</v>
      </c>
      <c r="BO6" s="429"/>
      <c r="BP6" s="429"/>
      <c r="BQ6" s="429"/>
      <c r="BR6" s="429"/>
      <c r="BS6" s="429"/>
      <c r="BT6" s="429"/>
      <c r="BU6" s="430"/>
      <c r="BV6" s="428">
        <v>312775</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83.8</v>
      </c>
      <c r="CU6" s="466"/>
      <c r="CV6" s="466"/>
      <c r="CW6" s="466"/>
      <c r="CX6" s="466"/>
      <c r="CY6" s="466"/>
      <c r="CZ6" s="466"/>
      <c r="DA6" s="467"/>
      <c r="DB6" s="465">
        <v>83.4</v>
      </c>
      <c r="DC6" s="466"/>
      <c r="DD6" s="466"/>
      <c r="DE6" s="466"/>
      <c r="DF6" s="466"/>
      <c r="DG6" s="466"/>
      <c r="DH6" s="466"/>
      <c r="DI6" s="467"/>
      <c r="DJ6" s="185"/>
      <c r="DK6" s="185"/>
      <c r="DL6" s="185"/>
      <c r="DM6" s="185"/>
      <c r="DN6" s="185"/>
      <c r="DO6" s="185"/>
    </row>
    <row r="7" spans="1:119" ht="18.75" customHeight="1">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94</v>
      </c>
      <c r="AV7" s="461"/>
      <c r="AW7" s="461"/>
      <c r="AX7" s="461"/>
      <c r="AY7" s="462" t="s">
        <v>106</v>
      </c>
      <c r="AZ7" s="463"/>
      <c r="BA7" s="463"/>
      <c r="BB7" s="463"/>
      <c r="BC7" s="463"/>
      <c r="BD7" s="463"/>
      <c r="BE7" s="463"/>
      <c r="BF7" s="463"/>
      <c r="BG7" s="463"/>
      <c r="BH7" s="463"/>
      <c r="BI7" s="463"/>
      <c r="BJ7" s="463"/>
      <c r="BK7" s="463"/>
      <c r="BL7" s="463"/>
      <c r="BM7" s="464"/>
      <c r="BN7" s="428">
        <v>253755</v>
      </c>
      <c r="BO7" s="429"/>
      <c r="BP7" s="429"/>
      <c r="BQ7" s="429"/>
      <c r="BR7" s="429"/>
      <c r="BS7" s="429"/>
      <c r="BT7" s="429"/>
      <c r="BU7" s="430"/>
      <c r="BV7" s="428">
        <v>90621</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6537223</v>
      </c>
      <c r="CU7" s="429"/>
      <c r="CV7" s="429"/>
      <c r="CW7" s="429"/>
      <c r="CX7" s="429"/>
      <c r="CY7" s="429"/>
      <c r="CZ7" s="429"/>
      <c r="DA7" s="430"/>
      <c r="DB7" s="428">
        <v>6696668</v>
      </c>
      <c r="DC7" s="429"/>
      <c r="DD7" s="429"/>
      <c r="DE7" s="429"/>
      <c r="DF7" s="429"/>
      <c r="DG7" s="429"/>
      <c r="DH7" s="429"/>
      <c r="DI7" s="430"/>
      <c r="DJ7" s="185"/>
      <c r="DK7" s="185"/>
      <c r="DL7" s="185"/>
      <c r="DM7" s="185"/>
      <c r="DN7" s="185"/>
      <c r="DO7" s="185"/>
    </row>
    <row r="8" spans="1:119" ht="18.75" customHeight="1" thickBot="1">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109</v>
      </c>
      <c r="AV8" s="461"/>
      <c r="AW8" s="461"/>
      <c r="AX8" s="461"/>
      <c r="AY8" s="462" t="s">
        <v>110</v>
      </c>
      <c r="AZ8" s="463"/>
      <c r="BA8" s="463"/>
      <c r="BB8" s="463"/>
      <c r="BC8" s="463"/>
      <c r="BD8" s="463"/>
      <c r="BE8" s="463"/>
      <c r="BF8" s="463"/>
      <c r="BG8" s="463"/>
      <c r="BH8" s="463"/>
      <c r="BI8" s="463"/>
      <c r="BJ8" s="463"/>
      <c r="BK8" s="463"/>
      <c r="BL8" s="463"/>
      <c r="BM8" s="464"/>
      <c r="BN8" s="428">
        <v>275851</v>
      </c>
      <c r="BO8" s="429"/>
      <c r="BP8" s="429"/>
      <c r="BQ8" s="429"/>
      <c r="BR8" s="429"/>
      <c r="BS8" s="429"/>
      <c r="BT8" s="429"/>
      <c r="BU8" s="430"/>
      <c r="BV8" s="428">
        <v>222154</v>
      </c>
      <c r="BW8" s="429"/>
      <c r="BX8" s="429"/>
      <c r="BY8" s="429"/>
      <c r="BZ8" s="429"/>
      <c r="CA8" s="429"/>
      <c r="CB8" s="429"/>
      <c r="CC8" s="430"/>
      <c r="CD8" s="431" t="s">
        <v>111</v>
      </c>
      <c r="CE8" s="432"/>
      <c r="CF8" s="432"/>
      <c r="CG8" s="432"/>
      <c r="CH8" s="432"/>
      <c r="CI8" s="432"/>
      <c r="CJ8" s="432"/>
      <c r="CK8" s="432"/>
      <c r="CL8" s="432"/>
      <c r="CM8" s="432"/>
      <c r="CN8" s="432"/>
      <c r="CO8" s="432"/>
      <c r="CP8" s="432"/>
      <c r="CQ8" s="432"/>
      <c r="CR8" s="432"/>
      <c r="CS8" s="433"/>
      <c r="CT8" s="468">
        <v>0.27</v>
      </c>
      <c r="CU8" s="469"/>
      <c r="CV8" s="469"/>
      <c r="CW8" s="469"/>
      <c r="CX8" s="469"/>
      <c r="CY8" s="469"/>
      <c r="CZ8" s="469"/>
      <c r="DA8" s="470"/>
      <c r="DB8" s="468">
        <v>0.26</v>
      </c>
      <c r="DC8" s="469"/>
      <c r="DD8" s="469"/>
      <c r="DE8" s="469"/>
      <c r="DF8" s="469"/>
      <c r="DG8" s="469"/>
      <c r="DH8" s="469"/>
      <c r="DI8" s="470"/>
      <c r="DJ8" s="185"/>
      <c r="DK8" s="185"/>
      <c r="DL8" s="185"/>
      <c r="DM8" s="185"/>
      <c r="DN8" s="185"/>
      <c r="DO8" s="185"/>
    </row>
    <row r="9" spans="1:119" ht="18.75" customHeight="1" thickBot="1">
      <c r="A9" s="186"/>
      <c r="B9" s="422" t="s">
        <v>112</v>
      </c>
      <c r="C9" s="423"/>
      <c r="D9" s="423"/>
      <c r="E9" s="423"/>
      <c r="F9" s="423"/>
      <c r="G9" s="423"/>
      <c r="H9" s="423"/>
      <c r="I9" s="423"/>
      <c r="J9" s="423"/>
      <c r="K9" s="471"/>
      <c r="L9" s="472" t="s">
        <v>113</v>
      </c>
      <c r="M9" s="473"/>
      <c r="N9" s="473"/>
      <c r="O9" s="473"/>
      <c r="P9" s="473"/>
      <c r="Q9" s="474"/>
      <c r="R9" s="475">
        <v>16742</v>
      </c>
      <c r="S9" s="476"/>
      <c r="T9" s="476"/>
      <c r="U9" s="476"/>
      <c r="V9" s="477"/>
      <c r="W9" s="385" t="s">
        <v>114</v>
      </c>
      <c r="X9" s="386"/>
      <c r="Y9" s="386"/>
      <c r="Z9" s="386"/>
      <c r="AA9" s="386"/>
      <c r="AB9" s="386"/>
      <c r="AC9" s="386"/>
      <c r="AD9" s="386"/>
      <c r="AE9" s="386"/>
      <c r="AF9" s="386"/>
      <c r="AG9" s="386"/>
      <c r="AH9" s="386"/>
      <c r="AI9" s="386"/>
      <c r="AJ9" s="386"/>
      <c r="AK9" s="386"/>
      <c r="AL9" s="387"/>
      <c r="AM9" s="457" t="s">
        <v>115</v>
      </c>
      <c r="AN9" s="458"/>
      <c r="AO9" s="458"/>
      <c r="AP9" s="458"/>
      <c r="AQ9" s="458"/>
      <c r="AR9" s="458"/>
      <c r="AS9" s="458"/>
      <c r="AT9" s="459"/>
      <c r="AU9" s="460" t="s">
        <v>94</v>
      </c>
      <c r="AV9" s="461"/>
      <c r="AW9" s="461"/>
      <c r="AX9" s="461"/>
      <c r="AY9" s="462" t="s">
        <v>116</v>
      </c>
      <c r="AZ9" s="463"/>
      <c r="BA9" s="463"/>
      <c r="BB9" s="463"/>
      <c r="BC9" s="463"/>
      <c r="BD9" s="463"/>
      <c r="BE9" s="463"/>
      <c r="BF9" s="463"/>
      <c r="BG9" s="463"/>
      <c r="BH9" s="463"/>
      <c r="BI9" s="463"/>
      <c r="BJ9" s="463"/>
      <c r="BK9" s="463"/>
      <c r="BL9" s="463"/>
      <c r="BM9" s="464"/>
      <c r="BN9" s="428">
        <v>53697</v>
      </c>
      <c r="BO9" s="429"/>
      <c r="BP9" s="429"/>
      <c r="BQ9" s="429"/>
      <c r="BR9" s="429"/>
      <c r="BS9" s="429"/>
      <c r="BT9" s="429"/>
      <c r="BU9" s="430"/>
      <c r="BV9" s="428">
        <v>-101014</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13.2</v>
      </c>
      <c r="CU9" s="426"/>
      <c r="CV9" s="426"/>
      <c r="CW9" s="426"/>
      <c r="CX9" s="426"/>
      <c r="CY9" s="426"/>
      <c r="CZ9" s="426"/>
      <c r="DA9" s="427"/>
      <c r="DB9" s="425">
        <v>13.9</v>
      </c>
      <c r="DC9" s="426"/>
      <c r="DD9" s="426"/>
      <c r="DE9" s="426"/>
      <c r="DF9" s="426"/>
      <c r="DG9" s="426"/>
      <c r="DH9" s="426"/>
      <c r="DI9" s="427"/>
      <c r="DJ9" s="185"/>
      <c r="DK9" s="185"/>
      <c r="DL9" s="185"/>
      <c r="DM9" s="185"/>
      <c r="DN9" s="185"/>
      <c r="DO9" s="185"/>
    </row>
    <row r="10" spans="1:119" ht="18.75" customHeight="1" thickBot="1">
      <c r="A10" s="186"/>
      <c r="B10" s="422"/>
      <c r="C10" s="423"/>
      <c r="D10" s="423"/>
      <c r="E10" s="423"/>
      <c r="F10" s="423"/>
      <c r="G10" s="423"/>
      <c r="H10" s="423"/>
      <c r="I10" s="423"/>
      <c r="J10" s="423"/>
      <c r="K10" s="471"/>
      <c r="L10" s="478" t="s">
        <v>118</v>
      </c>
      <c r="M10" s="458"/>
      <c r="N10" s="458"/>
      <c r="O10" s="458"/>
      <c r="P10" s="458"/>
      <c r="Q10" s="459"/>
      <c r="R10" s="479">
        <v>18045</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295</v>
      </c>
      <c r="BO10" s="429"/>
      <c r="BP10" s="429"/>
      <c r="BQ10" s="429"/>
      <c r="BR10" s="429"/>
      <c r="BS10" s="429"/>
      <c r="BT10" s="429"/>
      <c r="BU10" s="430"/>
      <c r="BV10" s="428">
        <v>298</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126</v>
      </c>
      <c r="AV11" s="461"/>
      <c r="AW11" s="461"/>
      <c r="AX11" s="461"/>
      <c r="AY11" s="462" t="s">
        <v>127</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128</v>
      </c>
      <c r="CE11" s="432"/>
      <c r="CF11" s="432"/>
      <c r="CG11" s="432"/>
      <c r="CH11" s="432"/>
      <c r="CI11" s="432"/>
      <c r="CJ11" s="432"/>
      <c r="CK11" s="432"/>
      <c r="CL11" s="432"/>
      <c r="CM11" s="432"/>
      <c r="CN11" s="432"/>
      <c r="CO11" s="432"/>
      <c r="CP11" s="432"/>
      <c r="CQ11" s="432"/>
      <c r="CR11" s="432"/>
      <c r="CS11" s="433"/>
      <c r="CT11" s="468" t="s">
        <v>129</v>
      </c>
      <c r="CU11" s="469"/>
      <c r="CV11" s="469"/>
      <c r="CW11" s="469"/>
      <c r="CX11" s="469"/>
      <c r="CY11" s="469"/>
      <c r="CZ11" s="469"/>
      <c r="DA11" s="470"/>
      <c r="DB11" s="468" t="s">
        <v>130</v>
      </c>
      <c r="DC11" s="469"/>
      <c r="DD11" s="469"/>
      <c r="DE11" s="469"/>
      <c r="DF11" s="469"/>
      <c r="DG11" s="469"/>
      <c r="DH11" s="469"/>
      <c r="DI11" s="470"/>
      <c r="DJ11" s="185"/>
      <c r="DK11" s="185"/>
      <c r="DL11" s="185"/>
      <c r="DM11" s="185"/>
      <c r="DN11" s="185"/>
      <c r="DO11" s="185"/>
    </row>
    <row r="12" spans="1:119" ht="18.75" customHeight="1">
      <c r="A12" s="186"/>
      <c r="B12" s="488" t="s">
        <v>131</v>
      </c>
      <c r="C12" s="489"/>
      <c r="D12" s="489"/>
      <c r="E12" s="489"/>
      <c r="F12" s="489"/>
      <c r="G12" s="489"/>
      <c r="H12" s="489"/>
      <c r="I12" s="489"/>
      <c r="J12" s="489"/>
      <c r="K12" s="490"/>
      <c r="L12" s="497" t="s">
        <v>132</v>
      </c>
      <c r="M12" s="498"/>
      <c r="N12" s="498"/>
      <c r="O12" s="498"/>
      <c r="P12" s="498"/>
      <c r="Q12" s="499"/>
      <c r="R12" s="500">
        <v>16721</v>
      </c>
      <c r="S12" s="501"/>
      <c r="T12" s="501"/>
      <c r="U12" s="501"/>
      <c r="V12" s="502"/>
      <c r="W12" s="503" t="s">
        <v>1</v>
      </c>
      <c r="X12" s="461"/>
      <c r="Y12" s="461"/>
      <c r="Z12" s="461"/>
      <c r="AA12" s="461"/>
      <c r="AB12" s="504"/>
      <c r="AC12" s="460" t="s">
        <v>133</v>
      </c>
      <c r="AD12" s="461"/>
      <c r="AE12" s="461"/>
      <c r="AF12" s="461"/>
      <c r="AG12" s="504"/>
      <c r="AH12" s="460" t="s">
        <v>134</v>
      </c>
      <c r="AI12" s="461"/>
      <c r="AJ12" s="461"/>
      <c r="AK12" s="461"/>
      <c r="AL12" s="505"/>
      <c r="AM12" s="457" t="s">
        <v>135</v>
      </c>
      <c r="AN12" s="458"/>
      <c r="AO12" s="458"/>
      <c r="AP12" s="458"/>
      <c r="AQ12" s="458"/>
      <c r="AR12" s="458"/>
      <c r="AS12" s="458"/>
      <c r="AT12" s="459"/>
      <c r="AU12" s="460" t="s">
        <v>102</v>
      </c>
      <c r="AV12" s="461"/>
      <c r="AW12" s="461"/>
      <c r="AX12" s="461"/>
      <c r="AY12" s="462" t="s">
        <v>136</v>
      </c>
      <c r="AZ12" s="463"/>
      <c r="BA12" s="463"/>
      <c r="BB12" s="463"/>
      <c r="BC12" s="463"/>
      <c r="BD12" s="463"/>
      <c r="BE12" s="463"/>
      <c r="BF12" s="463"/>
      <c r="BG12" s="463"/>
      <c r="BH12" s="463"/>
      <c r="BI12" s="463"/>
      <c r="BJ12" s="463"/>
      <c r="BK12" s="463"/>
      <c r="BL12" s="463"/>
      <c r="BM12" s="464"/>
      <c r="BN12" s="428">
        <v>0</v>
      </c>
      <c r="BO12" s="429"/>
      <c r="BP12" s="429"/>
      <c r="BQ12" s="429"/>
      <c r="BR12" s="429"/>
      <c r="BS12" s="429"/>
      <c r="BT12" s="429"/>
      <c r="BU12" s="430"/>
      <c r="BV12" s="428">
        <v>0</v>
      </c>
      <c r="BW12" s="429"/>
      <c r="BX12" s="429"/>
      <c r="BY12" s="429"/>
      <c r="BZ12" s="429"/>
      <c r="CA12" s="429"/>
      <c r="CB12" s="429"/>
      <c r="CC12" s="430"/>
      <c r="CD12" s="431" t="s">
        <v>137</v>
      </c>
      <c r="CE12" s="432"/>
      <c r="CF12" s="432"/>
      <c r="CG12" s="432"/>
      <c r="CH12" s="432"/>
      <c r="CI12" s="432"/>
      <c r="CJ12" s="432"/>
      <c r="CK12" s="432"/>
      <c r="CL12" s="432"/>
      <c r="CM12" s="432"/>
      <c r="CN12" s="432"/>
      <c r="CO12" s="432"/>
      <c r="CP12" s="432"/>
      <c r="CQ12" s="432"/>
      <c r="CR12" s="432"/>
      <c r="CS12" s="433"/>
      <c r="CT12" s="468" t="s">
        <v>130</v>
      </c>
      <c r="CU12" s="469"/>
      <c r="CV12" s="469"/>
      <c r="CW12" s="469"/>
      <c r="CX12" s="469"/>
      <c r="CY12" s="469"/>
      <c r="CZ12" s="469"/>
      <c r="DA12" s="470"/>
      <c r="DB12" s="468" t="s">
        <v>129</v>
      </c>
      <c r="DC12" s="469"/>
      <c r="DD12" s="469"/>
      <c r="DE12" s="469"/>
      <c r="DF12" s="469"/>
      <c r="DG12" s="469"/>
      <c r="DH12" s="469"/>
      <c r="DI12" s="470"/>
      <c r="DJ12" s="185"/>
      <c r="DK12" s="185"/>
      <c r="DL12" s="185"/>
      <c r="DM12" s="185"/>
      <c r="DN12" s="185"/>
      <c r="DO12" s="185"/>
    </row>
    <row r="13" spans="1:119" ht="18.75" customHeight="1">
      <c r="A13" s="186"/>
      <c r="B13" s="491"/>
      <c r="C13" s="492"/>
      <c r="D13" s="492"/>
      <c r="E13" s="492"/>
      <c r="F13" s="492"/>
      <c r="G13" s="492"/>
      <c r="H13" s="492"/>
      <c r="I13" s="492"/>
      <c r="J13" s="492"/>
      <c r="K13" s="493"/>
      <c r="L13" s="196"/>
      <c r="M13" s="516" t="s">
        <v>138</v>
      </c>
      <c r="N13" s="517"/>
      <c r="O13" s="517"/>
      <c r="P13" s="517"/>
      <c r="Q13" s="518"/>
      <c r="R13" s="509">
        <v>16677</v>
      </c>
      <c r="S13" s="510"/>
      <c r="T13" s="510"/>
      <c r="U13" s="510"/>
      <c r="V13" s="511"/>
      <c r="W13" s="444" t="s">
        <v>139</v>
      </c>
      <c r="X13" s="445"/>
      <c r="Y13" s="445"/>
      <c r="Z13" s="445"/>
      <c r="AA13" s="445"/>
      <c r="AB13" s="435"/>
      <c r="AC13" s="479">
        <v>1726</v>
      </c>
      <c r="AD13" s="480"/>
      <c r="AE13" s="480"/>
      <c r="AF13" s="480"/>
      <c r="AG13" s="519"/>
      <c r="AH13" s="479">
        <v>1971</v>
      </c>
      <c r="AI13" s="480"/>
      <c r="AJ13" s="480"/>
      <c r="AK13" s="480"/>
      <c r="AL13" s="481"/>
      <c r="AM13" s="457" t="s">
        <v>140</v>
      </c>
      <c r="AN13" s="458"/>
      <c r="AO13" s="458"/>
      <c r="AP13" s="458"/>
      <c r="AQ13" s="458"/>
      <c r="AR13" s="458"/>
      <c r="AS13" s="458"/>
      <c r="AT13" s="459"/>
      <c r="AU13" s="460" t="s">
        <v>141</v>
      </c>
      <c r="AV13" s="461"/>
      <c r="AW13" s="461"/>
      <c r="AX13" s="461"/>
      <c r="AY13" s="462" t="s">
        <v>142</v>
      </c>
      <c r="AZ13" s="463"/>
      <c r="BA13" s="463"/>
      <c r="BB13" s="463"/>
      <c r="BC13" s="463"/>
      <c r="BD13" s="463"/>
      <c r="BE13" s="463"/>
      <c r="BF13" s="463"/>
      <c r="BG13" s="463"/>
      <c r="BH13" s="463"/>
      <c r="BI13" s="463"/>
      <c r="BJ13" s="463"/>
      <c r="BK13" s="463"/>
      <c r="BL13" s="463"/>
      <c r="BM13" s="464"/>
      <c r="BN13" s="428">
        <v>53992</v>
      </c>
      <c r="BO13" s="429"/>
      <c r="BP13" s="429"/>
      <c r="BQ13" s="429"/>
      <c r="BR13" s="429"/>
      <c r="BS13" s="429"/>
      <c r="BT13" s="429"/>
      <c r="BU13" s="430"/>
      <c r="BV13" s="428">
        <v>-100716</v>
      </c>
      <c r="BW13" s="429"/>
      <c r="BX13" s="429"/>
      <c r="BY13" s="429"/>
      <c r="BZ13" s="429"/>
      <c r="CA13" s="429"/>
      <c r="CB13" s="429"/>
      <c r="CC13" s="430"/>
      <c r="CD13" s="431" t="s">
        <v>143</v>
      </c>
      <c r="CE13" s="432"/>
      <c r="CF13" s="432"/>
      <c r="CG13" s="432"/>
      <c r="CH13" s="432"/>
      <c r="CI13" s="432"/>
      <c r="CJ13" s="432"/>
      <c r="CK13" s="432"/>
      <c r="CL13" s="432"/>
      <c r="CM13" s="432"/>
      <c r="CN13" s="432"/>
      <c r="CO13" s="432"/>
      <c r="CP13" s="432"/>
      <c r="CQ13" s="432"/>
      <c r="CR13" s="432"/>
      <c r="CS13" s="433"/>
      <c r="CT13" s="425">
        <v>3.1</v>
      </c>
      <c r="CU13" s="426"/>
      <c r="CV13" s="426"/>
      <c r="CW13" s="426"/>
      <c r="CX13" s="426"/>
      <c r="CY13" s="426"/>
      <c r="CZ13" s="426"/>
      <c r="DA13" s="427"/>
      <c r="DB13" s="425">
        <v>4</v>
      </c>
      <c r="DC13" s="426"/>
      <c r="DD13" s="426"/>
      <c r="DE13" s="426"/>
      <c r="DF13" s="426"/>
      <c r="DG13" s="426"/>
      <c r="DH13" s="426"/>
      <c r="DI13" s="427"/>
      <c r="DJ13" s="185"/>
      <c r="DK13" s="185"/>
      <c r="DL13" s="185"/>
      <c r="DM13" s="185"/>
      <c r="DN13" s="185"/>
      <c r="DO13" s="185"/>
    </row>
    <row r="14" spans="1:119" ht="18.75" customHeight="1" thickBot="1">
      <c r="A14" s="186"/>
      <c r="B14" s="491"/>
      <c r="C14" s="492"/>
      <c r="D14" s="492"/>
      <c r="E14" s="492"/>
      <c r="F14" s="492"/>
      <c r="G14" s="492"/>
      <c r="H14" s="492"/>
      <c r="I14" s="492"/>
      <c r="J14" s="492"/>
      <c r="K14" s="493"/>
      <c r="L14" s="506" t="s">
        <v>144</v>
      </c>
      <c r="M14" s="507"/>
      <c r="N14" s="507"/>
      <c r="O14" s="507"/>
      <c r="P14" s="507"/>
      <c r="Q14" s="508"/>
      <c r="R14" s="509">
        <v>16927</v>
      </c>
      <c r="S14" s="510"/>
      <c r="T14" s="510"/>
      <c r="U14" s="510"/>
      <c r="V14" s="511"/>
      <c r="W14" s="418"/>
      <c r="X14" s="419"/>
      <c r="Y14" s="419"/>
      <c r="Z14" s="419"/>
      <c r="AA14" s="419"/>
      <c r="AB14" s="408"/>
      <c r="AC14" s="512">
        <v>21.1</v>
      </c>
      <c r="AD14" s="513"/>
      <c r="AE14" s="513"/>
      <c r="AF14" s="513"/>
      <c r="AG14" s="514"/>
      <c r="AH14" s="512">
        <v>23</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145</v>
      </c>
      <c r="CE14" s="521"/>
      <c r="CF14" s="521"/>
      <c r="CG14" s="521"/>
      <c r="CH14" s="521"/>
      <c r="CI14" s="521"/>
      <c r="CJ14" s="521"/>
      <c r="CK14" s="521"/>
      <c r="CL14" s="521"/>
      <c r="CM14" s="521"/>
      <c r="CN14" s="521"/>
      <c r="CO14" s="521"/>
      <c r="CP14" s="521"/>
      <c r="CQ14" s="521"/>
      <c r="CR14" s="521"/>
      <c r="CS14" s="522"/>
      <c r="CT14" s="523" t="s">
        <v>146</v>
      </c>
      <c r="CU14" s="524"/>
      <c r="CV14" s="524"/>
      <c r="CW14" s="524"/>
      <c r="CX14" s="524"/>
      <c r="CY14" s="524"/>
      <c r="CZ14" s="524"/>
      <c r="DA14" s="525"/>
      <c r="DB14" s="523" t="s">
        <v>130</v>
      </c>
      <c r="DC14" s="524"/>
      <c r="DD14" s="524"/>
      <c r="DE14" s="524"/>
      <c r="DF14" s="524"/>
      <c r="DG14" s="524"/>
      <c r="DH14" s="524"/>
      <c r="DI14" s="525"/>
      <c r="DJ14" s="185"/>
      <c r="DK14" s="185"/>
      <c r="DL14" s="185"/>
      <c r="DM14" s="185"/>
      <c r="DN14" s="185"/>
      <c r="DO14" s="185"/>
    </row>
    <row r="15" spans="1:119" ht="18.75" customHeight="1">
      <c r="A15" s="186"/>
      <c r="B15" s="491"/>
      <c r="C15" s="492"/>
      <c r="D15" s="492"/>
      <c r="E15" s="492"/>
      <c r="F15" s="492"/>
      <c r="G15" s="492"/>
      <c r="H15" s="492"/>
      <c r="I15" s="492"/>
      <c r="J15" s="492"/>
      <c r="K15" s="493"/>
      <c r="L15" s="196"/>
      <c r="M15" s="516" t="s">
        <v>147</v>
      </c>
      <c r="N15" s="517"/>
      <c r="O15" s="517"/>
      <c r="P15" s="517"/>
      <c r="Q15" s="518"/>
      <c r="R15" s="509">
        <v>16894</v>
      </c>
      <c r="S15" s="510"/>
      <c r="T15" s="510"/>
      <c r="U15" s="510"/>
      <c r="V15" s="511"/>
      <c r="W15" s="444" t="s">
        <v>148</v>
      </c>
      <c r="X15" s="445"/>
      <c r="Y15" s="445"/>
      <c r="Z15" s="445"/>
      <c r="AA15" s="445"/>
      <c r="AB15" s="435"/>
      <c r="AC15" s="479">
        <v>1938</v>
      </c>
      <c r="AD15" s="480"/>
      <c r="AE15" s="480"/>
      <c r="AF15" s="480"/>
      <c r="AG15" s="519"/>
      <c r="AH15" s="479">
        <v>2069</v>
      </c>
      <c r="AI15" s="480"/>
      <c r="AJ15" s="480"/>
      <c r="AK15" s="480"/>
      <c r="AL15" s="481"/>
      <c r="AM15" s="457"/>
      <c r="AN15" s="458"/>
      <c r="AO15" s="458"/>
      <c r="AP15" s="458"/>
      <c r="AQ15" s="458"/>
      <c r="AR15" s="458"/>
      <c r="AS15" s="458"/>
      <c r="AT15" s="459"/>
      <c r="AU15" s="460"/>
      <c r="AV15" s="461"/>
      <c r="AW15" s="461"/>
      <c r="AX15" s="461"/>
      <c r="AY15" s="388" t="s">
        <v>149</v>
      </c>
      <c r="AZ15" s="389"/>
      <c r="BA15" s="389"/>
      <c r="BB15" s="389"/>
      <c r="BC15" s="389"/>
      <c r="BD15" s="389"/>
      <c r="BE15" s="389"/>
      <c r="BF15" s="389"/>
      <c r="BG15" s="389"/>
      <c r="BH15" s="389"/>
      <c r="BI15" s="389"/>
      <c r="BJ15" s="389"/>
      <c r="BK15" s="389"/>
      <c r="BL15" s="389"/>
      <c r="BM15" s="390"/>
      <c r="BN15" s="391">
        <v>1547781</v>
      </c>
      <c r="BO15" s="392"/>
      <c r="BP15" s="392"/>
      <c r="BQ15" s="392"/>
      <c r="BR15" s="392"/>
      <c r="BS15" s="392"/>
      <c r="BT15" s="392"/>
      <c r="BU15" s="393"/>
      <c r="BV15" s="391">
        <v>1535134</v>
      </c>
      <c r="BW15" s="392"/>
      <c r="BX15" s="392"/>
      <c r="BY15" s="392"/>
      <c r="BZ15" s="392"/>
      <c r="CA15" s="392"/>
      <c r="CB15" s="392"/>
      <c r="CC15" s="393"/>
      <c r="CD15" s="526" t="s">
        <v>150</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491"/>
      <c r="C16" s="492"/>
      <c r="D16" s="492"/>
      <c r="E16" s="492"/>
      <c r="F16" s="492"/>
      <c r="G16" s="492"/>
      <c r="H16" s="492"/>
      <c r="I16" s="492"/>
      <c r="J16" s="492"/>
      <c r="K16" s="493"/>
      <c r="L16" s="506" t="s">
        <v>151</v>
      </c>
      <c r="M16" s="537"/>
      <c r="N16" s="537"/>
      <c r="O16" s="537"/>
      <c r="P16" s="537"/>
      <c r="Q16" s="538"/>
      <c r="R16" s="529" t="s">
        <v>152</v>
      </c>
      <c r="S16" s="530"/>
      <c r="T16" s="530"/>
      <c r="U16" s="530"/>
      <c r="V16" s="531"/>
      <c r="W16" s="418"/>
      <c r="X16" s="419"/>
      <c r="Y16" s="419"/>
      <c r="Z16" s="419"/>
      <c r="AA16" s="419"/>
      <c r="AB16" s="408"/>
      <c r="AC16" s="512">
        <v>23.7</v>
      </c>
      <c r="AD16" s="513"/>
      <c r="AE16" s="513"/>
      <c r="AF16" s="513"/>
      <c r="AG16" s="514"/>
      <c r="AH16" s="512">
        <v>24.1</v>
      </c>
      <c r="AI16" s="513"/>
      <c r="AJ16" s="513"/>
      <c r="AK16" s="513"/>
      <c r="AL16" s="515"/>
      <c r="AM16" s="457"/>
      <c r="AN16" s="458"/>
      <c r="AO16" s="458"/>
      <c r="AP16" s="458"/>
      <c r="AQ16" s="458"/>
      <c r="AR16" s="458"/>
      <c r="AS16" s="458"/>
      <c r="AT16" s="459"/>
      <c r="AU16" s="460"/>
      <c r="AV16" s="461"/>
      <c r="AW16" s="461"/>
      <c r="AX16" s="461"/>
      <c r="AY16" s="462" t="s">
        <v>153</v>
      </c>
      <c r="AZ16" s="463"/>
      <c r="BA16" s="463"/>
      <c r="BB16" s="463"/>
      <c r="BC16" s="463"/>
      <c r="BD16" s="463"/>
      <c r="BE16" s="463"/>
      <c r="BF16" s="463"/>
      <c r="BG16" s="463"/>
      <c r="BH16" s="463"/>
      <c r="BI16" s="463"/>
      <c r="BJ16" s="463"/>
      <c r="BK16" s="463"/>
      <c r="BL16" s="463"/>
      <c r="BM16" s="464"/>
      <c r="BN16" s="428">
        <v>5735893</v>
      </c>
      <c r="BO16" s="429"/>
      <c r="BP16" s="429"/>
      <c r="BQ16" s="429"/>
      <c r="BR16" s="429"/>
      <c r="BS16" s="429"/>
      <c r="BT16" s="429"/>
      <c r="BU16" s="430"/>
      <c r="BV16" s="428">
        <v>5780683</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c r="A17" s="186"/>
      <c r="B17" s="494"/>
      <c r="C17" s="495"/>
      <c r="D17" s="495"/>
      <c r="E17" s="495"/>
      <c r="F17" s="495"/>
      <c r="G17" s="495"/>
      <c r="H17" s="495"/>
      <c r="I17" s="495"/>
      <c r="J17" s="495"/>
      <c r="K17" s="496"/>
      <c r="L17" s="201"/>
      <c r="M17" s="532" t="s">
        <v>154</v>
      </c>
      <c r="N17" s="533"/>
      <c r="O17" s="533"/>
      <c r="P17" s="533"/>
      <c r="Q17" s="534"/>
      <c r="R17" s="529" t="s">
        <v>155</v>
      </c>
      <c r="S17" s="530"/>
      <c r="T17" s="530"/>
      <c r="U17" s="530"/>
      <c r="V17" s="531"/>
      <c r="W17" s="444" t="s">
        <v>156</v>
      </c>
      <c r="X17" s="445"/>
      <c r="Y17" s="445"/>
      <c r="Z17" s="445"/>
      <c r="AA17" s="445"/>
      <c r="AB17" s="435"/>
      <c r="AC17" s="479">
        <v>4513</v>
      </c>
      <c r="AD17" s="480"/>
      <c r="AE17" s="480"/>
      <c r="AF17" s="480"/>
      <c r="AG17" s="519"/>
      <c r="AH17" s="479">
        <v>4543</v>
      </c>
      <c r="AI17" s="480"/>
      <c r="AJ17" s="480"/>
      <c r="AK17" s="480"/>
      <c r="AL17" s="481"/>
      <c r="AM17" s="457"/>
      <c r="AN17" s="458"/>
      <c r="AO17" s="458"/>
      <c r="AP17" s="458"/>
      <c r="AQ17" s="458"/>
      <c r="AR17" s="458"/>
      <c r="AS17" s="458"/>
      <c r="AT17" s="459"/>
      <c r="AU17" s="460"/>
      <c r="AV17" s="461"/>
      <c r="AW17" s="461"/>
      <c r="AX17" s="461"/>
      <c r="AY17" s="462" t="s">
        <v>157</v>
      </c>
      <c r="AZ17" s="463"/>
      <c r="BA17" s="463"/>
      <c r="BB17" s="463"/>
      <c r="BC17" s="463"/>
      <c r="BD17" s="463"/>
      <c r="BE17" s="463"/>
      <c r="BF17" s="463"/>
      <c r="BG17" s="463"/>
      <c r="BH17" s="463"/>
      <c r="BI17" s="463"/>
      <c r="BJ17" s="463"/>
      <c r="BK17" s="463"/>
      <c r="BL17" s="463"/>
      <c r="BM17" s="464"/>
      <c r="BN17" s="428">
        <v>1941260</v>
      </c>
      <c r="BO17" s="429"/>
      <c r="BP17" s="429"/>
      <c r="BQ17" s="429"/>
      <c r="BR17" s="429"/>
      <c r="BS17" s="429"/>
      <c r="BT17" s="429"/>
      <c r="BU17" s="430"/>
      <c r="BV17" s="428">
        <v>1928310</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c r="A18" s="186"/>
      <c r="B18" s="539" t="s">
        <v>158</v>
      </c>
      <c r="C18" s="471"/>
      <c r="D18" s="471"/>
      <c r="E18" s="540"/>
      <c r="F18" s="540"/>
      <c r="G18" s="540"/>
      <c r="H18" s="540"/>
      <c r="I18" s="540"/>
      <c r="J18" s="540"/>
      <c r="K18" s="540"/>
      <c r="L18" s="541">
        <v>299.43</v>
      </c>
      <c r="M18" s="541"/>
      <c r="N18" s="541"/>
      <c r="O18" s="541"/>
      <c r="P18" s="541"/>
      <c r="Q18" s="541"/>
      <c r="R18" s="542"/>
      <c r="S18" s="542"/>
      <c r="T18" s="542"/>
      <c r="U18" s="542"/>
      <c r="V18" s="543"/>
      <c r="W18" s="446"/>
      <c r="X18" s="447"/>
      <c r="Y18" s="447"/>
      <c r="Z18" s="447"/>
      <c r="AA18" s="447"/>
      <c r="AB18" s="438"/>
      <c r="AC18" s="544">
        <v>55.2</v>
      </c>
      <c r="AD18" s="545"/>
      <c r="AE18" s="545"/>
      <c r="AF18" s="545"/>
      <c r="AG18" s="546"/>
      <c r="AH18" s="544">
        <v>52.9</v>
      </c>
      <c r="AI18" s="545"/>
      <c r="AJ18" s="545"/>
      <c r="AK18" s="545"/>
      <c r="AL18" s="547"/>
      <c r="AM18" s="457"/>
      <c r="AN18" s="458"/>
      <c r="AO18" s="458"/>
      <c r="AP18" s="458"/>
      <c r="AQ18" s="458"/>
      <c r="AR18" s="458"/>
      <c r="AS18" s="458"/>
      <c r="AT18" s="459"/>
      <c r="AU18" s="460"/>
      <c r="AV18" s="461"/>
      <c r="AW18" s="461"/>
      <c r="AX18" s="461"/>
      <c r="AY18" s="462" t="s">
        <v>159</v>
      </c>
      <c r="AZ18" s="463"/>
      <c r="BA18" s="463"/>
      <c r="BB18" s="463"/>
      <c r="BC18" s="463"/>
      <c r="BD18" s="463"/>
      <c r="BE18" s="463"/>
      <c r="BF18" s="463"/>
      <c r="BG18" s="463"/>
      <c r="BH18" s="463"/>
      <c r="BI18" s="463"/>
      <c r="BJ18" s="463"/>
      <c r="BK18" s="463"/>
      <c r="BL18" s="463"/>
      <c r="BM18" s="464"/>
      <c r="BN18" s="428">
        <v>5309932</v>
      </c>
      <c r="BO18" s="429"/>
      <c r="BP18" s="429"/>
      <c r="BQ18" s="429"/>
      <c r="BR18" s="429"/>
      <c r="BS18" s="429"/>
      <c r="BT18" s="429"/>
      <c r="BU18" s="430"/>
      <c r="BV18" s="428">
        <v>5382249</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c r="A19" s="186"/>
      <c r="B19" s="539" t="s">
        <v>160</v>
      </c>
      <c r="C19" s="471"/>
      <c r="D19" s="471"/>
      <c r="E19" s="540"/>
      <c r="F19" s="540"/>
      <c r="G19" s="540"/>
      <c r="H19" s="540"/>
      <c r="I19" s="540"/>
      <c r="J19" s="540"/>
      <c r="K19" s="540"/>
      <c r="L19" s="548">
        <v>56</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161</v>
      </c>
      <c r="AZ19" s="463"/>
      <c r="BA19" s="463"/>
      <c r="BB19" s="463"/>
      <c r="BC19" s="463"/>
      <c r="BD19" s="463"/>
      <c r="BE19" s="463"/>
      <c r="BF19" s="463"/>
      <c r="BG19" s="463"/>
      <c r="BH19" s="463"/>
      <c r="BI19" s="463"/>
      <c r="BJ19" s="463"/>
      <c r="BK19" s="463"/>
      <c r="BL19" s="463"/>
      <c r="BM19" s="464"/>
      <c r="BN19" s="428">
        <v>7572156</v>
      </c>
      <c r="BO19" s="429"/>
      <c r="BP19" s="429"/>
      <c r="BQ19" s="429"/>
      <c r="BR19" s="429"/>
      <c r="BS19" s="429"/>
      <c r="BT19" s="429"/>
      <c r="BU19" s="430"/>
      <c r="BV19" s="428">
        <v>7732148</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c r="A20" s="186"/>
      <c r="B20" s="539" t="s">
        <v>162</v>
      </c>
      <c r="C20" s="471"/>
      <c r="D20" s="471"/>
      <c r="E20" s="540"/>
      <c r="F20" s="540"/>
      <c r="G20" s="540"/>
      <c r="H20" s="540"/>
      <c r="I20" s="540"/>
      <c r="J20" s="540"/>
      <c r="K20" s="540"/>
      <c r="L20" s="548">
        <v>6475</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c r="A21" s="186"/>
      <c r="B21" s="559" t="s">
        <v>163</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c r="A22" s="186"/>
      <c r="B22" s="562" t="s">
        <v>164</v>
      </c>
      <c r="C22" s="563"/>
      <c r="D22" s="564"/>
      <c r="E22" s="440" t="s">
        <v>1</v>
      </c>
      <c r="F22" s="445"/>
      <c r="G22" s="445"/>
      <c r="H22" s="445"/>
      <c r="I22" s="445"/>
      <c r="J22" s="445"/>
      <c r="K22" s="435"/>
      <c r="L22" s="440" t="s">
        <v>165</v>
      </c>
      <c r="M22" s="445"/>
      <c r="N22" s="445"/>
      <c r="O22" s="445"/>
      <c r="P22" s="435"/>
      <c r="Q22" s="571" t="s">
        <v>166</v>
      </c>
      <c r="R22" s="572"/>
      <c r="S22" s="572"/>
      <c r="T22" s="572"/>
      <c r="U22" s="572"/>
      <c r="V22" s="573"/>
      <c r="W22" s="577" t="s">
        <v>167</v>
      </c>
      <c r="X22" s="563"/>
      <c r="Y22" s="564"/>
      <c r="Z22" s="440" t="s">
        <v>1</v>
      </c>
      <c r="AA22" s="445"/>
      <c r="AB22" s="445"/>
      <c r="AC22" s="445"/>
      <c r="AD22" s="445"/>
      <c r="AE22" s="445"/>
      <c r="AF22" s="445"/>
      <c r="AG22" s="435"/>
      <c r="AH22" s="590" t="s">
        <v>168</v>
      </c>
      <c r="AI22" s="445"/>
      <c r="AJ22" s="445"/>
      <c r="AK22" s="445"/>
      <c r="AL22" s="435"/>
      <c r="AM22" s="590" t="s">
        <v>169</v>
      </c>
      <c r="AN22" s="591"/>
      <c r="AO22" s="591"/>
      <c r="AP22" s="591"/>
      <c r="AQ22" s="591"/>
      <c r="AR22" s="592"/>
      <c r="AS22" s="571" t="s">
        <v>166</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170</v>
      </c>
      <c r="AZ23" s="389"/>
      <c r="BA23" s="389"/>
      <c r="BB23" s="389"/>
      <c r="BC23" s="389"/>
      <c r="BD23" s="389"/>
      <c r="BE23" s="389"/>
      <c r="BF23" s="389"/>
      <c r="BG23" s="389"/>
      <c r="BH23" s="389"/>
      <c r="BI23" s="389"/>
      <c r="BJ23" s="389"/>
      <c r="BK23" s="389"/>
      <c r="BL23" s="389"/>
      <c r="BM23" s="390"/>
      <c r="BN23" s="428">
        <v>8371293</v>
      </c>
      <c r="BO23" s="429"/>
      <c r="BP23" s="429"/>
      <c r="BQ23" s="429"/>
      <c r="BR23" s="429"/>
      <c r="BS23" s="429"/>
      <c r="BT23" s="429"/>
      <c r="BU23" s="430"/>
      <c r="BV23" s="428">
        <v>8218643</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c r="A24" s="186"/>
      <c r="B24" s="565"/>
      <c r="C24" s="566"/>
      <c r="D24" s="567"/>
      <c r="E24" s="478" t="s">
        <v>171</v>
      </c>
      <c r="F24" s="458"/>
      <c r="G24" s="458"/>
      <c r="H24" s="458"/>
      <c r="I24" s="458"/>
      <c r="J24" s="458"/>
      <c r="K24" s="459"/>
      <c r="L24" s="479">
        <v>1</v>
      </c>
      <c r="M24" s="480"/>
      <c r="N24" s="480"/>
      <c r="O24" s="480"/>
      <c r="P24" s="519"/>
      <c r="Q24" s="479">
        <v>7480</v>
      </c>
      <c r="R24" s="480"/>
      <c r="S24" s="480"/>
      <c r="T24" s="480"/>
      <c r="U24" s="480"/>
      <c r="V24" s="519"/>
      <c r="W24" s="578"/>
      <c r="X24" s="566"/>
      <c r="Y24" s="567"/>
      <c r="Z24" s="478" t="s">
        <v>172</v>
      </c>
      <c r="AA24" s="458"/>
      <c r="AB24" s="458"/>
      <c r="AC24" s="458"/>
      <c r="AD24" s="458"/>
      <c r="AE24" s="458"/>
      <c r="AF24" s="458"/>
      <c r="AG24" s="459"/>
      <c r="AH24" s="479">
        <v>199</v>
      </c>
      <c r="AI24" s="480"/>
      <c r="AJ24" s="480"/>
      <c r="AK24" s="480"/>
      <c r="AL24" s="519"/>
      <c r="AM24" s="479">
        <v>590035</v>
      </c>
      <c r="AN24" s="480"/>
      <c r="AO24" s="480"/>
      <c r="AP24" s="480"/>
      <c r="AQ24" s="480"/>
      <c r="AR24" s="519"/>
      <c r="AS24" s="479">
        <v>2965</v>
      </c>
      <c r="AT24" s="480"/>
      <c r="AU24" s="480"/>
      <c r="AV24" s="480"/>
      <c r="AW24" s="480"/>
      <c r="AX24" s="481"/>
      <c r="AY24" s="598" t="s">
        <v>173</v>
      </c>
      <c r="AZ24" s="599"/>
      <c r="BA24" s="599"/>
      <c r="BB24" s="599"/>
      <c r="BC24" s="599"/>
      <c r="BD24" s="599"/>
      <c r="BE24" s="599"/>
      <c r="BF24" s="599"/>
      <c r="BG24" s="599"/>
      <c r="BH24" s="599"/>
      <c r="BI24" s="599"/>
      <c r="BJ24" s="599"/>
      <c r="BK24" s="599"/>
      <c r="BL24" s="599"/>
      <c r="BM24" s="600"/>
      <c r="BN24" s="428">
        <v>4248967</v>
      </c>
      <c r="BO24" s="429"/>
      <c r="BP24" s="429"/>
      <c r="BQ24" s="429"/>
      <c r="BR24" s="429"/>
      <c r="BS24" s="429"/>
      <c r="BT24" s="429"/>
      <c r="BU24" s="430"/>
      <c r="BV24" s="428">
        <v>4065733</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c r="A25" s="186"/>
      <c r="B25" s="565"/>
      <c r="C25" s="566"/>
      <c r="D25" s="567"/>
      <c r="E25" s="478" t="s">
        <v>174</v>
      </c>
      <c r="F25" s="458"/>
      <c r="G25" s="458"/>
      <c r="H25" s="458"/>
      <c r="I25" s="458"/>
      <c r="J25" s="458"/>
      <c r="K25" s="459"/>
      <c r="L25" s="479">
        <v>1</v>
      </c>
      <c r="M25" s="480"/>
      <c r="N25" s="480"/>
      <c r="O25" s="480"/>
      <c r="P25" s="519"/>
      <c r="Q25" s="479">
        <v>6050</v>
      </c>
      <c r="R25" s="480"/>
      <c r="S25" s="480"/>
      <c r="T25" s="480"/>
      <c r="U25" s="480"/>
      <c r="V25" s="519"/>
      <c r="W25" s="578"/>
      <c r="X25" s="566"/>
      <c r="Y25" s="567"/>
      <c r="Z25" s="478" t="s">
        <v>175</v>
      </c>
      <c r="AA25" s="458"/>
      <c r="AB25" s="458"/>
      <c r="AC25" s="458"/>
      <c r="AD25" s="458"/>
      <c r="AE25" s="458"/>
      <c r="AF25" s="458"/>
      <c r="AG25" s="459"/>
      <c r="AH25" s="479" t="s">
        <v>129</v>
      </c>
      <c r="AI25" s="480"/>
      <c r="AJ25" s="480"/>
      <c r="AK25" s="480"/>
      <c r="AL25" s="519"/>
      <c r="AM25" s="479" t="s">
        <v>176</v>
      </c>
      <c r="AN25" s="480"/>
      <c r="AO25" s="480"/>
      <c r="AP25" s="480"/>
      <c r="AQ25" s="480"/>
      <c r="AR25" s="519"/>
      <c r="AS25" s="479" t="s">
        <v>146</v>
      </c>
      <c r="AT25" s="480"/>
      <c r="AU25" s="480"/>
      <c r="AV25" s="480"/>
      <c r="AW25" s="480"/>
      <c r="AX25" s="481"/>
      <c r="AY25" s="388" t="s">
        <v>177</v>
      </c>
      <c r="AZ25" s="389"/>
      <c r="BA25" s="389"/>
      <c r="BB25" s="389"/>
      <c r="BC25" s="389"/>
      <c r="BD25" s="389"/>
      <c r="BE25" s="389"/>
      <c r="BF25" s="389"/>
      <c r="BG25" s="389"/>
      <c r="BH25" s="389"/>
      <c r="BI25" s="389"/>
      <c r="BJ25" s="389"/>
      <c r="BK25" s="389"/>
      <c r="BL25" s="389"/>
      <c r="BM25" s="390"/>
      <c r="BN25" s="391">
        <v>62202</v>
      </c>
      <c r="BO25" s="392"/>
      <c r="BP25" s="392"/>
      <c r="BQ25" s="392"/>
      <c r="BR25" s="392"/>
      <c r="BS25" s="392"/>
      <c r="BT25" s="392"/>
      <c r="BU25" s="393"/>
      <c r="BV25" s="391">
        <v>93556</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c r="A26" s="186"/>
      <c r="B26" s="565"/>
      <c r="C26" s="566"/>
      <c r="D26" s="567"/>
      <c r="E26" s="478" t="s">
        <v>178</v>
      </c>
      <c r="F26" s="458"/>
      <c r="G26" s="458"/>
      <c r="H26" s="458"/>
      <c r="I26" s="458"/>
      <c r="J26" s="458"/>
      <c r="K26" s="459"/>
      <c r="L26" s="479">
        <v>1</v>
      </c>
      <c r="M26" s="480"/>
      <c r="N26" s="480"/>
      <c r="O26" s="480"/>
      <c r="P26" s="519"/>
      <c r="Q26" s="479">
        <v>5480</v>
      </c>
      <c r="R26" s="480"/>
      <c r="S26" s="480"/>
      <c r="T26" s="480"/>
      <c r="U26" s="480"/>
      <c r="V26" s="519"/>
      <c r="W26" s="578"/>
      <c r="X26" s="566"/>
      <c r="Y26" s="567"/>
      <c r="Z26" s="478" t="s">
        <v>179</v>
      </c>
      <c r="AA26" s="588"/>
      <c r="AB26" s="588"/>
      <c r="AC26" s="588"/>
      <c r="AD26" s="588"/>
      <c r="AE26" s="588"/>
      <c r="AF26" s="588"/>
      <c r="AG26" s="589"/>
      <c r="AH26" s="479">
        <v>13</v>
      </c>
      <c r="AI26" s="480"/>
      <c r="AJ26" s="480"/>
      <c r="AK26" s="480"/>
      <c r="AL26" s="519"/>
      <c r="AM26" s="479">
        <v>33800</v>
      </c>
      <c r="AN26" s="480"/>
      <c r="AO26" s="480"/>
      <c r="AP26" s="480"/>
      <c r="AQ26" s="480"/>
      <c r="AR26" s="519"/>
      <c r="AS26" s="479">
        <v>2600</v>
      </c>
      <c r="AT26" s="480"/>
      <c r="AU26" s="480"/>
      <c r="AV26" s="480"/>
      <c r="AW26" s="480"/>
      <c r="AX26" s="481"/>
      <c r="AY26" s="431" t="s">
        <v>180</v>
      </c>
      <c r="AZ26" s="432"/>
      <c r="BA26" s="432"/>
      <c r="BB26" s="432"/>
      <c r="BC26" s="432"/>
      <c r="BD26" s="432"/>
      <c r="BE26" s="432"/>
      <c r="BF26" s="432"/>
      <c r="BG26" s="432"/>
      <c r="BH26" s="432"/>
      <c r="BI26" s="432"/>
      <c r="BJ26" s="432"/>
      <c r="BK26" s="432"/>
      <c r="BL26" s="432"/>
      <c r="BM26" s="433"/>
      <c r="BN26" s="428" t="s">
        <v>129</v>
      </c>
      <c r="BO26" s="429"/>
      <c r="BP26" s="429"/>
      <c r="BQ26" s="429"/>
      <c r="BR26" s="429"/>
      <c r="BS26" s="429"/>
      <c r="BT26" s="429"/>
      <c r="BU26" s="430"/>
      <c r="BV26" s="428" t="s">
        <v>130</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c r="A27" s="186"/>
      <c r="B27" s="565"/>
      <c r="C27" s="566"/>
      <c r="D27" s="567"/>
      <c r="E27" s="478" t="s">
        <v>181</v>
      </c>
      <c r="F27" s="458"/>
      <c r="G27" s="458"/>
      <c r="H27" s="458"/>
      <c r="I27" s="458"/>
      <c r="J27" s="458"/>
      <c r="K27" s="459"/>
      <c r="L27" s="479">
        <v>1</v>
      </c>
      <c r="M27" s="480"/>
      <c r="N27" s="480"/>
      <c r="O27" s="480"/>
      <c r="P27" s="519"/>
      <c r="Q27" s="479">
        <v>2639</v>
      </c>
      <c r="R27" s="480"/>
      <c r="S27" s="480"/>
      <c r="T27" s="480"/>
      <c r="U27" s="480"/>
      <c r="V27" s="519"/>
      <c r="W27" s="578"/>
      <c r="X27" s="566"/>
      <c r="Y27" s="567"/>
      <c r="Z27" s="478" t="s">
        <v>182</v>
      </c>
      <c r="AA27" s="458"/>
      <c r="AB27" s="458"/>
      <c r="AC27" s="458"/>
      <c r="AD27" s="458"/>
      <c r="AE27" s="458"/>
      <c r="AF27" s="458"/>
      <c r="AG27" s="459"/>
      <c r="AH27" s="479">
        <v>14</v>
      </c>
      <c r="AI27" s="480"/>
      <c r="AJ27" s="480"/>
      <c r="AK27" s="480"/>
      <c r="AL27" s="519"/>
      <c r="AM27" s="479">
        <v>32830</v>
      </c>
      <c r="AN27" s="480"/>
      <c r="AO27" s="480"/>
      <c r="AP27" s="480"/>
      <c r="AQ27" s="480"/>
      <c r="AR27" s="519"/>
      <c r="AS27" s="479">
        <v>2345</v>
      </c>
      <c r="AT27" s="480"/>
      <c r="AU27" s="480"/>
      <c r="AV27" s="480"/>
      <c r="AW27" s="480"/>
      <c r="AX27" s="481"/>
      <c r="AY27" s="520" t="s">
        <v>183</v>
      </c>
      <c r="AZ27" s="521"/>
      <c r="BA27" s="521"/>
      <c r="BB27" s="521"/>
      <c r="BC27" s="521"/>
      <c r="BD27" s="521"/>
      <c r="BE27" s="521"/>
      <c r="BF27" s="521"/>
      <c r="BG27" s="521"/>
      <c r="BH27" s="521"/>
      <c r="BI27" s="521"/>
      <c r="BJ27" s="521"/>
      <c r="BK27" s="521"/>
      <c r="BL27" s="521"/>
      <c r="BM27" s="522"/>
      <c r="BN27" s="601">
        <v>300326</v>
      </c>
      <c r="BO27" s="602"/>
      <c r="BP27" s="602"/>
      <c r="BQ27" s="602"/>
      <c r="BR27" s="602"/>
      <c r="BS27" s="602"/>
      <c r="BT27" s="602"/>
      <c r="BU27" s="603"/>
      <c r="BV27" s="601">
        <v>299535</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c r="A28" s="186"/>
      <c r="B28" s="565"/>
      <c r="C28" s="566"/>
      <c r="D28" s="567"/>
      <c r="E28" s="478" t="s">
        <v>184</v>
      </c>
      <c r="F28" s="458"/>
      <c r="G28" s="458"/>
      <c r="H28" s="458"/>
      <c r="I28" s="458"/>
      <c r="J28" s="458"/>
      <c r="K28" s="459"/>
      <c r="L28" s="479">
        <v>1</v>
      </c>
      <c r="M28" s="480"/>
      <c r="N28" s="480"/>
      <c r="O28" s="480"/>
      <c r="P28" s="519"/>
      <c r="Q28" s="479">
        <v>2134</v>
      </c>
      <c r="R28" s="480"/>
      <c r="S28" s="480"/>
      <c r="T28" s="480"/>
      <c r="U28" s="480"/>
      <c r="V28" s="519"/>
      <c r="W28" s="578"/>
      <c r="X28" s="566"/>
      <c r="Y28" s="567"/>
      <c r="Z28" s="478" t="s">
        <v>185</v>
      </c>
      <c r="AA28" s="458"/>
      <c r="AB28" s="458"/>
      <c r="AC28" s="458"/>
      <c r="AD28" s="458"/>
      <c r="AE28" s="458"/>
      <c r="AF28" s="458"/>
      <c r="AG28" s="459"/>
      <c r="AH28" s="479" t="s">
        <v>130</v>
      </c>
      <c r="AI28" s="480"/>
      <c r="AJ28" s="480"/>
      <c r="AK28" s="480"/>
      <c r="AL28" s="519"/>
      <c r="AM28" s="479" t="s">
        <v>129</v>
      </c>
      <c r="AN28" s="480"/>
      <c r="AO28" s="480"/>
      <c r="AP28" s="480"/>
      <c r="AQ28" s="480"/>
      <c r="AR28" s="519"/>
      <c r="AS28" s="479" t="s">
        <v>130</v>
      </c>
      <c r="AT28" s="480"/>
      <c r="AU28" s="480"/>
      <c r="AV28" s="480"/>
      <c r="AW28" s="480"/>
      <c r="AX28" s="481"/>
      <c r="AY28" s="604" t="s">
        <v>186</v>
      </c>
      <c r="AZ28" s="605"/>
      <c r="BA28" s="605"/>
      <c r="BB28" s="606"/>
      <c r="BC28" s="388" t="s">
        <v>48</v>
      </c>
      <c r="BD28" s="389"/>
      <c r="BE28" s="389"/>
      <c r="BF28" s="389"/>
      <c r="BG28" s="389"/>
      <c r="BH28" s="389"/>
      <c r="BI28" s="389"/>
      <c r="BJ28" s="389"/>
      <c r="BK28" s="389"/>
      <c r="BL28" s="389"/>
      <c r="BM28" s="390"/>
      <c r="BN28" s="391">
        <v>1089667</v>
      </c>
      <c r="BO28" s="392"/>
      <c r="BP28" s="392"/>
      <c r="BQ28" s="392"/>
      <c r="BR28" s="392"/>
      <c r="BS28" s="392"/>
      <c r="BT28" s="392"/>
      <c r="BU28" s="393"/>
      <c r="BV28" s="391">
        <v>1089372</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c r="A29" s="186"/>
      <c r="B29" s="565"/>
      <c r="C29" s="566"/>
      <c r="D29" s="567"/>
      <c r="E29" s="478" t="s">
        <v>187</v>
      </c>
      <c r="F29" s="458"/>
      <c r="G29" s="458"/>
      <c r="H29" s="458"/>
      <c r="I29" s="458"/>
      <c r="J29" s="458"/>
      <c r="K29" s="459"/>
      <c r="L29" s="479">
        <v>15</v>
      </c>
      <c r="M29" s="480"/>
      <c r="N29" s="480"/>
      <c r="O29" s="480"/>
      <c r="P29" s="519"/>
      <c r="Q29" s="479">
        <v>2008</v>
      </c>
      <c r="R29" s="480"/>
      <c r="S29" s="480"/>
      <c r="T29" s="480"/>
      <c r="U29" s="480"/>
      <c r="V29" s="519"/>
      <c r="W29" s="579"/>
      <c r="X29" s="580"/>
      <c r="Y29" s="581"/>
      <c r="Z29" s="478" t="s">
        <v>188</v>
      </c>
      <c r="AA29" s="458"/>
      <c r="AB29" s="458"/>
      <c r="AC29" s="458"/>
      <c r="AD29" s="458"/>
      <c r="AE29" s="458"/>
      <c r="AF29" s="458"/>
      <c r="AG29" s="459"/>
      <c r="AH29" s="479">
        <v>213</v>
      </c>
      <c r="AI29" s="480"/>
      <c r="AJ29" s="480"/>
      <c r="AK29" s="480"/>
      <c r="AL29" s="519"/>
      <c r="AM29" s="479">
        <v>622865</v>
      </c>
      <c r="AN29" s="480"/>
      <c r="AO29" s="480"/>
      <c r="AP29" s="480"/>
      <c r="AQ29" s="480"/>
      <c r="AR29" s="519"/>
      <c r="AS29" s="479">
        <v>2924</v>
      </c>
      <c r="AT29" s="480"/>
      <c r="AU29" s="480"/>
      <c r="AV29" s="480"/>
      <c r="AW29" s="480"/>
      <c r="AX29" s="481"/>
      <c r="AY29" s="607"/>
      <c r="AZ29" s="608"/>
      <c r="BA29" s="608"/>
      <c r="BB29" s="609"/>
      <c r="BC29" s="462" t="s">
        <v>189</v>
      </c>
      <c r="BD29" s="463"/>
      <c r="BE29" s="463"/>
      <c r="BF29" s="463"/>
      <c r="BG29" s="463"/>
      <c r="BH29" s="463"/>
      <c r="BI29" s="463"/>
      <c r="BJ29" s="463"/>
      <c r="BK29" s="463"/>
      <c r="BL29" s="463"/>
      <c r="BM29" s="464"/>
      <c r="BN29" s="428">
        <v>969395</v>
      </c>
      <c r="BO29" s="429"/>
      <c r="BP29" s="429"/>
      <c r="BQ29" s="429"/>
      <c r="BR29" s="429"/>
      <c r="BS29" s="429"/>
      <c r="BT29" s="429"/>
      <c r="BU29" s="430"/>
      <c r="BV29" s="428">
        <v>967950</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190</v>
      </c>
      <c r="X30" s="586"/>
      <c r="Y30" s="586"/>
      <c r="Z30" s="586"/>
      <c r="AA30" s="586"/>
      <c r="AB30" s="586"/>
      <c r="AC30" s="586"/>
      <c r="AD30" s="586"/>
      <c r="AE30" s="586"/>
      <c r="AF30" s="586"/>
      <c r="AG30" s="587"/>
      <c r="AH30" s="544">
        <v>90.7</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3811644</v>
      </c>
      <c r="BO30" s="602"/>
      <c r="BP30" s="602"/>
      <c r="BQ30" s="602"/>
      <c r="BR30" s="602"/>
      <c r="BS30" s="602"/>
      <c r="BT30" s="602"/>
      <c r="BU30" s="603"/>
      <c r="BV30" s="601">
        <v>3642828</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52" t="s">
        <v>197</v>
      </c>
      <c r="D33" s="452"/>
      <c r="E33" s="417" t="s">
        <v>198</v>
      </c>
      <c r="F33" s="417"/>
      <c r="G33" s="417"/>
      <c r="H33" s="417"/>
      <c r="I33" s="417"/>
      <c r="J33" s="417"/>
      <c r="K33" s="417"/>
      <c r="L33" s="417"/>
      <c r="M33" s="417"/>
      <c r="N33" s="417"/>
      <c r="O33" s="417"/>
      <c r="P33" s="417"/>
      <c r="Q33" s="417"/>
      <c r="R33" s="417"/>
      <c r="S33" s="417"/>
      <c r="T33" s="215"/>
      <c r="U33" s="452" t="s">
        <v>199</v>
      </c>
      <c r="V33" s="452"/>
      <c r="W33" s="417" t="s">
        <v>200</v>
      </c>
      <c r="X33" s="417"/>
      <c r="Y33" s="417"/>
      <c r="Z33" s="417"/>
      <c r="AA33" s="417"/>
      <c r="AB33" s="417"/>
      <c r="AC33" s="417"/>
      <c r="AD33" s="417"/>
      <c r="AE33" s="417"/>
      <c r="AF33" s="417"/>
      <c r="AG33" s="417"/>
      <c r="AH33" s="417"/>
      <c r="AI33" s="417"/>
      <c r="AJ33" s="417"/>
      <c r="AK33" s="417"/>
      <c r="AL33" s="215"/>
      <c r="AM33" s="452" t="s">
        <v>201</v>
      </c>
      <c r="AN33" s="452"/>
      <c r="AO33" s="417" t="s">
        <v>200</v>
      </c>
      <c r="AP33" s="417"/>
      <c r="AQ33" s="417"/>
      <c r="AR33" s="417"/>
      <c r="AS33" s="417"/>
      <c r="AT33" s="417"/>
      <c r="AU33" s="417"/>
      <c r="AV33" s="417"/>
      <c r="AW33" s="417"/>
      <c r="AX33" s="417"/>
      <c r="AY33" s="417"/>
      <c r="AZ33" s="417"/>
      <c r="BA33" s="417"/>
      <c r="BB33" s="417"/>
      <c r="BC33" s="417"/>
      <c r="BD33" s="216"/>
      <c r="BE33" s="417" t="s">
        <v>202</v>
      </c>
      <c r="BF33" s="417"/>
      <c r="BG33" s="417" t="s">
        <v>203</v>
      </c>
      <c r="BH33" s="417"/>
      <c r="BI33" s="417"/>
      <c r="BJ33" s="417"/>
      <c r="BK33" s="417"/>
      <c r="BL33" s="417"/>
      <c r="BM33" s="417"/>
      <c r="BN33" s="417"/>
      <c r="BO33" s="417"/>
      <c r="BP33" s="417"/>
      <c r="BQ33" s="417"/>
      <c r="BR33" s="417"/>
      <c r="BS33" s="417"/>
      <c r="BT33" s="417"/>
      <c r="BU33" s="417"/>
      <c r="BV33" s="216"/>
      <c r="BW33" s="452" t="s">
        <v>202</v>
      </c>
      <c r="BX33" s="452"/>
      <c r="BY33" s="417" t="s">
        <v>204</v>
      </c>
      <c r="BZ33" s="417"/>
      <c r="CA33" s="417"/>
      <c r="CB33" s="417"/>
      <c r="CC33" s="417"/>
      <c r="CD33" s="417"/>
      <c r="CE33" s="417"/>
      <c r="CF33" s="417"/>
      <c r="CG33" s="417"/>
      <c r="CH33" s="417"/>
      <c r="CI33" s="417"/>
      <c r="CJ33" s="417"/>
      <c r="CK33" s="417"/>
      <c r="CL33" s="417"/>
      <c r="CM33" s="417"/>
      <c r="CN33" s="215"/>
      <c r="CO33" s="452" t="s">
        <v>197</v>
      </c>
      <c r="CP33" s="452"/>
      <c r="CQ33" s="417" t="s">
        <v>205</v>
      </c>
      <c r="CR33" s="417"/>
      <c r="CS33" s="417"/>
      <c r="CT33" s="417"/>
      <c r="CU33" s="417"/>
      <c r="CV33" s="417"/>
      <c r="CW33" s="417"/>
      <c r="CX33" s="417"/>
      <c r="CY33" s="417"/>
      <c r="CZ33" s="417"/>
      <c r="DA33" s="417"/>
      <c r="DB33" s="417"/>
      <c r="DC33" s="417"/>
      <c r="DD33" s="417"/>
      <c r="DE33" s="417"/>
      <c r="DF33" s="215"/>
      <c r="DG33" s="613" t="s">
        <v>206</v>
      </c>
      <c r="DH33" s="613"/>
      <c r="DI33" s="217"/>
      <c r="DJ33" s="185"/>
      <c r="DK33" s="185"/>
      <c r="DL33" s="185"/>
      <c r="DM33" s="185"/>
      <c r="DN33" s="185"/>
      <c r="DO33" s="185"/>
    </row>
    <row r="34" spans="1:119" ht="32.25" customHeight="1">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内子町国民健康保険事業特別会計</v>
      </c>
      <c r="X34" s="615"/>
      <c r="Y34" s="615"/>
      <c r="Z34" s="615"/>
      <c r="AA34" s="615"/>
      <c r="AB34" s="615"/>
      <c r="AC34" s="615"/>
      <c r="AD34" s="615"/>
      <c r="AE34" s="615"/>
      <c r="AF34" s="615"/>
      <c r="AG34" s="615"/>
      <c r="AH34" s="615"/>
      <c r="AI34" s="615"/>
      <c r="AJ34" s="615"/>
      <c r="AK34" s="615"/>
      <c r="AL34" s="213"/>
      <c r="AM34" s="614">
        <f>IF(AO34="","",MAX(C34:D43,U34:V43)+1)</f>
        <v>7</v>
      </c>
      <c r="AN34" s="614"/>
      <c r="AO34" s="615" t="str">
        <f>IF('各会計、関係団体の財政状況及び健全化判断比率'!B32="","",'各会計、関係団体の財政状況及び健全化判断比率'!B32)</f>
        <v>内子町水道事業会計</v>
      </c>
      <c r="AP34" s="615"/>
      <c r="AQ34" s="615"/>
      <c r="AR34" s="615"/>
      <c r="AS34" s="615"/>
      <c r="AT34" s="615"/>
      <c r="AU34" s="615"/>
      <c r="AV34" s="615"/>
      <c r="AW34" s="615"/>
      <c r="AX34" s="615"/>
      <c r="AY34" s="615"/>
      <c r="AZ34" s="615"/>
      <c r="BA34" s="615"/>
      <c r="BB34" s="615"/>
      <c r="BC34" s="615"/>
      <c r="BD34" s="213"/>
      <c r="BE34" s="614" t="str">
        <f>IF(BG34="","",MAX(C34:D43,U34:V43,AM34:AN43)+1)</f>
        <v/>
      </c>
      <c r="BF34" s="614"/>
      <c r="BG34" s="615"/>
      <c r="BH34" s="615"/>
      <c r="BI34" s="615"/>
      <c r="BJ34" s="615"/>
      <c r="BK34" s="615"/>
      <c r="BL34" s="615"/>
      <c r="BM34" s="615"/>
      <c r="BN34" s="615"/>
      <c r="BO34" s="615"/>
      <c r="BP34" s="615"/>
      <c r="BQ34" s="615"/>
      <c r="BR34" s="615"/>
      <c r="BS34" s="615"/>
      <c r="BT34" s="615"/>
      <c r="BU34" s="615"/>
      <c r="BV34" s="213"/>
      <c r="BW34" s="614">
        <f>IF(BY34="","",MAX(C34:D43,U34:V43,AM34:AN43,BE34:BF43)+1)</f>
        <v>9</v>
      </c>
      <c r="BX34" s="614"/>
      <c r="BY34" s="615" t="str">
        <f>IF('各会計、関係団体の財政状況及び健全化判断比率'!B68="","",'各会計、関係団体の財政状況及び健全化判断比率'!B68)</f>
        <v>愛媛県市町総合事務組合　退職手当事業分</v>
      </c>
      <c r="BZ34" s="615"/>
      <c r="CA34" s="615"/>
      <c r="CB34" s="615"/>
      <c r="CC34" s="615"/>
      <c r="CD34" s="615"/>
      <c r="CE34" s="615"/>
      <c r="CF34" s="615"/>
      <c r="CG34" s="615"/>
      <c r="CH34" s="615"/>
      <c r="CI34" s="615"/>
      <c r="CJ34" s="615"/>
      <c r="CK34" s="615"/>
      <c r="CL34" s="615"/>
      <c r="CM34" s="615"/>
      <c r="CN34" s="213"/>
      <c r="CO34" s="614">
        <f>IF(CQ34="","",MAX(C34:D43,U34:V43,AM34:AN43,BE34:BF43,BW34:BX43)+1)</f>
        <v>19</v>
      </c>
      <c r="CP34" s="614"/>
      <c r="CQ34" s="615" t="str">
        <f>IF('各会計、関係団体の財政状況及び健全化判断比率'!BS7="","",'各会計、関係団体の財政状況及び健全化判断比率'!BS7)</f>
        <v>内子フレッシュパークからり</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c r="A35" s="186"/>
      <c r="B35" s="212"/>
      <c r="C35" s="614">
        <f>IF(E35="","",C34+1)</f>
        <v>2</v>
      </c>
      <c r="D35" s="614"/>
      <c r="E35" s="615" t="str">
        <f>IF('各会計、関係団体の財政状況及び健全化判断比率'!B8="","",'各会計、関係団体の財政状況及び健全化判断比率'!B8)</f>
        <v>小田高校寄宿舎特別会計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内子町介護保険事業特別会計</v>
      </c>
      <c r="X35" s="615"/>
      <c r="Y35" s="615"/>
      <c r="Z35" s="615"/>
      <c r="AA35" s="615"/>
      <c r="AB35" s="615"/>
      <c r="AC35" s="615"/>
      <c r="AD35" s="615"/>
      <c r="AE35" s="615"/>
      <c r="AF35" s="615"/>
      <c r="AG35" s="615"/>
      <c r="AH35" s="615"/>
      <c r="AI35" s="615"/>
      <c r="AJ35" s="615"/>
      <c r="AK35" s="615"/>
      <c r="AL35" s="213"/>
      <c r="AM35" s="614">
        <f t="shared" ref="AM35:AM43" si="0">IF(AO35="","",AM34+1)</f>
        <v>8</v>
      </c>
      <c r="AN35" s="614"/>
      <c r="AO35" s="615" t="str">
        <f>IF('各会計、関係団体の財政状況及び健全化判断比率'!B33="","",'各会計、関係団体の財政状況及び健全化判断比率'!B33)</f>
        <v>内子町公共下水道事業会計</v>
      </c>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10</v>
      </c>
      <c r="BX35" s="614"/>
      <c r="BY35" s="615" t="str">
        <f>IF('各会計、関係団体の財政状況及び健全化判断比率'!B69="","",'各会計、関係団体の財政状況及び健全化判断比率'!B69)</f>
        <v>愛媛県市町総合事務組合　消防補償事業分</v>
      </c>
      <c r="BZ35" s="615"/>
      <c r="CA35" s="615"/>
      <c r="CB35" s="615"/>
      <c r="CC35" s="615"/>
      <c r="CD35" s="615"/>
      <c r="CE35" s="615"/>
      <c r="CF35" s="615"/>
      <c r="CG35" s="615"/>
      <c r="CH35" s="615"/>
      <c r="CI35" s="615"/>
      <c r="CJ35" s="615"/>
      <c r="CK35" s="615"/>
      <c r="CL35" s="615"/>
      <c r="CM35" s="615"/>
      <c r="CN35" s="213"/>
      <c r="CO35" s="614">
        <f t="shared" ref="CO35:CO43" si="3">IF(CQ35="","",CO34+1)</f>
        <v>20</v>
      </c>
      <c r="CP35" s="614"/>
      <c r="CQ35" s="615" t="str">
        <f>IF('各会計、関係団体の財政状況及び健全化判断比率'!BS8="","",'各会計、関係団体の財政状況及び健全化判断比率'!BS8)</f>
        <v>内子町国際交流協会</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内子町後期高齢者医療保険事業特別会計</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11</v>
      </c>
      <c r="BX36" s="614"/>
      <c r="BY36" s="615" t="str">
        <f>IF('各会計、関係団体の財政状況及び健全化判断比率'!B70="","",'各会計、関係団体の財政状況及び健全化判断比率'!B70)</f>
        <v>愛媛県市町総合事務組合　交通災害事業分</v>
      </c>
      <c r="BZ36" s="615"/>
      <c r="CA36" s="615"/>
      <c r="CB36" s="615"/>
      <c r="CC36" s="615"/>
      <c r="CD36" s="615"/>
      <c r="CE36" s="615"/>
      <c r="CF36" s="615"/>
      <c r="CG36" s="615"/>
      <c r="CH36" s="615"/>
      <c r="CI36" s="615"/>
      <c r="CJ36" s="615"/>
      <c r="CK36" s="615"/>
      <c r="CL36" s="615"/>
      <c r="CM36" s="615"/>
      <c r="CN36" s="213"/>
      <c r="CO36" s="614">
        <f t="shared" si="3"/>
        <v>21</v>
      </c>
      <c r="CP36" s="614"/>
      <c r="CQ36" s="615" t="str">
        <f>IF('各会計、関係団体の財政状況及び健全化判断比率'!BS9="","",'各会計、関係団体の財政状況及び健全化判断比率'!BS9)</f>
        <v>小田まちづくり</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6</v>
      </c>
      <c r="V37" s="614"/>
      <c r="W37" s="615" t="str">
        <f>IF('各会計、関係団体の財政状況及び健全化判断比率'!B31="","",'各会計、関係団体の財政状況及び健全化判断比率'!B31)</f>
        <v>内子町介護保険サービス事業特別会計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12</v>
      </c>
      <c r="BX37" s="614"/>
      <c r="BY37" s="615" t="str">
        <f>IF('各会計、関係団体の財政状況及び健全化判断比率'!B71="","",'各会計、関係団体の財政状況及び健全化判断比率'!B71)</f>
        <v>愛媛県市町総合事務組合　自治会館事業分</v>
      </c>
      <c r="BZ37" s="615"/>
      <c r="CA37" s="615"/>
      <c r="CB37" s="615"/>
      <c r="CC37" s="615"/>
      <c r="CD37" s="615"/>
      <c r="CE37" s="615"/>
      <c r="CF37" s="615"/>
      <c r="CG37" s="615"/>
      <c r="CH37" s="615"/>
      <c r="CI37" s="615"/>
      <c r="CJ37" s="615"/>
      <c r="CK37" s="615"/>
      <c r="CL37" s="615"/>
      <c r="CM37" s="615"/>
      <c r="CN37" s="213"/>
      <c r="CO37" s="614">
        <f t="shared" si="3"/>
        <v>22</v>
      </c>
      <c r="CP37" s="614"/>
      <c r="CQ37" s="615" t="str">
        <f>IF('各会計、関係団体の財政状況及び健全化判断比率'!BS10="","",'各会計、関係団体の財政状況及び健全化判断比率'!BS10)</f>
        <v>内子・森と町並みの設計社</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13</v>
      </c>
      <c r="BX38" s="614"/>
      <c r="BY38" s="615" t="str">
        <f>IF('各会計、関係団体の財政状況及び健全化判断比率'!B72="","",'各会計、関係団体の財政状況及び健全化判断比率'!B72)</f>
        <v>愛媛県市町総合事務組合　議員公務災害事業分</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14</v>
      </c>
      <c r="BX39" s="614"/>
      <c r="BY39" s="615" t="str">
        <f>IF('各会計、関係団体の財政状況及び健全化判断比率'!B73="","",'各会計、関係団体の財政状況及び健全化判断比率'!B73)</f>
        <v>愛媛県市町総合事務組合　共通経費分</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f t="shared" si="2"/>
        <v>15</v>
      </c>
      <c r="BX40" s="614"/>
      <c r="BY40" s="615" t="str">
        <f>IF('各会計、関係団体の財政状況及び健全化判断比率'!B74="","",'各会計、関係団体の財政状況及び健全化判断比率'!B74)</f>
        <v>大洲・喜多衛生事務組合</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f t="shared" si="2"/>
        <v>16</v>
      </c>
      <c r="BX41" s="614"/>
      <c r="BY41" s="615" t="str">
        <f>IF('各会計、関係団体の財政状況及び健全化判断比率'!B75="","",'各会計、関係団体の財政状況及び健全化判断比率'!B75)</f>
        <v>大洲喜多特別養護老人ホーム事務組合　一般会計</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f t="shared" si="2"/>
        <v>17</v>
      </c>
      <c r="BX42" s="614"/>
      <c r="BY42" s="615" t="str">
        <f>IF('各会計、関係団体の財政状況及び健全化判断比率'!B76="","",'各会計、関係団体の財政状況及び健全化判断比率'!B76)</f>
        <v>大洲喜多特別養護老人ホーム事務組合　公営企業会計</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f t="shared" si="2"/>
        <v>18</v>
      </c>
      <c r="BX43" s="614"/>
      <c r="BY43" s="615" t="str">
        <f>IF('各会計、関係団体の財政状況及び健全化判断比率'!B77="","",'各会計、関係団体の財政状況及び健全化判断比率'!B77)</f>
        <v>大洲地区広域消防事務組合</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211</v>
      </c>
    </row>
    <row r="50" spans="5:5">
      <c r="E50" s="187" t="s">
        <v>212</v>
      </c>
    </row>
    <row r="51" spans="5:5">
      <c r="E51" s="187" t="s">
        <v>213</v>
      </c>
    </row>
    <row r="52" spans="5:5">
      <c r="E52" s="187" t="s">
        <v>214</v>
      </c>
    </row>
    <row r="53" spans="5:5"/>
    <row r="54" spans="5:5"/>
    <row r="55" spans="5:5"/>
    <row r="56" spans="5:5"/>
    <row r="57" spans="5:5" hidden="1"/>
    <row r="58" spans="5:5" hidden="1"/>
    <row r="59" spans="5:5" hidden="1"/>
  </sheetData>
  <sheetProtection algorithmName="SHA-512" hashValue="8KsbJL7EQzz+ZPWLqov0zZe1RDIxjgaP/Li+olFKDpZyfkL/W67Qw7S2J74byzfoCxZT3yozMrxgVwkTxpma/w==" saltValue="FBpJwuo+1J8H23kcYtOVO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4294967295"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c r="A34" s="22"/>
      <c r="B34" s="31"/>
      <c r="C34" s="1206" t="s">
        <v>569</v>
      </c>
      <c r="D34" s="1206"/>
      <c r="E34" s="1207"/>
      <c r="F34" s="32">
        <v>5.72</v>
      </c>
      <c r="G34" s="33">
        <v>5.16</v>
      </c>
      <c r="H34" s="33">
        <v>9.3000000000000007</v>
      </c>
      <c r="I34" s="33">
        <v>9.64</v>
      </c>
      <c r="J34" s="34">
        <v>10.43</v>
      </c>
      <c r="K34" s="22"/>
      <c r="L34" s="22"/>
      <c r="M34" s="22"/>
      <c r="N34" s="22"/>
      <c r="O34" s="22"/>
      <c r="P34" s="22"/>
    </row>
    <row r="35" spans="1:16" ht="39" customHeight="1">
      <c r="A35" s="22"/>
      <c r="B35" s="35"/>
      <c r="C35" s="1200" t="s">
        <v>570</v>
      </c>
      <c r="D35" s="1201"/>
      <c r="E35" s="1202"/>
      <c r="F35" s="36">
        <v>4.3899999999999997</v>
      </c>
      <c r="G35" s="37">
        <v>6.48</v>
      </c>
      <c r="H35" s="37">
        <v>4.67</v>
      </c>
      <c r="I35" s="37">
        <v>3.31</v>
      </c>
      <c r="J35" s="38">
        <v>4.21</v>
      </c>
      <c r="K35" s="22"/>
      <c r="L35" s="22"/>
      <c r="M35" s="22"/>
      <c r="N35" s="22"/>
      <c r="O35" s="22"/>
      <c r="P35" s="22"/>
    </row>
    <row r="36" spans="1:16" ht="39" customHeight="1">
      <c r="A36" s="22"/>
      <c r="B36" s="35"/>
      <c r="C36" s="1200" t="s">
        <v>571</v>
      </c>
      <c r="D36" s="1201"/>
      <c r="E36" s="1202"/>
      <c r="F36" s="36">
        <v>2</v>
      </c>
      <c r="G36" s="37">
        <v>1.78</v>
      </c>
      <c r="H36" s="37">
        <v>1.1599999999999999</v>
      </c>
      <c r="I36" s="37">
        <v>1.77</v>
      </c>
      <c r="J36" s="38">
        <v>1.1599999999999999</v>
      </c>
      <c r="K36" s="22"/>
      <c r="L36" s="22"/>
      <c r="M36" s="22"/>
      <c r="N36" s="22"/>
      <c r="O36" s="22"/>
      <c r="P36" s="22"/>
    </row>
    <row r="37" spans="1:16" ht="39" customHeight="1">
      <c r="A37" s="22"/>
      <c r="B37" s="35"/>
      <c r="C37" s="1200" t="s">
        <v>572</v>
      </c>
      <c r="D37" s="1201"/>
      <c r="E37" s="1202"/>
      <c r="F37" s="36">
        <v>0.98</v>
      </c>
      <c r="G37" s="37">
        <v>0.84</v>
      </c>
      <c r="H37" s="37">
        <v>1.2</v>
      </c>
      <c r="I37" s="37">
        <v>0.78</v>
      </c>
      <c r="J37" s="38">
        <v>0.81</v>
      </c>
      <c r="K37" s="22"/>
      <c r="L37" s="22"/>
      <c r="M37" s="22"/>
      <c r="N37" s="22"/>
      <c r="O37" s="22"/>
      <c r="P37" s="22"/>
    </row>
    <row r="38" spans="1:16" ht="39" customHeight="1">
      <c r="A38" s="22"/>
      <c r="B38" s="35"/>
      <c r="C38" s="1200" t="s">
        <v>573</v>
      </c>
      <c r="D38" s="1201"/>
      <c r="E38" s="1202"/>
      <c r="F38" s="36" t="s">
        <v>520</v>
      </c>
      <c r="G38" s="37" t="s">
        <v>520</v>
      </c>
      <c r="H38" s="37" t="s">
        <v>520</v>
      </c>
      <c r="I38" s="37">
        <v>0.2</v>
      </c>
      <c r="J38" s="38">
        <v>0.45</v>
      </c>
      <c r="K38" s="22"/>
      <c r="L38" s="22"/>
      <c r="M38" s="22"/>
      <c r="N38" s="22"/>
      <c r="O38" s="22"/>
      <c r="P38" s="22"/>
    </row>
    <row r="39" spans="1:16" ht="39" customHeight="1">
      <c r="A39" s="22"/>
      <c r="B39" s="35"/>
      <c r="C39" s="1200" t="s">
        <v>574</v>
      </c>
      <c r="D39" s="1201"/>
      <c r="E39" s="1202"/>
      <c r="F39" s="36">
        <v>0.09</v>
      </c>
      <c r="G39" s="37">
        <v>0.05</v>
      </c>
      <c r="H39" s="37">
        <v>0.05</v>
      </c>
      <c r="I39" s="37">
        <v>7.0000000000000007E-2</v>
      </c>
      <c r="J39" s="38">
        <v>0.05</v>
      </c>
      <c r="K39" s="22"/>
      <c r="L39" s="22"/>
      <c r="M39" s="22"/>
      <c r="N39" s="22"/>
      <c r="O39" s="22"/>
      <c r="P39" s="22"/>
    </row>
    <row r="40" spans="1:16" ht="39" customHeight="1">
      <c r="A40" s="22"/>
      <c r="B40" s="35"/>
      <c r="C40" s="1200" t="s">
        <v>575</v>
      </c>
      <c r="D40" s="1201"/>
      <c r="E40" s="1202"/>
      <c r="F40" s="36">
        <v>0</v>
      </c>
      <c r="G40" s="37">
        <v>0</v>
      </c>
      <c r="H40" s="37">
        <v>0</v>
      </c>
      <c r="I40" s="37">
        <v>0</v>
      </c>
      <c r="J40" s="38">
        <v>0</v>
      </c>
      <c r="K40" s="22"/>
      <c r="L40" s="22"/>
      <c r="M40" s="22"/>
      <c r="N40" s="22"/>
      <c r="O40" s="22"/>
      <c r="P40" s="22"/>
    </row>
    <row r="41" spans="1:16" ht="39" customHeight="1">
      <c r="A41" s="22"/>
      <c r="B41" s="35"/>
      <c r="C41" s="1200" t="s">
        <v>576</v>
      </c>
      <c r="D41" s="1201"/>
      <c r="E41" s="1202"/>
      <c r="F41" s="36">
        <v>0</v>
      </c>
      <c r="G41" s="37">
        <v>0</v>
      </c>
      <c r="H41" s="37">
        <v>0</v>
      </c>
      <c r="I41" s="37">
        <v>0</v>
      </c>
      <c r="J41" s="38">
        <v>0</v>
      </c>
      <c r="K41" s="22"/>
      <c r="L41" s="22"/>
      <c r="M41" s="22"/>
      <c r="N41" s="22"/>
      <c r="O41" s="22"/>
      <c r="P41" s="22"/>
    </row>
    <row r="42" spans="1:16" ht="39" customHeight="1">
      <c r="A42" s="22"/>
      <c r="B42" s="39"/>
      <c r="C42" s="1200" t="s">
        <v>577</v>
      </c>
      <c r="D42" s="1201"/>
      <c r="E42" s="1202"/>
      <c r="F42" s="36" t="s">
        <v>520</v>
      </c>
      <c r="G42" s="37" t="s">
        <v>520</v>
      </c>
      <c r="H42" s="37" t="s">
        <v>520</v>
      </c>
      <c r="I42" s="37" t="s">
        <v>520</v>
      </c>
      <c r="J42" s="38" t="s">
        <v>520</v>
      </c>
      <c r="K42" s="22"/>
      <c r="L42" s="22"/>
      <c r="M42" s="22"/>
      <c r="N42" s="22"/>
      <c r="O42" s="22"/>
      <c r="P42" s="22"/>
    </row>
    <row r="43" spans="1:16" ht="39" customHeight="1" thickBot="1">
      <c r="A43" s="22"/>
      <c r="B43" s="40"/>
      <c r="C43" s="1203" t="s">
        <v>578</v>
      </c>
      <c r="D43" s="1204"/>
      <c r="E43" s="1205"/>
      <c r="F43" s="41">
        <v>0.52</v>
      </c>
      <c r="G43" s="42">
        <v>2.76</v>
      </c>
      <c r="H43" s="42">
        <v>0.15</v>
      </c>
      <c r="I43" s="42" t="s">
        <v>520</v>
      </c>
      <c r="J43" s="43" t="s">
        <v>520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ktWBDIiqmYSHYF02tIvVghKTcO2U6A38a3lsqC3wsdpcDC2JT/cefcYP/YnxWmCO7rv1ZJlJ6RVf0i2UBc34yg==" saltValue="ZSLPFOTa/K6H/bvrGYJD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4294967295"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c r="A45" s="48"/>
      <c r="B45" s="1208" t="s">
        <v>11</v>
      </c>
      <c r="C45" s="1209"/>
      <c r="D45" s="58"/>
      <c r="E45" s="1214" t="s">
        <v>12</v>
      </c>
      <c r="F45" s="1214"/>
      <c r="G45" s="1214"/>
      <c r="H45" s="1214"/>
      <c r="I45" s="1214"/>
      <c r="J45" s="1215"/>
      <c r="K45" s="59">
        <v>1314</v>
      </c>
      <c r="L45" s="60">
        <v>1207</v>
      </c>
      <c r="M45" s="60">
        <v>1158</v>
      </c>
      <c r="N45" s="60">
        <v>1079</v>
      </c>
      <c r="O45" s="61">
        <v>1028</v>
      </c>
      <c r="P45" s="48"/>
      <c r="Q45" s="48"/>
      <c r="R45" s="48"/>
      <c r="S45" s="48"/>
      <c r="T45" s="48"/>
      <c r="U45" s="48"/>
    </row>
    <row r="46" spans="1:21" ht="30.75" customHeight="1">
      <c r="A46" s="48"/>
      <c r="B46" s="1210"/>
      <c r="C46" s="1211"/>
      <c r="D46" s="62"/>
      <c r="E46" s="1216" t="s">
        <v>13</v>
      </c>
      <c r="F46" s="1216"/>
      <c r="G46" s="1216"/>
      <c r="H46" s="1216"/>
      <c r="I46" s="1216"/>
      <c r="J46" s="1217"/>
      <c r="K46" s="63" t="s">
        <v>520</v>
      </c>
      <c r="L46" s="64" t="s">
        <v>520</v>
      </c>
      <c r="M46" s="64" t="s">
        <v>520</v>
      </c>
      <c r="N46" s="64" t="s">
        <v>520</v>
      </c>
      <c r="O46" s="65" t="s">
        <v>520</v>
      </c>
      <c r="P46" s="48"/>
      <c r="Q46" s="48"/>
      <c r="R46" s="48"/>
      <c r="S46" s="48"/>
      <c r="T46" s="48"/>
      <c r="U46" s="48"/>
    </row>
    <row r="47" spans="1:21" ht="30.75" customHeight="1">
      <c r="A47" s="48"/>
      <c r="B47" s="1210"/>
      <c r="C47" s="1211"/>
      <c r="D47" s="62"/>
      <c r="E47" s="1216" t="s">
        <v>14</v>
      </c>
      <c r="F47" s="1216"/>
      <c r="G47" s="1216"/>
      <c r="H47" s="1216"/>
      <c r="I47" s="1216"/>
      <c r="J47" s="1217"/>
      <c r="K47" s="63" t="s">
        <v>520</v>
      </c>
      <c r="L47" s="64" t="s">
        <v>520</v>
      </c>
      <c r="M47" s="64" t="s">
        <v>520</v>
      </c>
      <c r="N47" s="64" t="s">
        <v>520</v>
      </c>
      <c r="O47" s="65" t="s">
        <v>520</v>
      </c>
      <c r="P47" s="48"/>
      <c r="Q47" s="48"/>
      <c r="R47" s="48"/>
      <c r="S47" s="48"/>
      <c r="T47" s="48"/>
      <c r="U47" s="48"/>
    </row>
    <row r="48" spans="1:21" ht="30.75" customHeight="1">
      <c r="A48" s="48"/>
      <c r="B48" s="1210"/>
      <c r="C48" s="1211"/>
      <c r="D48" s="62"/>
      <c r="E48" s="1216" t="s">
        <v>15</v>
      </c>
      <c r="F48" s="1216"/>
      <c r="G48" s="1216"/>
      <c r="H48" s="1216"/>
      <c r="I48" s="1216"/>
      <c r="J48" s="1217"/>
      <c r="K48" s="63">
        <v>279</v>
      </c>
      <c r="L48" s="64">
        <v>282</v>
      </c>
      <c r="M48" s="64">
        <v>260</v>
      </c>
      <c r="N48" s="64">
        <v>187</v>
      </c>
      <c r="O48" s="65">
        <v>179</v>
      </c>
      <c r="P48" s="48"/>
      <c r="Q48" s="48"/>
      <c r="R48" s="48"/>
      <c r="S48" s="48"/>
      <c r="T48" s="48"/>
      <c r="U48" s="48"/>
    </row>
    <row r="49" spans="1:21" ht="30.75" customHeight="1">
      <c r="A49" s="48"/>
      <c r="B49" s="1210"/>
      <c r="C49" s="1211"/>
      <c r="D49" s="62"/>
      <c r="E49" s="1216" t="s">
        <v>16</v>
      </c>
      <c r="F49" s="1216"/>
      <c r="G49" s="1216"/>
      <c r="H49" s="1216"/>
      <c r="I49" s="1216"/>
      <c r="J49" s="1217"/>
      <c r="K49" s="63">
        <v>28</v>
      </c>
      <c r="L49" s="64">
        <v>17</v>
      </c>
      <c r="M49" s="64">
        <v>16</v>
      </c>
      <c r="N49" s="64">
        <v>20</v>
      </c>
      <c r="O49" s="65">
        <v>17</v>
      </c>
      <c r="P49" s="48"/>
      <c r="Q49" s="48"/>
      <c r="R49" s="48"/>
      <c r="S49" s="48"/>
      <c r="T49" s="48"/>
      <c r="U49" s="48"/>
    </row>
    <row r="50" spans="1:21" ht="30.75" customHeight="1">
      <c r="A50" s="48"/>
      <c r="B50" s="1210"/>
      <c r="C50" s="1211"/>
      <c r="D50" s="62"/>
      <c r="E50" s="1216" t="s">
        <v>17</v>
      </c>
      <c r="F50" s="1216"/>
      <c r="G50" s="1216"/>
      <c r="H50" s="1216"/>
      <c r="I50" s="1216"/>
      <c r="J50" s="1217"/>
      <c r="K50" s="63">
        <v>33</v>
      </c>
      <c r="L50" s="64">
        <v>31</v>
      </c>
      <c r="M50" s="64">
        <v>31</v>
      </c>
      <c r="N50" s="64">
        <v>32</v>
      </c>
      <c r="O50" s="65">
        <v>31</v>
      </c>
      <c r="P50" s="48"/>
      <c r="Q50" s="48"/>
      <c r="R50" s="48"/>
      <c r="S50" s="48"/>
      <c r="T50" s="48"/>
      <c r="U50" s="48"/>
    </row>
    <row r="51" spans="1:21" ht="30.75" customHeight="1">
      <c r="A51" s="48"/>
      <c r="B51" s="1212"/>
      <c r="C51" s="1213"/>
      <c r="D51" s="66"/>
      <c r="E51" s="1216" t="s">
        <v>18</v>
      </c>
      <c r="F51" s="1216"/>
      <c r="G51" s="1216"/>
      <c r="H51" s="1216"/>
      <c r="I51" s="1216"/>
      <c r="J51" s="1217"/>
      <c r="K51" s="63" t="s">
        <v>520</v>
      </c>
      <c r="L51" s="64" t="s">
        <v>520</v>
      </c>
      <c r="M51" s="64" t="s">
        <v>520</v>
      </c>
      <c r="N51" s="64" t="s">
        <v>520</v>
      </c>
      <c r="O51" s="65" t="s">
        <v>520</v>
      </c>
      <c r="P51" s="48"/>
      <c r="Q51" s="48"/>
      <c r="R51" s="48"/>
      <c r="S51" s="48"/>
      <c r="T51" s="48"/>
      <c r="U51" s="48"/>
    </row>
    <row r="52" spans="1:21" ht="30.75" customHeight="1">
      <c r="A52" s="48"/>
      <c r="B52" s="1218" t="s">
        <v>19</v>
      </c>
      <c r="C52" s="1219"/>
      <c r="D52" s="66"/>
      <c r="E52" s="1216" t="s">
        <v>20</v>
      </c>
      <c r="F52" s="1216"/>
      <c r="G52" s="1216"/>
      <c r="H52" s="1216"/>
      <c r="I52" s="1216"/>
      <c r="J52" s="1217"/>
      <c r="K52" s="63">
        <v>1293</v>
      </c>
      <c r="L52" s="64">
        <v>1260</v>
      </c>
      <c r="M52" s="64">
        <v>1202</v>
      </c>
      <c r="N52" s="64">
        <v>1182</v>
      </c>
      <c r="O52" s="65">
        <v>1132</v>
      </c>
      <c r="P52" s="48"/>
      <c r="Q52" s="48"/>
      <c r="R52" s="48"/>
      <c r="S52" s="48"/>
      <c r="T52" s="48"/>
      <c r="U52" s="48"/>
    </row>
    <row r="53" spans="1:21" ht="30.75" customHeight="1" thickBot="1">
      <c r="A53" s="48"/>
      <c r="B53" s="1220" t="s">
        <v>21</v>
      </c>
      <c r="C53" s="1221"/>
      <c r="D53" s="67"/>
      <c r="E53" s="1222" t="s">
        <v>22</v>
      </c>
      <c r="F53" s="1222"/>
      <c r="G53" s="1222"/>
      <c r="H53" s="1222"/>
      <c r="I53" s="1222"/>
      <c r="J53" s="1223"/>
      <c r="K53" s="68">
        <v>361</v>
      </c>
      <c r="L53" s="69">
        <v>277</v>
      </c>
      <c r="M53" s="69">
        <v>263</v>
      </c>
      <c r="N53" s="69">
        <v>136</v>
      </c>
      <c r="O53" s="70">
        <v>123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c r="B57" s="1224" t="s">
        <v>25</v>
      </c>
      <c r="C57" s="1225"/>
      <c r="D57" s="1228" t="s">
        <v>26</v>
      </c>
      <c r="E57" s="1229"/>
      <c r="F57" s="1229"/>
      <c r="G57" s="1229"/>
      <c r="H57" s="1229"/>
      <c r="I57" s="1229"/>
      <c r="J57" s="1230"/>
      <c r="K57" s="82"/>
      <c r="L57" s="83"/>
      <c r="M57" s="83"/>
      <c r="N57" s="83"/>
      <c r="O57" s="84"/>
    </row>
    <row r="58" spans="1:21" ht="31.5" customHeight="1" thickBot="1">
      <c r="B58" s="1226"/>
      <c r="C58" s="1227"/>
      <c r="D58" s="1231" t="s">
        <v>27</v>
      </c>
      <c r="E58" s="1232"/>
      <c r="F58" s="1232"/>
      <c r="G58" s="1232"/>
      <c r="H58" s="1232"/>
      <c r="I58" s="1232"/>
      <c r="J58" s="1233"/>
      <c r="K58" s="85"/>
      <c r="L58" s="86"/>
      <c r="M58" s="86"/>
      <c r="N58" s="86"/>
      <c r="O58" s="87"/>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zoK8f+atN4El06lH0ARbQyJMT6QmW8du9WVJzw4iW12kIST7a6cwdf5QTZP2+DI4mOfVdp3IywzM0xblMQPYA==" saltValue="1cOs+xsV37caORPF89yGb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4294967295"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561</v>
      </c>
      <c r="J40" s="99" t="s">
        <v>562</v>
      </c>
      <c r="K40" s="99" t="s">
        <v>563</v>
      </c>
      <c r="L40" s="99" t="s">
        <v>564</v>
      </c>
      <c r="M40" s="100" t="s">
        <v>565</v>
      </c>
    </row>
    <row r="41" spans="2:13" ht="27.75" customHeight="1">
      <c r="B41" s="1234" t="s">
        <v>30</v>
      </c>
      <c r="C41" s="1235"/>
      <c r="D41" s="101"/>
      <c r="E41" s="1240" t="s">
        <v>31</v>
      </c>
      <c r="F41" s="1240"/>
      <c r="G41" s="1240"/>
      <c r="H41" s="1241"/>
      <c r="I41" s="102">
        <v>9013</v>
      </c>
      <c r="J41" s="103">
        <v>8702</v>
      </c>
      <c r="K41" s="103">
        <v>8455</v>
      </c>
      <c r="L41" s="103">
        <v>8219</v>
      </c>
      <c r="M41" s="104">
        <v>8371</v>
      </c>
    </row>
    <row r="42" spans="2:13" ht="27.75" customHeight="1">
      <c r="B42" s="1236"/>
      <c r="C42" s="1237"/>
      <c r="D42" s="105"/>
      <c r="E42" s="1242" t="s">
        <v>32</v>
      </c>
      <c r="F42" s="1242"/>
      <c r="G42" s="1242"/>
      <c r="H42" s="1243"/>
      <c r="I42" s="106">
        <v>154</v>
      </c>
      <c r="J42" s="107">
        <v>219</v>
      </c>
      <c r="K42" s="107">
        <v>175</v>
      </c>
      <c r="L42" s="107">
        <v>134</v>
      </c>
      <c r="M42" s="108">
        <v>95</v>
      </c>
    </row>
    <row r="43" spans="2:13" ht="27.75" customHeight="1">
      <c r="B43" s="1236"/>
      <c r="C43" s="1237"/>
      <c r="D43" s="105"/>
      <c r="E43" s="1242" t="s">
        <v>33</v>
      </c>
      <c r="F43" s="1242"/>
      <c r="G43" s="1242"/>
      <c r="H43" s="1243"/>
      <c r="I43" s="106">
        <v>2906</v>
      </c>
      <c r="J43" s="107">
        <v>2849</v>
      </c>
      <c r="K43" s="107">
        <v>2119</v>
      </c>
      <c r="L43" s="107">
        <v>1921</v>
      </c>
      <c r="M43" s="108">
        <v>1928</v>
      </c>
    </row>
    <row r="44" spans="2:13" ht="27.75" customHeight="1">
      <c r="B44" s="1236"/>
      <c r="C44" s="1237"/>
      <c r="D44" s="105"/>
      <c r="E44" s="1242" t="s">
        <v>34</v>
      </c>
      <c r="F44" s="1242"/>
      <c r="G44" s="1242"/>
      <c r="H44" s="1243"/>
      <c r="I44" s="106">
        <v>46</v>
      </c>
      <c r="J44" s="107">
        <v>169</v>
      </c>
      <c r="K44" s="107">
        <v>150</v>
      </c>
      <c r="L44" s="107">
        <v>123</v>
      </c>
      <c r="M44" s="108">
        <v>117</v>
      </c>
    </row>
    <row r="45" spans="2:13" ht="27.75" customHeight="1">
      <c r="B45" s="1236"/>
      <c r="C45" s="1237"/>
      <c r="D45" s="105"/>
      <c r="E45" s="1242" t="s">
        <v>35</v>
      </c>
      <c r="F45" s="1242"/>
      <c r="G45" s="1242"/>
      <c r="H45" s="1243"/>
      <c r="I45" s="106">
        <v>2032</v>
      </c>
      <c r="J45" s="107">
        <v>1931</v>
      </c>
      <c r="K45" s="107">
        <v>1903</v>
      </c>
      <c r="L45" s="107">
        <v>1789</v>
      </c>
      <c r="M45" s="108">
        <v>1659</v>
      </c>
    </row>
    <row r="46" spans="2:13" ht="27.75" customHeight="1">
      <c r="B46" s="1236"/>
      <c r="C46" s="1237"/>
      <c r="D46" s="109"/>
      <c r="E46" s="1242" t="s">
        <v>36</v>
      </c>
      <c r="F46" s="1242"/>
      <c r="G46" s="1242"/>
      <c r="H46" s="1243"/>
      <c r="I46" s="106" t="s">
        <v>520</v>
      </c>
      <c r="J46" s="107" t="s">
        <v>520</v>
      </c>
      <c r="K46" s="107" t="s">
        <v>520</v>
      </c>
      <c r="L46" s="107" t="s">
        <v>520</v>
      </c>
      <c r="M46" s="108" t="s">
        <v>520</v>
      </c>
    </row>
    <row r="47" spans="2:13" ht="27.75" customHeight="1">
      <c r="B47" s="1236"/>
      <c r="C47" s="1237"/>
      <c r="D47" s="110"/>
      <c r="E47" s="1244" t="s">
        <v>37</v>
      </c>
      <c r="F47" s="1245"/>
      <c r="G47" s="1245"/>
      <c r="H47" s="1246"/>
      <c r="I47" s="106" t="s">
        <v>520</v>
      </c>
      <c r="J47" s="107" t="s">
        <v>520</v>
      </c>
      <c r="K47" s="107" t="s">
        <v>520</v>
      </c>
      <c r="L47" s="107" t="s">
        <v>520</v>
      </c>
      <c r="M47" s="108" t="s">
        <v>520</v>
      </c>
    </row>
    <row r="48" spans="2:13" ht="27.75" customHeight="1">
      <c r="B48" s="1236"/>
      <c r="C48" s="1237"/>
      <c r="D48" s="105"/>
      <c r="E48" s="1242" t="s">
        <v>38</v>
      </c>
      <c r="F48" s="1242"/>
      <c r="G48" s="1242"/>
      <c r="H48" s="1243"/>
      <c r="I48" s="106" t="s">
        <v>520</v>
      </c>
      <c r="J48" s="107" t="s">
        <v>520</v>
      </c>
      <c r="K48" s="107" t="s">
        <v>520</v>
      </c>
      <c r="L48" s="107" t="s">
        <v>520</v>
      </c>
      <c r="M48" s="108" t="s">
        <v>520</v>
      </c>
    </row>
    <row r="49" spans="2:13" ht="27.75" customHeight="1">
      <c r="B49" s="1238"/>
      <c r="C49" s="1239"/>
      <c r="D49" s="105"/>
      <c r="E49" s="1242" t="s">
        <v>39</v>
      </c>
      <c r="F49" s="1242"/>
      <c r="G49" s="1242"/>
      <c r="H49" s="1243"/>
      <c r="I49" s="106" t="s">
        <v>520</v>
      </c>
      <c r="J49" s="107" t="s">
        <v>520</v>
      </c>
      <c r="K49" s="107" t="s">
        <v>520</v>
      </c>
      <c r="L49" s="107" t="s">
        <v>520</v>
      </c>
      <c r="M49" s="108" t="s">
        <v>520</v>
      </c>
    </row>
    <row r="50" spans="2:13" ht="27.75" customHeight="1">
      <c r="B50" s="1247" t="s">
        <v>40</v>
      </c>
      <c r="C50" s="1248"/>
      <c r="D50" s="111"/>
      <c r="E50" s="1242" t="s">
        <v>41</v>
      </c>
      <c r="F50" s="1242"/>
      <c r="G50" s="1242"/>
      <c r="H50" s="1243"/>
      <c r="I50" s="106">
        <v>5433</v>
      </c>
      <c r="J50" s="107">
        <v>5978</v>
      </c>
      <c r="K50" s="107">
        <v>6558</v>
      </c>
      <c r="L50" s="107">
        <v>6149</v>
      </c>
      <c r="M50" s="108">
        <v>6320</v>
      </c>
    </row>
    <row r="51" spans="2:13" ht="27.75" customHeight="1">
      <c r="B51" s="1236"/>
      <c r="C51" s="1237"/>
      <c r="D51" s="105"/>
      <c r="E51" s="1242" t="s">
        <v>42</v>
      </c>
      <c r="F51" s="1242"/>
      <c r="G51" s="1242"/>
      <c r="H51" s="1243"/>
      <c r="I51" s="106">
        <v>310</v>
      </c>
      <c r="J51" s="107">
        <v>269</v>
      </c>
      <c r="K51" s="107">
        <v>221</v>
      </c>
      <c r="L51" s="107">
        <v>185</v>
      </c>
      <c r="M51" s="108">
        <v>149</v>
      </c>
    </row>
    <row r="52" spans="2:13" ht="27.75" customHeight="1">
      <c r="B52" s="1238"/>
      <c r="C52" s="1239"/>
      <c r="D52" s="105"/>
      <c r="E52" s="1242" t="s">
        <v>43</v>
      </c>
      <c r="F52" s="1242"/>
      <c r="G52" s="1242"/>
      <c r="H52" s="1243"/>
      <c r="I52" s="106">
        <v>10608</v>
      </c>
      <c r="J52" s="107">
        <v>10334</v>
      </c>
      <c r="K52" s="107">
        <v>10239</v>
      </c>
      <c r="L52" s="107">
        <v>9615</v>
      </c>
      <c r="M52" s="108">
        <v>9556</v>
      </c>
    </row>
    <row r="53" spans="2:13" ht="27.75" customHeight="1" thickBot="1">
      <c r="B53" s="1249" t="s">
        <v>44</v>
      </c>
      <c r="C53" s="1250"/>
      <c r="D53" s="112"/>
      <c r="E53" s="1251" t="s">
        <v>45</v>
      </c>
      <c r="F53" s="1251"/>
      <c r="G53" s="1251"/>
      <c r="H53" s="1252"/>
      <c r="I53" s="113">
        <v>-2201</v>
      </c>
      <c r="J53" s="114">
        <v>-2711</v>
      </c>
      <c r="K53" s="114">
        <v>-4216</v>
      </c>
      <c r="L53" s="114">
        <v>-3764</v>
      </c>
      <c r="M53" s="115">
        <v>-3855</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9n1MfiU49PelqsNooR9oVBFKNM7rC4d5gs1w9sRzxL0AU3i95ui0MyYxn4FGoWvshxA34/7AyxCwhWZ1hQgFoA==" saltValue="tM37Y5yVQXE+xnKwLleqr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4294967295"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563</v>
      </c>
      <c r="G54" s="124" t="s">
        <v>564</v>
      </c>
      <c r="H54" s="125" t="s">
        <v>565</v>
      </c>
    </row>
    <row r="55" spans="2:8" ht="52.5" customHeight="1">
      <c r="B55" s="126"/>
      <c r="C55" s="1261" t="s">
        <v>48</v>
      </c>
      <c r="D55" s="1261"/>
      <c r="E55" s="1262"/>
      <c r="F55" s="127">
        <v>1089</v>
      </c>
      <c r="G55" s="127">
        <v>1089</v>
      </c>
      <c r="H55" s="128">
        <v>1090</v>
      </c>
    </row>
    <row r="56" spans="2:8" ht="52.5" customHeight="1">
      <c r="B56" s="129"/>
      <c r="C56" s="1263" t="s">
        <v>49</v>
      </c>
      <c r="D56" s="1263"/>
      <c r="E56" s="1264"/>
      <c r="F56" s="130">
        <v>928</v>
      </c>
      <c r="G56" s="130">
        <v>968</v>
      </c>
      <c r="H56" s="131">
        <v>969</v>
      </c>
    </row>
    <row r="57" spans="2:8" ht="53.25" customHeight="1">
      <c r="B57" s="129"/>
      <c r="C57" s="1265" t="s">
        <v>50</v>
      </c>
      <c r="D57" s="1265"/>
      <c r="E57" s="1266"/>
      <c r="F57" s="132">
        <v>4092</v>
      </c>
      <c r="G57" s="132">
        <v>3643</v>
      </c>
      <c r="H57" s="133">
        <v>3812</v>
      </c>
    </row>
    <row r="58" spans="2:8" ht="45.75" customHeight="1">
      <c r="B58" s="134"/>
      <c r="C58" s="1253" t="s">
        <v>608</v>
      </c>
      <c r="D58" s="1254"/>
      <c r="E58" s="1255"/>
      <c r="F58" s="135">
        <v>2822</v>
      </c>
      <c r="G58" s="135">
        <v>2384</v>
      </c>
      <c r="H58" s="136">
        <v>2567</v>
      </c>
    </row>
    <row r="59" spans="2:8" ht="45.75" customHeight="1">
      <c r="B59" s="134"/>
      <c r="C59" s="1253" t="s">
        <v>609</v>
      </c>
      <c r="D59" s="1254"/>
      <c r="E59" s="1255"/>
      <c r="F59" s="135">
        <v>488</v>
      </c>
      <c r="G59" s="135">
        <v>481</v>
      </c>
      <c r="H59" s="136">
        <v>456</v>
      </c>
    </row>
    <row r="60" spans="2:8" ht="45.75" customHeight="1">
      <c r="B60" s="134"/>
      <c r="C60" s="1253" t="s">
        <v>610</v>
      </c>
      <c r="D60" s="1254"/>
      <c r="E60" s="1255"/>
      <c r="F60" s="135">
        <v>407</v>
      </c>
      <c r="G60" s="135">
        <v>407</v>
      </c>
      <c r="H60" s="136">
        <v>408</v>
      </c>
    </row>
    <row r="61" spans="2:8" ht="45.75" customHeight="1">
      <c r="B61" s="134"/>
      <c r="C61" s="1253" t="s">
        <v>611</v>
      </c>
      <c r="D61" s="1254"/>
      <c r="E61" s="1255"/>
      <c r="F61" s="135">
        <v>102</v>
      </c>
      <c r="G61" s="135">
        <v>103</v>
      </c>
      <c r="H61" s="136">
        <v>103</v>
      </c>
    </row>
    <row r="62" spans="2:8" ht="45.75" customHeight="1" thickBot="1">
      <c r="B62" s="137"/>
      <c r="C62" s="1256" t="s">
        <v>612</v>
      </c>
      <c r="D62" s="1257"/>
      <c r="E62" s="1258"/>
      <c r="F62" s="138">
        <v>100</v>
      </c>
      <c r="G62" s="138">
        <v>100</v>
      </c>
      <c r="H62" s="139">
        <v>100</v>
      </c>
    </row>
    <row r="63" spans="2:8" ht="52.5" customHeight="1" thickBot="1">
      <c r="B63" s="140"/>
      <c r="C63" s="1259" t="s">
        <v>51</v>
      </c>
      <c r="D63" s="1259"/>
      <c r="E63" s="1260"/>
      <c r="F63" s="141">
        <v>6109</v>
      </c>
      <c r="G63" s="141">
        <v>5700</v>
      </c>
      <c r="H63" s="142">
        <v>5871</v>
      </c>
    </row>
    <row r="64" spans="2:8" ht="15" customHeight="1"/>
    <row r="65" ht="0" hidden="1" customHeight="1"/>
    <row r="66" ht="0" hidden="1" customHeight="1"/>
  </sheetData>
  <sheetProtection algorithmName="SHA-512" hashValue="xXfs5g6Of/3tlVbIpPnn8b6h1lfKvvRxXh4DVsiv3HpYpkm777/gV8PomPPAl4oXyTwfWg8r+ZhmzbDXcOXV0w==" saltValue="dUcSYzU+dmlXFxhsFmSl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4294967294"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A7" zoomScale="70" zoomScaleNormal="70" zoomScaleSheetLayoutView="55" workbookViewId="0">
      <selection activeCell="BB51" sqref="BB51:BO52"/>
    </sheetView>
  </sheetViews>
  <sheetFormatPr defaultColWidth="0" defaultRowHeight="0" customHeight="1" zeroHeight="1"/>
  <cols>
    <col min="1" max="1" width="6.375" style="1267" customWidth="1"/>
    <col min="2" max="107" width="2.5" style="1267" customWidth="1"/>
    <col min="108" max="108" width="6.125" style="1269" customWidth="1"/>
    <col min="109" max="109" width="5.875" style="1268" customWidth="1"/>
    <col min="110" max="110" width="19.125" style="1267" hidden="1"/>
    <col min="111" max="115" width="12.625" style="1267" hidden="1"/>
    <col min="116" max="349" width="8.625" style="1267" hidden="1"/>
    <col min="350" max="355" width="14.875" style="1267" hidden="1"/>
    <col min="356" max="357" width="15.875" style="1267" hidden="1"/>
    <col min="358" max="363" width="16.125" style="1267" hidden="1"/>
    <col min="364" max="364" width="6.125" style="1267" hidden="1"/>
    <col min="365" max="365" width="3" style="1267" hidden="1"/>
    <col min="366" max="605" width="8.625" style="1267" hidden="1"/>
    <col min="606" max="611" width="14.875" style="1267" hidden="1"/>
    <col min="612" max="613" width="15.875" style="1267" hidden="1"/>
    <col min="614" max="619" width="16.125" style="1267" hidden="1"/>
    <col min="620" max="620" width="6.125" style="1267" hidden="1"/>
    <col min="621" max="621" width="3" style="1267" hidden="1"/>
    <col min="622" max="861" width="8.625" style="1267" hidden="1"/>
    <col min="862" max="867" width="14.875" style="1267" hidden="1"/>
    <col min="868" max="869" width="15.875" style="1267" hidden="1"/>
    <col min="870" max="875" width="16.125" style="1267" hidden="1"/>
    <col min="876" max="876" width="6.125" style="1267" hidden="1"/>
    <col min="877" max="877" width="3" style="1267" hidden="1"/>
    <col min="878" max="1117" width="8.625" style="1267" hidden="1"/>
    <col min="1118" max="1123" width="14.875" style="1267" hidden="1"/>
    <col min="1124" max="1125" width="15.875" style="1267" hidden="1"/>
    <col min="1126" max="1131" width="16.125" style="1267" hidden="1"/>
    <col min="1132" max="1132" width="6.125" style="1267" hidden="1"/>
    <col min="1133" max="1133" width="3" style="1267" hidden="1"/>
    <col min="1134" max="1373" width="8.625" style="1267" hidden="1"/>
    <col min="1374" max="1379" width="14.875" style="1267" hidden="1"/>
    <col min="1380" max="1381" width="15.875" style="1267" hidden="1"/>
    <col min="1382" max="1387" width="16.125" style="1267" hidden="1"/>
    <col min="1388" max="1388" width="6.125" style="1267" hidden="1"/>
    <col min="1389" max="1389" width="3" style="1267" hidden="1"/>
    <col min="1390" max="1629" width="8.625" style="1267" hidden="1"/>
    <col min="1630" max="1635" width="14.875" style="1267" hidden="1"/>
    <col min="1636" max="1637" width="15.875" style="1267" hidden="1"/>
    <col min="1638" max="1643" width="16.125" style="1267" hidden="1"/>
    <col min="1644" max="1644" width="6.125" style="1267" hidden="1"/>
    <col min="1645" max="1645" width="3" style="1267" hidden="1"/>
    <col min="1646" max="1885" width="8.625" style="1267" hidden="1"/>
    <col min="1886" max="1891" width="14.875" style="1267" hidden="1"/>
    <col min="1892" max="1893" width="15.875" style="1267" hidden="1"/>
    <col min="1894" max="1899" width="16.125" style="1267" hidden="1"/>
    <col min="1900" max="1900" width="6.125" style="1267" hidden="1"/>
    <col min="1901" max="1901" width="3" style="1267" hidden="1"/>
    <col min="1902" max="2141" width="8.625" style="1267" hidden="1"/>
    <col min="2142" max="2147" width="14.875" style="1267" hidden="1"/>
    <col min="2148" max="2149" width="15.875" style="1267" hidden="1"/>
    <col min="2150" max="2155" width="16.125" style="1267" hidden="1"/>
    <col min="2156" max="2156" width="6.125" style="1267" hidden="1"/>
    <col min="2157" max="2157" width="3" style="1267" hidden="1"/>
    <col min="2158" max="2397" width="8.625" style="1267" hidden="1"/>
    <col min="2398" max="2403" width="14.875" style="1267" hidden="1"/>
    <col min="2404" max="2405" width="15.875" style="1267" hidden="1"/>
    <col min="2406" max="2411" width="16.125" style="1267" hidden="1"/>
    <col min="2412" max="2412" width="6.125" style="1267" hidden="1"/>
    <col min="2413" max="2413" width="3" style="1267" hidden="1"/>
    <col min="2414" max="2653" width="8.625" style="1267" hidden="1"/>
    <col min="2654" max="2659" width="14.875" style="1267" hidden="1"/>
    <col min="2660" max="2661" width="15.875" style="1267" hidden="1"/>
    <col min="2662" max="2667" width="16.125" style="1267" hidden="1"/>
    <col min="2668" max="2668" width="6.125" style="1267" hidden="1"/>
    <col min="2669" max="2669" width="3" style="1267" hidden="1"/>
    <col min="2670" max="2909" width="8.625" style="1267" hidden="1"/>
    <col min="2910" max="2915" width="14.875" style="1267" hidden="1"/>
    <col min="2916" max="2917" width="15.875" style="1267" hidden="1"/>
    <col min="2918" max="2923" width="16.125" style="1267" hidden="1"/>
    <col min="2924" max="2924" width="6.125" style="1267" hidden="1"/>
    <col min="2925" max="2925" width="3" style="1267" hidden="1"/>
    <col min="2926" max="3165" width="8.625" style="1267" hidden="1"/>
    <col min="3166" max="3171" width="14.875" style="1267" hidden="1"/>
    <col min="3172" max="3173" width="15.875" style="1267" hidden="1"/>
    <col min="3174" max="3179" width="16.125" style="1267" hidden="1"/>
    <col min="3180" max="3180" width="6.125" style="1267" hidden="1"/>
    <col min="3181" max="3181" width="3" style="1267" hidden="1"/>
    <col min="3182" max="3421" width="8.625" style="1267" hidden="1"/>
    <col min="3422" max="3427" width="14.875" style="1267" hidden="1"/>
    <col min="3428" max="3429" width="15.875" style="1267" hidden="1"/>
    <col min="3430" max="3435" width="16.125" style="1267" hidden="1"/>
    <col min="3436" max="3436" width="6.125" style="1267" hidden="1"/>
    <col min="3437" max="3437" width="3" style="1267" hidden="1"/>
    <col min="3438" max="3677" width="8.625" style="1267" hidden="1"/>
    <col min="3678" max="3683" width="14.875" style="1267" hidden="1"/>
    <col min="3684" max="3685" width="15.875" style="1267" hidden="1"/>
    <col min="3686" max="3691" width="16.125" style="1267" hidden="1"/>
    <col min="3692" max="3692" width="6.125" style="1267" hidden="1"/>
    <col min="3693" max="3693" width="3" style="1267" hidden="1"/>
    <col min="3694" max="3933" width="8.625" style="1267" hidden="1"/>
    <col min="3934" max="3939" width="14.875" style="1267" hidden="1"/>
    <col min="3940" max="3941" width="15.875" style="1267" hidden="1"/>
    <col min="3942" max="3947" width="16.125" style="1267" hidden="1"/>
    <col min="3948" max="3948" width="6.125" style="1267" hidden="1"/>
    <col min="3949" max="3949" width="3" style="1267" hidden="1"/>
    <col min="3950" max="4189" width="8.625" style="1267" hidden="1"/>
    <col min="4190" max="4195" width="14.875" style="1267" hidden="1"/>
    <col min="4196" max="4197" width="15.875" style="1267" hidden="1"/>
    <col min="4198" max="4203" width="16.125" style="1267" hidden="1"/>
    <col min="4204" max="4204" width="6.125" style="1267" hidden="1"/>
    <col min="4205" max="4205" width="3" style="1267" hidden="1"/>
    <col min="4206" max="4445" width="8.625" style="1267" hidden="1"/>
    <col min="4446" max="4451" width="14.875" style="1267" hidden="1"/>
    <col min="4452" max="4453" width="15.875" style="1267" hidden="1"/>
    <col min="4454" max="4459" width="16.125" style="1267" hidden="1"/>
    <col min="4460" max="4460" width="6.125" style="1267" hidden="1"/>
    <col min="4461" max="4461" width="3" style="1267" hidden="1"/>
    <col min="4462" max="4701" width="8.625" style="1267" hidden="1"/>
    <col min="4702" max="4707" width="14.875" style="1267" hidden="1"/>
    <col min="4708" max="4709" width="15.875" style="1267" hidden="1"/>
    <col min="4710" max="4715" width="16.125" style="1267" hidden="1"/>
    <col min="4716" max="4716" width="6.125" style="1267" hidden="1"/>
    <col min="4717" max="4717" width="3" style="1267" hidden="1"/>
    <col min="4718" max="4957" width="8.625" style="1267" hidden="1"/>
    <col min="4958" max="4963" width="14.875" style="1267" hidden="1"/>
    <col min="4964" max="4965" width="15.875" style="1267" hidden="1"/>
    <col min="4966" max="4971" width="16.125" style="1267" hidden="1"/>
    <col min="4972" max="4972" width="6.125" style="1267" hidden="1"/>
    <col min="4973" max="4973" width="3" style="1267" hidden="1"/>
    <col min="4974" max="5213" width="8.625" style="1267" hidden="1"/>
    <col min="5214" max="5219" width="14.875" style="1267" hidden="1"/>
    <col min="5220" max="5221" width="15.875" style="1267" hidden="1"/>
    <col min="5222" max="5227" width="16.125" style="1267" hidden="1"/>
    <col min="5228" max="5228" width="6.125" style="1267" hidden="1"/>
    <col min="5229" max="5229" width="3" style="1267" hidden="1"/>
    <col min="5230" max="5469" width="8.625" style="1267" hidden="1"/>
    <col min="5470" max="5475" width="14.875" style="1267" hidden="1"/>
    <col min="5476" max="5477" width="15.875" style="1267" hidden="1"/>
    <col min="5478" max="5483" width="16.125" style="1267" hidden="1"/>
    <col min="5484" max="5484" width="6.125" style="1267" hidden="1"/>
    <col min="5485" max="5485" width="3" style="1267" hidden="1"/>
    <col min="5486" max="5725" width="8.625" style="1267" hidden="1"/>
    <col min="5726" max="5731" width="14.875" style="1267" hidden="1"/>
    <col min="5732" max="5733" width="15.875" style="1267" hidden="1"/>
    <col min="5734" max="5739" width="16.125" style="1267" hidden="1"/>
    <col min="5740" max="5740" width="6.125" style="1267" hidden="1"/>
    <col min="5741" max="5741" width="3" style="1267" hidden="1"/>
    <col min="5742" max="5981" width="8.625" style="1267" hidden="1"/>
    <col min="5982" max="5987" width="14.875" style="1267" hidden="1"/>
    <col min="5988" max="5989" width="15.875" style="1267" hidden="1"/>
    <col min="5990" max="5995" width="16.125" style="1267" hidden="1"/>
    <col min="5996" max="5996" width="6.125" style="1267" hidden="1"/>
    <col min="5997" max="5997" width="3" style="1267" hidden="1"/>
    <col min="5998" max="6237" width="8.625" style="1267" hidden="1"/>
    <col min="6238" max="6243" width="14.875" style="1267" hidden="1"/>
    <col min="6244" max="6245" width="15.875" style="1267" hidden="1"/>
    <col min="6246" max="6251" width="16.125" style="1267" hidden="1"/>
    <col min="6252" max="6252" width="6.125" style="1267" hidden="1"/>
    <col min="6253" max="6253" width="3" style="1267" hidden="1"/>
    <col min="6254" max="6493" width="8.625" style="1267" hidden="1"/>
    <col min="6494" max="6499" width="14.875" style="1267" hidden="1"/>
    <col min="6500" max="6501" width="15.875" style="1267" hidden="1"/>
    <col min="6502" max="6507" width="16.125" style="1267" hidden="1"/>
    <col min="6508" max="6508" width="6.125" style="1267" hidden="1"/>
    <col min="6509" max="6509" width="3" style="1267" hidden="1"/>
    <col min="6510" max="6749" width="8.625" style="1267" hidden="1"/>
    <col min="6750" max="6755" width="14.875" style="1267" hidden="1"/>
    <col min="6756" max="6757" width="15.875" style="1267" hidden="1"/>
    <col min="6758" max="6763" width="16.125" style="1267" hidden="1"/>
    <col min="6764" max="6764" width="6.125" style="1267" hidden="1"/>
    <col min="6765" max="6765" width="3" style="1267" hidden="1"/>
    <col min="6766" max="7005" width="8.625" style="1267" hidden="1"/>
    <col min="7006" max="7011" width="14.875" style="1267" hidden="1"/>
    <col min="7012" max="7013" width="15.875" style="1267" hidden="1"/>
    <col min="7014" max="7019" width="16.125" style="1267" hidden="1"/>
    <col min="7020" max="7020" width="6.125" style="1267" hidden="1"/>
    <col min="7021" max="7021" width="3" style="1267" hidden="1"/>
    <col min="7022" max="7261" width="8.625" style="1267" hidden="1"/>
    <col min="7262" max="7267" width="14.875" style="1267" hidden="1"/>
    <col min="7268" max="7269" width="15.875" style="1267" hidden="1"/>
    <col min="7270" max="7275" width="16.125" style="1267" hidden="1"/>
    <col min="7276" max="7276" width="6.125" style="1267" hidden="1"/>
    <col min="7277" max="7277" width="3" style="1267" hidden="1"/>
    <col min="7278" max="7517" width="8.625" style="1267" hidden="1"/>
    <col min="7518" max="7523" width="14.875" style="1267" hidden="1"/>
    <col min="7524" max="7525" width="15.875" style="1267" hidden="1"/>
    <col min="7526" max="7531" width="16.125" style="1267" hidden="1"/>
    <col min="7532" max="7532" width="6.125" style="1267" hidden="1"/>
    <col min="7533" max="7533" width="3" style="1267" hidden="1"/>
    <col min="7534" max="7773" width="8.625" style="1267" hidden="1"/>
    <col min="7774" max="7779" width="14.875" style="1267" hidden="1"/>
    <col min="7780" max="7781" width="15.875" style="1267" hidden="1"/>
    <col min="7782" max="7787" width="16.125" style="1267" hidden="1"/>
    <col min="7788" max="7788" width="6.125" style="1267" hidden="1"/>
    <col min="7789" max="7789" width="3" style="1267" hidden="1"/>
    <col min="7790" max="8029" width="8.625" style="1267" hidden="1"/>
    <col min="8030" max="8035" width="14.875" style="1267" hidden="1"/>
    <col min="8036" max="8037" width="15.875" style="1267" hidden="1"/>
    <col min="8038" max="8043" width="16.125" style="1267" hidden="1"/>
    <col min="8044" max="8044" width="6.125" style="1267" hidden="1"/>
    <col min="8045" max="8045" width="3" style="1267" hidden="1"/>
    <col min="8046" max="8285" width="8.625" style="1267" hidden="1"/>
    <col min="8286" max="8291" width="14.875" style="1267" hidden="1"/>
    <col min="8292" max="8293" width="15.875" style="1267" hidden="1"/>
    <col min="8294" max="8299" width="16.125" style="1267" hidden="1"/>
    <col min="8300" max="8300" width="6.125" style="1267" hidden="1"/>
    <col min="8301" max="8301" width="3" style="1267" hidden="1"/>
    <col min="8302" max="8541" width="8.625" style="1267" hidden="1"/>
    <col min="8542" max="8547" width="14.875" style="1267" hidden="1"/>
    <col min="8548" max="8549" width="15.875" style="1267" hidden="1"/>
    <col min="8550" max="8555" width="16.125" style="1267" hidden="1"/>
    <col min="8556" max="8556" width="6.125" style="1267" hidden="1"/>
    <col min="8557" max="8557" width="3" style="1267" hidden="1"/>
    <col min="8558" max="8797" width="8.625" style="1267" hidden="1"/>
    <col min="8798" max="8803" width="14.875" style="1267" hidden="1"/>
    <col min="8804" max="8805" width="15.875" style="1267" hidden="1"/>
    <col min="8806" max="8811" width="16.125" style="1267" hidden="1"/>
    <col min="8812" max="8812" width="6.125" style="1267" hidden="1"/>
    <col min="8813" max="8813" width="3" style="1267" hidden="1"/>
    <col min="8814" max="9053" width="8.625" style="1267" hidden="1"/>
    <col min="9054" max="9059" width="14.875" style="1267" hidden="1"/>
    <col min="9060" max="9061" width="15.875" style="1267" hidden="1"/>
    <col min="9062" max="9067" width="16.125" style="1267" hidden="1"/>
    <col min="9068" max="9068" width="6.125" style="1267" hidden="1"/>
    <col min="9069" max="9069" width="3" style="1267" hidden="1"/>
    <col min="9070" max="9309" width="8.625" style="1267" hidden="1"/>
    <col min="9310" max="9315" width="14.875" style="1267" hidden="1"/>
    <col min="9316" max="9317" width="15.875" style="1267" hidden="1"/>
    <col min="9318" max="9323" width="16.125" style="1267" hidden="1"/>
    <col min="9324" max="9324" width="6.125" style="1267" hidden="1"/>
    <col min="9325" max="9325" width="3" style="1267" hidden="1"/>
    <col min="9326" max="9565" width="8.625" style="1267" hidden="1"/>
    <col min="9566" max="9571" width="14.875" style="1267" hidden="1"/>
    <col min="9572" max="9573" width="15.875" style="1267" hidden="1"/>
    <col min="9574" max="9579" width="16.125" style="1267" hidden="1"/>
    <col min="9580" max="9580" width="6.125" style="1267" hidden="1"/>
    <col min="9581" max="9581" width="3" style="1267" hidden="1"/>
    <col min="9582" max="9821" width="8.625" style="1267" hidden="1"/>
    <col min="9822" max="9827" width="14.875" style="1267" hidden="1"/>
    <col min="9828" max="9829" width="15.875" style="1267" hidden="1"/>
    <col min="9830" max="9835" width="16.125" style="1267" hidden="1"/>
    <col min="9836" max="9836" width="6.125" style="1267" hidden="1"/>
    <col min="9837" max="9837" width="3" style="1267" hidden="1"/>
    <col min="9838" max="10077" width="8.625" style="1267" hidden="1"/>
    <col min="10078" max="10083" width="14.875" style="1267" hidden="1"/>
    <col min="10084" max="10085" width="15.875" style="1267" hidden="1"/>
    <col min="10086" max="10091" width="16.125" style="1267" hidden="1"/>
    <col min="10092" max="10092" width="6.125" style="1267" hidden="1"/>
    <col min="10093" max="10093" width="3" style="1267" hidden="1"/>
    <col min="10094" max="10333" width="8.625" style="1267" hidden="1"/>
    <col min="10334" max="10339" width="14.875" style="1267" hidden="1"/>
    <col min="10340" max="10341" width="15.875" style="1267" hidden="1"/>
    <col min="10342" max="10347" width="16.125" style="1267" hidden="1"/>
    <col min="10348" max="10348" width="6.125" style="1267" hidden="1"/>
    <col min="10349" max="10349" width="3" style="1267" hidden="1"/>
    <col min="10350" max="10589" width="8.625" style="1267" hidden="1"/>
    <col min="10590" max="10595" width="14.875" style="1267" hidden="1"/>
    <col min="10596" max="10597" width="15.875" style="1267" hidden="1"/>
    <col min="10598" max="10603" width="16.125" style="1267" hidden="1"/>
    <col min="10604" max="10604" width="6.125" style="1267" hidden="1"/>
    <col min="10605" max="10605" width="3" style="1267" hidden="1"/>
    <col min="10606" max="10845" width="8.625" style="1267" hidden="1"/>
    <col min="10846" max="10851" width="14.875" style="1267" hidden="1"/>
    <col min="10852" max="10853" width="15.875" style="1267" hidden="1"/>
    <col min="10854" max="10859" width="16.125" style="1267" hidden="1"/>
    <col min="10860" max="10860" width="6.125" style="1267" hidden="1"/>
    <col min="10861" max="10861" width="3" style="1267" hidden="1"/>
    <col min="10862" max="11101" width="8.625" style="1267" hidden="1"/>
    <col min="11102" max="11107" width="14.875" style="1267" hidden="1"/>
    <col min="11108" max="11109" width="15.875" style="1267" hidden="1"/>
    <col min="11110" max="11115" width="16.125" style="1267" hidden="1"/>
    <col min="11116" max="11116" width="6.125" style="1267" hidden="1"/>
    <col min="11117" max="11117" width="3" style="1267" hidden="1"/>
    <col min="11118" max="11357" width="8.625" style="1267" hidden="1"/>
    <col min="11358" max="11363" width="14.875" style="1267" hidden="1"/>
    <col min="11364" max="11365" width="15.875" style="1267" hidden="1"/>
    <col min="11366" max="11371" width="16.125" style="1267" hidden="1"/>
    <col min="11372" max="11372" width="6.125" style="1267" hidden="1"/>
    <col min="11373" max="11373" width="3" style="1267" hidden="1"/>
    <col min="11374" max="11613" width="8.625" style="1267" hidden="1"/>
    <col min="11614" max="11619" width="14.875" style="1267" hidden="1"/>
    <col min="11620" max="11621" width="15.875" style="1267" hidden="1"/>
    <col min="11622" max="11627" width="16.125" style="1267" hidden="1"/>
    <col min="11628" max="11628" width="6.125" style="1267" hidden="1"/>
    <col min="11629" max="11629" width="3" style="1267" hidden="1"/>
    <col min="11630" max="11869" width="8.625" style="1267" hidden="1"/>
    <col min="11870" max="11875" width="14.875" style="1267" hidden="1"/>
    <col min="11876" max="11877" width="15.875" style="1267" hidden="1"/>
    <col min="11878" max="11883" width="16.125" style="1267" hidden="1"/>
    <col min="11884" max="11884" width="6.125" style="1267" hidden="1"/>
    <col min="11885" max="11885" width="3" style="1267" hidden="1"/>
    <col min="11886" max="12125" width="8.625" style="1267" hidden="1"/>
    <col min="12126" max="12131" width="14.875" style="1267" hidden="1"/>
    <col min="12132" max="12133" width="15.875" style="1267" hidden="1"/>
    <col min="12134" max="12139" width="16.125" style="1267" hidden="1"/>
    <col min="12140" max="12140" width="6.125" style="1267" hidden="1"/>
    <col min="12141" max="12141" width="3" style="1267" hidden="1"/>
    <col min="12142" max="12381" width="8.625" style="1267" hidden="1"/>
    <col min="12382" max="12387" width="14.875" style="1267" hidden="1"/>
    <col min="12388" max="12389" width="15.875" style="1267" hidden="1"/>
    <col min="12390" max="12395" width="16.125" style="1267" hidden="1"/>
    <col min="12396" max="12396" width="6.125" style="1267" hidden="1"/>
    <col min="12397" max="12397" width="3" style="1267" hidden="1"/>
    <col min="12398" max="12637" width="8.625" style="1267" hidden="1"/>
    <col min="12638" max="12643" width="14.875" style="1267" hidden="1"/>
    <col min="12644" max="12645" width="15.875" style="1267" hidden="1"/>
    <col min="12646" max="12651" width="16.125" style="1267" hidden="1"/>
    <col min="12652" max="12652" width="6.125" style="1267" hidden="1"/>
    <col min="12653" max="12653" width="3" style="1267" hidden="1"/>
    <col min="12654" max="12893" width="8.625" style="1267" hidden="1"/>
    <col min="12894" max="12899" width="14.875" style="1267" hidden="1"/>
    <col min="12900" max="12901" width="15.875" style="1267" hidden="1"/>
    <col min="12902" max="12907" width="16.125" style="1267" hidden="1"/>
    <col min="12908" max="12908" width="6.125" style="1267" hidden="1"/>
    <col min="12909" max="12909" width="3" style="1267" hidden="1"/>
    <col min="12910" max="13149" width="8.625" style="1267" hidden="1"/>
    <col min="13150" max="13155" width="14.875" style="1267" hidden="1"/>
    <col min="13156" max="13157" width="15.875" style="1267" hidden="1"/>
    <col min="13158" max="13163" width="16.125" style="1267" hidden="1"/>
    <col min="13164" max="13164" width="6.125" style="1267" hidden="1"/>
    <col min="13165" max="13165" width="3" style="1267" hidden="1"/>
    <col min="13166" max="13405" width="8.625" style="1267" hidden="1"/>
    <col min="13406" max="13411" width="14.875" style="1267" hidden="1"/>
    <col min="13412" max="13413" width="15.875" style="1267" hidden="1"/>
    <col min="13414" max="13419" width="16.125" style="1267" hidden="1"/>
    <col min="13420" max="13420" width="6.125" style="1267" hidden="1"/>
    <col min="13421" max="13421" width="3" style="1267" hidden="1"/>
    <col min="13422" max="13661" width="8.625" style="1267" hidden="1"/>
    <col min="13662" max="13667" width="14.875" style="1267" hidden="1"/>
    <col min="13668" max="13669" width="15.875" style="1267" hidden="1"/>
    <col min="13670" max="13675" width="16.125" style="1267" hidden="1"/>
    <col min="13676" max="13676" width="6.125" style="1267" hidden="1"/>
    <col min="13677" max="13677" width="3" style="1267" hidden="1"/>
    <col min="13678" max="13917" width="8.625" style="1267" hidden="1"/>
    <col min="13918" max="13923" width="14.875" style="1267" hidden="1"/>
    <col min="13924" max="13925" width="15.875" style="1267" hidden="1"/>
    <col min="13926" max="13931" width="16.125" style="1267" hidden="1"/>
    <col min="13932" max="13932" width="6.125" style="1267" hidden="1"/>
    <col min="13933" max="13933" width="3" style="1267" hidden="1"/>
    <col min="13934" max="14173" width="8.625" style="1267" hidden="1"/>
    <col min="14174" max="14179" width="14.875" style="1267" hidden="1"/>
    <col min="14180" max="14181" width="15.875" style="1267" hidden="1"/>
    <col min="14182" max="14187" width="16.125" style="1267" hidden="1"/>
    <col min="14188" max="14188" width="6.125" style="1267" hidden="1"/>
    <col min="14189" max="14189" width="3" style="1267" hidden="1"/>
    <col min="14190" max="14429" width="8.625" style="1267" hidden="1"/>
    <col min="14430" max="14435" width="14.875" style="1267" hidden="1"/>
    <col min="14436" max="14437" width="15.875" style="1267" hidden="1"/>
    <col min="14438" max="14443" width="16.125" style="1267" hidden="1"/>
    <col min="14444" max="14444" width="6.125" style="1267" hidden="1"/>
    <col min="14445" max="14445" width="3" style="1267" hidden="1"/>
    <col min="14446" max="14685" width="8.625" style="1267" hidden="1"/>
    <col min="14686" max="14691" width="14.875" style="1267" hidden="1"/>
    <col min="14692" max="14693" width="15.875" style="1267" hidden="1"/>
    <col min="14694" max="14699" width="16.125" style="1267" hidden="1"/>
    <col min="14700" max="14700" width="6.125" style="1267" hidden="1"/>
    <col min="14701" max="14701" width="3" style="1267" hidden="1"/>
    <col min="14702" max="14941" width="8.625" style="1267" hidden="1"/>
    <col min="14942" max="14947" width="14.875" style="1267" hidden="1"/>
    <col min="14948" max="14949" width="15.875" style="1267" hidden="1"/>
    <col min="14950" max="14955" width="16.125" style="1267" hidden="1"/>
    <col min="14956" max="14956" width="6.125" style="1267" hidden="1"/>
    <col min="14957" max="14957" width="3" style="1267" hidden="1"/>
    <col min="14958" max="15197" width="8.625" style="1267" hidden="1"/>
    <col min="15198" max="15203" width="14.875" style="1267" hidden="1"/>
    <col min="15204" max="15205" width="15.875" style="1267" hidden="1"/>
    <col min="15206" max="15211" width="16.125" style="1267" hidden="1"/>
    <col min="15212" max="15212" width="6.125" style="1267" hidden="1"/>
    <col min="15213" max="15213" width="3" style="1267" hidden="1"/>
    <col min="15214" max="15453" width="8.625" style="1267" hidden="1"/>
    <col min="15454" max="15459" width="14.875" style="1267" hidden="1"/>
    <col min="15460" max="15461" width="15.875" style="1267" hidden="1"/>
    <col min="15462" max="15467" width="16.125" style="1267" hidden="1"/>
    <col min="15468" max="15468" width="6.125" style="1267" hidden="1"/>
    <col min="15469" max="15469" width="3" style="1267" hidden="1"/>
    <col min="15470" max="15709" width="8.625" style="1267" hidden="1"/>
    <col min="15710" max="15715" width="14.875" style="1267" hidden="1"/>
    <col min="15716" max="15717" width="15.875" style="1267" hidden="1"/>
    <col min="15718" max="15723" width="16.125" style="1267" hidden="1"/>
    <col min="15724" max="15724" width="6.125" style="1267" hidden="1"/>
    <col min="15725" max="15725" width="3" style="1267" hidden="1"/>
    <col min="15726" max="15965" width="8.625" style="1267" hidden="1"/>
    <col min="15966" max="15971" width="14.875" style="1267" hidden="1"/>
    <col min="15972" max="15973" width="15.875" style="1267" hidden="1"/>
    <col min="15974" max="15979" width="16.125" style="1267" hidden="1"/>
    <col min="15980" max="15980" width="6.125" style="1267" hidden="1"/>
    <col min="15981" max="15981" width="3" style="1267" hidden="1"/>
    <col min="15982" max="16221" width="8.625" style="1267" hidden="1"/>
    <col min="16222" max="16227" width="14.875" style="1267" hidden="1"/>
    <col min="16228" max="16229" width="15.875" style="1267" hidden="1"/>
    <col min="16230" max="16235" width="16.125" style="1267" hidden="1"/>
    <col min="16236" max="16236" width="6.125" style="1267" hidden="1"/>
    <col min="16237" max="16237" width="3" style="1267" hidden="1"/>
    <col min="16238" max="16384" width="8.625" style="1267" hidden="1"/>
  </cols>
  <sheetData>
    <row r="1" spans="1:143" ht="42.75" customHeight="1">
      <c r="A1" s="1327"/>
      <c r="B1" s="1326"/>
      <c r="DD1" s="1267"/>
      <c r="DE1" s="1267"/>
    </row>
    <row r="2" spans="1:143" ht="25.5" customHeight="1">
      <c r="A2" s="1325"/>
      <c r="C2" s="1325"/>
      <c r="O2" s="1325"/>
      <c r="P2" s="1325"/>
      <c r="Q2" s="1325"/>
      <c r="R2" s="1325"/>
      <c r="S2" s="1325"/>
      <c r="T2" s="1325"/>
      <c r="U2" s="1325"/>
      <c r="V2" s="1325"/>
      <c r="W2" s="1325"/>
      <c r="X2" s="1325"/>
      <c r="Y2" s="1325"/>
      <c r="Z2" s="1325"/>
      <c r="AA2" s="1325"/>
      <c r="AB2" s="1325"/>
      <c r="AC2" s="1325"/>
      <c r="AD2" s="1325"/>
      <c r="AE2" s="1325"/>
      <c r="AF2" s="1325"/>
      <c r="AG2" s="1325"/>
      <c r="AH2" s="1325"/>
      <c r="AI2" s="1325"/>
      <c r="AU2" s="1325"/>
      <c r="BG2" s="1325"/>
      <c r="BS2" s="1325"/>
      <c r="CE2" s="1325"/>
      <c r="CQ2" s="1325"/>
      <c r="DD2" s="1267"/>
      <c r="DE2" s="1267"/>
    </row>
    <row r="3" spans="1:143" ht="25.5" customHeight="1">
      <c r="A3" s="1325"/>
      <c r="C3" s="1325"/>
      <c r="O3" s="1325"/>
      <c r="P3" s="1325"/>
      <c r="Q3" s="1325"/>
      <c r="R3" s="1325"/>
      <c r="S3" s="1325"/>
      <c r="T3" s="1325"/>
      <c r="U3" s="1325"/>
      <c r="V3" s="1325"/>
      <c r="W3" s="1325"/>
      <c r="X3" s="1325"/>
      <c r="Y3" s="1325"/>
      <c r="Z3" s="1325"/>
      <c r="AA3" s="1325"/>
      <c r="AB3" s="1325"/>
      <c r="AC3" s="1325"/>
      <c r="AD3" s="1325"/>
      <c r="AE3" s="1325"/>
      <c r="AF3" s="1325"/>
      <c r="AG3" s="1325"/>
      <c r="AH3" s="1325"/>
      <c r="AI3" s="1325"/>
      <c r="AU3" s="1325"/>
      <c r="BG3" s="1325"/>
      <c r="BS3" s="1325"/>
      <c r="CE3" s="1325"/>
      <c r="CQ3" s="1325"/>
      <c r="DD3" s="1267"/>
      <c r="DE3" s="1267"/>
    </row>
    <row r="4" spans="1:143" s="290" customFormat="1" ht="13.5">
      <c r="A4" s="1325"/>
      <c r="B4" s="1325"/>
      <c r="C4" s="1325"/>
      <c r="D4" s="1325"/>
      <c r="E4" s="1325"/>
      <c r="F4" s="1325"/>
      <c r="G4" s="1325"/>
      <c r="H4" s="1325"/>
      <c r="I4" s="1325"/>
      <c r="J4" s="1325"/>
      <c r="K4" s="1325"/>
      <c r="L4" s="1325"/>
      <c r="M4" s="1325"/>
      <c r="N4" s="1325"/>
      <c r="O4" s="1325"/>
      <c r="P4" s="1325"/>
      <c r="Q4" s="1325"/>
      <c r="R4" s="1325"/>
      <c r="S4" s="1325"/>
      <c r="T4" s="1325"/>
      <c r="U4" s="1325"/>
      <c r="V4" s="1325"/>
      <c r="W4" s="1325"/>
      <c r="X4" s="1325"/>
      <c r="Y4" s="1325"/>
      <c r="Z4" s="1325"/>
      <c r="AA4" s="1325"/>
      <c r="AB4" s="1325"/>
      <c r="AC4" s="1325"/>
      <c r="AD4" s="1325"/>
      <c r="AE4" s="1325"/>
      <c r="AF4" s="1325"/>
      <c r="AG4" s="1325"/>
      <c r="AH4" s="1325"/>
      <c r="AI4" s="1325"/>
      <c r="AJ4" s="1325"/>
      <c r="AK4" s="1325"/>
      <c r="AL4" s="1325"/>
      <c r="AM4" s="1325"/>
      <c r="AN4" s="1325"/>
      <c r="AO4" s="1325"/>
      <c r="AP4" s="1325"/>
      <c r="AQ4" s="1325"/>
      <c r="AR4" s="1325"/>
      <c r="AS4" s="1325"/>
      <c r="AT4" s="1325"/>
      <c r="AU4" s="1325"/>
      <c r="AV4" s="1325"/>
      <c r="AW4" s="1325"/>
      <c r="AX4" s="1325"/>
      <c r="AY4" s="1325"/>
      <c r="AZ4" s="1325"/>
      <c r="BA4" s="1325"/>
      <c r="BB4" s="1325"/>
      <c r="BC4" s="1325"/>
      <c r="BD4" s="1325"/>
      <c r="BE4" s="1325"/>
      <c r="BF4" s="1325"/>
      <c r="BG4" s="1325"/>
      <c r="BH4" s="1325"/>
      <c r="BI4" s="1325"/>
      <c r="BJ4" s="1325"/>
      <c r="BK4" s="1325"/>
      <c r="BL4" s="1325"/>
      <c r="BM4" s="1325"/>
      <c r="BN4" s="1325"/>
      <c r="BO4" s="1325"/>
      <c r="BP4" s="1325"/>
      <c r="BQ4" s="1325"/>
      <c r="BR4" s="1325"/>
      <c r="BS4" s="1325"/>
      <c r="BT4" s="1325"/>
      <c r="BU4" s="1325"/>
      <c r="BV4" s="1325"/>
      <c r="BW4" s="1325"/>
      <c r="BX4" s="1325"/>
      <c r="BY4" s="1325"/>
      <c r="BZ4" s="1325"/>
      <c r="CA4" s="1325"/>
      <c r="CB4" s="1325"/>
      <c r="CC4" s="1325"/>
      <c r="CD4" s="1325"/>
      <c r="CE4" s="1325"/>
      <c r="CF4" s="1325"/>
      <c r="CG4" s="1325"/>
      <c r="CH4" s="1325"/>
      <c r="CI4" s="1325"/>
      <c r="CJ4" s="1325"/>
      <c r="CK4" s="1325"/>
      <c r="CL4" s="1325"/>
      <c r="CM4" s="1325"/>
      <c r="CN4" s="1325"/>
      <c r="CO4" s="1325"/>
      <c r="CP4" s="1325"/>
      <c r="CQ4" s="1325"/>
      <c r="CR4" s="1325"/>
      <c r="CS4" s="1325"/>
      <c r="CT4" s="1325"/>
      <c r="CU4" s="1325"/>
      <c r="CV4" s="1325"/>
      <c r="CW4" s="1325"/>
      <c r="CX4" s="1325"/>
      <c r="CY4" s="1325"/>
      <c r="CZ4" s="1325"/>
      <c r="DA4" s="1325"/>
      <c r="DB4" s="1325"/>
      <c r="DC4" s="1325"/>
      <c r="DD4" s="1325"/>
      <c r="DE4" s="1325"/>
      <c r="DF4" s="291"/>
      <c r="DG4" s="291"/>
      <c r="DH4" s="291"/>
      <c r="DI4" s="291"/>
      <c r="DJ4" s="291"/>
      <c r="DK4" s="291"/>
      <c r="DL4" s="291"/>
      <c r="DM4" s="291"/>
      <c r="DN4" s="291"/>
      <c r="DO4" s="291"/>
      <c r="DP4" s="291"/>
      <c r="DQ4" s="291"/>
      <c r="DR4" s="291"/>
      <c r="DS4" s="291"/>
      <c r="DT4" s="291"/>
      <c r="DU4" s="291"/>
      <c r="DV4" s="291"/>
      <c r="DW4" s="291"/>
    </row>
    <row r="5" spans="1:143" s="290" customFormat="1" ht="13.5">
      <c r="A5" s="1325"/>
      <c r="B5" s="1325"/>
      <c r="C5" s="1325"/>
      <c r="D5" s="1325"/>
      <c r="E5" s="1325"/>
      <c r="F5" s="1325"/>
      <c r="G5" s="1325"/>
      <c r="H5" s="1325"/>
      <c r="I5" s="1325"/>
      <c r="J5" s="1325"/>
      <c r="K5" s="1325"/>
      <c r="L5" s="1325"/>
      <c r="M5" s="1325"/>
      <c r="N5" s="1325"/>
      <c r="O5" s="1325"/>
      <c r="P5" s="1325"/>
      <c r="Q5" s="1325"/>
      <c r="R5" s="1325"/>
      <c r="S5" s="1325"/>
      <c r="T5" s="1325"/>
      <c r="U5" s="1325"/>
      <c r="V5" s="1325"/>
      <c r="W5" s="1325"/>
      <c r="X5" s="1325"/>
      <c r="Y5" s="1325"/>
      <c r="Z5" s="1325"/>
      <c r="AA5" s="1325"/>
      <c r="AB5" s="1325"/>
      <c r="AC5" s="1325"/>
      <c r="AD5" s="1325"/>
      <c r="AE5" s="1325"/>
      <c r="AF5" s="1325"/>
      <c r="AG5" s="1325"/>
      <c r="AH5" s="1325"/>
      <c r="AI5" s="1325"/>
      <c r="AJ5" s="1325"/>
      <c r="AK5" s="1325"/>
      <c r="AL5" s="1325"/>
      <c r="AM5" s="1325"/>
      <c r="AN5" s="1325"/>
      <c r="AO5" s="1325"/>
      <c r="AP5" s="1325"/>
      <c r="AQ5" s="1325"/>
      <c r="AR5" s="1325"/>
      <c r="AS5" s="1325"/>
      <c r="AT5" s="1325"/>
      <c r="AU5" s="1325"/>
      <c r="AV5" s="1325"/>
      <c r="AW5" s="1325"/>
      <c r="AX5" s="1325"/>
      <c r="AY5" s="1325"/>
      <c r="AZ5" s="1325"/>
      <c r="BA5" s="1325"/>
      <c r="BB5" s="1325"/>
      <c r="BC5" s="1325"/>
      <c r="BD5" s="1325"/>
      <c r="BE5" s="1325"/>
      <c r="BF5" s="1325"/>
      <c r="BG5" s="1325"/>
      <c r="BH5" s="1325"/>
      <c r="BI5" s="1325"/>
      <c r="BJ5" s="1325"/>
      <c r="BK5" s="1325"/>
      <c r="BL5" s="1325"/>
      <c r="BM5" s="1325"/>
      <c r="BN5" s="1325"/>
      <c r="BO5" s="1325"/>
      <c r="BP5" s="1325"/>
      <c r="BQ5" s="1325"/>
      <c r="BR5" s="1325"/>
      <c r="BS5" s="1325"/>
      <c r="BT5" s="1325"/>
      <c r="BU5" s="1325"/>
      <c r="BV5" s="1325"/>
      <c r="BW5" s="1325"/>
      <c r="BX5" s="1325"/>
      <c r="BY5" s="1325"/>
      <c r="BZ5" s="1325"/>
      <c r="CA5" s="1325"/>
      <c r="CB5" s="1325"/>
      <c r="CC5" s="1325"/>
      <c r="CD5" s="1325"/>
      <c r="CE5" s="1325"/>
      <c r="CF5" s="1325"/>
      <c r="CG5" s="1325"/>
      <c r="CH5" s="1325"/>
      <c r="CI5" s="1325"/>
      <c r="CJ5" s="1325"/>
      <c r="CK5" s="1325"/>
      <c r="CL5" s="1325"/>
      <c r="CM5" s="1325"/>
      <c r="CN5" s="1325"/>
      <c r="CO5" s="1325"/>
      <c r="CP5" s="1325"/>
      <c r="CQ5" s="1325"/>
      <c r="CR5" s="1325"/>
      <c r="CS5" s="1325"/>
      <c r="CT5" s="1325"/>
      <c r="CU5" s="1325"/>
      <c r="CV5" s="1325"/>
      <c r="CW5" s="1325"/>
      <c r="CX5" s="1325"/>
      <c r="CY5" s="1325"/>
      <c r="CZ5" s="1325"/>
      <c r="DA5" s="1325"/>
      <c r="DB5" s="1325"/>
      <c r="DC5" s="1325"/>
      <c r="DD5" s="1325"/>
      <c r="DE5" s="1325"/>
      <c r="DF5" s="291"/>
      <c r="DG5" s="291"/>
      <c r="DH5" s="291"/>
      <c r="DI5" s="291"/>
      <c r="DJ5" s="291"/>
      <c r="DK5" s="291"/>
      <c r="DL5" s="291"/>
      <c r="DM5" s="291"/>
      <c r="DN5" s="291"/>
      <c r="DO5" s="291"/>
      <c r="DP5" s="291"/>
      <c r="DQ5" s="291"/>
      <c r="DR5" s="291"/>
      <c r="DS5" s="291"/>
      <c r="DT5" s="291"/>
      <c r="DU5" s="291"/>
      <c r="DV5" s="291"/>
      <c r="DW5" s="291"/>
    </row>
    <row r="6" spans="1:143" s="290" customFormat="1" ht="13.5">
      <c r="A6" s="1325"/>
      <c r="B6" s="1325"/>
      <c r="C6" s="1325"/>
      <c r="D6" s="1325"/>
      <c r="E6" s="1325"/>
      <c r="F6" s="1325"/>
      <c r="G6" s="1325"/>
      <c r="H6" s="1325"/>
      <c r="I6" s="1325"/>
      <c r="J6" s="1325"/>
      <c r="K6" s="1325"/>
      <c r="L6" s="1325"/>
      <c r="M6" s="1325"/>
      <c r="N6" s="1325"/>
      <c r="O6" s="1325"/>
      <c r="P6" s="1325"/>
      <c r="Q6" s="1325"/>
      <c r="R6" s="1325"/>
      <c r="S6" s="1325"/>
      <c r="T6" s="1325"/>
      <c r="U6" s="1325"/>
      <c r="V6" s="1325"/>
      <c r="W6" s="1325"/>
      <c r="X6" s="1325"/>
      <c r="Y6" s="1325"/>
      <c r="Z6" s="1325"/>
      <c r="AA6" s="1325"/>
      <c r="AB6" s="1325"/>
      <c r="AC6" s="1325"/>
      <c r="AD6" s="1325"/>
      <c r="AE6" s="1325"/>
      <c r="AF6" s="1325"/>
      <c r="AG6" s="1325"/>
      <c r="AH6" s="1325"/>
      <c r="AI6" s="1325"/>
      <c r="AJ6" s="1325"/>
      <c r="AK6" s="1325"/>
      <c r="AL6" s="1325"/>
      <c r="AM6" s="1325"/>
      <c r="AN6" s="1325"/>
      <c r="AO6" s="1325"/>
      <c r="AP6" s="1325"/>
      <c r="AQ6" s="1325"/>
      <c r="AR6" s="1325"/>
      <c r="AS6" s="1325"/>
      <c r="AT6" s="1325"/>
      <c r="AU6" s="1325"/>
      <c r="AV6" s="1325"/>
      <c r="AW6" s="1325"/>
      <c r="AX6" s="1325"/>
      <c r="AY6" s="1325"/>
      <c r="AZ6" s="1325"/>
      <c r="BA6" s="1325"/>
      <c r="BB6" s="1325"/>
      <c r="BC6" s="1325"/>
      <c r="BD6" s="1325"/>
      <c r="BE6" s="1325"/>
      <c r="BF6" s="1325"/>
      <c r="BG6" s="1325"/>
      <c r="BH6" s="1325"/>
      <c r="BI6" s="1325"/>
      <c r="BJ6" s="1325"/>
      <c r="BK6" s="1325"/>
      <c r="BL6" s="1325"/>
      <c r="BM6" s="1325"/>
      <c r="BN6" s="1325"/>
      <c r="BO6" s="1325"/>
      <c r="BP6" s="1325"/>
      <c r="BQ6" s="1325"/>
      <c r="BR6" s="1325"/>
      <c r="BS6" s="1325"/>
      <c r="BT6" s="1325"/>
      <c r="BU6" s="1325"/>
      <c r="BV6" s="1325"/>
      <c r="BW6" s="1325"/>
      <c r="BX6" s="1325"/>
      <c r="BY6" s="1325"/>
      <c r="BZ6" s="1325"/>
      <c r="CA6" s="1325"/>
      <c r="CB6" s="1325"/>
      <c r="CC6" s="1325"/>
      <c r="CD6" s="1325"/>
      <c r="CE6" s="1325"/>
      <c r="CF6" s="1325"/>
      <c r="CG6" s="1325"/>
      <c r="CH6" s="1325"/>
      <c r="CI6" s="1325"/>
      <c r="CJ6" s="1325"/>
      <c r="CK6" s="1325"/>
      <c r="CL6" s="1325"/>
      <c r="CM6" s="1325"/>
      <c r="CN6" s="1325"/>
      <c r="CO6" s="1325"/>
      <c r="CP6" s="1325"/>
      <c r="CQ6" s="1325"/>
      <c r="CR6" s="1325"/>
      <c r="CS6" s="1325"/>
      <c r="CT6" s="1325"/>
      <c r="CU6" s="1325"/>
      <c r="CV6" s="1325"/>
      <c r="CW6" s="1325"/>
      <c r="CX6" s="1325"/>
      <c r="CY6" s="1325"/>
      <c r="CZ6" s="1325"/>
      <c r="DA6" s="1325"/>
      <c r="DB6" s="1325"/>
      <c r="DC6" s="1325"/>
      <c r="DD6" s="1325"/>
      <c r="DE6" s="1325"/>
      <c r="DF6" s="291"/>
      <c r="DG6" s="291"/>
      <c r="DH6" s="291"/>
      <c r="DI6" s="291"/>
      <c r="DJ6" s="291"/>
      <c r="DK6" s="291"/>
      <c r="DL6" s="291"/>
      <c r="DM6" s="291"/>
      <c r="DN6" s="291"/>
      <c r="DO6" s="291"/>
      <c r="DP6" s="291"/>
      <c r="DQ6" s="291"/>
      <c r="DR6" s="291"/>
      <c r="DS6" s="291"/>
      <c r="DT6" s="291"/>
      <c r="DU6" s="291"/>
      <c r="DV6" s="291"/>
      <c r="DW6" s="291"/>
    </row>
    <row r="7" spans="1:143" s="290" customFormat="1" ht="13.5">
      <c r="A7" s="1325"/>
      <c r="B7" s="1325"/>
      <c r="C7" s="1325"/>
      <c r="D7" s="1325"/>
      <c r="E7" s="1325"/>
      <c r="F7" s="1325"/>
      <c r="G7" s="1325"/>
      <c r="H7" s="1325"/>
      <c r="I7" s="1325"/>
      <c r="J7" s="1325"/>
      <c r="K7" s="1325"/>
      <c r="L7" s="1325"/>
      <c r="M7" s="1325"/>
      <c r="N7" s="1325"/>
      <c r="O7" s="1325"/>
      <c r="P7" s="1325"/>
      <c r="Q7" s="1325"/>
      <c r="R7" s="1325"/>
      <c r="S7" s="1325"/>
      <c r="T7" s="1325"/>
      <c r="U7" s="1325"/>
      <c r="V7" s="1325"/>
      <c r="W7" s="1325"/>
      <c r="X7" s="1325"/>
      <c r="Y7" s="1325"/>
      <c r="Z7" s="1325"/>
      <c r="AA7" s="1325"/>
      <c r="AB7" s="1325"/>
      <c r="AC7" s="1325"/>
      <c r="AD7" s="1325"/>
      <c r="AE7" s="1325"/>
      <c r="AF7" s="1325"/>
      <c r="AG7" s="1325"/>
      <c r="AH7" s="1325"/>
      <c r="AI7" s="1325"/>
      <c r="AJ7" s="1325"/>
      <c r="AK7" s="1325"/>
      <c r="AL7" s="1325"/>
      <c r="AM7" s="1325"/>
      <c r="AN7" s="1325"/>
      <c r="AO7" s="1325"/>
      <c r="AP7" s="1325"/>
      <c r="AQ7" s="1325"/>
      <c r="AR7" s="1325"/>
      <c r="AS7" s="1325"/>
      <c r="AT7" s="1325"/>
      <c r="AU7" s="1325"/>
      <c r="AV7" s="1325"/>
      <c r="AW7" s="1325"/>
      <c r="AX7" s="1325"/>
      <c r="AY7" s="1325"/>
      <c r="AZ7" s="1325"/>
      <c r="BA7" s="1325"/>
      <c r="BB7" s="1325"/>
      <c r="BC7" s="1325"/>
      <c r="BD7" s="1325"/>
      <c r="BE7" s="1325"/>
      <c r="BF7" s="1325"/>
      <c r="BG7" s="1325"/>
      <c r="BH7" s="1325"/>
      <c r="BI7" s="1325"/>
      <c r="BJ7" s="1325"/>
      <c r="BK7" s="1325"/>
      <c r="BL7" s="1325"/>
      <c r="BM7" s="1325"/>
      <c r="BN7" s="1325"/>
      <c r="BO7" s="1325"/>
      <c r="BP7" s="1325"/>
      <c r="BQ7" s="1325"/>
      <c r="BR7" s="1325"/>
      <c r="BS7" s="1325"/>
      <c r="BT7" s="1325"/>
      <c r="BU7" s="1325"/>
      <c r="BV7" s="1325"/>
      <c r="BW7" s="1325"/>
      <c r="BX7" s="1325"/>
      <c r="BY7" s="1325"/>
      <c r="BZ7" s="1325"/>
      <c r="CA7" s="1325"/>
      <c r="CB7" s="1325"/>
      <c r="CC7" s="1325"/>
      <c r="CD7" s="1325"/>
      <c r="CE7" s="1325"/>
      <c r="CF7" s="1325"/>
      <c r="CG7" s="1325"/>
      <c r="CH7" s="1325"/>
      <c r="CI7" s="1325"/>
      <c r="CJ7" s="1325"/>
      <c r="CK7" s="1325"/>
      <c r="CL7" s="1325"/>
      <c r="CM7" s="1325"/>
      <c r="CN7" s="1325"/>
      <c r="CO7" s="1325"/>
      <c r="CP7" s="1325"/>
      <c r="CQ7" s="1325"/>
      <c r="CR7" s="1325"/>
      <c r="CS7" s="1325"/>
      <c r="CT7" s="1325"/>
      <c r="CU7" s="1325"/>
      <c r="CV7" s="1325"/>
      <c r="CW7" s="1325"/>
      <c r="CX7" s="1325"/>
      <c r="CY7" s="1325"/>
      <c r="CZ7" s="1325"/>
      <c r="DA7" s="1325"/>
      <c r="DB7" s="1325"/>
      <c r="DC7" s="1325"/>
      <c r="DD7" s="1325"/>
      <c r="DE7" s="1325"/>
      <c r="DF7" s="291"/>
      <c r="DG7" s="291"/>
      <c r="DH7" s="291"/>
      <c r="DI7" s="291"/>
      <c r="DJ7" s="291"/>
      <c r="DK7" s="291"/>
      <c r="DL7" s="291"/>
      <c r="DM7" s="291"/>
      <c r="DN7" s="291"/>
      <c r="DO7" s="291"/>
      <c r="DP7" s="291"/>
      <c r="DQ7" s="291"/>
      <c r="DR7" s="291"/>
      <c r="DS7" s="291"/>
      <c r="DT7" s="291"/>
      <c r="DU7" s="291"/>
      <c r="DV7" s="291"/>
      <c r="DW7" s="291"/>
    </row>
    <row r="8" spans="1:143" s="290" customFormat="1" ht="13.5">
      <c r="A8" s="1325"/>
      <c r="B8" s="1325"/>
      <c r="C8" s="1325"/>
      <c r="D8" s="1325"/>
      <c r="E8" s="1325"/>
      <c r="F8" s="1325"/>
      <c r="G8" s="1325"/>
      <c r="H8" s="1325"/>
      <c r="I8" s="1325"/>
      <c r="J8" s="1325"/>
      <c r="K8" s="1325"/>
      <c r="L8" s="1325"/>
      <c r="M8" s="1325"/>
      <c r="N8" s="1325"/>
      <c r="O8" s="1325"/>
      <c r="P8" s="1325"/>
      <c r="Q8" s="1325"/>
      <c r="R8" s="1325"/>
      <c r="S8" s="1325"/>
      <c r="T8" s="1325"/>
      <c r="U8" s="1325"/>
      <c r="V8" s="1325"/>
      <c r="W8" s="1325"/>
      <c r="X8" s="1325"/>
      <c r="Y8" s="1325"/>
      <c r="Z8" s="1325"/>
      <c r="AA8" s="1325"/>
      <c r="AB8" s="1325"/>
      <c r="AC8" s="1325"/>
      <c r="AD8" s="1325"/>
      <c r="AE8" s="1325"/>
      <c r="AF8" s="1325"/>
      <c r="AG8" s="1325"/>
      <c r="AH8" s="1325"/>
      <c r="AI8" s="1325"/>
      <c r="AJ8" s="1325"/>
      <c r="AK8" s="1325"/>
      <c r="AL8" s="1325"/>
      <c r="AM8" s="1325"/>
      <c r="AN8" s="1325"/>
      <c r="AO8" s="1325"/>
      <c r="AP8" s="1325"/>
      <c r="AQ8" s="1325"/>
      <c r="AR8" s="1325"/>
      <c r="AS8" s="1325"/>
      <c r="AT8" s="1325"/>
      <c r="AU8" s="1325"/>
      <c r="AV8" s="1325"/>
      <c r="AW8" s="1325"/>
      <c r="AX8" s="1325"/>
      <c r="AY8" s="1325"/>
      <c r="AZ8" s="1325"/>
      <c r="BA8" s="1325"/>
      <c r="BB8" s="1325"/>
      <c r="BC8" s="1325"/>
      <c r="BD8" s="1325"/>
      <c r="BE8" s="1325"/>
      <c r="BF8" s="1325"/>
      <c r="BG8" s="1325"/>
      <c r="BH8" s="1325"/>
      <c r="BI8" s="1325"/>
      <c r="BJ8" s="1325"/>
      <c r="BK8" s="1325"/>
      <c r="BL8" s="1325"/>
      <c r="BM8" s="1325"/>
      <c r="BN8" s="1325"/>
      <c r="BO8" s="1325"/>
      <c r="BP8" s="1325"/>
      <c r="BQ8" s="1325"/>
      <c r="BR8" s="1325"/>
      <c r="BS8" s="1325"/>
      <c r="BT8" s="1325"/>
      <c r="BU8" s="1325"/>
      <c r="BV8" s="1325"/>
      <c r="BW8" s="1325"/>
      <c r="BX8" s="1325"/>
      <c r="BY8" s="1325"/>
      <c r="BZ8" s="1325"/>
      <c r="CA8" s="1325"/>
      <c r="CB8" s="1325"/>
      <c r="CC8" s="1325"/>
      <c r="CD8" s="1325"/>
      <c r="CE8" s="1325"/>
      <c r="CF8" s="1325"/>
      <c r="CG8" s="1325"/>
      <c r="CH8" s="1325"/>
      <c r="CI8" s="1325"/>
      <c r="CJ8" s="1325"/>
      <c r="CK8" s="1325"/>
      <c r="CL8" s="1325"/>
      <c r="CM8" s="1325"/>
      <c r="CN8" s="1325"/>
      <c r="CO8" s="1325"/>
      <c r="CP8" s="1325"/>
      <c r="CQ8" s="1325"/>
      <c r="CR8" s="1325"/>
      <c r="CS8" s="1325"/>
      <c r="CT8" s="1325"/>
      <c r="CU8" s="1325"/>
      <c r="CV8" s="1325"/>
      <c r="CW8" s="1325"/>
      <c r="CX8" s="1325"/>
      <c r="CY8" s="1325"/>
      <c r="CZ8" s="1325"/>
      <c r="DA8" s="1325"/>
      <c r="DB8" s="1325"/>
      <c r="DC8" s="1325"/>
      <c r="DD8" s="1325"/>
      <c r="DE8" s="1325"/>
      <c r="DF8" s="291"/>
      <c r="DG8" s="291"/>
      <c r="DH8" s="291"/>
      <c r="DI8" s="291"/>
      <c r="DJ8" s="291"/>
      <c r="DK8" s="291"/>
      <c r="DL8" s="291"/>
      <c r="DM8" s="291"/>
      <c r="DN8" s="291"/>
      <c r="DO8" s="291"/>
      <c r="DP8" s="291"/>
      <c r="DQ8" s="291"/>
      <c r="DR8" s="291"/>
      <c r="DS8" s="291"/>
      <c r="DT8" s="291"/>
      <c r="DU8" s="291"/>
      <c r="DV8" s="291"/>
      <c r="DW8" s="291"/>
    </row>
    <row r="9" spans="1:143" s="290" customFormat="1" ht="13.5">
      <c r="A9" s="1325"/>
      <c r="B9" s="1325"/>
      <c r="C9" s="1325"/>
      <c r="D9" s="1325"/>
      <c r="E9" s="1325"/>
      <c r="F9" s="1325"/>
      <c r="G9" s="1325"/>
      <c r="H9" s="1325"/>
      <c r="I9" s="1325"/>
      <c r="J9" s="1325"/>
      <c r="K9" s="1325"/>
      <c r="L9" s="1325"/>
      <c r="M9" s="1325"/>
      <c r="N9" s="1325"/>
      <c r="O9" s="1325"/>
      <c r="P9" s="1325"/>
      <c r="Q9" s="1325"/>
      <c r="R9" s="1325"/>
      <c r="S9" s="1325"/>
      <c r="T9" s="1325"/>
      <c r="U9" s="1325"/>
      <c r="V9" s="1325"/>
      <c r="W9" s="1325"/>
      <c r="X9" s="1325"/>
      <c r="Y9" s="1325"/>
      <c r="Z9" s="1325"/>
      <c r="AA9" s="1325"/>
      <c r="AB9" s="1325"/>
      <c r="AC9" s="1325"/>
      <c r="AD9" s="1325"/>
      <c r="AE9" s="1325"/>
      <c r="AF9" s="1325"/>
      <c r="AG9" s="1325"/>
      <c r="AH9" s="1325"/>
      <c r="AI9" s="1325"/>
      <c r="AJ9" s="1325"/>
      <c r="AK9" s="1325"/>
      <c r="AL9" s="1325"/>
      <c r="AM9" s="1325"/>
      <c r="AN9" s="1325"/>
      <c r="AO9" s="1325"/>
      <c r="AP9" s="1325"/>
      <c r="AQ9" s="1325"/>
      <c r="AR9" s="1325"/>
      <c r="AS9" s="1325"/>
      <c r="AT9" s="1325"/>
      <c r="AU9" s="1325"/>
      <c r="AV9" s="1325"/>
      <c r="AW9" s="1325"/>
      <c r="AX9" s="1325"/>
      <c r="AY9" s="1325"/>
      <c r="AZ9" s="1325"/>
      <c r="BA9" s="1325"/>
      <c r="BB9" s="1325"/>
      <c r="BC9" s="1325"/>
      <c r="BD9" s="1325"/>
      <c r="BE9" s="1325"/>
      <c r="BF9" s="1325"/>
      <c r="BG9" s="1325"/>
      <c r="BH9" s="1325"/>
      <c r="BI9" s="1325"/>
      <c r="BJ9" s="1325"/>
      <c r="BK9" s="1325"/>
      <c r="BL9" s="1325"/>
      <c r="BM9" s="1325"/>
      <c r="BN9" s="1325"/>
      <c r="BO9" s="1325"/>
      <c r="BP9" s="1325"/>
      <c r="BQ9" s="1325"/>
      <c r="BR9" s="1325"/>
      <c r="BS9" s="1325"/>
      <c r="BT9" s="1325"/>
      <c r="BU9" s="1325"/>
      <c r="BV9" s="1325"/>
      <c r="BW9" s="1325"/>
      <c r="BX9" s="1325"/>
      <c r="BY9" s="1325"/>
      <c r="BZ9" s="1325"/>
      <c r="CA9" s="1325"/>
      <c r="CB9" s="1325"/>
      <c r="CC9" s="1325"/>
      <c r="CD9" s="1325"/>
      <c r="CE9" s="1325"/>
      <c r="CF9" s="1325"/>
      <c r="CG9" s="1325"/>
      <c r="CH9" s="1325"/>
      <c r="CI9" s="1325"/>
      <c r="CJ9" s="1325"/>
      <c r="CK9" s="1325"/>
      <c r="CL9" s="1325"/>
      <c r="CM9" s="1325"/>
      <c r="CN9" s="1325"/>
      <c r="CO9" s="1325"/>
      <c r="CP9" s="1325"/>
      <c r="CQ9" s="1325"/>
      <c r="CR9" s="1325"/>
      <c r="CS9" s="1325"/>
      <c r="CT9" s="1325"/>
      <c r="CU9" s="1325"/>
      <c r="CV9" s="1325"/>
      <c r="CW9" s="1325"/>
      <c r="CX9" s="1325"/>
      <c r="CY9" s="1325"/>
      <c r="CZ9" s="1325"/>
      <c r="DA9" s="1325"/>
      <c r="DB9" s="1325"/>
      <c r="DC9" s="1325"/>
      <c r="DD9" s="1325"/>
      <c r="DE9" s="1325"/>
      <c r="DF9" s="291"/>
      <c r="DG9" s="291"/>
      <c r="DH9" s="291"/>
      <c r="DI9" s="291"/>
      <c r="DJ9" s="291"/>
      <c r="DK9" s="291"/>
      <c r="DL9" s="291"/>
      <c r="DM9" s="291"/>
      <c r="DN9" s="291"/>
      <c r="DO9" s="291"/>
      <c r="DP9" s="291"/>
      <c r="DQ9" s="291"/>
      <c r="DR9" s="291"/>
      <c r="DS9" s="291"/>
      <c r="DT9" s="291"/>
      <c r="DU9" s="291"/>
      <c r="DV9" s="291"/>
      <c r="DW9" s="291"/>
    </row>
    <row r="10" spans="1:143" s="290" customFormat="1" ht="13.5">
      <c r="A10" s="1325"/>
      <c r="B10" s="1325"/>
      <c r="C10" s="1325"/>
      <c r="D10" s="1325"/>
      <c r="E10" s="1325"/>
      <c r="F10" s="1325"/>
      <c r="G10" s="1325"/>
      <c r="H10" s="1325"/>
      <c r="I10" s="1325"/>
      <c r="J10" s="1325"/>
      <c r="K10" s="1325"/>
      <c r="L10" s="1325"/>
      <c r="M10" s="1325"/>
      <c r="N10" s="1325"/>
      <c r="O10" s="1325"/>
      <c r="P10" s="1325"/>
      <c r="Q10" s="1325"/>
      <c r="R10" s="1325"/>
      <c r="S10" s="1325"/>
      <c r="T10" s="1325"/>
      <c r="U10" s="1325"/>
      <c r="V10" s="1325"/>
      <c r="W10" s="1325"/>
      <c r="X10" s="1325"/>
      <c r="Y10" s="1325"/>
      <c r="Z10" s="1325"/>
      <c r="AA10" s="1325"/>
      <c r="AB10" s="1325"/>
      <c r="AC10" s="1325"/>
      <c r="AD10" s="1325"/>
      <c r="AE10" s="1325"/>
      <c r="AF10" s="1325"/>
      <c r="AG10" s="1325"/>
      <c r="AH10" s="1325"/>
      <c r="AI10" s="1325"/>
      <c r="AJ10" s="1325"/>
      <c r="AK10" s="1325"/>
      <c r="AL10" s="1325"/>
      <c r="AM10" s="1325"/>
      <c r="AN10" s="1325"/>
      <c r="AO10" s="1325"/>
      <c r="AP10" s="1325"/>
      <c r="AQ10" s="1325"/>
      <c r="AR10" s="1325"/>
      <c r="AS10" s="1325"/>
      <c r="AT10" s="1325"/>
      <c r="AU10" s="1325"/>
      <c r="AV10" s="1325"/>
      <c r="AW10" s="1325"/>
      <c r="AX10" s="1325"/>
      <c r="AY10" s="1325"/>
      <c r="AZ10" s="1325"/>
      <c r="BA10" s="1325"/>
      <c r="BB10" s="1325"/>
      <c r="BC10" s="1325"/>
      <c r="BD10" s="1325"/>
      <c r="BE10" s="1325"/>
      <c r="BF10" s="1325"/>
      <c r="BG10" s="1325"/>
      <c r="BH10" s="1325"/>
      <c r="BI10" s="1325"/>
      <c r="BJ10" s="1325"/>
      <c r="BK10" s="1325"/>
      <c r="BL10" s="1325"/>
      <c r="BM10" s="1325"/>
      <c r="BN10" s="1325"/>
      <c r="BO10" s="1325"/>
      <c r="BP10" s="1325"/>
      <c r="BQ10" s="1325"/>
      <c r="BR10" s="1325"/>
      <c r="BS10" s="1325"/>
      <c r="BT10" s="1325"/>
      <c r="BU10" s="1325"/>
      <c r="BV10" s="1325"/>
      <c r="BW10" s="1325"/>
      <c r="BX10" s="1325"/>
      <c r="BY10" s="1325"/>
      <c r="BZ10" s="1325"/>
      <c r="CA10" s="1325"/>
      <c r="CB10" s="1325"/>
      <c r="CC10" s="1325"/>
      <c r="CD10" s="1325"/>
      <c r="CE10" s="1325"/>
      <c r="CF10" s="1325"/>
      <c r="CG10" s="1325"/>
      <c r="CH10" s="1325"/>
      <c r="CI10" s="1325"/>
      <c r="CJ10" s="1325"/>
      <c r="CK10" s="1325"/>
      <c r="CL10" s="1325"/>
      <c r="CM10" s="1325"/>
      <c r="CN10" s="1325"/>
      <c r="CO10" s="1325"/>
      <c r="CP10" s="1325"/>
      <c r="CQ10" s="1325"/>
      <c r="CR10" s="1325"/>
      <c r="CS10" s="1325"/>
      <c r="CT10" s="1325"/>
      <c r="CU10" s="1325"/>
      <c r="CV10" s="1325"/>
      <c r="CW10" s="1325"/>
      <c r="CX10" s="1325"/>
      <c r="CY10" s="1325"/>
      <c r="CZ10" s="1325"/>
      <c r="DA10" s="1325"/>
      <c r="DB10" s="1325"/>
      <c r="DC10" s="1325"/>
      <c r="DD10" s="1325"/>
      <c r="DE10" s="1325"/>
      <c r="DF10" s="291"/>
      <c r="DG10" s="291"/>
      <c r="DH10" s="291"/>
      <c r="DI10" s="291"/>
      <c r="DJ10" s="291"/>
      <c r="DK10" s="291"/>
      <c r="DL10" s="291"/>
      <c r="DM10" s="291"/>
      <c r="DN10" s="291"/>
      <c r="DO10" s="291"/>
      <c r="DP10" s="291"/>
      <c r="DQ10" s="291"/>
      <c r="DR10" s="291"/>
      <c r="DS10" s="291"/>
      <c r="DT10" s="291"/>
      <c r="DU10" s="291"/>
      <c r="DV10" s="291"/>
      <c r="DW10" s="291"/>
      <c r="EM10" s="290" t="s">
        <v>624</v>
      </c>
    </row>
    <row r="11" spans="1:143" s="290" customFormat="1" ht="13.5">
      <c r="A11" s="1325"/>
      <c r="B11" s="1325"/>
      <c r="C11" s="1325"/>
      <c r="D11" s="1325"/>
      <c r="E11" s="1325"/>
      <c r="F11" s="1325"/>
      <c r="G11" s="1325"/>
      <c r="H11" s="1325"/>
      <c r="I11" s="1325"/>
      <c r="J11" s="1325"/>
      <c r="K11" s="1325"/>
      <c r="L11" s="1325"/>
      <c r="M11" s="1325"/>
      <c r="N11" s="1325"/>
      <c r="O11" s="1325"/>
      <c r="P11" s="1325"/>
      <c r="Q11" s="1325"/>
      <c r="R11" s="1325"/>
      <c r="S11" s="1325"/>
      <c r="T11" s="1325"/>
      <c r="U11" s="1325"/>
      <c r="V11" s="1325"/>
      <c r="W11" s="1325"/>
      <c r="X11" s="1325"/>
      <c r="Y11" s="1325"/>
      <c r="Z11" s="1325"/>
      <c r="AA11" s="1325"/>
      <c r="AB11" s="1325"/>
      <c r="AC11" s="1325"/>
      <c r="AD11" s="1325"/>
      <c r="AE11" s="1325"/>
      <c r="AF11" s="1325"/>
      <c r="AG11" s="1325"/>
      <c r="AH11" s="1325"/>
      <c r="AI11" s="1325"/>
      <c r="AJ11" s="1325"/>
      <c r="AK11" s="1325"/>
      <c r="AL11" s="1325"/>
      <c r="AM11" s="1325"/>
      <c r="AN11" s="1325"/>
      <c r="AO11" s="1325"/>
      <c r="AP11" s="1325"/>
      <c r="AQ11" s="1325"/>
      <c r="AR11" s="1325"/>
      <c r="AS11" s="1325"/>
      <c r="AT11" s="1325"/>
      <c r="AU11" s="1325"/>
      <c r="AV11" s="1325"/>
      <c r="AW11" s="1325"/>
      <c r="AX11" s="1325"/>
      <c r="AY11" s="1325"/>
      <c r="AZ11" s="1325"/>
      <c r="BA11" s="1325"/>
      <c r="BB11" s="1325"/>
      <c r="BC11" s="1325"/>
      <c r="BD11" s="1325"/>
      <c r="BE11" s="1325"/>
      <c r="BF11" s="1325"/>
      <c r="BG11" s="1325"/>
      <c r="BH11" s="1325"/>
      <c r="BI11" s="1325"/>
      <c r="BJ11" s="1325"/>
      <c r="BK11" s="1325"/>
      <c r="BL11" s="1325"/>
      <c r="BM11" s="1325"/>
      <c r="BN11" s="1325"/>
      <c r="BO11" s="1325"/>
      <c r="BP11" s="1325"/>
      <c r="BQ11" s="1325"/>
      <c r="BR11" s="1325"/>
      <c r="BS11" s="1325"/>
      <c r="BT11" s="1325"/>
      <c r="BU11" s="1325"/>
      <c r="BV11" s="1325"/>
      <c r="BW11" s="1325"/>
      <c r="BX11" s="1325"/>
      <c r="BY11" s="1325"/>
      <c r="BZ11" s="1325"/>
      <c r="CA11" s="1325"/>
      <c r="CB11" s="1325"/>
      <c r="CC11" s="1325"/>
      <c r="CD11" s="1325"/>
      <c r="CE11" s="1325"/>
      <c r="CF11" s="1325"/>
      <c r="CG11" s="1325"/>
      <c r="CH11" s="1325"/>
      <c r="CI11" s="1325"/>
      <c r="CJ11" s="1325"/>
      <c r="CK11" s="1325"/>
      <c r="CL11" s="1325"/>
      <c r="CM11" s="1325"/>
      <c r="CN11" s="1325"/>
      <c r="CO11" s="1325"/>
      <c r="CP11" s="1325"/>
      <c r="CQ11" s="1325"/>
      <c r="CR11" s="1325"/>
      <c r="CS11" s="1325"/>
      <c r="CT11" s="1325"/>
      <c r="CU11" s="1325"/>
      <c r="CV11" s="1325"/>
      <c r="CW11" s="1325"/>
      <c r="CX11" s="1325"/>
      <c r="CY11" s="1325"/>
      <c r="CZ11" s="1325"/>
      <c r="DA11" s="1325"/>
      <c r="DB11" s="1325"/>
      <c r="DC11" s="1325"/>
      <c r="DD11" s="1325"/>
      <c r="DE11" s="1325"/>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c r="A12" s="1325"/>
      <c r="B12" s="1325"/>
      <c r="C12" s="1325"/>
      <c r="D12" s="1325"/>
      <c r="E12" s="1325"/>
      <c r="F12" s="1325"/>
      <c r="G12" s="1325"/>
      <c r="H12" s="1325"/>
      <c r="I12" s="1325"/>
      <c r="J12" s="1325"/>
      <c r="K12" s="1325"/>
      <c r="L12" s="1325"/>
      <c r="M12" s="1325"/>
      <c r="N12" s="1325"/>
      <c r="O12" s="1325"/>
      <c r="P12" s="1325"/>
      <c r="Q12" s="1325"/>
      <c r="R12" s="1325"/>
      <c r="S12" s="1325"/>
      <c r="T12" s="1325"/>
      <c r="U12" s="1325"/>
      <c r="V12" s="1325"/>
      <c r="W12" s="1325"/>
      <c r="X12" s="1325"/>
      <c r="Y12" s="1325"/>
      <c r="Z12" s="1325"/>
      <c r="AA12" s="1325"/>
      <c r="AB12" s="1325"/>
      <c r="AC12" s="1325"/>
      <c r="AD12" s="1325"/>
      <c r="AE12" s="1325"/>
      <c r="AF12" s="1325"/>
      <c r="AG12" s="1325"/>
      <c r="AH12" s="1325"/>
      <c r="AI12" s="1325"/>
      <c r="AJ12" s="1325"/>
      <c r="AK12" s="1325"/>
      <c r="AL12" s="1325"/>
      <c r="AM12" s="1325"/>
      <c r="AN12" s="1325"/>
      <c r="AO12" s="1325"/>
      <c r="AP12" s="1325"/>
      <c r="AQ12" s="1325"/>
      <c r="AR12" s="1325"/>
      <c r="AS12" s="1325"/>
      <c r="AT12" s="1325"/>
      <c r="AU12" s="1325"/>
      <c r="AV12" s="1325"/>
      <c r="AW12" s="1325"/>
      <c r="AX12" s="1325"/>
      <c r="AY12" s="1325"/>
      <c r="AZ12" s="1325"/>
      <c r="BA12" s="1325"/>
      <c r="BB12" s="1325"/>
      <c r="BC12" s="1325"/>
      <c r="BD12" s="1325"/>
      <c r="BE12" s="1325"/>
      <c r="BF12" s="1325"/>
      <c r="BG12" s="1325"/>
      <c r="BH12" s="1325"/>
      <c r="BI12" s="1325"/>
      <c r="BJ12" s="1325"/>
      <c r="BK12" s="1325"/>
      <c r="BL12" s="1325"/>
      <c r="BM12" s="1325"/>
      <c r="BN12" s="1325"/>
      <c r="BO12" s="1325"/>
      <c r="BP12" s="1325"/>
      <c r="BQ12" s="1325"/>
      <c r="BR12" s="1325"/>
      <c r="BS12" s="1325"/>
      <c r="BT12" s="1325"/>
      <c r="BU12" s="1325"/>
      <c r="BV12" s="1325"/>
      <c r="BW12" s="1325"/>
      <c r="BX12" s="1325"/>
      <c r="BY12" s="1325"/>
      <c r="BZ12" s="1325"/>
      <c r="CA12" s="1325"/>
      <c r="CB12" s="1325"/>
      <c r="CC12" s="1325"/>
      <c r="CD12" s="1325"/>
      <c r="CE12" s="1325"/>
      <c r="CF12" s="1325"/>
      <c r="CG12" s="1325"/>
      <c r="CH12" s="1325"/>
      <c r="CI12" s="1325"/>
      <c r="CJ12" s="1325"/>
      <c r="CK12" s="1325"/>
      <c r="CL12" s="1325"/>
      <c r="CM12" s="1325"/>
      <c r="CN12" s="1325"/>
      <c r="CO12" s="1325"/>
      <c r="CP12" s="1325"/>
      <c r="CQ12" s="1325"/>
      <c r="CR12" s="1325"/>
      <c r="CS12" s="1325"/>
      <c r="CT12" s="1325"/>
      <c r="CU12" s="1325"/>
      <c r="CV12" s="1325"/>
      <c r="CW12" s="1325"/>
      <c r="CX12" s="1325"/>
      <c r="CY12" s="1325"/>
      <c r="CZ12" s="1325"/>
      <c r="DA12" s="1325"/>
      <c r="DB12" s="1325"/>
      <c r="DC12" s="1325"/>
      <c r="DD12" s="1325"/>
      <c r="DE12" s="1325"/>
      <c r="DF12" s="291"/>
      <c r="DG12" s="291"/>
      <c r="DH12" s="291"/>
      <c r="DI12" s="291"/>
      <c r="DJ12" s="291"/>
      <c r="DK12" s="291"/>
      <c r="DL12" s="291"/>
      <c r="DM12" s="291"/>
      <c r="DN12" s="291"/>
      <c r="DO12" s="291"/>
      <c r="DP12" s="291"/>
      <c r="DQ12" s="291"/>
      <c r="DR12" s="291"/>
      <c r="DS12" s="291"/>
      <c r="DT12" s="291"/>
      <c r="DU12" s="291"/>
      <c r="DV12" s="291"/>
      <c r="DW12" s="291"/>
      <c r="EM12" s="290" t="s">
        <v>624</v>
      </c>
    </row>
    <row r="13" spans="1:143" s="290" customFormat="1" ht="13.5">
      <c r="A13" s="1325"/>
      <c r="B13" s="1325"/>
      <c r="C13" s="1325"/>
      <c r="D13" s="1325"/>
      <c r="E13" s="1325"/>
      <c r="F13" s="1325"/>
      <c r="G13" s="1325"/>
      <c r="H13" s="1325"/>
      <c r="I13" s="1325"/>
      <c r="J13" s="1325"/>
      <c r="K13" s="1325"/>
      <c r="L13" s="1325"/>
      <c r="M13" s="1325"/>
      <c r="N13" s="1325"/>
      <c r="O13" s="1325"/>
      <c r="P13" s="1325"/>
      <c r="Q13" s="1325"/>
      <c r="R13" s="1325"/>
      <c r="S13" s="1325"/>
      <c r="T13" s="1325"/>
      <c r="U13" s="1325"/>
      <c r="V13" s="1325"/>
      <c r="W13" s="1325"/>
      <c r="X13" s="1325"/>
      <c r="Y13" s="1325"/>
      <c r="Z13" s="1325"/>
      <c r="AA13" s="1325"/>
      <c r="AB13" s="1325"/>
      <c r="AC13" s="1325"/>
      <c r="AD13" s="1325"/>
      <c r="AE13" s="1325"/>
      <c r="AF13" s="1325"/>
      <c r="AG13" s="1325"/>
      <c r="AH13" s="1325"/>
      <c r="AI13" s="1325"/>
      <c r="AJ13" s="1325"/>
      <c r="AK13" s="1325"/>
      <c r="AL13" s="1325"/>
      <c r="AM13" s="1325"/>
      <c r="AN13" s="1325"/>
      <c r="AO13" s="1325"/>
      <c r="AP13" s="1325"/>
      <c r="AQ13" s="1325"/>
      <c r="AR13" s="1325"/>
      <c r="AS13" s="1325"/>
      <c r="AT13" s="1325"/>
      <c r="AU13" s="1325"/>
      <c r="AV13" s="1325"/>
      <c r="AW13" s="1325"/>
      <c r="AX13" s="1325"/>
      <c r="AY13" s="1325"/>
      <c r="AZ13" s="1325"/>
      <c r="BA13" s="1325"/>
      <c r="BB13" s="1325"/>
      <c r="BC13" s="1325"/>
      <c r="BD13" s="1325"/>
      <c r="BE13" s="1325"/>
      <c r="BF13" s="1325"/>
      <c r="BG13" s="1325"/>
      <c r="BH13" s="1325"/>
      <c r="BI13" s="1325"/>
      <c r="BJ13" s="1325"/>
      <c r="BK13" s="1325"/>
      <c r="BL13" s="1325"/>
      <c r="BM13" s="1325"/>
      <c r="BN13" s="1325"/>
      <c r="BO13" s="1325"/>
      <c r="BP13" s="1325"/>
      <c r="BQ13" s="1325"/>
      <c r="BR13" s="1325"/>
      <c r="BS13" s="1325"/>
      <c r="BT13" s="1325"/>
      <c r="BU13" s="1325"/>
      <c r="BV13" s="1325"/>
      <c r="BW13" s="1325"/>
      <c r="BX13" s="1325"/>
      <c r="BY13" s="1325"/>
      <c r="BZ13" s="1325"/>
      <c r="CA13" s="1325"/>
      <c r="CB13" s="1325"/>
      <c r="CC13" s="1325"/>
      <c r="CD13" s="1325"/>
      <c r="CE13" s="1325"/>
      <c r="CF13" s="1325"/>
      <c r="CG13" s="1325"/>
      <c r="CH13" s="1325"/>
      <c r="CI13" s="1325"/>
      <c r="CJ13" s="1325"/>
      <c r="CK13" s="1325"/>
      <c r="CL13" s="1325"/>
      <c r="CM13" s="1325"/>
      <c r="CN13" s="1325"/>
      <c r="CO13" s="1325"/>
      <c r="CP13" s="1325"/>
      <c r="CQ13" s="1325"/>
      <c r="CR13" s="1325"/>
      <c r="CS13" s="1325"/>
      <c r="CT13" s="1325"/>
      <c r="CU13" s="1325"/>
      <c r="CV13" s="1325"/>
      <c r="CW13" s="1325"/>
      <c r="CX13" s="1325"/>
      <c r="CY13" s="1325"/>
      <c r="CZ13" s="1325"/>
      <c r="DA13" s="1325"/>
      <c r="DB13" s="1325"/>
      <c r="DC13" s="1325"/>
      <c r="DD13" s="1325"/>
      <c r="DE13" s="1325"/>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c r="A14" s="1325"/>
      <c r="B14" s="1325"/>
      <c r="C14" s="1325"/>
      <c r="D14" s="1325"/>
      <c r="E14" s="1325"/>
      <c r="F14" s="1325"/>
      <c r="G14" s="1325"/>
      <c r="H14" s="1325"/>
      <c r="I14" s="1325"/>
      <c r="J14" s="1325"/>
      <c r="K14" s="1325"/>
      <c r="L14" s="1325"/>
      <c r="M14" s="1325"/>
      <c r="N14" s="1325"/>
      <c r="O14" s="1325"/>
      <c r="P14" s="1325"/>
      <c r="Q14" s="1325"/>
      <c r="R14" s="1325"/>
      <c r="S14" s="1325"/>
      <c r="T14" s="1325"/>
      <c r="U14" s="1325"/>
      <c r="V14" s="1325"/>
      <c r="W14" s="1325"/>
      <c r="X14" s="1325"/>
      <c r="Y14" s="1325"/>
      <c r="Z14" s="1325"/>
      <c r="AA14" s="1325"/>
      <c r="AB14" s="1325"/>
      <c r="AC14" s="1325"/>
      <c r="AD14" s="1325"/>
      <c r="AE14" s="1325"/>
      <c r="AF14" s="1325"/>
      <c r="AG14" s="1325"/>
      <c r="AH14" s="1325"/>
      <c r="AI14" s="1325"/>
      <c r="AJ14" s="1325"/>
      <c r="AK14" s="1325"/>
      <c r="AL14" s="1325"/>
      <c r="AM14" s="1325"/>
      <c r="AN14" s="1325"/>
      <c r="AO14" s="1325"/>
      <c r="AP14" s="1325"/>
      <c r="AQ14" s="1325"/>
      <c r="AR14" s="1325"/>
      <c r="AS14" s="1325"/>
      <c r="AT14" s="1325"/>
      <c r="AU14" s="1325"/>
      <c r="AV14" s="1325"/>
      <c r="AW14" s="1325"/>
      <c r="AX14" s="1325"/>
      <c r="AY14" s="1325"/>
      <c r="AZ14" s="1325"/>
      <c r="BA14" s="1325"/>
      <c r="BB14" s="1325"/>
      <c r="BC14" s="1325"/>
      <c r="BD14" s="1325"/>
      <c r="BE14" s="1325"/>
      <c r="BF14" s="1325"/>
      <c r="BG14" s="1325"/>
      <c r="BH14" s="1325"/>
      <c r="BI14" s="1325"/>
      <c r="BJ14" s="1325"/>
      <c r="BK14" s="1325"/>
      <c r="BL14" s="1325"/>
      <c r="BM14" s="1325"/>
      <c r="BN14" s="1325"/>
      <c r="BO14" s="1325"/>
      <c r="BP14" s="1325"/>
      <c r="BQ14" s="1325"/>
      <c r="BR14" s="1325"/>
      <c r="BS14" s="1325"/>
      <c r="BT14" s="1325"/>
      <c r="BU14" s="1325"/>
      <c r="BV14" s="1325"/>
      <c r="BW14" s="1325"/>
      <c r="BX14" s="1325"/>
      <c r="BY14" s="1325"/>
      <c r="BZ14" s="1325"/>
      <c r="CA14" s="1325"/>
      <c r="CB14" s="1325"/>
      <c r="CC14" s="1325"/>
      <c r="CD14" s="1325"/>
      <c r="CE14" s="1325"/>
      <c r="CF14" s="1325"/>
      <c r="CG14" s="1325"/>
      <c r="CH14" s="1325"/>
      <c r="CI14" s="1325"/>
      <c r="CJ14" s="1325"/>
      <c r="CK14" s="1325"/>
      <c r="CL14" s="1325"/>
      <c r="CM14" s="1325"/>
      <c r="CN14" s="1325"/>
      <c r="CO14" s="1325"/>
      <c r="CP14" s="1325"/>
      <c r="CQ14" s="1325"/>
      <c r="CR14" s="1325"/>
      <c r="CS14" s="1325"/>
      <c r="CT14" s="1325"/>
      <c r="CU14" s="1325"/>
      <c r="CV14" s="1325"/>
      <c r="CW14" s="1325"/>
      <c r="CX14" s="1325"/>
      <c r="CY14" s="1325"/>
      <c r="CZ14" s="1325"/>
      <c r="DA14" s="1325"/>
      <c r="DB14" s="1325"/>
      <c r="DC14" s="1325"/>
      <c r="DD14" s="1325"/>
      <c r="DE14" s="1325"/>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c r="A15" s="1267"/>
      <c r="B15" s="1325"/>
      <c r="C15" s="1325"/>
      <c r="D15" s="1325"/>
      <c r="E15" s="1325"/>
      <c r="F15" s="1325"/>
      <c r="G15" s="1325"/>
      <c r="H15" s="1325"/>
      <c r="I15" s="1325"/>
      <c r="J15" s="1325"/>
      <c r="K15" s="1325"/>
      <c r="L15" s="1325"/>
      <c r="M15" s="1325"/>
      <c r="N15" s="1325"/>
      <c r="O15" s="1325"/>
      <c r="P15" s="1325"/>
      <c r="Q15" s="1325"/>
      <c r="R15" s="1325"/>
      <c r="S15" s="1325"/>
      <c r="T15" s="1325"/>
      <c r="U15" s="1325"/>
      <c r="V15" s="1325"/>
      <c r="W15" s="1325"/>
      <c r="X15" s="1325"/>
      <c r="Y15" s="1325"/>
      <c r="Z15" s="1325"/>
      <c r="AA15" s="1325"/>
      <c r="AB15" s="1325"/>
      <c r="AC15" s="1325"/>
      <c r="AD15" s="1325"/>
      <c r="AE15" s="1325"/>
      <c r="AF15" s="1325"/>
      <c r="AG15" s="1325"/>
      <c r="AH15" s="1325"/>
      <c r="AI15" s="1325"/>
      <c r="AJ15" s="1325"/>
      <c r="AK15" s="1325"/>
      <c r="AL15" s="1325"/>
      <c r="AM15" s="1325"/>
      <c r="AN15" s="1325"/>
      <c r="AO15" s="1325"/>
      <c r="AP15" s="1325"/>
      <c r="AQ15" s="1325"/>
      <c r="AR15" s="1325"/>
      <c r="AS15" s="1325"/>
      <c r="AT15" s="1325"/>
      <c r="AU15" s="1325"/>
      <c r="AV15" s="1325"/>
      <c r="AW15" s="1325"/>
      <c r="AX15" s="1325"/>
      <c r="AY15" s="1325"/>
      <c r="AZ15" s="1325"/>
      <c r="BA15" s="1325"/>
      <c r="BB15" s="1325"/>
      <c r="BC15" s="1325"/>
      <c r="BD15" s="1325"/>
      <c r="BE15" s="1325"/>
      <c r="BF15" s="1325"/>
      <c r="BG15" s="1325"/>
      <c r="BH15" s="1325"/>
      <c r="BI15" s="1325"/>
      <c r="BJ15" s="1325"/>
      <c r="BK15" s="1325"/>
      <c r="BL15" s="1325"/>
      <c r="BM15" s="1325"/>
      <c r="BN15" s="1325"/>
      <c r="BO15" s="1325"/>
      <c r="BP15" s="1325"/>
      <c r="BQ15" s="1325"/>
      <c r="BR15" s="1325"/>
      <c r="BS15" s="1325"/>
      <c r="BT15" s="1325"/>
      <c r="BU15" s="1325"/>
      <c r="BV15" s="1325"/>
      <c r="BW15" s="1325"/>
      <c r="BX15" s="1325"/>
      <c r="BY15" s="1325"/>
      <c r="BZ15" s="1325"/>
      <c r="CA15" s="1325"/>
      <c r="CB15" s="1325"/>
      <c r="CC15" s="1325"/>
      <c r="CD15" s="1325"/>
      <c r="CE15" s="1325"/>
      <c r="CF15" s="1325"/>
      <c r="CG15" s="1325"/>
      <c r="CH15" s="1325"/>
      <c r="CI15" s="1325"/>
      <c r="CJ15" s="1325"/>
      <c r="CK15" s="1325"/>
      <c r="CL15" s="1325"/>
      <c r="CM15" s="1325"/>
      <c r="CN15" s="1325"/>
      <c r="CO15" s="1325"/>
      <c r="CP15" s="1325"/>
      <c r="CQ15" s="1325"/>
      <c r="CR15" s="1325"/>
      <c r="CS15" s="1325"/>
      <c r="CT15" s="1325"/>
      <c r="CU15" s="1325"/>
      <c r="CV15" s="1325"/>
      <c r="CW15" s="1325"/>
      <c r="CX15" s="1325"/>
      <c r="CY15" s="1325"/>
      <c r="CZ15" s="1325"/>
      <c r="DA15" s="1325"/>
      <c r="DB15" s="1325"/>
      <c r="DC15" s="1325"/>
      <c r="DD15" s="1325"/>
      <c r="DE15" s="1325"/>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c r="A16" s="1267"/>
      <c r="B16" s="1325"/>
      <c r="C16" s="1325"/>
      <c r="D16" s="1325"/>
      <c r="E16" s="1325"/>
      <c r="F16" s="1325"/>
      <c r="G16" s="1325"/>
      <c r="H16" s="1325"/>
      <c r="I16" s="1325"/>
      <c r="J16" s="1325"/>
      <c r="K16" s="1325"/>
      <c r="L16" s="1325"/>
      <c r="M16" s="1325"/>
      <c r="N16" s="1325"/>
      <c r="O16" s="1325"/>
      <c r="P16" s="1325"/>
      <c r="Q16" s="1325"/>
      <c r="R16" s="1325"/>
      <c r="S16" s="1325"/>
      <c r="T16" s="1325"/>
      <c r="U16" s="1325"/>
      <c r="V16" s="1325"/>
      <c r="W16" s="1325"/>
      <c r="X16" s="1325"/>
      <c r="Y16" s="1325"/>
      <c r="Z16" s="1325"/>
      <c r="AA16" s="1325"/>
      <c r="AB16" s="1325"/>
      <c r="AC16" s="1325"/>
      <c r="AD16" s="1325"/>
      <c r="AE16" s="1325"/>
      <c r="AF16" s="1325"/>
      <c r="AG16" s="1325"/>
      <c r="AH16" s="1325"/>
      <c r="AI16" s="1325"/>
      <c r="AJ16" s="1325"/>
      <c r="AK16" s="1325"/>
      <c r="AL16" s="1325"/>
      <c r="AM16" s="1325"/>
      <c r="AN16" s="1325"/>
      <c r="AO16" s="1325"/>
      <c r="AP16" s="1325"/>
      <c r="AQ16" s="1325"/>
      <c r="AR16" s="1325"/>
      <c r="AS16" s="1325"/>
      <c r="AT16" s="1325"/>
      <c r="AU16" s="1325"/>
      <c r="AV16" s="1325"/>
      <c r="AW16" s="1325"/>
      <c r="AX16" s="1325"/>
      <c r="AY16" s="1325"/>
      <c r="AZ16" s="1325"/>
      <c r="BA16" s="1325"/>
      <c r="BB16" s="1325"/>
      <c r="BC16" s="1325"/>
      <c r="BD16" s="1325"/>
      <c r="BE16" s="1325"/>
      <c r="BF16" s="1325"/>
      <c r="BG16" s="1325"/>
      <c r="BH16" s="1325"/>
      <c r="BI16" s="1325"/>
      <c r="BJ16" s="1325"/>
      <c r="BK16" s="1325"/>
      <c r="BL16" s="1325"/>
      <c r="BM16" s="1325"/>
      <c r="BN16" s="1325"/>
      <c r="BO16" s="1325"/>
      <c r="BP16" s="1325"/>
      <c r="BQ16" s="1325"/>
      <c r="BR16" s="1325"/>
      <c r="BS16" s="1325"/>
      <c r="BT16" s="1325"/>
      <c r="BU16" s="1325"/>
      <c r="BV16" s="1325"/>
      <c r="BW16" s="1325"/>
      <c r="BX16" s="1325"/>
      <c r="BY16" s="1325"/>
      <c r="BZ16" s="1325"/>
      <c r="CA16" s="1325"/>
      <c r="CB16" s="1325"/>
      <c r="CC16" s="1325"/>
      <c r="CD16" s="1325"/>
      <c r="CE16" s="1325"/>
      <c r="CF16" s="1325"/>
      <c r="CG16" s="1325"/>
      <c r="CH16" s="1325"/>
      <c r="CI16" s="1325"/>
      <c r="CJ16" s="1325"/>
      <c r="CK16" s="1325"/>
      <c r="CL16" s="1325"/>
      <c r="CM16" s="1325"/>
      <c r="CN16" s="1325"/>
      <c r="CO16" s="1325"/>
      <c r="CP16" s="1325"/>
      <c r="CQ16" s="1325"/>
      <c r="CR16" s="1325"/>
      <c r="CS16" s="1325"/>
      <c r="CT16" s="1325"/>
      <c r="CU16" s="1325"/>
      <c r="CV16" s="1325"/>
      <c r="CW16" s="1325"/>
      <c r="CX16" s="1325"/>
      <c r="CY16" s="1325"/>
      <c r="CZ16" s="1325"/>
      <c r="DA16" s="1325"/>
      <c r="DB16" s="1325"/>
      <c r="DC16" s="1325"/>
      <c r="DD16" s="1325"/>
      <c r="DE16" s="1325"/>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c r="A17" s="1267"/>
      <c r="B17" s="1325"/>
      <c r="C17" s="1325"/>
      <c r="D17" s="1325"/>
      <c r="E17" s="1325"/>
      <c r="F17" s="1325"/>
      <c r="G17" s="1325"/>
      <c r="H17" s="1325"/>
      <c r="I17" s="1325"/>
      <c r="J17" s="1325"/>
      <c r="K17" s="1325"/>
      <c r="L17" s="1325"/>
      <c r="M17" s="1325"/>
      <c r="N17" s="1325"/>
      <c r="O17" s="1325"/>
      <c r="P17" s="1325"/>
      <c r="Q17" s="1325"/>
      <c r="R17" s="1325"/>
      <c r="S17" s="1325"/>
      <c r="T17" s="1325"/>
      <c r="U17" s="1325"/>
      <c r="V17" s="1325"/>
      <c r="W17" s="1325"/>
      <c r="X17" s="1325"/>
      <c r="Y17" s="1325"/>
      <c r="Z17" s="1325"/>
      <c r="AA17" s="1325"/>
      <c r="AB17" s="1325"/>
      <c r="AC17" s="1325"/>
      <c r="AD17" s="1325"/>
      <c r="AE17" s="1325"/>
      <c r="AF17" s="1325"/>
      <c r="AG17" s="1325"/>
      <c r="AH17" s="1325"/>
      <c r="AI17" s="1325"/>
      <c r="AJ17" s="1325"/>
      <c r="AK17" s="1325"/>
      <c r="AL17" s="1325"/>
      <c r="AM17" s="1325"/>
      <c r="AN17" s="1325"/>
      <c r="AO17" s="1325"/>
      <c r="AP17" s="1325"/>
      <c r="AQ17" s="1325"/>
      <c r="AR17" s="1325"/>
      <c r="AS17" s="1325"/>
      <c r="AT17" s="1325"/>
      <c r="AU17" s="1325"/>
      <c r="AV17" s="1325"/>
      <c r="AW17" s="1325"/>
      <c r="AX17" s="1325"/>
      <c r="AY17" s="1325"/>
      <c r="AZ17" s="1325"/>
      <c r="BA17" s="1325"/>
      <c r="BB17" s="1325"/>
      <c r="BC17" s="1325"/>
      <c r="BD17" s="1325"/>
      <c r="BE17" s="1325"/>
      <c r="BF17" s="1325"/>
      <c r="BG17" s="1325"/>
      <c r="BH17" s="1325"/>
      <c r="BI17" s="1325"/>
      <c r="BJ17" s="1325"/>
      <c r="BK17" s="1325"/>
      <c r="BL17" s="1325"/>
      <c r="BM17" s="1325"/>
      <c r="BN17" s="1325"/>
      <c r="BO17" s="1325"/>
      <c r="BP17" s="1325"/>
      <c r="BQ17" s="1325"/>
      <c r="BR17" s="1325"/>
      <c r="BS17" s="1325"/>
      <c r="BT17" s="1325"/>
      <c r="BU17" s="1325"/>
      <c r="BV17" s="1325"/>
      <c r="BW17" s="1325"/>
      <c r="BX17" s="1325"/>
      <c r="BY17" s="1325"/>
      <c r="BZ17" s="1325"/>
      <c r="CA17" s="1325"/>
      <c r="CB17" s="1325"/>
      <c r="CC17" s="1325"/>
      <c r="CD17" s="1325"/>
      <c r="CE17" s="1325"/>
      <c r="CF17" s="1325"/>
      <c r="CG17" s="1325"/>
      <c r="CH17" s="1325"/>
      <c r="CI17" s="1325"/>
      <c r="CJ17" s="1325"/>
      <c r="CK17" s="1325"/>
      <c r="CL17" s="1325"/>
      <c r="CM17" s="1325"/>
      <c r="CN17" s="1325"/>
      <c r="CO17" s="1325"/>
      <c r="CP17" s="1325"/>
      <c r="CQ17" s="1325"/>
      <c r="CR17" s="1325"/>
      <c r="CS17" s="1325"/>
      <c r="CT17" s="1325"/>
      <c r="CU17" s="1325"/>
      <c r="CV17" s="1325"/>
      <c r="CW17" s="1325"/>
      <c r="CX17" s="1325"/>
      <c r="CY17" s="1325"/>
      <c r="CZ17" s="1325"/>
      <c r="DA17" s="1325"/>
      <c r="DB17" s="1325"/>
      <c r="DC17" s="1325"/>
      <c r="DD17" s="1325"/>
      <c r="DE17" s="1325"/>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c r="A18" s="1267"/>
      <c r="B18" s="1325"/>
      <c r="C18" s="1325"/>
      <c r="D18" s="1325"/>
      <c r="E18" s="1325"/>
      <c r="F18" s="1325"/>
      <c r="G18" s="1325"/>
      <c r="H18" s="1325"/>
      <c r="I18" s="1325"/>
      <c r="J18" s="1325"/>
      <c r="K18" s="1325"/>
      <c r="L18" s="1325"/>
      <c r="M18" s="1325"/>
      <c r="N18" s="1325"/>
      <c r="O18" s="1325"/>
      <c r="P18" s="1325"/>
      <c r="Q18" s="1325"/>
      <c r="R18" s="1325"/>
      <c r="S18" s="1325"/>
      <c r="T18" s="1325"/>
      <c r="U18" s="1325"/>
      <c r="V18" s="1325"/>
      <c r="W18" s="1325"/>
      <c r="X18" s="1325"/>
      <c r="Y18" s="1325"/>
      <c r="Z18" s="1325"/>
      <c r="AA18" s="1325"/>
      <c r="AB18" s="1325"/>
      <c r="AC18" s="1325"/>
      <c r="AD18" s="1325"/>
      <c r="AE18" s="1325"/>
      <c r="AF18" s="1325"/>
      <c r="AG18" s="1325"/>
      <c r="AH18" s="1325"/>
      <c r="AI18" s="1325"/>
      <c r="AJ18" s="1325"/>
      <c r="AK18" s="1325"/>
      <c r="AL18" s="1325"/>
      <c r="AM18" s="1325"/>
      <c r="AN18" s="1325"/>
      <c r="AO18" s="1325"/>
      <c r="AP18" s="1325"/>
      <c r="AQ18" s="1325"/>
      <c r="AR18" s="1325"/>
      <c r="AS18" s="1325"/>
      <c r="AT18" s="1325"/>
      <c r="AU18" s="1325"/>
      <c r="AV18" s="1325"/>
      <c r="AW18" s="1325"/>
      <c r="AX18" s="1325"/>
      <c r="AY18" s="1325"/>
      <c r="AZ18" s="1325"/>
      <c r="BA18" s="1325"/>
      <c r="BB18" s="1325"/>
      <c r="BC18" s="1325"/>
      <c r="BD18" s="1325"/>
      <c r="BE18" s="1325"/>
      <c r="BF18" s="1325"/>
      <c r="BG18" s="1325"/>
      <c r="BH18" s="1325"/>
      <c r="BI18" s="1325"/>
      <c r="BJ18" s="1325"/>
      <c r="BK18" s="1325"/>
      <c r="BL18" s="1325"/>
      <c r="BM18" s="1325"/>
      <c r="BN18" s="1325"/>
      <c r="BO18" s="1325"/>
      <c r="BP18" s="1325"/>
      <c r="BQ18" s="1325"/>
      <c r="BR18" s="1325"/>
      <c r="BS18" s="1325"/>
      <c r="BT18" s="1325"/>
      <c r="BU18" s="1325"/>
      <c r="BV18" s="1325"/>
      <c r="BW18" s="1325"/>
      <c r="BX18" s="1325"/>
      <c r="BY18" s="1325"/>
      <c r="BZ18" s="1325"/>
      <c r="CA18" s="1325"/>
      <c r="CB18" s="1325"/>
      <c r="CC18" s="1325"/>
      <c r="CD18" s="1325"/>
      <c r="CE18" s="1325"/>
      <c r="CF18" s="1325"/>
      <c r="CG18" s="1325"/>
      <c r="CH18" s="1325"/>
      <c r="CI18" s="1325"/>
      <c r="CJ18" s="1325"/>
      <c r="CK18" s="1325"/>
      <c r="CL18" s="1325"/>
      <c r="CM18" s="1325"/>
      <c r="CN18" s="1325"/>
      <c r="CO18" s="1325"/>
      <c r="CP18" s="1325"/>
      <c r="CQ18" s="1325"/>
      <c r="CR18" s="1325"/>
      <c r="CS18" s="1325"/>
      <c r="CT18" s="1325"/>
      <c r="CU18" s="1325"/>
      <c r="CV18" s="1325"/>
      <c r="CW18" s="1325"/>
      <c r="CX18" s="1325"/>
      <c r="CY18" s="1325"/>
      <c r="CZ18" s="1325"/>
      <c r="DA18" s="1325"/>
      <c r="DB18" s="1325"/>
      <c r="DC18" s="1325"/>
      <c r="DD18" s="1325"/>
      <c r="DE18" s="1325"/>
      <c r="DF18" s="291"/>
      <c r="DG18" s="291"/>
      <c r="DH18" s="291"/>
      <c r="DI18" s="291"/>
      <c r="DJ18" s="291"/>
      <c r="DK18" s="291"/>
      <c r="DL18" s="291"/>
      <c r="DM18" s="291"/>
      <c r="DN18" s="291"/>
      <c r="DO18" s="291"/>
      <c r="DP18" s="291"/>
      <c r="DQ18" s="291"/>
      <c r="DR18" s="291"/>
      <c r="DS18" s="291"/>
      <c r="DT18" s="291"/>
      <c r="DU18" s="291"/>
      <c r="DV18" s="291"/>
      <c r="DW18" s="291"/>
    </row>
    <row r="19" spans="1:351" ht="13.5">
      <c r="DD19" s="1267"/>
      <c r="DE19" s="1267"/>
    </row>
    <row r="20" spans="1:351" ht="13.5">
      <c r="DD20" s="1267"/>
      <c r="DE20" s="1267"/>
    </row>
    <row r="21" spans="1:351" ht="17.25">
      <c r="B21" s="1324"/>
      <c r="C21" s="1320"/>
      <c r="D21" s="1320"/>
      <c r="E21" s="1320"/>
      <c r="F21" s="1320"/>
      <c r="G21" s="1320"/>
      <c r="H21" s="1320"/>
      <c r="I21" s="1320"/>
      <c r="J21" s="1320"/>
      <c r="K21" s="1320"/>
      <c r="L21" s="1320"/>
      <c r="M21" s="1320"/>
      <c r="N21" s="1323"/>
      <c r="O21" s="1320"/>
      <c r="P21" s="1320"/>
      <c r="Q21" s="1320"/>
      <c r="R21" s="1320"/>
      <c r="S21" s="1320"/>
      <c r="T21" s="1320"/>
      <c r="U21" s="1320"/>
      <c r="V21" s="1320"/>
      <c r="W21" s="1320"/>
      <c r="X21" s="1320"/>
      <c r="Y21" s="1320"/>
      <c r="Z21" s="1320"/>
      <c r="AA21" s="1320"/>
      <c r="AB21" s="1320"/>
      <c r="AC21" s="1320"/>
      <c r="AD21" s="1320"/>
      <c r="AE21" s="1320"/>
      <c r="AF21" s="1320"/>
      <c r="AG21" s="1320"/>
      <c r="AH21" s="1320"/>
      <c r="AI21" s="1320"/>
      <c r="AJ21" s="1320"/>
      <c r="AK21" s="1320"/>
      <c r="AL21" s="1320"/>
      <c r="AM21" s="1320"/>
      <c r="AN21" s="1320"/>
      <c r="AO21" s="1320"/>
      <c r="AP21" s="1320"/>
      <c r="AQ21" s="1320"/>
      <c r="AR21" s="1320"/>
      <c r="AS21" s="1320"/>
      <c r="AT21" s="1323"/>
      <c r="AU21" s="1320"/>
      <c r="AV21" s="1320"/>
      <c r="AW21" s="1320"/>
      <c r="AX21" s="1320"/>
      <c r="AY21" s="1320"/>
      <c r="AZ21" s="1320"/>
      <c r="BA21" s="1320"/>
      <c r="BB21" s="1320"/>
      <c r="BC21" s="1320"/>
      <c r="BD21" s="1320"/>
      <c r="BE21" s="1320"/>
      <c r="BF21" s="1323"/>
      <c r="BG21" s="1320"/>
      <c r="BH21" s="1320"/>
      <c r="BI21" s="1320"/>
      <c r="BJ21" s="1320"/>
      <c r="BK21" s="1320"/>
      <c r="BL21" s="1320"/>
      <c r="BM21" s="1320"/>
      <c r="BN21" s="1320"/>
      <c r="BO21" s="1320"/>
      <c r="BP21" s="1320"/>
      <c r="BQ21" s="1320"/>
      <c r="BR21" s="1323"/>
      <c r="BS21" s="1320"/>
      <c r="BT21" s="1320"/>
      <c r="BU21" s="1320"/>
      <c r="BV21" s="1320"/>
      <c r="BW21" s="1320"/>
      <c r="BX21" s="1320"/>
      <c r="BY21" s="1320"/>
      <c r="BZ21" s="1320"/>
      <c r="CA21" s="1320"/>
      <c r="CB21" s="1320"/>
      <c r="CC21" s="1320"/>
      <c r="CD21" s="1323"/>
      <c r="CE21" s="1320"/>
      <c r="CF21" s="1320"/>
      <c r="CG21" s="1320"/>
      <c r="CH21" s="1320"/>
      <c r="CI21" s="1320"/>
      <c r="CJ21" s="1320"/>
      <c r="CK21" s="1320"/>
      <c r="CL21" s="1320"/>
      <c r="CM21" s="1320"/>
      <c r="CN21" s="1320"/>
      <c r="CO21" s="1320"/>
      <c r="CP21" s="1323"/>
      <c r="CQ21" s="1320"/>
      <c r="CR21" s="1320"/>
      <c r="CS21" s="1320"/>
      <c r="CT21" s="1320"/>
      <c r="CU21" s="1320"/>
      <c r="CV21" s="1320"/>
      <c r="CW21" s="1320"/>
      <c r="CX21" s="1320"/>
      <c r="CY21" s="1320"/>
      <c r="CZ21" s="1320"/>
      <c r="DA21" s="1320"/>
      <c r="DB21" s="1323"/>
      <c r="DC21" s="1320"/>
      <c r="DD21" s="1319"/>
      <c r="DE21" s="1267"/>
      <c r="MM21" s="1322"/>
    </row>
    <row r="22" spans="1:351" ht="17.25">
      <c r="B22" s="1268"/>
      <c r="MM22" s="1322"/>
    </row>
    <row r="23" spans="1:351" ht="13.5">
      <c r="B23" s="1268"/>
    </row>
    <row r="24" spans="1:351" ht="13.5">
      <c r="B24" s="1268"/>
    </row>
    <row r="25" spans="1:351" ht="13.5">
      <c r="B25" s="1268"/>
    </row>
    <row r="26" spans="1:351" ht="13.5">
      <c r="B26" s="1268"/>
    </row>
    <row r="27" spans="1:351" ht="13.5">
      <c r="B27" s="1268"/>
    </row>
    <row r="28" spans="1:351" ht="13.5">
      <c r="B28" s="1268"/>
    </row>
    <row r="29" spans="1:351" ht="13.5">
      <c r="B29" s="1268"/>
    </row>
    <row r="30" spans="1:351" ht="13.5">
      <c r="B30" s="1268"/>
    </row>
    <row r="31" spans="1:351" ht="13.5">
      <c r="B31" s="1268"/>
    </row>
    <row r="32" spans="1:351" ht="13.5">
      <c r="B32" s="1268"/>
    </row>
    <row r="33" spans="2:109" ht="13.5">
      <c r="B33" s="1268"/>
    </row>
    <row r="34" spans="2:109" ht="13.5">
      <c r="B34" s="1268"/>
    </row>
    <row r="35" spans="2:109" ht="13.5">
      <c r="B35" s="1268"/>
    </row>
    <row r="36" spans="2:109" ht="13.5">
      <c r="B36" s="1268"/>
    </row>
    <row r="37" spans="2:109" ht="13.5">
      <c r="B37" s="1268"/>
    </row>
    <row r="38" spans="2:109" ht="13.5">
      <c r="B38" s="1268"/>
    </row>
    <row r="39" spans="2:109" ht="13.5">
      <c r="B39" s="1273"/>
      <c r="C39" s="1272"/>
      <c r="D39" s="1272"/>
      <c r="E39" s="1272"/>
      <c r="F39" s="1272"/>
      <c r="G39" s="1272"/>
      <c r="H39" s="1272"/>
      <c r="I39" s="1272"/>
      <c r="J39" s="1272"/>
      <c r="K39" s="1272"/>
      <c r="L39" s="1272"/>
      <c r="M39" s="1272"/>
      <c r="N39" s="1272"/>
      <c r="O39" s="1272"/>
      <c r="P39" s="1272"/>
      <c r="Q39" s="1272"/>
      <c r="R39" s="1272"/>
      <c r="S39" s="1272"/>
      <c r="T39" s="1272"/>
      <c r="U39" s="1272"/>
      <c r="V39" s="1272"/>
      <c r="W39" s="1272"/>
      <c r="X39" s="1272"/>
      <c r="Y39" s="1272"/>
      <c r="Z39" s="1272"/>
      <c r="AA39" s="1272"/>
      <c r="AB39" s="1272"/>
      <c r="AC39" s="1272"/>
      <c r="AD39" s="1272"/>
      <c r="AE39" s="1272"/>
      <c r="AF39" s="1272"/>
      <c r="AG39" s="1272"/>
      <c r="AH39" s="1272"/>
      <c r="AI39" s="1272"/>
      <c r="AJ39" s="1272"/>
      <c r="AK39" s="1272"/>
      <c r="AL39" s="1272"/>
      <c r="AM39" s="1272"/>
      <c r="AN39" s="1272"/>
      <c r="AO39" s="1272"/>
      <c r="AP39" s="1272"/>
      <c r="AQ39" s="1272"/>
      <c r="AR39" s="1272"/>
      <c r="AS39" s="1272"/>
      <c r="AT39" s="1272"/>
      <c r="AU39" s="1272"/>
      <c r="AV39" s="1272"/>
      <c r="AW39" s="1272"/>
      <c r="AX39" s="1272"/>
      <c r="AY39" s="1272"/>
      <c r="AZ39" s="1272"/>
      <c r="BA39" s="1272"/>
      <c r="BB39" s="1272"/>
      <c r="BC39" s="1272"/>
      <c r="BD39" s="1272"/>
      <c r="BE39" s="1272"/>
      <c r="BF39" s="1272"/>
      <c r="BG39" s="1272"/>
      <c r="BH39" s="1272"/>
      <c r="BI39" s="1272"/>
      <c r="BJ39" s="1272"/>
      <c r="BK39" s="1272"/>
      <c r="BL39" s="1272"/>
      <c r="BM39" s="1272"/>
      <c r="BN39" s="1272"/>
      <c r="BO39" s="1272"/>
      <c r="BP39" s="1272"/>
      <c r="BQ39" s="1272"/>
      <c r="BR39" s="1272"/>
      <c r="BS39" s="1272"/>
      <c r="BT39" s="1272"/>
      <c r="BU39" s="1272"/>
      <c r="BV39" s="1272"/>
      <c r="BW39" s="1272"/>
      <c r="BX39" s="1272"/>
      <c r="BY39" s="1272"/>
      <c r="BZ39" s="1272"/>
      <c r="CA39" s="1272"/>
      <c r="CB39" s="1272"/>
      <c r="CC39" s="1272"/>
      <c r="CD39" s="1272"/>
      <c r="CE39" s="1272"/>
      <c r="CF39" s="1272"/>
      <c r="CG39" s="1272"/>
      <c r="CH39" s="1272"/>
      <c r="CI39" s="1272"/>
      <c r="CJ39" s="1272"/>
      <c r="CK39" s="1272"/>
      <c r="CL39" s="1272"/>
      <c r="CM39" s="1272"/>
      <c r="CN39" s="1272"/>
      <c r="CO39" s="1272"/>
      <c r="CP39" s="1272"/>
      <c r="CQ39" s="1272"/>
      <c r="CR39" s="1272"/>
      <c r="CS39" s="1272"/>
      <c r="CT39" s="1272"/>
      <c r="CU39" s="1272"/>
      <c r="CV39" s="1272"/>
      <c r="CW39" s="1272"/>
      <c r="CX39" s="1272"/>
      <c r="CY39" s="1272"/>
      <c r="CZ39" s="1272"/>
      <c r="DA39" s="1272"/>
      <c r="DB39" s="1272"/>
      <c r="DC39" s="1272"/>
      <c r="DD39" s="1271"/>
    </row>
    <row r="40" spans="2:109" ht="13.5">
      <c r="B40" s="1309"/>
      <c r="DD40" s="1309"/>
      <c r="DE40" s="1267"/>
    </row>
    <row r="41" spans="2:109" ht="17.25">
      <c r="B41" s="1321" t="s">
        <v>623</v>
      </c>
      <c r="C41" s="1320"/>
      <c r="D41" s="1320"/>
      <c r="E41" s="1320"/>
      <c r="F41" s="1320"/>
      <c r="G41" s="1320"/>
      <c r="H41" s="1320"/>
      <c r="I41" s="1320"/>
      <c r="J41" s="1320"/>
      <c r="K41" s="1320"/>
      <c r="L41" s="1320"/>
      <c r="M41" s="1320"/>
      <c r="N41" s="1320"/>
      <c r="O41" s="1320"/>
      <c r="P41" s="1320"/>
      <c r="Q41" s="1320"/>
      <c r="R41" s="1320"/>
      <c r="S41" s="1320"/>
      <c r="T41" s="1320"/>
      <c r="U41" s="1320"/>
      <c r="V41" s="1320"/>
      <c r="W41" s="1320"/>
      <c r="X41" s="1320"/>
      <c r="Y41" s="1320"/>
      <c r="Z41" s="1320"/>
      <c r="AA41" s="1320"/>
      <c r="AB41" s="1320"/>
      <c r="AC41" s="1320"/>
      <c r="AD41" s="1320"/>
      <c r="AE41" s="1320"/>
      <c r="AF41" s="1320"/>
      <c r="AG41" s="1320"/>
      <c r="AH41" s="1320"/>
      <c r="AI41" s="1320"/>
      <c r="AJ41" s="1320"/>
      <c r="AK41" s="1320"/>
      <c r="AL41" s="1320"/>
      <c r="AM41" s="1320"/>
      <c r="AN41" s="1320"/>
      <c r="AO41" s="1320"/>
      <c r="AP41" s="1320"/>
      <c r="AQ41" s="1320"/>
      <c r="AR41" s="1320"/>
      <c r="AS41" s="1320"/>
      <c r="AT41" s="1320"/>
      <c r="AU41" s="1320"/>
      <c r="AV41" s="1320"/>
      <c r="AW41" s="1320"/>
      <c r="AX41" s="1320"/>
      <c r="AY41" s="1320"/>
      <c r="AZ41" s="1320"/>
      <c r="BA41" s="1320"/>
      <c r="BB41" s="1320"/>
      <c r="BC41" s="1320"/>
      <c r="BD41" s="1320"/>
      <c r="BE41" s="1320"/>
      <c r="BF41" s="1320"/>
      <c r="BG41" s="1320"/>
      <c r="BH41" s="1320"/>
      <c r="BI41" s="1320"/>
      <c r="BJ41" s="1320"/>
      <c r="BK41" s="1320"/>
      <c r="BL41" s="1320"/>
      <c r="BM41" s="1320"/>
      <c r="BN41" s="1320"/>
      <c r="BO41" s="1320"/>
      <c r="BP41" s="1320"/>
      <c r="BQ41" s="1320"/>
      <c r="BR41" s="1320"/>
      <c r="BS41" s="1320"/>
      <c r="BT41" s="1320"/>
      <c r="BU41" s="1320"/>
      <c r="BV41" s="1320"/>
      <c r="BW41" s="1320"/>
      <c r="BX41" s="1320"/>
      <c r="BY41" s="1320"/>
      <c r="BZ41" s="1320"/>
      <c r="CA41" s="1320"/>
      <c r="CB41" s="1320"/>
      <c r="CC41" s="1320"/>
      <c r="CD41" s="1320"/>
      <c r="CE41" s="1320"/>
      <c r="CF41" s="1320"/>
      <c r="CG41" s="1320"/>
      <c r="CH41" s="1320"/>
      <c r="CI41" s="1320"/>
      <c r="CJ41" s="1320"/>
      <c r="CK41" s="1320"/>
      <c r="CL41" s="1320"/>
      <c r="CM41" s="1320"/>
      <c r="CN41" s="1320"/>
      <c r="CO41" s="1320"/>
      <c r="CP41" s="1320"/>
      <c r="CQ41" s="1320"/>
      <c r="CR41" s="1320"/>
      <c r="CS41" s="1320"/>
      <c r="CT41" s="1320"/>
      <c r="CU41" s="1320"/>
      <c r="CV41" s="1320"/>
      <c r="CW41" s="1320"/>
      <c r="CX41" s="1320"/>
      <c r="CY41" s="1320"/>
      <c r="CZ41" s="1320"/>
      <c r="DA41" s="1320"/>
      <c r="DB41" s="1320"/>
      <c r="DC41" s="1320"/>
      <c r="DD41" s="1319"/>
    </row>
    <row r="42" spans="2:109" ht="13.5">
      <c r="B42" s="1268"/>
      <c r="G42" s="1305"/>
      <c r="I42" s="1304"/>
      <c r="J42" s="1304"/>
      <c r="K42" s="1304"/>
      <c r="AM42" s="1305"/>
      <c r="AN42" s="1305" t="s">
        <v>619</v>
      </c>
      <c r="AP42" s="1304"/>
      <c r="AQ42" s="1304"/>
      <c r="AR42" s="1304"/>
      <c r="AY42" s="1305"/>
      <c r="BA42" s="1304"/>
      <c r="BB42" s="1304"/>
      <c r="BC42" s="1304"/>
      <c r="BK42" s="1305"/>
      <c r="BM42" s="1304"/>
      <c r="BN42" s="1304"/>
      <c r="BO42" s="1304"/>
      <c r="BW42" s="1305"/>
      <c r="BY42" s="1304"/>
      <c r="BZ42" s="1304"/>
      <c r="CA42" s="1304"/>
      <c r="CI42" s="1305"/>
      <c r="CK42" s="1304"/>
      <c r="CL42" s="1304"/>
      <c r="CM42" s="1304"/>
      <c r="CU42" s="1305"/>
      <c r="CW42" s="1304"/>
      <c r="CX42" s="1304"/>
      <c r="CY42" s="1304"/>
    </row>
    <row r="43" spans="2:109" ht="13.5" customHeight="1">
      <c r="B43" s="1268"/>
      <c r="AN43" s="1303" t="s">
        <v>622</v>
      </c>
      <c r="AO43" s="1302"/>
      <c r="AP43" s="1302"/>
      <c r="AQ43" s="1302"/>
      <c r="AR43" s="1302"/>
      <c r="AS43" s="1302"/>
      <c r="AT43" s="1302"/>
      <c r="AU43" s="1302"/>
      <c r="AV43" s="1302"/>
      <c r="AW43" s="1302"/>
      <c r="AX43" s="1302"/>
      <c r="AY43" s="1302"/>
      <c r="AZ43" s="1302"/>
      <c r="BA43" s="1302"/>
      <c r="BB43" s="1302"/>
      <c r="BC43" s="1302"/>
      <c r="BD43" s="1302"/>
      <c r="BE43" s="1302"/>
      <c r="BF43" s="1302"/>
      <c r="BG43" s="1302"/>
      <c r="BH43" s="1302"/>
      <c r="BI43" s="1302"/>
      <c r="BJ43" s="1302"/>
      <c r="BK43" s="1302"/>
      <c r="BL43" s="1302"/>
      <c r="BM43" s="1302"/>
      <c r="BN43" s="1302"/>
      <c r="BO43" s="1302"/>
      <c r="BP43" s="1302"/>
      <c r="BQ43" s="1302"/>
      <c r="BR43" s="1302"/>
      <c r="BS43" s="1302"/>
      <c r="BT43" s="1302"/>
      <c r="BU43" s="1302"/>
      <c r="BV43" s="1302"/>
      <c r="BW43" s="1302"/>
      <c r="BX43" s="1302"/>
      <c r="BY43" s="1302"/>
      <c r="BZ43" s="1302"/>
      <c r="CA43" s="1302"/>
      <c r="CB43" s="1302"/>
      <c r="CC43" s="1302"/>
      <c r="CD43" s="1302"/>
      <c r="CE43" s="1302"/>
      <c r="CF43" s="1302"/>
      <c r="CG43" s="1302"/>
      <c r="CH43" s="1302"/>
      <c r="CI43" s="1302"/>
      <c r="CJ43" s="1302"/>
      <c r="CK43" s="1302"/>
      <c r="CL43" s="1302"/>
      <c r="CM43" s="1302"/>
      <c r="CN43" s="1302"/>
      <c r="CO43" s="1302"/>
      <c r="CP43" s="1302"/>
      <c r="CQ43" s="1302"/>
      <c r="CR43" s="1302"/>
      <c r="CS43" s="1302"/>
      <c r="CT43" s="1302"/>
      <c r="CU43" s="1302"/>
      <c r="CV43" s="1302"/>
      <c r="CW43" s="1302"/>
      <c r="CX43" s="1302"/>
      <c r="CY43" s="1302"/>
      <c r="CZ43" s="1302"/>
      <c r="DA43" s="1302"/>
      <c r="DB43" s="1302"/>
      <c r="DC43" s="1301"/>
    </row>
    <row r="44" spans="2:109" ht="13.5">
      <c r="B44" s="1268"/>
      <c r="AN44" s="1300"/>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298"/>
    </row>
    <row r="45" spans="2:109" ht="13.5">
      <c r="B45" s="1268"/>
      <c r="AN45" s="1300"/>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298"/>
    </row>
    <row r="46" spans="2:109" ht="13.5">
      <c r="B46" s="1268"/>
      <c r="AN46" s="1300"/>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298"/>
    </row>
    <row r="47" spans="2:109" ht="13.5">
      <c r="B47" s="1268"/>
      <c r="AN47" s="1297"/>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5"/>
    </row>
    <row r="48" spans="2:109" ht="13.5">
      <c r="B48" s="1268"/>
      <c r="H48" s="1282"/>
      <c r="I48" s="1282"/>
      <c r="J48" s="1282"/>
      <c r="AN48" s="1282"/>
      <c r="AO48" s="1282"/>
      <c r="AP48" s="1282"/>
      <c r="AZ48" s="1282"/>
      <c r="BA48" s="1282"/>
      <c r="BB48" s="1282"/>
      <c r="BL48" s="1282"/>
      <c r="BM48" s="1282"/>
      <c r="BN48" s="1282"/>
      <c r="BX48" s="1282"/>
      <c r="BY48" s="1282"/>
      <c r="BZ48" s="1282"/>
      <c r="CJ48" s="1282"/>
      <c r="CK48" s="1282"/>
      <c r="CL48" s="1282"/>
      <c r="CV48" s="1282"/>
      <c r="CW48" s="1282"/>
      <c r="CX48" s="1282"/>
    </row>
    <row r="49" spans="1:109" ht="13.5">
      <c r="B49" s="1268"/>
      <c r="AN49" s="1267" t="s">
        <v>617</v>
      </c>
    </row>
    <row r="50" spans="1:109" ht="13.5">
      <c r="B50" s="1268"/>
      <c r="G50" s="1280"/>
      <c r="H50" s="1280"/>
      <c r="I50" s="1280"/>
      <c r="J50" s="1280"/>
      <c r="K50" s="1289"/>
      <c r="L50" s="1289"/>
      <c r="M50" s="1288"/>
      <c r="N50" s="1288"/>
      <c r="AN50" s="1287"/>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5"/>
      <c r="BP50" s="1277" t="s">
        <v>561</v>
      </c>
      <c r="BQ50" s="1277"/>
      <c r="BR50" s="1277"/>
      <c r="BS50" s="1277"/>
      <c r="BT50" s="1277"/>
      <c r="BU50" s="1277"/>
      <c r="BV50" s="1277"/>
      <c r="BW50" s="1277"/>
      <c r="BX50" s="1277" t="s">
        <v>562</v>
      </c>
      <c r="BY50" s="1277"/>
      <c r="BZ50" s="1277"/>
      <c r="CA50" s="1277"/>
      <c r="CB50" s="1277"/>
      <c r="CC50" s="1277"/>
      <c r="CD50" s="1277"/>
      <c r="CE50" s="1277"/>
      <c r="CF50" s="1277" t="s">
        <v>563</v>
      </c>
      <c r="CG50" s="1277"/>
      <c r="CH50" s="1277"/>
      <c r="CI50" s="1277"/>
      <c r="CJ50" s="1277"/>
      <c r="CK50" s="1277"/>
      <c r="CL50" s="1277"/>
      <c r="CM50" s="1277"/>
      <c r="CN50" s="1277" t="s">
        <v>564</v>
      </c>
      <c r="CO50" s="1277"/>
      <c r="CP50" s="1277"/>
      <c r="CQ50" s="1277"/>
      <c r="CR50" s="1277"/>
      <c r="CS50" s="1277"/>
      <c r="CT50" s="1277"/>
      <c r="CU50" s="1277"/>
      <c r="CV50" s="1277" t="s">
        <v>565</v>
      </c>
      <c r="CW50" s="1277"/>
      <c r="CX50" s="1277"/>
      <c r="CY50" s="1277"/>
      <c r="CZ50" s="1277"/>
      <c r="DA50" s="1277"/>
      <c r="DB50" s="1277"/>
      <c r="DC50" s="1277"/>
    </row>
    <row r="51" spans="1:109" ht="13.5" customHeight="1">
      <c r="B51" s="1268"/>
      <c r="G51" s="1284"/>
      <c r="H51" s="1284"/>
      <c r="I51" s="1318"/>
      <c r="J51" s="1318"/>
      <c r="K51" s="1283"/>
      <c r="L51" s="1283"/>
      <c r="M51" s="1283"/>
      <c r="N51" s="1283"/>
      <c r="AM51" s="1282"/>
      <c r="AN51" s="1276" t="s">
        <v>616</v>
      </c>
      <c r="AO51" s="1276"/>
      <c r="AP51" s="1276"/>
      <c r="AQ51" s="1276"/>
      <c r="AR51" s="1276"/>
      <c r="AS51" s="1276"/>
      <c r="AT51" s="1276"/>
      <c r="AU51" s="1276"/>
      <c r="AV51" s="1276"/>
      <c r="AW51" s="1276"/>
      <c r="AX51" s="1276"/>
      <c r="AY51" s="1276"/>
      <c r="AZ51" s="1276"/>
      <c r="BA51" s="1276"/>
      <c r="BB51" s="1276" t="s">
        <v>614</v>
      </c>
      <c r="BC51" s="1276"/>
      <c r="BD51" s="1276"/>
      <c r="BE51" s="1276"/>
      <c r="BF51" s="1276"/>
      <c r="BG51" s="1276"/>
      <c r="BH51" s="1276"/>
      <c r="BI51" s="1276"/>
      <c r="BJ51" s="1276"/>
      <c r="BK51" s="1276"/>
      <c r="BL51" s="1276"/>
      <c r="BM51" s="1276"/>
      <c r="BN51" s="1276"/>
      <c r="BO51" s="1276"/>
      <c r="BP51" s="1317"/>
      <c r="BQ51" s="1275"/>
      <c r="BR51" s="1275"/>
      <c r="BS51" s="1275"/>
      <c r="BT51" s="1275"/>
      <c r="BU51" s="1275"/>
      <c r="BV51" s="1275"/>
      <c r="BW51" s="1275"/>
      <c r="BX51" s="1275"/>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ht="13.5">
      <c r="B52" s="1268"/>
      <c r="G52" s="1284"/>
      <c r="H52" s="1284"/>
      <c r="I52" s="1318"/>
      <c r="J52" s="1318"/>
      <c r="K52" s="1283"/>
      <c r="L52" s="1283"/>
      <c r="M52" s="1283"/>
      <c r="N52" s="1283"/>
      <c r="AM52" s="1282"/>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5">
      <c r="A53" s="1304"/>
      <c r="B53" s="1268"/>
      <c r="G53" s="1284"/>
      <c r="H53" s="1284"/>
      <c r="I53" s="1280"/>
      <c r="J53" s="1280"/>
      <c r="K53" s="1283"/>
      <c r="L53" s="1283"/>
      <c r="M53" s="1283"/>
      <c r="N53" s="1283"/>
      <c r="AM53" s="1282"/>
      <c r="AN53" s="1276"/>
      <c r="AO53" s="1276"/>
      <c r="AP53" s="1276"/>
      <c r="AQ53" s="1276"/>
      <c r="AR53" s="1276"/>
      <c r="AS53" s="1276"/>
      <c r="AT53" s="1276"/>
      <c r="AU53" s="1276"/>
      <c r="AV53" s="1276"/>
      <c r="AW53" s="1276"/>
      <c r="AX53" s="1276"/>
      <c r="AY53" s="1276"/>
      <c r="AZ53" s="1276"/>
      <c r="BA53" s="1276"/>
      <c r="BB53" s="1276" t="s">
        <v>621</v>
      </c>
      <c r="BC53" s="1276"/>
      <c r="BD53" s="1276"/>
      <c r="BE53" s="1276"/>
      <c r="BF53" s="1276"/>
      <c r="BG53" s="1276"/>
      <c r="BH53" s="1276"/>
      <c r="BI53" s="1276"/>
      <c r="BJ53" s="1276"/>
      <c r="BK53" s="1276"/>
      <c r="BL53" s="1276"/>
      <c r="BM53" s="1276"/>
      <c r="BN53" s="1276"/>
      <c r="BO53" s="1276"/>
      <c r="BP53" s="1317"/>
      <c r="BQ53" s="1275"/>
      <c r="BR53" s="1275"/>
      <c r="BS53" s="1275"/>
      <c r="BT53" s="1275"/>
      <c r="BU53" s="1275"/>
      <c r="BV53" s="1275"/>
      <c r="BW53" s="1275"/>
      <c r="BX53" s="1275">
        <v>56.8</v>
      </c>
      <c r="BY53" s="1275"/>
      <c r="BZ53" s="1275"/>
      <c r="CA53" s="1275"/>
      <c r="CB53" s="1275"/>
      <c r="CC53" s="1275"/>
      <c r="CD53" s="1275"/>
      <c r="CE53" s="1275"/>
      <c r="CF53" s="1275">
        <v>55.3</v>
      </c>
      <c r="CG53" s="1275"/>
      <c r="CH53" s="1275"/>
      <c r="CI53" s="1275"/>
      <c r="CJ53" s="1275"/>
      <c r="CK53" s="1275"/>
      <c r="CL53" s="1275"/>
      <c r="CM53" s="1275"/>
      <c r="CN53" s="1275">
        <v>59.8</v>
      </c>
      <c r="CO53" s="1275"/>
      <c r="CP53" s="1275"/>
      <c r="CQ53" s="1275"/>
      <c r="CR53" s="1275"/>
      <c r="CS53" s="1275"/>
      <c r="CT53" s="1275"/>
      <c r="CU53" s="1275"/>
      <c r="CV53" s="1275">
        <v>61.3</v>
      </c>
      <c r="CW53" s="1275"/>
      <c r="CX53" s="1275"/>
      <c r="CY53" s="1275"/>
      <c r="CZ53" s="1275"/>
      <c r="DA53" s="1275"/>
      <c r="DB53" s="1275"/>
      <c r="DC53" s="1275"/>
    </row>
    <row r="54" spans="1:109" ht="13.5">
      <c r="A54" s="1304"/>
      <c r="B54" s="1268"/>
      <c r="G54" s="1284"/>
      <c r="H54" s="1284"/>
      <c r="I54" s="1280"/>
      <c r="J54" s="1280"/>
      <c r="K54" s="1283"/>
      <c r="L54" s="1283"/>
      <c r="M54" s="1283"/>
      <c r="N54" s="1283"/>
      <c r="AM54" s="1282"/>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5">
      <c r="A55" s="1304"/>
      <c r="B55" s="1268"/>
      <c r="G55" s="1280"/>
      <c r="H55" s="1280"/>
      <c r="I55" s="1280"/>
      <c r="J55" s="1280"/>
      <c r="K55" s="1283"/>
      <c r="L55" s="1283"/>
      <c r="M55" s="1283"/>
      <c r="N55" s="1283"/>
      <c r="AN55" s="1277" t="s">
        <v>615</v>
      </c>
      <c r="AO55" s="1277"/>
      <c r="AP55" s="1277"/>
      <c r="AQ55" s="1277"/>
      <c r="AR55" s="1277"/>
      <c r="AS55" s="1277"/>
      <c r="AT55" s="1277"/>
      <c r="AU55" s="1277"/>
      <c r="AV55" s="1277"/>
      <c r="AW55" s="1277"/>
      <c r="AX55" s="1277"/>
      <c r="AY55" s="1277"/>
      <c r="AZ55" s="1277"/>
      <c r="BA55" s="1277"/>
      <c r="BB55" s="1276" t="s">
        <v>614</v>
      </c>
      <c r="BC55" s="1276"/>
      <c r="BD55" s="1276"/>
      <c r="BE55" s="1276"/>
      <c r="BF55" s="1276"/>
      <c r="BG55" s="1276"/>
      <c r="BH55" s="1276"/>
      <c r="BI55" s="1276"/>
      <c r="BJ55" s="1276"/>
      <c r="BK55" s="1276"/>
      <c r="BL55" s="1276"/>
      <c r="BM55" s="1276"/>
      <c r="BN55" s="1276"/>
      <c r="BO55" s="1276"/>
      <c r="BP55" s="1317"/>
      <c r="BQ55" s="1275"/>
      <c r="BR55" s="1275"/>
      <c r="BS55" s="1275"/>
      <c r="BT55" s="1275"/>
      <c r="BU55" s="1275"/>
      <c r="BV55" s="1275"/>
      <c r="BW55" s="1275"/>
      <c r="BX55" s="1275">
        <v>37.200000000000003</v>
      </c>
      <c r="BY55" s="1275"/>
      <c r="BZ55" s="1275"/>
      <c r="CA55" s="1275"/>
      <c r="CB55" s="1275"/>
      <c r="CC55" s="1275"/>
      <c r="CD55" s="1275"/>
      <c r="CE55" s="1275"/>
      <c r="CF55" s="1275">
        <v>24</v>
      </c>
      <c r="CG55" s="1275"/>
      <c r="CH55" s="1275"/>
      <c r="CI55" s="1275"/>
      <c r="CJ55" s="1275"/>
      <c r="CK55" s="1275"/>
      <c r="CL55" s="1275"/>
      <c r="CM55" s="1275"/>
      <c r="CN55" s="1275">
        <v>19.8</v>
      </c>
      <c r="CO55" s="1275"/>
      <c r="CP55" s="1275"/>
      <c r="CQ55" s="1275"/>
      <c r="CR55" s="1275"/>
      <c r="CS55" s="1275"/>
      <c r="CT55" s="1275"/>
      <c r="CU55" s="1275"/>
      <c r="CV55" s="1275">
        <v>19.8</v>
      </c>
      <c r="CW55" s="1275"/>
      <c r="CX55" s="1275"/>
      <c r="CY55" s="1275"/>
      <c r="CZ55" s="1275"/>
      <c r="DA55" s="1275"/>
      <c r="DB55" s="1275"/>
      <c r="DC55" s="1275"/>
    </row>
    <row r="56" spans="1:109" ht="13.5">
      <c r="A56" s="1304"/>
      <c r="B56" s="1268"/>
      <c r="G56" s="1280"/>
      <c r="H56" s="1280"/>
      <c r="I56" s="1280"/>
      <c r="J56" s="1280"/>
      <c r="K56" s="1283"/>
      <c r="L56" s="1283"/>
      <c r="M56" s="1283"/>
      <c r="N56" s="1283"/>
      <c r="AN56" s="1277"/>
      <c r="AO56" s="1277"/>
      <c r="AP56" s="1277"/>
      <c r="AQ56" s="1277"/>
      <c r="AR56" s="1277"/>
      <c r="AS56" s="1277"/>
      <c r="AT56" s="1277"/>
      <c r="AU56" s="1277"/>
      <c r="AV56" s="1277"/>
      <c r="AW56" s="1277"/>
      <c r="AX56" s="1277"/>
      <c r="AY56" s="1277"/>
      <c r="AZ56" s="1277"/>
      <c r="BA56" s="1277"/>
      <c r="BB56" s="1276"/>
      <c r="BC56" s="1276"/>
      <c r="BD56" s="1276"/>
      <c r="BE56" s="1276"/>
      <c r="BF56" s="1276"/>
      <c r="BG56" s="1276"/>
      <c r="BH56" s="1276"/>
      <c r="BI56" s="1276"/>
      <c r="BJ56" s="1276"/>
      <c r="BK56" s="1276"/>
      <c r="BL56" s="1276"/>
      <c r="BM56" s="1276"/>
      <c r="BN56" s="1276"/>
      <c r="BO56" s="1276"/>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1304" customFormat="1" ht="13.5">
      <c r="B57" s="1310"/>
      <c r="G57" s="1280"/>
      <c r="H57" s="1280"/>
      <c r="I57" s="1279"/>
      <c r="J57" s="1279"/>
      <c r="K57" s="1283"/>
      <c r="L57" s="1283"/>
      <c r="M57" s="1283"/>
      <c r="N57" s="1283"/>
      <c r="AM57" s="1267"/>
      <c r="AN57" s="1277"/>
      <c r="AO57" s="1277"/>
      <c r="AP57" s="1277"/>
      <c r="AQ57" s="1277"/>
      <c r="AR57" s="1277"/>
      <c r="AS57" s="1277"/>
      <c r="AT57" s="1277"/>
      <c r="AU57" s="1277"/>
      <c r="AV57" s="1277"/>
      <c r="AW57" s="1277"/>
      <c r="AX57" s="1277"/>
      <c r="AY57" s="1277"/>
      <c r="AZ57" s="1277"/>
      <c r="BA57" s="1277"/>
      <c r="BB57" s="1276" t="s">
        <v>621</v>
      </c>
      <c r="BC57" s="1276"/>
      <c r="BD57" s="1276"/>
      <c r="BE57" s="1276"/>
      <c r="BF57" s="1276"/>
      <c r="BG57" s="1276"/>
      <c r="BH57" s="1276"/>
      <c r="BI57" s="1276"/>
      <c r="BJ57" s="1276"/>
      <c r="BK57" s="1276"/>
      <c r="BL57" s="1276"/>
      <c r="BM57" s="1276"/>
      <c r="BN57" s="1276"/>
      <c r="BO57" s="1276"/>
      <c r="BP57" s="1317"/>
      <c r="BQ57" s="1275"/>
      <c r="BR57" s="1275"/>
      <c r="BS57" s="1275"/>
      <c r="BT57" s="1275"/>
      <c r="BU57" s="1275"/>
      <c r="BV57" s="1275"/>
      <c r="BW57" s="1275"/>
      <c r="BX57" s="1275">
        <v>55.8</v>
      </c>
      <c r="BY57" s="1275"/>
      <c r="BZ57" s="1275"/>
      <c r="CA57" s="1275"/>
      <c r="CB57" s="1275"/>
      <c r="CC57" s="1275"/>
      <c r="CD57" s="1275"/>
      <c r="CE57" s="1275"/>
      <c r="CF57" s="1275">
        <v>56.1</v>
      </c>
      <c r="CG57" s="1275"/>
      <c r="CH57" s="1275"/>
      <c r="CI57" s="1275"/>
      <c r="CJ57" s="1275"/>
      <c r="CK57" s="1275"/>
      <c r="CL57" s="1275"/>
      <c r="CM57" s="1275"/>
      <c r="CN57" s="1275">
        <v>58.6</v>
      </c>
      <c r="CO57" s="1275"/>
      <c r="CP57" s="1275"/>
      <c r="CQ57" s="1275"/>
      <c r="CR57" s="1275"/>
      <c r="CS57" s="1275"/>
      <c r="CT57" s="1275"/>
      <c r="CU57" s="1275"/>
      <c r="CV57" s="1275">
        <v>59.3</v>
      </c>
      <c r="CW57" s="1275"/>
      <c r="CX57" s="1275"/>
      <c r="CY57" s="1275"/>
      <c r="CZ57" s="1275"/>
      <c r="DA57" s="1275"/>
      <c r="DB57" s="1275"/>
      <c r="DC57" s="1275"/>
      <c r="DD57" s="1315"/>
      <c r="DE57" s="1310"/>
    </row>
    <row r="58" spans="1:109" s="1304" customFormat="1" ht="13.5">
      <c r="A58" s="1267"/>
      <c r="B58" s="1310"/>
      <c r="G58" s="1280"/>
      <c r="H58" s="1280"/>
      <c r="I58" s="1279"/>
      <c r="J58" s="1279"/>
      <c r="K58" s="1283"/>
      <c r="L58" s="1283"/>
      <c r="M58" s="1283"/>
      <c r="N58" s="1283"/>
      <c r="AM58" s="1267"/>
      <c r="AN58" s="1277"/>
      <c r="AO58" s="1277"/>
      <c r="AP58" s="1277"/>
      <c r="AQ58" s="1277"/>
      <c r="AR58" s="1277"/>
      <c r="AS58" s="1277"/>
      <c r="AT58" s="1277"/>
      <c r="AU58" s="1277"/>
      <c r="AV58" s="1277"/>
      <c r="AW58" s="1277"/>
      <c r="AX58" s="1277"/>
      <c r="AY58" s="1277"/>
      <c r="AZ58" s="1277"/>
      <c r="BA58" s="1277"/>
      <c r="BB58" s="1276"/>
      <c r="BC58" s="1276"/>
      <c r="BD58" s="1276"/>
      <c r="BE58" s="1276"/>
      <c r="BF58" s="1276"/>
      <c r="BG58" s="1276"/>
      <c r="BH58" s="1276"/>
      <c r="BI58" s="1276"/>
      <c r="BJ58" s="1276"/>
      <c r="BK58" s="1276"/>
      <c r="BL58" s="1276"/>
      <c r="BM58" s="1276"/>
      <c r="BN58" s="1276"/>
      <c r="BO58" s="1276"/>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1315"/>
      <c r="DE58" s="1310"/>
    </row>
    <row r="59" spans="1:109" s="1304" customFormat="1" ht="13.5">
      <c r="A59" s="1267"/>
      <c r="B59" s="1310"/>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0"/>
    </row>
    <row r="60" spans="1:109" s="1304" customFormat="1" ht="13.5">
      <c r="A60" s="1267"/>
      <c r="B60" s="1310"/>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0"/>
    </row>
    <row r="61" spans="1:109" s="1304" customFormat="1" ht="13.5">
      <c r="A61" s="1267"/>
      <c r="B61" s="1314"/>
      <c r="C61" s="1313"/>
      <c r="D61" s="1313"/>
      <c r="E61" s="1313"/>
      <c r="F61" s="1313"/>
      <c r="G61" s="1313"/>
      <c r="H61" s="1313"/>
      <c r="I61" s="1313"/>
      <c r="J61" s="1313"/>
      <c r="K61" s="1313"/>
      <c r="L61" s="1313"/>
      <c r="M61" s="1312"/>
      <c r="N61" s="1312"/>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2"/>
      <c r="AT61" s="1312"/>
      <c r="AU61" s="1313"/>
      <c r="AV61" s="1313"/>
      <c r="AW61" s="1313"/>
      <c r="AX61" s="1313"/>
      <c r="AY61" s="1313"/>
      <c r="AZ61" s="1313"/>
      <c r="BA61" s="1313"/>
      <c r="BB61" s="1313"/>
      <c r="BC61" s="1313"/>
      <c r="BD61" s="1313"/>
      <c r="BE61" s="1312"/>
      <c r="BF61" s="1312"/>
      <c r="BG61" s="1313"/>
      <c r="BH61" s="1313"/>
      <c r="BI61" s="1313"/>
      <c r="BJ61" s="1313"/>
      <c r="BK61" s="1313"/>
      <c r="BL61" s="1313"/>
      <c r="BM61" s="1313"/>
      <c r="BN61" s="1313"/>
      <c r="BO61" s="1313"/>
      <c r="BP61" s="1313"/>
      <c r="BQ61" s="1312"/>
      <c r="BR61" s="1312"/>
      <c r="BS61" s="1313"/>
      <c r="BT61" s="1313"/>
      <c r="BU61" s="1313"/>
      <c r="BV61" s="1313"/>
      <c r="BW61" s="1313"/>
      <c r="BX61" s="1313"/>
      <c r="BY61" s="1313"/>
      <c r="BZ61" s="1313"/>
      <c r="CA61" s="1313"/>
      <c r="CB61" s="1313"/>
      <c r="CC61" s="1312"/>
      <c r="CD61" s="1312"/>
      <c r="CE61" s="1313"/>
      <c r="CF61" s="1313"/>
      <c r="CG61" s="1313"/>
      <c r="CH61" s="1313"/>
      <c r="CI61" s="1313"/>
      <c r="CJ61" s="1313"/>
      <c r="CK61" s="1313"/>
      <c r="CL61" s="1313"/>
      <c r="CM61" s="1313"/>
      <c r="CN61" s="1313"/>
      <c r="CO61" s="1312"/>
      <c r="CP61" s="1312"/>
      <c r="CQ61" s="1313"/>
      <c r="CR61" s="1313"/>
      <c r="CS61" s="1313"/>
      <c r="CT61" s="1313"/>
      <c r="CU61" s="1313"/>
      <c r="CV61" s="1313"/>
      <c r="CW61" s="1313"/>
      <c r="CX61" s="1313"/>
      <c r="CY61" s="1313"/>
      <c r="CZ61" s="1313"/>
      <c r="DA61" s="1312"/>
      <c r="DB61" s="1312"/>
      <c r="DC61" s="1312"/>
      <c r="DD61" s="1311"/>
      <c r="DE61" s="1310"/>
    </row>
    <row r="62" spans="1:109" ht="13.5">
      <c r="B62" s="1309"/>
      <c r="C62" s="1309"/>
      <c r="D62" s="1309"/>
      <c r="E62" s="1309"/>
      <c r="F62" s="1309"/>
      <c r="G62" s="1309"/>
      <c r="H62" s="1309"/>
      <c r="I62" s="1309"/>
      <c r="J62" s="1309"/>
      <c r="K62" s="1309"/>
      <c r="L62" s="1309"/>
      <c r="M62" s="1309"/>
      <c r="N62" s="1309"/>
      <c r="O62" s="1309"/>
      <c r="P62" s="1309"/>
      <c r="Q62" s="1309"/>
      <c r="R62" s="1309"/>
      <c r="S62" s="1309"/>
      <c r="T62" s="1309"/>
      <c r="U62" s="1309"/>
      <c r="V62" s="1309"/>
      <c r="W62" s="1309"/>
      <c r="X62" s="1309"/>
      <c r="Y62" s="1309"/>
      <c r="Z62" s="1309"/>
      <c r="AA62" s="1309"/>
      <c r="AB62" s="1309"/>
      <c r="AC62" s="1309"/>
      <c r="AD62" s="1309"/>
      <c r="AE62" s="1309"/>
      <c r="AF62" s="1309"/>
      <c r="AG62" s="1309"/>
      <c r="AH62" s="1309"/>
      <c r="AI62" s="1309"/>
      <c r="AJ62" s="1309"/>
      <c r="AK62" s="1309"/>
      <c r="AL62" s="1309"/>
      <c r="AM62" s="1309"/>
      <c r="AN62" s="1309"/>
      <c r="AO62" s="1309"/>
      <c r="AP62" s="1309"/>
      <c r="AQ62" s="1309"/>
      <c r="AR62" s="1309"/>
      <c r="AS62" s="1309"/>
      <c r="AT62" s="1309"/>
      <c r="AU62" s="1309"/>
      <c r="AV62" s="1309"/>
      <c r="AW62" s="1309"/>
      <c r="AX62" s="1309"/>
      <c r="AY62" s="1309"/>
      <c r="AZ62" s="1309"/>
      <c r="BA62" s="1309"/>
      <c r="BB62" s="1309"/>
      <c r="BC62" s="1309"/>
      <c r="BD62" s="1309"/>
      <c r="BE62" s="1309"/>
      <c r="BF62" s="1309"/>
      <c r="BG62" s="1309"/>
      <c r="BH62" s="1309"/>
      <c r="BI62" s="1309"/>
      <c r="BJ62" s="1309"/>
      <c r="BK62" s="1309"/>
      <c r="BL62" s="1309"/>
      <c r="BM62" s="1309"/>
      <c r="BN62" s="1309"/>
      <c r="BO62" s="1309"/>
      <c r="BP62" s="1309"/>
      <c r="BQ62" s="1309"/>
      <c r="BR62" s="1309"/>
      <c r="BS62" s="1309"/>
      <c r="BT62" s="1309"/>
      <c r="BU62" s="1309"/>
      <c r="BV62" s="1309"/>
      <c r="BW62" s="1309"/>
      <c r="BX62" s="1309"/>
      <c r="BY62" s="1309"/>
      <c r="BZ62" s="1309"/>
      <c r="CA62" s="1309"/>
      <c r="CB62" s="1309"/>
      <c r="CC62" s="1309"/>
      <c r="CD62" s="1309"/>
      <c r="CE62" s="1309"/>
      <c r="CF62" s="1309"/>
      <c r="CG62" s="1309"/>
      <c r="CH62" s="1309"/>
      <c r="CI62" s="1309"/>
      <c r="CJ62" s="1309"/>
      <c r="CK62" s="1309"/>
      <c r="CL62" s="1309"/>
      <c r="CM62" s="1309"/>
      <c r="CN62" s="1309"/>
      <c r="CO62" s="1309"/>
      <c r="CP62" s="1309"/>
      <c r="CQ62" s="1309"/>
      <c r="CR62" s="1309"/>
      <c r="CS62" s="1309"/>
      <c r="CT62" s="1309"/>
      <c r="CU62" s="1309"/>
      <c r="CV62" s="1309"/>
      <c r="CW62" s="1309"/>
      <c r="CX62" s="1309"/>
      <c r="CY62" s="1309"/>
      <c r="CZ62" s="1309"/>
      <c r="DA62" s="1309"/>
      <c r="DB62" s="1309"/>
      <c r="DC62" s="1309"/>
      <c r="DD62" s="1309"/>
      <c r="DE62" s="1267"/>
    </row>
    <row r="63" spans="1:109" ht="17.25">
      <c r="B63" s="1308" t="s">
        <v>620</v>
      </c>
    </row>
    <row r="64" spans="1:109" ht="13.5">
      <c r="B64" s="1268"/>
      <c r="G64" s="1305"/>
      <c r="I64" s="1307"/>
      <c r="J64" s="1307"/>
      <c r="K64" s="1307"/>
      <c r="L64" s="1307"/>
      <c r="M64" s="1307"/>
      <c r="N64" s="1306"/>
      <c r="AM64" s="1305"/>
      <c r="AN64" s="1305" t="s">
        <v>619</v>
      </c>
      <c r="AP64" s="1304"/>
      <c r="AQ64" s="1304"/>
      <c r="AR64" s="1304"/>
      <c r="AY64" s="1305"/>
      <c r="BA64" s="1304"/>
      <c r="BB64" s="1304"/>
      <c r="BC64" s="1304"/>
      <c r="BK64" s="1305"/>
      <c r="BM64" s="1304"/>
      <c r="BN64" s="1304"/>
      <c r="BO64" s="1304"/>
      <c r="BW64" s="1305"/>
      <c r="BY64" s="1304"/>
      <c r="BZ64" s="1304"/>
      <c r="CA64" s="1304"/>
      <c r="CI64" s="1305"/>
      <c r="CK64" s="1304"/>
      <c r="CL64" s="1304"/>
      <c r="CM64" s="1304"/>
      <c r="CU64" s="1305"/>
      <c r="CW64" s="1304"/>
      <c r="CX64" s="1304"/>
      <c r="CY64" s="1304"/>
    </row>
    <row r="65" spans="2:107" ht="13.5">
      <c r="B65" s="1268"/>
      <c r="AN65" s="1303" t="s">
        <v>618</v>
      </c>
      <c r="AO65" s="1302"/>
      <c r="AP65" s="1302"/>
      <c r="AQ65" s="1302"/>
      <c r="AR65" s="1302"/>
      <c r="AS65" s="1302"/>
      <c r="AT65" s="1302"/>
      <c r="AU65" s="1302"/>
      <c r="AV65" s="1302"/>
      <c r="AW65" s="1302"/>
      <c r="AX65" s="1302"/>
      <c r="AY65" s="1302"/>
      <c r="AZ65" s="1302"/>
      <c r="BA65" s="1302"/>
      <c r="BB65" s="1302"/>
      <c r="BC65" s="1302"/>
      <c r="BD65" s="1302"/>
      <c r="BE65" s="1302"/>
      <c r="BF65" s="1302"/>
      <c r="BG65" s="1302"/>
      <c r="BH65" s="1302"/>
      <c r="BI65" s="1302"/>
      <c r="BJ65" s="1302"/>
      <c r="BK65" s="1302"/>
      <c r="BL65" s="1302"/>
      <c r="BM65" s="1302"/>
      <c r="BN65" s="1302"/>
      <c r="BO65" s="1302"/>
      <c r="BP65" s="1302"/>
      <c r="BQ65" s="1302"/>
      <c r="BR65" s="1302"/>
      <c r="BS65" s="1302"/>
      <c r="BT65" s="1302"/>
      <c r="BU65" s="1302"/>
      <c r="BV65" s="1302"/>
      <c r="BW65" s="1302"/>
      <c r="BX65" s="1302"/>
      <c r="BY65" s="1302"/>
      <c r="BZ65" s="1302"/>
      <c r="CA65" s="1302"/>
      <c r="CB65" s="1302"/>
      <c r="CC65" s="1302"/>
      <c r="CD65" s="1302"/>
      <c r="CE65" s="1302"/>
      <c r="CF65" s="1302"/>
      <c r="CG65" s="1302"/>
      <c r="CH65" s="1302"/>
      <c r="CI65" s="1302"/>
      <c r="CJ65" s="1302"/>
      <c r="CK65" s="1302"/>
      <c r="CL65" s="1302"/>
      <c r="CM65" s="1302"/>
      <c r="CN65" s="1302"/>
      <c r="CO65" s="1302"/>
      <c r="CP65" s="1302"/>
      <c r="CQ65" s="1302"/>
      <c r="CR65" s="1302"/>
      <c r="CS65" s="1302"/>
      <c r="CT65" s="1302"/>
      <c r="CU65" s="1302"/>
      <c r="CV65" s="1302"/>
      <c r="CW65" s="1302"/>
      <c r="CX65" s="1302"/>
      <c r="CY65" s="1302"/>
      <c r="CZ65" s="1302"/>
      <c r="DA65" s="1302"/>
      <c r="DB65" s="1302"/>
      <c r="DC65" s="1301"/>
    </row>
    <row r="66" spans="2:107" ht="13.5">
      <c r="B66" s="1268"/>
      <c r="AN66" s="1300"/>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298"/>
    </row>
    <row r="67" spans="2:107" ht="13.5">
      <c r="B67" s="1268"/>
      <c r="AN67" s="1300"/>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298"/>
    </row>
    <row r="68" spans="2:107" ht="13.5">
      <c r="B68" s="1268"/>
      <c r="AN68" s="1300"/>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298"/>
    </row>
    <row r="69" spans="2:107" ht="13.5">
      <c r="B69" s="1268"/>
      <c r="AN69" s="1297"/>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5"/>
    </row>
    <row r="70" spans="2:107" ht="13.5">
      <c r="B70" s="1268"/>
      <c r="H70" s="1294"/>
      <c r="I70" s="1294"/>
      <c r="J70" s="1292"/>
      <c r="K70" s="1292"/>
      <c r="L70" s="1291"/>
      <c r="M70" s="1292"/>
      <c r="N70" s="1291"/>
      <c r="AN70" s="1282"/>
      <c r="AO70" s="1282"/>
      <c r="AP70" s="1282"/>
      <c r="AZ70" s="1282"/>
      <c r="BA70" s="1282"/>
      <c r="BB70" s="1282"/>
      <c r="BL70" s="1282"/>
      <c r="BM70" s="1282"/>
      <c r="BN70" s="1282"/>
      <c r="BX70" s="1282"/>
      <c r="BY70" s="1282"/>
      <c r="BZ70" s="1282"/>
      <c r="CJ70" s="1282"/>
      <c r="CK70" s="1282"/>
      <c r="CL70" s="1282"/>
      <c r="CV70" s="1282"/>
      <c r="CW70" s="1282"/>
      <c r="CX70" s="1282"/>
    </row>
    <row r="71" spans="2:107" ht="13.5">
      <c r="B71" s="1268"/>
      <c r="G71" s="1290"/>
      <c r="I71" s="1293"/>
      <c r="J71" s="1292"/>
      <c r="K71" s="1292"/>
      <c r="L71" s="1291"/>
      <c r="M71" s="1292"/>
      <c r="N71" s="1291"/>
      <c r="AM71" s="1290"/>
      <c r="AN71" s="1267" t="s">
        <v>617</v>
      </c>
    </row>
    <row r="72" spans="2:107" ht="13.5">
      <c r="B72" s="1268"/>
      <c r="G72" s="1280"/>
      <c r="H72" s="1280"/>
      <c r="I72" s="1280"/>
      <c r="J72" s="1280"/>
      <c r="K72" s="1289"/>
      <c r="L72" s="1289"/>
      <c r="M72" s="1288"/>
      <c r="N72" s="1288"/>
      <c r="AN72" s="1287"/>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5"/>
      <c r="BP72" s="1277" t="s">
        <v>561</v>
      </c>
      <c r="BQ72" s="1277"/>
      <c r="BR72" s="1277"/>
      <c r="BS72" s="1277"/>
      <c r="BT72" s="1277"/>
      <c r="BU72" s="1277"/>
      <c r="BV72" s="1277"/>
      <c r="BW72" s="1277"/>
      <c r="BX72" s="1277" t="s">
        <v>562</v>
      </c>
      <c r="BY72" s="1277"/>
      <c r="BZ72" s="1277"/>
      <c r="CA72" s="1277"/>
      <c r="CB72" s="1277"/>
      <c r="CC72" s="1277"/>
      <c r="CD72" s="1277"/>
      <c r="CE72" s="1277"/>
      <c r="CF72" s="1277" t="s">
        <v>563</v>
      </c>
      <c r="CG72" s="1277"/>
      <c r="CH72" s="1277"/>
      <c r="CI72" s="1277"/>
      <c r="CJ72" s="1277"/>
      <c r="CK72" s="1277"/>
      <c r="CL72" s="1277"/>
      <c r="CM72" s="1277"/>
      <c r="CN72" s="1277" t="s">
        <v>564</v>
      </c>
      <c r="CO72" s="1277"/>
      <c r="CP72" s="1277"/>
      <c r="CQ72" s="1277"/>
      <c r="CR72" s="1277"/>
      <c r="CS72" s="1277"/>
      <c r="CT72" s="1277"/>
      <c r="CU72" s="1277"/>
      <c r="CV72" s="1277" t="s">
        <v>565</v>
      </c>
      <c r="CW72" s="1277"/>
      <c r="CX72" s="1277"/>
      <c r="CY72" s="1277"/>
      <c r="CZ72" s="1277"/>
      <c r="DA72" s="1277"/>
      <c r="DB72" s="1277"/>
      <c r="DC72" s="1277"/>
    </row>
    <row r="73" spans="2:107" ht="13.5">
      <c r="B73" s="1268"/>
      <c r="G73" s="1284"/>
      <c r="H73" s="1284"/>
      <c r="I73" s="1284"/>
      <c r="J73" s="1284"/>
      <c r="K73" s="1281"/>
      <c r="L73" s="1281"/>
      <c r="M73" s="1281"/>
      <c r="N73" s="1281"/>
      <c r="AM73" s="1282"/>
      <c r="AN73" s="1276" t="s">
        <v>616</v>
      </c>
      <c r="AO73" s="1276"/>
      <c r="AP73" s="1276"/>
      <c r="AQ73" s="1276"/>
      <c r="AR73" s="1276"/>
      <c r="AS73" s="1276"/>
      <c r="AT73" s="1276"/>
      <c r="AU73" s="1276"/>
      <c r="AV73" s="1276"/>
      <c r="AW73" s="1276"/>
      <c r="AX73" s="1276"/>
      <c r="AY73" s="1276"/>
      <c r="AZ73" s="1276"/>
      <c r="BA73" s="1276"/>
      <c r="BB73" s="1276" t="s">
        <v>614</v>
      </c>
      <c r="BC73" s="1276"/>
      <c r="BD73" s="1276"/>
      <c r="BE73" s="1276"/>
      <c r="BF73" s="1276"/>
      <c r="BG73" s="1276"/>
      <c r="BH73" s="1276"/>
      <c r="BI73" s="1276"/>
      <c r="BJ73" s="1276"/>
      <c r="BK73" s="1276"/>
      <c r="BL73" s="1276"/>
      <c r="BM73" s="1276"/>
      <c r="BN73" s="1276"/>
      <c r="BO73" s="1276"/>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ht="13.5">
      <c r="B74" s="1268"/>
      <c r="G74" s="1284"/>
      <c r="H74" s="1284"/>
      <c r="I74" s="1284"/>
      <c r="J74" s="1284"/>
      <c r="K74" s="1281"/>
      <c r="L74" s="1281"/>
      <c r="M74" s="1281"/>
      <c r="N74" s="1281"/>
      <c r="AM74" s="1282"/>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5">
      <c r="B75" s="1268"/>
      <c r="G75" s="1284"/>
      <c r="H75" s="1284"/>
      <c r="I75" s="1280"/>
      <c r="J75" s="1280"/>
      <c r="K75" s="1283"/>
      <c r="L75" s="1283"/>
      <c r="M75" s="1283"/>
      <c r="N75" s="1283"/>
      <c r="AM75" s="1282"/>
      <c r="AN75" s="1276"/>
      <c r="AO75" s="1276"/>
      <c r="AP75" s="1276"/>
      <c r="AQ75" s="1276"/>
      <c r="AR75" s="1276"/>
      <c r="AS75" s="1276"/>
      <c r="AT75" s="1276"/>
      <c r="AU75" s="1276"/>
      <c r="AV75" s="1276"/>
      <c r="AW75" s="1276"/>
      <c r="AX75" s="1276"/>
      <c r="AY75" s="1276"/>
      <c r="AZ75" s="1276"/>
      <c r="BA75" s="1276"/>
      <c r="BB75" s="1276" t="s">
        <v>613</v>
      </c>
      <c r="BC75" s="1276"/>
      <c r="BD75" s="1276"/>
      <c r="BE75" s="1276"/>
      <c r="BF75" s="1276"/>
      <c r="BG75" s="1276"/>
      <c r="BH75" s="1276"/>
      <c r="BI75" s="1276"/>
      <c r="BJ75" s="1276"/>
      <c r="BK75" s="1276"/>
      <c r="BL75" s="1276"/>
      <c r="BM75" s="1276"/>
      <c r="BN75" s="1276"/>
      <c r="BO75" s="1276"/>
      <c r="BP75" s="1275">
        <v>8.6</v>
      </c>
      <c r="BQ75" s="1275"/>
      <c r="BR75" s="1275"/>
      <c r="BS75" s="1275"/>
      <c r="BT75" s="1275"/>
      <c r="BU75" s="1275"/>
      <c r="BV75" s="1275"/>
      <c r="BW75" s="1275"/>
      <c r="BX75" s="1275">
        <v>6.4</v>
      </c>
      <c r="BY75" s="1275"/>
      <c r="BZ75" s="1275"/>
      <c r="CA75" s="1275"/>
      <c r="CB75" s="1275"/>
      <c r="CC75" s="1275"/>
      <c r="CD75" s="1275"/>
      <c r="CE75" s="1275"/>
      <c r="CF75" s="1275">
        <v>5.2</v>
      </c>
      <c r="CG75" s="1275"/>
      <c r="CH75" s="1275"/>
      <c r="CI75" s="1275"/>
      <c r="CJ75" s="1275"/>
      <c r="CK75" s="1275"/>
      <c r="CL75" s="1275"/>
      <c r="CM75" s="1275"/>
      <c r="CN75" s="1275">
        <v>4</v>
      </c>
      <c r="CO75" s="1275"/>
      <c r="CP75" s="1275"/>
      <c r="CQ75" s="1275"/>
      <c r="CR75" s="1275"/>
      <c r="CS75" s="1275"/>
      <c r="CT75" s="1275"/>
      <c r="CU75" s="1275"/>
      <c r="CV75" s="1275">
        <v>3.1</v>
      </c>
      <c r="CW75" s="1275"/>
      <c r="CX75" s="1275"/>
      <c r="CY75" s="1275"/>
      <c r="CZ75" s="1275"/>
      <c r="DA75" s="1275"/>
      <c r="DB75" s="1275"/>
      <c r="DC75" s="1275"/>
    </row>
    <row r="76" spans="2:107" ht="13.5">
      <c r="B76" s="1268"/>
      <c r="G76" s="1284"/>
      <c r="H76" s="1284"/>
      <c r="I76" s="1280"/>
      <c r="J76" s="1280"/>
      <c r="K76" s="1283"/>
      <c r="L76" s="1283"/>
      <c r="M76" s="1283"/>
      <c r="N76" s="1283"/>
      <c r="AM76" s="1282"/>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5">
      <c r="B77" s="1268"/>
      <c r="G77" s="1280"/>
      <c r="H77" s="1280"/>
      <c r="I77" s="1280"/>
      <c r="J77" s="1280"/>
      <c r="K77" s="1281"/>
      <c r="L77" s="1281"/>
      <c r="M77" s="1281"/>
      <c r="N77" s="1281"/>
      <c r="AN77" s="1277" t="s">
        <v>615</v>
      </c>
      <c r="AO77" s="1277"/>
      <c r="AP77" s="1277"/>
      <c r="AQ77" s="1277"/>
      <c r="AR77" s="1277"/>
      <c r="AS77" s="1277"/>
      <c r="AT77" s="1277"/>
      <c r="AU77" s="1277"/>
      <c r="AV77" s="1277"/>
      <c r="AW77" s="1277"/>
      <c r="AX77" s="1277"/>
      <c r="AY77" s="1277"/>
      <c r="AZ77" s="1277"/>
      <c r="BA77" s="1277"/>
      <c r="BB77" s="1276" t="s">
        <v>614</v>
      </c>
      <c r="BC77" s="1276"/>
      <c r="BD77" s="1276"/>
      <c r="BE77" s="1276"/>
      <c r="BF77" s="1276"/>
      <c r="BG77" s="1276"/>
      <c r="BH77" s="1276"/>
      <c r="BI77" s="1276"/>
      <c r="BJ77" s="1276"/>
      <c r="BK77" s="1276"/>
      <c r="BL77" s="1276"/>
      <c r="BM77" s="1276"/>
      <c r="BN77" s="1276"/>
      <c r="BO77" s="1276"/>
      <c r="BP77" s="1275">
        <v>49.7</v>
      </c>
      <c r="BQ77" s="1275"/>
      <c r="BR77" s="1275"/>
      <c r="BS77" s="1275"/>
      <c r="BT77" s="1275"/>
      <c r="BU77" s="1275"/>
      <c r="BV77" s="1275"/>
      <c r="BW77" s="1275"/>
      <c r="BX77" s="1275">
        <v>37.200000000000003</v>
      </c>
      <c r="BY77" s="1275"/>
      <c r="BZ77" s="1275"/>
      <c r="CA77" s="1275"/>
      <c r="CB77" s="1275"/>
      <c r="CC77" s="1275"/>
      <c r="CD77" s="1275"/>
      <c r="CE77" s="1275"/>
      <c r="CF77" s="1275">
        <v>24</v>
      </c>
      <c r="CG77" s="1275"/>
      <c r="CH77" s="1275"/>
      <c r="CI77" s="1275"/>
      <c r="CJ77" s="1275"/>
      <c r="CK77" s="1275"/>
      <c r="CL77" s="1275"/>
      <c r="CM77" s="1275"/>
      <c r="CN77" s="1275">
        <v>19.8</v>
      </c>
      <c r="CO77" s="1275"/>
      <c r="CP77" s="1275"/>
      <c r="CQ77" s="1275"/>
      <c r="CR77" s="1275"/>
      <c r="CS77" s="1275"/>
      <c r="CT77" s="1275"/>
      <c r="CU77" s="1275"/>
      <c r="CV77" s="1275">
        <v>19.8</v>
      </c>
      <c r="CW77" s="1275"/>
      <c r="CX77" s="1275"/>
      <c r="CY77" s="1275"/>
      <c r="CZ77" s="1275"/>
      <c r="DA77" s="1275"/>
      <c r="DB77" s="1275"/>
      <c r="DC77" s="1275"/>
    </row>
    <row r="78" spans="2:107" ht="13.5">
      <c r="B78" s="1268"/>
      <c r="G78" s="1280"/>
      <c r="H78" s="1280"/>
      <c r="I78" s="1280"/>
      <c r="J78" s="1280"/>
      <c r="K78" s="1281"/>
      <c r="L78" s="1281"/>
      <c r="M78" s="1281"/>
      <c r="N78" s="1281"/>
      <c r="AN78" s="1277"/>
      <c r="AO78" s="1277"/>
      <c r="AP78" s="1277"/>
      <c r="AQ78" s="1277"/>
      <c r="AR78" s="1277"/>
      <c r="AS78" s="1277"/>
      <c r="AT78" s="1277"/>
      <c r="AU78" s="1277"/>
      <c r="AV78" s="1277"/>
      <c r="AW78" s="1277"/>
      <c r="AX78" s="1277"/>
      <c r="AY78" s="1277"/>
      <c r="AZ78" s="1277"/>
      <c r="BA78" s="1277"/>
      <c r="BB78" s="1276"/>
      <c r="BC78" s="1276"/>
      <c r="BD78" s="1276"/>
      <c r="BE78" s="1276"/>
      <c r="BF78" s="1276"/>
      <c r="BG78" s="1276"/>
      <c r="BH78" s="1276"/>
      <c r="BI78" s="1276"/>
      <c r="BJ78" s="1276"/>
      <c r="BK78" s="1276"/>
      <c r="BL78" s="1276"/>
      <c r="BM78" s="1276"/>
      <c r="BN78" s="1276"/>
      <c r="BO78" s="1276"/>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5">
      <c r="B79" s="1268"/>
      <c r="G79" s="1280"/>
      <c r="H79" s="1280"/>
      <c r="I79" s="1279"/>
      <c r="J79" s="1279"/>
      <c r="K79" s="1278"/>
      <c r="L79" s="1278"/>
      <c r="M79" s="1278"/>
      <c r="N79" s="1278"/>
      <c r="AN79" s="1277"/>
      <c r="AO79" s="1277"/>
      <c r="AP79" s="1277"/>
      <c r="AQ79" s="1277"/>
      <c r="AR79" s="1277"/>
      <c r="AS79" s="1277"/>
      <c r="AT79" s="1277"/>
      <c r="AU79" s="1277"/>
      <c r="AV79" s="1277"/>
      <c r="AW79" s="1277"/>
      <c r="AX79" s="1277"/>
      <c r="AY79" s="1277"/>
      <c r="AZ79" s="1277"/>
      <c r="BA79" s="1277"/>
      <c r="BB79" s="1276" t="s">
        <v>613</v>
      </c>
      <c r="BC79" s="1276"/>
      <c r="BD79" s="1276"/>
      <c r="BE79" s="1276"/>
      <c r="BF79" s="1276"/>
      <c r="BG79" s="1276"/>
      <c r="BH79" s="1276"/>
      <c r="BI79" s="1276"/>
      <c r="BJ79" s="1276"/>
      <c r="BK79" s="1276"/>
      <c r="BL79" s="1276"/>
      <c r="BM79" s="1276"/>
      <c r="BN79" s="1276"/>
      <c r="BO79" s="1276"/>
      <c r="BP79" s="1275">
        <v>11.2</v>
      </c>
      <c r="BQ79" s="1275"/>
      <c r="BR79" s="1275"/>
      <c r="BS79" s="1275"/>
      <c r="BT79" s="1275"/>
      <c r="BU79" s="1275"/>
      <c r="BV79" s="1275"/>
      <c r="BW79" s="1275"/>
      <c r="BX79" s="1275">
        <v>10.1</v>
      </c>
      <c r="BY79" s="1275"/>
      <c r="BZ79" s="1275"/>
      <c r="CA79" s="1275"/>
      <c r="CB79" s="1275"/>
      <c r="CC79" s="1275"/>
      <c r="CD79" s="1275"/>
      <c r="CE79" s="1275"/>
      <c r="CF79" s="1275">
        <v>9.1</v>
      </c>
      <c r="CG79" s="1275"/>
      <c r="CH79" s="1275"/>
      <c r="CI79" s="1275"/>
      <c r="CJ79" s="1275"/>
      <c r="CK79" s="1275"/>
      <c r="CL79" s="1275"/>
      <c r="CM79" s="1275"/>
      <c r="CN79" s="1275">
        <v>8.9</v>
      </c>
      <c r="CO79" s="1275"/>
      <c r="CP79" s="1275"/>
      <c r="CQ79" s="1275"/>
      <c r="CR79" s="1275"/>
      <c r="CS79" s="1275"/>
      <c r="CT79" s="1275"/>
      <c r="CU79" s="1275"/>
      <c r="CV79" s="1275">
        <v>8.8000000000000007</v>
      </c>
      <c r="CW79" s="1275"/>
      <c r="CX79" s="1275"/>
      <c r="CY79" s="1275"/>
      <c r="CZ79" s="1275"/>
      <c r="DA79" s="1275"/>
      <c r="DB79" s="1275"/>
      <c r="DC79" s="1275"/>
    </row>
    <row r="80" spans="2:107" ht="13.5">
      <c r="B80" s="1268"/>
      <c r="G80" s="1280"/>
      <c r="H80" s="1280"/>
      <c r="I80" s="1279"/>
      <c r="J80" s="1279"/>
      <c r="K80" s="1278"/>
      <c r="L80" s="1278"/>
      <c r="M80" s="1278"/>
      <c r="N80" s="1278"/>
      <c r="AN80" s="1277"/>
      <c r="AO80" s="1277"/>
      <c r="AP80" s="1277"/>
      <c r="AQ80" s="1277"/>
      <c r="AR80" s="1277"/>
      <c r="AS80" s="1277"/>
      <c r="AT80" s="1277"/>
      <c r="AU80" s="1277"/>
      <c r="AV80" s="1277"/>
      <c r="AW80" s="1277"/>
      <c r="AX80" s="1277"/>
      <c r="AY80" s="1277"/>
      <c r="AZ80" s="1277"/>
      <c r="BA80" s="1277"/>
      <c r="BB80" s="1276"/>
      <c r="BC80" s="1276"/>
      <c r="BD80" s="1276"/>
      <c r="BE80" s="1276"/>
      <c r="BF80" s="1276"/>
      <c r="BG80" s="1276"/>
      <c r="BH80" s="1276"/>
      <c r="BI80" s="1276"/>
      <c r="BJ80" s="1276"/>
      <c r="BK80" s="1276"/>
      <c r="BL80" s="1276"/>
      <c r="BM80" s="1276"/>
      <c r="BN80" s="1276"/>
      <c r="BO80" s="1276"/>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5">
      <c r="B81" s="1268"/>
    </row>
    <row r="82" spans="2:109" ht="17.25">
      <c r="B82" s="1268"/>
      <c r="K82" s="1274"/>
      <c r="L82" s="1274"/>
      <c r="M82" s="1274"/>
      <c r="N82" s="1274"/>
      <c r="AQ82" s="1274"/>
      <c r="AR82" s="1274"/>
      <c r="AS82" s="1274"/>
      <c r="AT82" s="1274"/>
      <c r="BC82" s="1274"/>
      <c r="BD82" s="1274"/>
      <c r="BE82" s="1274"/>
      <c r="BF82" s="1274"/>
      <c r="BO82" s="1274"/>
      <c r="BP82" s="1274"/>
      <c r="BQ82" s="1274"/>
      <c r="BR82" s="1274"/>
      <c r="CA82" s="1274"/>
      <c r="CB82" s="1274"/>
      <c r="CC82" s="1274"/>
      <c r="CD82" s="1274"/>
      <c r="CM82" s="1274"/>
      <c r="CN82" s="1274"/>
      <c r="CO82" s="1274"/>
      <c r="CP82" s="1274"/>
      <c r="CY82" s="1274"/>
      <c r="CZ82" s="1274"/>
      <c r="DA82" s="1274"/>
      <c r="DB82" s="1274"/>
      <c r="DC82" s="1274"/>
    </row>
    <row r="83" spans="2:109" ht="13.5">
      <c r="B83" s="1273"/>
      <c r="C83" s="1272"/>
      <c r="D83" s="1272"/>
      <c r="E83" s="1272"/>
      <c r="F83" s="1272"/>
      <c r="G83" s="1272"/>
      <c r="H83" s="1272"/>
      <c r="I83" s="1272"/>
      <c r="J83" s="1272"/>
      <c r="K83" s="1272"/>
      <c r="L83" s="1272"/>
      <c r="M83" s="1272"/>
      <c r="N83" s="1272"/>
      <c r="O83" s="1272"/>
      <c r="P83" s="1272"/>
      <c r="Q83" s="1272"/>
      <c r="R83" s="1272"/>
      <c r="S83" s="1272"/>
      <c r="T83" s="1272"/>
      <c r="U83" s="1272"/>
      <c r="V83" s="1272"/>
      <c r="W83" s="1272"/>
      <c r="X83" s="1272"/>
      <c r="Y83" s="1272"/>
      <c r="Z83" s="1272"/>
      <c r="AA83" s="1272"/>
      <c r="AB83" s="1272"/>
      <c r="AC83" s="1272"/>
      <c r="AD83" s="1272"/>
      <c r="AE83" s="1272"/>
      <c r="AF83" s="1272"/>
      <c r="AG83" s="1272"/>
      <c r="AH83" s="1272"/>
      <c r="AI83" s="1272"/>
      <c r="AJ83" s="1272"/>
      <c r="AK83" s="1272"/>
      <c r="AL83" s="1272"/>
      <c r="AM83" s="1272"/>
      <c r="AN83" s="1272"/>
      <c r="AO83" s="1272"/>
      <c r="AP83" s="1272"/>
      <c r="AQ83" s="1272"/>
      <c r="AR83" s="1272"/>
      <c r="AS83" s="1272"/>
      <c r="AT83" s="1272"/>
      <c r="AU83" s="1272"/>
      <c r="AV83" s="1272"/>
      <c r="AW83" s="1272"/>
      <c r="AX83" s="1272"/>
      <c r="AY83" s="1272"/>
      <c r="AZ83" s="1272"/>
      <c r="BA83" s="1272"/>
      <c r="BB83" s="1272"/>
      <c r="BC83" s="1272"/>
      <c r="BD83" s="1272"/>
      <c r="BE83" s="1272"/>
      <c r="BF83" s="1272"/>
      <c r="BG83" s="1272"/>
      <c r="BH83" s="1272"/>
      <c r="BI83" s="1272"/>
      <c r="BJ83" s="1272"/>
      <c r="BK83" s="1272"/>
      <c r="BL83" s="1272"/>
      <c r="BM83" s="1272"/>
      <c r="BN83" s="1272"/>
      <c r="BO83" s="1272"/>
      <c r="BP83" s="1272"/>
      <c r="BQ83" s="1272"/>
      <c r="BR83" s="1272"/>
      <c r="BS83" s="1272"/>
      <c r="BT83" s="1272"/>
      <c r="BU83" s="1272"/>
      <c r="BV83" s="1272"/>
      <c r="BW83" s="1272"/>
      <c r="BX83" s="1272"/>
      <c r="BY83" s="1272"/>
      <c r="BZ83" s="1272"/>
      <c r="CA83" s="1272"/>
      <c r="CB83" s="1272"/>
      <c r="CC83" s="1272"/>
      <c r="CD83" s="1272"/>
      <c r="CE83" s="1272"/>
      <c r="CF83" s="1272"/>
      <c r="CG83" s="1272"/>
      <c r="CH83" s="1272"/>
      <c r="CI83" s="1272"/>
      <c r="CJ83" s="1272"/>
      <c r="CK83" s="1272"/>
      <c r="CL83" s="1272"/>
      <c r="CM83" s="1272"/>
      <c r="CN83" s="1272"/>
      <c r="CO83" s="1272"/>
      <c r="CP83" s="1272"/>
      <c r="CQ83" s="1272"/>
      <c r="CR83" s="1272"/>
      <c r="CS83" s="1272"/>
      <c r="CT83" s="1272"/>
      <c r="CU83" s="1272"/>
      <c r="CV83" s="1272"/>
      <c r="CW83" s="1272"/>
      <c r="CX83" s="1272"/>
      <c r="CY83" s="1272"/>
      <c r="CZ83" s="1272"/>
      <c r="DA83" s="1272"/>
      <c r="DB83" s="1272"/>
      <c r="DC83" s="1272"/>
      <c r="DD83" s="1271"/>
    </row>
    <row r="84" spans="2:109" ht="13.5">
      <c r="DD84" s="1267"/>
      <c r="DE84" s="1267"/>
    </row>
    <row r="85" spans="2:109" ht="13.5">
      <c r="DD85" s="1267"/>
      <c r="DE85" s="1267"/>
    </row>
    <row r="86" spans="2:109" ht="13.5" hidden="1">
      <c r="DD86" s="1267"/>
      <c r="DE86" s="1267"/>
    </row>
    <row r="87" spans="2:109" ht="13.5" hidden="1">
      <c r="K87" s="1270"/>
      <c r="AQ87" s="1270"/>
      <c r="BC87" s="1270"/>
      <c r="BO87" s="1270"/>
      <c r="CA87" s="1270"/>
      <c r="CM87" s="1270"/>
      <c r="CY87" s="1270"/>
      <c r="DD87" s="1267"/>
      <c r="DE87" s="1267"/>
    </row>
    <row r="88" spans="2:109" ht="13.5" hidden="1">
      <c r="DD88" s="1267"/>
      <c r="DE88" s="1267"/>
    </row>
    <row r="89" spans="2:109" ht="13.5" hidden="1">
      <c r="DD89" s="1267"/>
      <c r="DE89" s="1267"/>
    </row>
    <row r="90" spans="2:109" ht="13.5" hidden="1">
      <c r="DD90" s="1267"/>
      <c r="DE90" s="1267"/>
    </row>
    <row r="91" spans="2:109" ht="13.5" hidden="1">
      <c r="DD91" s="1267"/>
      <c r="DE91" s="1267"/>
    </row>
    <row r="92" spans="2:109" ht="13.5" hidden="1" customHeight="1">
      <c r="DD92" s="1267"/>
      <c r="DE92" s="1267"/>
    </row>
    <row r="93" spans="2:109" ht="13.5" hidden="1" customHeight="1">
      <c r="DD93" s="1267"/>
      <c r="DE93" s="1267"/>
    </row>
    <row r="94" spans="2:109" ht="13.5" hidden="1" customHeight="1">
      <c r="DD94" s="1267"/>
      <c r="DE94" s="1267"/>
    </row>
    <row r="95" spans="2:109" ht="13.5" hidden="1" customHeight="1">
      <c r="DD95" s="1267"/>
      <c r="DE95" s="1267"/>
    </row>
    <row r="96" spans="2:109" ht="13.5" hidden="1" customHeight="1">
      <c r="DD96" s="1267"/>
      <c r="DE96" s="1267"/>
    </row>
    <row r="97" spans="108:109" ht="13.5" hidden="1" customHeight="1">
      <c r="DD97" s="1267"/>
      <c r="DE97" s="1267"/>
    </row>
    <row r="98" spans="108:109" ht="13.5" hidden="1" customHeight="1">
      <c r="DD98" s="1267"/>
      <c r="DE98" s="1267"/>
    </row>
    <row r="99" spans="108:109" ht="13.5" hidden="1" customHeight="1">
      <c r="DD99" s="1267"/>
      <c r="DE99" s="1267"/>
    </row>
    <row r="100" spans="108:109" ht="13.5" hidden="1" customHeight="1">
      <c r="DD100" s="1267"/>
      <c r="DE100" s="1267"/>
    </row>
    <row r="101" spans="108:109" ht="13.5" hidden="1" customHeight="1">
      <c r="DD101" s="1267"/>
      <c r="DE101" s="1267"/>
    </row>
    <row r="102" spans="108:109" ht="13.5" hidden="1" customHeight="1">
      <c r="DD102" s="1267"/>
      <c r="DE102" s="1267"/>
    </row>
    <row r="103" spans="108:109" ht="13.5" hidden="1" customHeight="1">
      <c r="DD103" s="1267"/>
      <c r="DE103" s="1267"/>
    </row>
    <row r="104" spans="108:109" ht="13.5" hidden="1" customHeight="1">
      <c r="DD104" s="1267"/>
      <c r="DE104" s="1267"/>
    </row>
    <row r="105" spans="108:109" ht="13.5" hidden="1" customHeight="1">
      <c r="DD105" s="1267"/>
      <c r="DE105" s="1267"/>
    </row>
    <row r="106" spans="108:109" ht="13.5" hidden="1" customHeight="1">
      <c r="DD106" s="1267"/>
      <c r="DE106" s="1267"/>
    </row>
    <row r="107" spans="108:109" ht="13.5" hidden="1" customHeight="1">
      <c r="DD107" s="1267"/>
      <c r="DE107" s="1267"/>
    </row>
    <row r="108" spans="108:109" ht="13.5" hidden="1" customHeight="1">
      <c r="DD108" s="1267"/>
      <c r="DE108" s="1267"/>
    </row>
    <row r="109" spans="108:109" ht="13.5" hidden="1" customHeight="1">
      <c r="DD109" s="1267"/>
      <c r="DE109" s="1267"/>
    </row>
    <row r="110" spans="108:109" ht="13.5" hidden="1" customHeight="1">
      <c r="DD110" s="1267"/>
      <c r="DE110" s="1267"/>
    </row>
    <row r="111" spans="108:109" ht="13.5" hidden="1" customHeight="1">
      <c r="DD111" s="1267"/>
      <c r="DE111" s="1267"/>
    </row>
    <row r="112" spans="108:109" ht="13.5" hidden="1" customHeight="1">
      <c r="DD112" s="1267"/>
      <c r="DE112" s="1267"/>
    </row>
    <row r="113" spans="108:109" ht="13.5" hidden="1" customHeight="1">
      <c r="DD113" s="1267"/>
      <c r="DE113" s="1267"/>
    </row>
    <row r="114" spans="108:109" ht="13.5" hidden="1" customHeight="1">
      <c r="DD114" s="1267"/>
      <c r="DE114" s="1267"/>
    </row>
    <row r="115" spans="108:109" ht="13.5" hidden="1" customHeight="1">
      <c r="DD115" s="1267"/>
      <c r="DE115" s="1267"/>
    </row>
    <row r="116" spans="108:109" ht="13.5" hidden="1" customHeight="1">
      <c r="DD116" s="1267"/>
      <c r="DE116" s="1267"/>
    </row>
    <row r="117" spans="108:109" ht="13.5" hidden="1" customHeight="1">
      <c r="DD117" s="1267"/>
      <c r="DE117" s="1267"/>
    </row>
    <row r="118" spans="108:109" ht="13.5" hidden="1" customHeight="1">
      <c r="DD118" s="1267"/>
      <c r="DE118" s="1267"/>
    </row>
    <row r="119" spans="108:109" ht="13.5" hidden="1" customHeight="1">
      <c r="DD119" s="1267"/>
      <c r="DE119" s="1267"/>
    </row>
    <row r="120" spans="108:109" ht="13.5" hidden="1" customHeight="1">
      <c r="DD120" s="1267"/>
      <c r="DE120" s="1267"/>
    </row>
    <row r="121" spans="108:109" ht="13.5" hidden="1" customHeight="1">
      <c r="DD121" s="1267"/>
      <c r="DE121" s="1267"/>
    </row>
    <row r="122" spans="108:109" ht="13.5" hidden="1" customHeight="1">
      <c r="DD122" s="1267"/>
      <c r="DE122" s="1267"/>
    </row>
    <row r="123" spans="108:109" ht="13.5" hidden="1" customHeight="1">
      <c r="DD123" s="1267"/>
      <c r="DE123" s="1267"/>
    </row>
    <row r="124" spans="108:109" ht="13.5" hidden="1" customHeight="1">
      <c r="DD124" s="1267"/>
      <c r="DE124" s="1267"/>
    </row>
    <row r="125" spans="108:109" ht="13.5" hidden="1" customHeight="1">
      <c r="DD125" s="1267"/>
      <c r="DE125" s="1267"/>
    </row>
    <row r="126" spans="108:109" ht="13.5" hidden="1" customHeight="1">
      <c r="DD126" s="1267"/>
      <c r="DE126" s="1267"/>
    </row>
    <row r="127" spans="108:109" ht="13.5" hidden="1" customHeight="1">
      <c r="DD127" s="1267"/>
      <c r="DE127" s="1267"/>
    </row>
    <row r="128" spans="108:109" ht="13.5" hidden="1" customHeight="1">
      <c r="DD128" s="1267"/>
      <c r="DE128" s="1267"/>
    </row>
    <row r="129" spans="108:109" ht="13.5" hidden="1" customHeight="1">
      <c r="DD129" s="1267"/>
      <c r="DE129" s="1267"/>
    </row>
    <row r="130" spans="108:109" ht="13.5" hidden="1" customHeight="1">
      <c r="DD130" s="1267"/>
      <c r="DE130" s="1267"/>
    </row>
    <row r="131" spans="108:109" ht="13.5" hidden="1" customHeight="1">
      <c r="DD131" s="1267"/>
      <c r="DE131" s="1267"/>
    </row>
    <row r="132" spans="108:109" ht="13.5" hidden="1" customHeight="1">
      <c r="DD132" s="1267"/>
      <c r="DE132" s="1267"/>
    </row>
    <row r="133" spans="108:109" ht="13.5" hidden="1" customHeight="1">
      <c r="DD133" s="1267"/>
      <c r="DE133" s="1267"/>
    </row>
    <row r="134" spans="108:109" ht="13.5" hidden="1" customHeight="1">
      <c r="DD134" s="1267"/>
      <c r="DE134" s="1267"/>
    </row>
    <row r="135" spans="108:109" ht="13.5" hidden="1" customHeight="1">
      <c r="DD135" s="1267"/>
      <c r="DE135" s="1267"/>
    </row>
    <row r="136" spans="108:109" ht="13.5" hidden="1" customHeight="1">
      <c r="DD136" s="1267"/>
      <c r="DE136" s="1267"/>
    </row>
    <row r="137" spans="108:109" ht="13.5" hidden="1" customHeight="1">
      <c r="DD137" s="1267"/>
      <c r="DE137" s="1267"/>
    </row>
    <row r="138" spans="108:109" ht="13.5" hidden="1" customHeight="1">
      <c r="DD138" s="1267"/>
      <c r="DE138" s="1267"/>
    </row>
    <row r="139" spans="108:109" ht="13.5" hidden="1" customHeight="1">
      <c r="DD139" s="1267"/>
      <c r="DE139" s="1267"/>
    </row>
    <row r="140" spans="108:109" ht="13.5" hidden="1" customHeight="1">
      <c r="DD140" s="1267"/>
      <c r="DE140" s="1267"/>
    </row>
    <row r="141" spans="108:109" ht="13.5" hidden="1" customHeight="1">
      <c r="DD141" s="1267"/>
      <c r="DE141" s="1267"/>
    </row>
    <row r="142" spans="108:109" ht="13.5" hidden="1" customHeight="1">
      <c r="DD142" s="1267"/>
      <c r="DE142" s="1267"/>
    </row>
    <row r="143" spans="108:109" ht="13.5" hidden="1" customHeight="1">
      <c r="DD143" s="1267"/>
      <c r="DE143" s="1267"/>
    </row>
    <row r="144" spans="108:109" ht="13.5" hidden="1" customHeight="1">
      <c r="DD144" s="1267"/>
      <c r="DE144" s="1267"/>
    </row>
    <row r="145" spans="108:109" ht="13.5" hidden="1" customHeight="1">
      <c r="DD145" s="1267"/>
      <c r="DE145" s="1267"/>
    </row>
    <row r="146" spans="108:109" ht="13.5" hidden="1" customHeight="1">
      <c r="DD146" s="1267"/>
      <c r="DE146" s="1267"/>
    </row>
    <row r="147" spans="108:109" ht="13.5" hidden="1" customHeight="1">
      <c r="DD147" s="1267"/>
      <c r="DE147" s="1267"/>
    </row>
    <row r="148" spans="108:109" ht="13.5" hidden="1" customHeight="1">
      <c r="DD148" s="1267"/>
      <c r="DE148" s="1267"/>
    </row>
    <row r="149" spans="108:109" ht="13.5" hidden="1" customHeight="1">
      <c r="DD149" s="1267"/>
      <c r="DE149" s="1267"/>
    </row>
    <row r="150" spans="108:109" ht="13.5" hidden="1" customHeight="1">
      <c r="DD150" s="1267"/>
      <c r="DE150" s="1267"/>
    </row>
    <row r="151" spans="108:109" ht="13.5" hidden="1" customHeight="1">
      <c r="DD151" s="1267"/>
      <c r="DE151" s="1267"/>
    </row>
    <row r="152" spans="108:109" ht="13.5" hidden="1" customHeight="1">
      <c r="DD152" s="1267"/>
      <c r="DE152" s="1267"/>
    </row>
    <row r="153" spans="108:109" ht="13.5" hidden="1" customHeight="1">
      <c r="DD153" s="1267"/>
      <c r="DE153" s="1267"/>
    </row>
    <row r="154" spans="108:109" ht="13.5" hidden="1" customHeight="1">
      <c r="DD154" s="1267"/>
      <c r="DE154" s="1267"/>
    </row>
    <row r="155" spans="108:109" ht="13.5" hidden="1" customHeight="1">
      <c r="DD155" s="1267"/>
      <c r="DE155" s="1267"/>
    </row>
    <row r="156" spans="108:109" ht="13.5" hidden="1" customHeight="1">
      <c r="DD156" s="1267"/>
      <c r="DE156" s="1267"/>
    </row>
    <row r="157" spans="108:109" ht="13.5" hidden="1" customHeight="1">
      <c r="DD157" s="1267"/>
      <c r="DE157" s="1267"/>
    </row>
    <row r="158" spans="108:109" ht="13.5" hidden="1" customHeight="1">
      <c r="DD158" s="1267"/>
      <c r="DE158" s="1267"/>
    </row>
    <row r="159" spans="108:109" ht="13.5" hidden="1" customHeight="1">
      <c r="DD159" s="1267"/>
      <c r="DE159" s="1267"/>
    </row>
    <row r="160" spans="108:109" ht="13.5" hidden="1" customHeight="1">
      <c r="DD160" s="1267"/>
      <c r="DE160" s="12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a1zbdVbWKNJ7T/LK10a+6sI0N4VQdYXY9ToX7yTK1IToJCrJe8jC7mbIpF36Xf9EAPnj7ECtpeJsXoHrtoOa3g==" saltValue="q14oZsBiHEy7sDzI/1LNp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F57:CM58"/>
    <mergeCell ref="CN57:CU58"/>
    <mergeCell ref="CV57:DC58"/>
    <mergeCell ref="CN53:CU54"/>
    <mergeCell ref="I51:J52"/>
    <mergeCell ref="K51:K52"/>
    <mergeCell ref="L51:L52"/>
    <mergeCell ref="M51:M52"/>
    <mergeCell ref="N51:N52"/>
    <mergeCell ref="I57:J58"/>
    <mergeCell ref="AN55:BA58"/>
    <mergeCell ref="BB55:BO56"/>
    <mergeCell ref="BP55:BW56"/>
    <mergeCell ref="G51:H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I53:J54"/>
    <mergeCell ref="K53:K54"/>
    <mergeCell ref="L53:L54"/>
    <mergeCell ref="M53:M54"/>
    <mergeCell ref="N53:N54"/>
    <mergeCell ref="BB53:BO54"/>
    <mergeCell ref="AN51:BA54"/>
    <mergeCell ref="BB51:BO52"/>
    <mergeCell ref="BP51:BW52"/>
    <mergeCell ref="BX51:CE52"/>
    <mergeCell ref="CF51:CM52"/>
    <mergeCell ref="AN43:DC47"/>
    <mergeCell ref="CV53:DC54"/>
    <mergeCell ref="CV50:DC50"/>
    <mergeCell ref="CV51:DC52"/>
    <mergeCell ref="CN51:CU52"/>
    <mergeCell ref="BP53:BW54"/>
    <mergeCell ref="BX53:CE54"/>
    <mergeCell ref="CF53:CM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79" zoomScale="70" zoomScaleNormal="70" zoomScaleSheetLayoutView="70" workbookViewId="0">
      <selection activeCell="BB51" sqref="BB51:BO52"/>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bSMbuydoT2mMeqylmZVV+5qwp/w7djCtf0IyOagXkLOZJjiNY1SKPDAJbd7Z2bi2g0AzIs5DGwwNiiLitVq6A==" saltValue="eFLudGoQsPUCz9oKT8cya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68" zoomScale="85" zoomScaleNormal="85" zoomScaleSheetLayoutView="55" workbookViewId="0">
      <selection activeCell="BB51" sqref="BB51:BO52"/>
    </sheetView>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625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0m67VdiykVY6szbSj9eDe8GQsG2VPYWJaIKkM6l4uNVfhvaCbgfTt0r4ZYFYxksqk/IcLmFg7xaqLSeDL622KA==" saltValue="Ypjhenw1MoUqqgY+FYFz7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558</v>
      </c>
      <c r="G2" s="156"/>
      <c r="H2" s="157"/>
    </row>
    <row r="3" spans="1:8">
      <c r="A3" s="153" t="s">
        <v>551</v>
      </c>
      <c r="B3" s="158"/>
      <c r="C3" s="159"/>
      <c r="D3" s="160">
        <v>96588</v>
      </c>
      <c r="E3" s="161"/>
      <c r="F3" s="162">
        <v>101693</v>
      </c>
      <c r="G3" s="163"/>
      <c r="H3" s="164"/>
    </row>
    <row r="4" spans="1:8">
      <c r="A4" s="165"/>
      <c r="B4" s="166"/>
      <c r="C4" s="167"/>
      <c r="D4" s="168">
        <v>24335</v>
      </c>
      <c r="E4" s="169"/>
      <c r="F4" s="170">
        <v>51066</v>
      </c>
      <c r="G4" s="171"/>
      <c r="H4" s="172"/>
    </row>
    <row r="5" spans="1:8">
      <c r="A5" s="153" t="s">
        <v>553</v>
      </c>
      <c r="B5" s="158"/>
      <c r="C5" s="159"/>
      <c r="D5" s="160">
        <v>110524</v>
      </c>
      <c r="E5" s="161"/>
      <c r="F5" s="162">
        <v>96635</v>
      </c>
      <c r="G5" s="163"/>
      <c r="H5" s="164"/>
    </row>
    <row r="6" spans="1:8">
      <c r="A6" s="165"/>
      <c r="B6" s="166"/>
      <c r="C6" s="167"/>
      <c r="D6" s="168">
        <v>25533</v>
      </c>
      <c r="E6" s="169"/>
      <c r="F6" s="170">
        <v>44408</v>
      </c>
      <c r="G6" s="171"/>
      <c r="H6" s="172"/>
    </row>
    <row r="7" spans="1:8">
      <c r="A7" s="153" t="s">
        <v>554</v>
      </c>
      <c r="B7" s="158"/>
      <c r="C7" s="159"/>
      <c r="D7" s="160">
        <v>119485</v>
      </c>
      <c r="E7" s="161"/>
      <c r="F7" s="162">
        <v>97062</v>
      </c>
      <c r="G7" s="163"/>
      <c r="H7" s="164"/>
    </row>
    <row r="8" spans="1:8">
      <c r="A8" s="165"/>
      <c r="B8" s="166"/>
      <c r="C8" s="167"/>
      <c r="D8" s="168">
        <v>26161</v>
      </c>
      <c r="E8" s="169"/>
      <c r="F8" s="170">
        <v>50112</v>
      </c>
      <c r="G8" s="171"/>
      <c r="H8" s="172"/>
    </row>
    <row r="9" spans="1:8">
      <c r="A9" s="153" t="s">
        <v>555</v>
      </c>
      <c r="B9" s="158"/>
      <c r="C9" s="159"/>
      <c r="D9" s="160">
        <v>150024</v>
      </c>
      <c r="E9" s="161"/>
      <c r="F9" s="162">
        <v>106005</v>
      </c>
      <c r="G9" s="163"/>
      <c r="H9" s="164"/>
    </row>
    <row r="10" spans="1:8">
      <c r="A10" s="165"/>
      <c r="B10" s="166"/>
      <c r="C10" s="167"/>
      <c r="D10" s="168">
        <v>68543</v>
      </c>
      <c r="E10" s="169"/>
      <c r="F10" s="170">
        <v>58359</v>
      </c>
      <c r="G10" s="171"/>
      <c r="H10" s="172"/>
    </row>
    <row r="11" spans="1:8">
      <c r="A11" s="153" t="s">
        <v>556</v>
      </c>
      <c r="B11" s="158"/>
      <c r="C11" s="159"/>
      <c r="D11" s="160">
        <v>94652</v>
      </c>
      <c r="E11" s="161"/>
      <c r="F11" s="162">
        <v>98507</v>
      </c>
      <c r="G11" s="163"/>
      <c r="H11" s="164"/>
    </row>
    <row r="12" spans="1:8">
      <c r="A12" s="165"/>
      <c r="B12" s="166"/>
      <c r="C12" s="173"/>
      <c r="D12" s="168">
        <v>34650</v>
      </c>
      <c r="E12" s="169"/>
      <c r="F12" s="170">
        <v>47567</v>
      </c>
      <c r="G12" s="171"/>
      <c r="H12" s="172"/>
    </row>
    <row r="13" spans="1:8">
      <c r="A13" s="153"/>
      <c r="B13" s="158"/>
      <c r="C13" s="174"/>
      <c r="D13" s="175">
        <v>114255</v>
      </c>
      <c r="E13" s="176"/>
      <c r="F13" s="177">
        <v>99980</v>
      </c>
      <c r="G13" s="178"/>
      <c r="H13" s="164"/>
    </row>
    <row r="14" spans="1:8">
      <c r="A14" s="165"/>
      <c r="B14" s="166"/>
      <c r="C14" s="167"/>
      <c r="D14" s="168">
        <v>35844</v>
      </c>
      <c r="E14" s="169"/>
      <c r="F14" s="170">
        <v>50302</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4.4000000000000004</v>
      </c>
      <c r="C19" s="179">
        <f>ROUND(VALUE(SUBSTITUTE(実質収支比率等に係る経年分析!G$48,"▲","-")),2)</f>
        <v>6.49</v>
      </c>
      <c r="D19" s="179">
        <f>ROUND(VALUE(SUBSTITUTE(実質収支比率等に係る経年分析!H$48,"▲","-")),2)</f>
        <v>4.67</v>
      </c>
      <c r="E19" s="179">
        <f>ROUND(VALUE(SUBSTITUTE(実質収支比率等に係る経年分析!I$48,"▲","-")),2)</f>
        <v>3.32</v>
      </c>
      <c r="F19" s="179">
        <f>ROUND(VALUE(SUBSTITUTE(実質収支比率等に係る経年分析!J$48,"▲","-")),2)</f>
        <v>4.22</v>
      </c>
    </row>
    <row r="20" spans="1:11">
      <c r="A20" s="179" t="s">
        <v>55</v>
      </c>
      <c r="B20" s="179">
        <f>ROUND(VALUE(SUBSTITUTE(実質収支比率等に係る経年分析!F$47,"▲","-")),2)</f>
        <v>15.19</v>
      </c>
      <c r="C20" s="179">
        <f>ROUND(VALUE(SUBSTITUTE(実質収支比率等に係る経年分析!G$47,"▲","-")),2)</f>
        <v>15.24</v>
      </c>
      <c r="D20" s="179">
        <f>ROUND(VALUE(SUBSTITUTE(実質収支比率等に係る経年分析!H$47,"▲","-")),2)</f>
        <v>15.75</v>
      </c>
      <c r="E20" s="179">
        <f>ROUND(VALUE(SUBSTITUTE(実質収支比率等に係る経年分析!I$47,"▲","-")),2)</f>
        <v>16.27</v>
      </c>
      <c r="F20" s="179">
        <f>ROUND(VALUE(SUBSTITUTE(実質収支比率等に係る経年分析!J$47,"▲","-")),2)</f>
        <v>16.670000000000002</v>
      </c>
    </row>
    <row r="21" spans="1:11">
      <c r="A21" s="179" t="s">
        <v>56</v>
      </c>
      <c r="B21" s="179">
        <f>IF(ISNUMBER(VALUE(SUBSTITUTE(実質収支比率等に係る経年分析!F$49,"▲","-"))),ROUND(VALUE(SUBSTITUTE(実質収支比率等に係る経年分析!F$49,"▲","-")),2),NA())</f>
        <v>-1.95</v>
      </c>
      <c r="C21" s="179">
        <f>IF(ISNUMBER(VALUE(SUBSTITUTE(実質収支比率等に係る経年分析!G$49,"▲","-"))),ROUND(VALUE(SUBSTITUTE(実質収支比率等に係る経年分析!G$49,"▲","-")),2),NA())</f>
        <v>2.08</v>
      </c>
      <c r="D21" s="179">
        <f>IF(ISNUMBER(VALUE(SUBSTITUTE(実質収支比率等に係る経年分析!H$49,"▲","-"))),ROUND(VALUE(SUBSTITUTE(実質収支比率等に係る経年分析!H$49,"▲","-")),2),NA())</f>
        <v>-2.02</v>
      </c>
      <c r="E21" s="179">
        <f>IF(ISNUMBER(VALUE(SUBSTITUTE(実質収支比率等に係る経年分析!I$49,"▲","-"))),ROUND(VALUE(SUBSTITUTE(実質収支比率等に係る経年分析!I$49,"▲","-")),2),NA())</f>
        <v>-1.5</v>
      </c>
      <c r="F21" s="179">
        <f>IF(ISNUMBER(VALUE(SUBSTITUTE(実質収支比率等に係る経年分析!J$49,"▲","-"))),ROUND(VALUE(SUBSTITUTE(実質収支比率等に係る経年分析!J$49,"▲","-")),2),NA())</f>
        <v>0.83</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0.52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2.76</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0.15</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str">
        <f>IF(連結実質赤字比率に係る赤字・黒字の構成分析!C$41="",NA(),連結実質赤字比率に係る赤字・黒字の構成分析!C$41)</f>
        <v>内子町介護保険サービス事業特別会計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c r="A30" s="180" t="str">
        <f>IF(連結実質赤字比率に係る赤字・黒字の構成分析!C$40="",NA(),連結実質赤字比率に係る赤字・黒字の構成分析!C$40)</f>
        <v>小田高校寄宿舎特別会計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c r="A31" s="180" t="str">
        <f>IF(連結実質赤字比率に係る赤字・黒字の構成分析!C$39="",NA(),連結実質赤字比率に係る赤字・黒字の構成分析!C$39)</f>
        <v>内子町後期高齢者医療保険事業特別会計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0.05</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7.0000000000000007E-2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c r="A32" s="180" t="str">
        <f>IF(連結実質赤字比率に係る赤字・黒字の構成分析!C$38="",NA(),連結実質赤字比率に係る赤字・黒字の構成分析!C$38)</f>
        <v>内子町公共下水道事業会計</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0.45</v>
      </c>
    </row>
    <row r="33" spans="1:16">
      <c r="A33" s="180" t="str">
        <f>IF(連結実質赤字比率に係る赤字・黒字の構成分析!C$37="",NA(),連結実質赤字比率に係る赤字・黒字の構成分析!C$37)</f>
        <v>内子町介護保険事業特別会計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0.98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0.84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0.81</v>
      </c>
    </row>
    <row r="34" spans="1:16">
      <c r="A34" s="180" t="str">
        <f>IF(連結実質赤字比率に係る赤字・黒字の構成分析!C$36="",NA(),連結実質赤字比率に係る赤字・黒字の構成分析!C$36)</f>
        <v>内子町国民健康保険事業特別会計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1.78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1.1599999999999999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1.77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1.1599999999999999</v>
      </c>
    </row>
    <row r="35" spans="1:16">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4.3899999999999997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6.48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4.67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3.31</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4.21</v>
      </c>
    </row>
    <row r="36" spans="1:16">
      <c r="A36" s="180" t="str">
        <f>IF(連結実質赤字比率に係る赤字・黒字の構成分析!C$34="",NA(),連結実質赤字比率に係る赤字・黒字の構成分析!C$34)</f>
        <v>内子町水道事業会計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5.72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5.16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9.3000000000000007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9.64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10.43</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1293</v>
      </c>
      <c r="E42" s="181"/>
      <c r="F42" s="181"/>
      <c r="G42" s="181">
        <f>'実質公債費比率（分子）の構造'!L$52</f>
        <v>1260</v>
      </c>
      <c r="H42" s="181"/>
      <c r="I42" s="181"/>
      <c r="J42" s="181">
        <f>'実質公債費比率（分子）の構造'!M$52</f>
        <v>1202</v>
      </c>
      <c r="K42" s="181"/>
      <c r="L42" s="181"/>
      <c r="M42" s="181">
        <f>'実質公債費比率（分子）の構造'!N$52</f>
        <v>1182</v>
      </c>
      <c r="N42" s="181"/>
      <c r="O42" s="181"/>
      <c r="P42" s="181">
        <f>'実質公債費比率（分子）の構造'!O$52</f>
        <v>1132</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c r="A44" s="181" t="s">
        <v>65</v>
      </c>
      <c r="B44" s="181">
        <f>'実質公債費比率（分子）の構造'!K$50</f>
        <v>33</v>
      </c>
      <c r="C44" s="181"/>
      <c r="D44" s="181"/>
      <c r="E44" s="181">
        <f>'実質公債費比率（分子）の構造'!L$50</f>
        <v>31</v>
      </c>
      <c r="F44" s="181"/>
      <c r="G44" s="181"/>
      <c r="H44" s="181">
        <f>'実質公債費比率（分子）の構造'!M$50</f>
        <v>31</v>
      </c>
      <c r="I44" s="181"/>
      <c r="J44" s="181"/>
      <c r="K44" s="181">
        <f>'実質公債費比率（分子）の構造'!N$50</f>
        <v>32</v>
      </c>
      <c r="L44" s="181"/>
      <c r="M44" s="181"/>
      <c r="N44" s="181">
        <f>'実質公債費比率（分子）の構造'!O$50</f>
        <v>31</v>
      </c>
      <c r="O44" s="181"/>
      <c r="P44" s="181"/>
    </row>
    <row r="45" spans="1:16">
      <c r="A45" s="181" t="s">
        <v>66</v>
      </c>
      <c r="B45" s="181">
        <f>'実質公債費比率（分子）の構造'!K$49</f>
        <v>28</v>
      </c>
      <c r="C45" s="181"/>
      <c r="D45" s="181"/>
      <c r="E45" s="181">
        <f>'実質公債費比率（分子）の構造'!L$49</f>
        <v>17</v>
      </c>
      <c r="F45" s="181"/>
      <c r="G45" s="181"/>
      <c r="H45" s="181">
        <f>'実質公債費比率（分子）の構造'!M$49</f>
        <v>16</v>
      </c>
      <c r="I45" s="181"/>
      <c r="J45" s="181"/>
      <c r="K45" s="181">
        <f>'実質公債費比率（分子）の構造'!N$49</f>
        <v>20</v>
      </c>
      <c r="L45" s="181"/>
      <c r="M45" s="181"/>
      <c r="N45" s="181">
        <f>'実質公債費比率（分子）の構造'!O$49</f>
        <v>17</v>
      </c>
      <c r="O45" s="181"/>
      <c r="P45" s="181"/>
    </row>
    <row r="46" spans="1:16">
      <c r="A46" s="181" t="s">
        <v>67</v>
      </c>
      <c r="B46" s="181">
        <f>'実質公債費比率（分子）の構造'!K$48</f>
        <v>279</v>
      </c>
      <c r="C46" s="181"/>
      <c r="D46" s="181"/>
      <c r="E46" s="181">
        <f>'実質公債費比率（分子）の構造'!L$48</f>
        <v>282</v>
      </c>
      <c r="F46" s="181"/>
      <c r="G46" s="181"/>
      <c r="H46" s="181">
        <f>'実質公債費比率（分子）の構造'!M$48</f>
        <v>260</v>
      </c>
      <c r="I46" s="181"/>
      <c r="J46" s="181"/>
      <c r="K46" s="181">
        <f>'実質公債費比率（分子）の構造'!N$48</f>
        <v>187</v>
      </c>
      <c r="L46" s="181"/>
      <c r="M46" s="181"/>
      <c r="N46" s="181">
        <f>'実質公債費比率（分子）の構造'!O$48</f>
        <v>179</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1314</v>
      </c>
      <c r="C49" s="181"/>
      <c r="D49" s="181"/>
      <c r="E49" s="181">
        <f>'実質公債費比率（分子）の構造'!L$45</f>
        <v>1207</v>
      </c>
      <c r="F49" s="181"/>
      <c r="G49" s="181"/>
      <c r="H49" s="181">
        <f>'実質公債費比率（分子）の構造'!M$45</f>
        <v>1158</v>
      </c>
      <c r="I49" s="181"/>
      <c r="J49" s="181"/>
      <c r="K49" s="181">
        <f>'実質公債費比率（分子）の構造'!N$45</f>
        <v>1079</v>
      </c>
      <c r="L49" s="181"/>
      <c r="M49" s="181"/>
      <c r="N49" s="181">
        <f>'実質公債費比率（分子）の構造'!O$45</f>
        <v>1028</v>
      </c>
      <c r="O49" s="181"/>
      <c r="P49" s="181"/>
    </row>
    <row r="50" spans="1:16">
      <c r="A50" s="181" t="s">
        <v>71</v>
      </c>
      <c r="B50" s="181" t="e">
        <f>NA()</f>
        <v>#N/A</v>
      </c>
      <c r="C50" s="181">
        <f>IF(ISNUMBER('実質公債費比率（分子）の構造'!K$53),'実質公債費比率（分子）の構造'!K$53,NA())</f>
        <v>361</v>
      </c>
      <c r="D50" s="181" t="e">
        <f>NA()</f>
        <v>#N/A</v>
      </c>
      <c r="E50" s="181" t="e">
        <f>NA()</f>
        <v>#N/A</v>
      </c>
      <c r="F50" s="181">
        <f>IF(ISNUMBER('実質公債費比率（分子）の構造'!L$53),'実質公債費比率（分子）の構造'!L$53,NA())</f>
        <v>277</v>
      </c>
      <c r="G50" s="181" t="e">
        <f>NA()</f>
        <v>#N/A</v>
      </c>
      <c r="H50" s="181" t="e">
        <f>NA()</f>
        <v>#N/A</v>
      </c>
      <c r="I50" s="181">
        <f>IF(ISNUMBER('実質公債費比率（分子）の構造'!M$53),'実質公債費比率（分子）の構造'!M$53,NA())</f>
        <v>263</v>
      </c>
      <c r="J50" s="181" t="e">
        <f>NA()</f>
        <v>#N/A</v>
      </c>
      <c r="K50" s="181" t="e">
        <f>NA()</f>
        <v>#N/A</v>
      </c>
      <c r="L50" s="181">
        <f>IF(ISNUMBER('実質公債費比率（分子）の構造'!N$53),'実質公債費比率（分子）の構造'!N$53,NA())</f>
        <v>136</v>
      </c>
      <c r="M50" s="181" t="e">
        <f>NA()</f>
        <v>#N/A</v>
      </c>
      <c r="N50" s="181" t="e">
        <f>NA()</f>
        <v>#N/A</v>
      </c>
      <c r="O50" s="181">
        <f>IF(ISNUMBER('実質公債費比率（分子）の構造'!O$53),'実質公債費比率（分子）の構造'!O$53,NA())</f>
        <v>123</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10608</v>
      </c>
      <c r="E56" s="180"/>
      <c r="F56" s="180"/>
      <c r="G56" s="180">
        <f>'将来負担比率（分子）の構造'!J$52</f>
        <v>10334</v>
      </c>
      <c r="H56" s="180"/>
      <c r="I56" s="180"/>
      <c r="J56" s="180">
        <f>'将来負担比率（分子）の構造'!K$52</f>
        <v>10239</v>
      </c>
      <c r="K56" s="180"/>
      <c r="L56" s="180"/>
      <c r="M56" s="180">
        <f>'将来負担比率（分子）の構造'!L$52</f>
        <v>9615</v>
      </c>
      <c r="N56" s="180"/>
      <c r="O56" s="180"/>
      <c r="P56" s="180">
        <f>'将来負担比率（分子）の構造'!M$52</f>
        <v>9556</v>
      </c>
    </row>
    <row r="57" spans="1:16">
      <c r="A57" s="180" t="s">
        <v>42</v>
      </c>
      <c r="B57" s="180"/>
      <c r="C57" s="180"/>
      <c r="D57" s="180">
        <f>'将来負担比率（分子）の構造'!I$51</f>
        <v>310</v>
      </c>
      <c r="E57" s="180"/>
      <c r="F57" s="180"/>
      <c r="G57" s="180">
        <f>'将来負担比率（分子）の構造'!J$51</f>
        <v>269</v>
      </c>
      <c r="H57" s="180"/>
      <c r="I57" s="180"/>
      <c r="J57" s="180">
        <f>'将来負担比率（分子）の構造'!K$51</f>
        <v>221</v>
      </c>
      <c r="K57" s="180"/>
      <c r="L57" s="180"/>
      <c r="M57" s="180">
        <f>'将来負担比率（分子）の構造'!L$51</f>
        <v>185</v>
      </c>
      <c r="N57" s="180"/>
      <c r="O57" s="180"/>
      <c r="P57" s="180">
        <f>'将来負担比率（分子）の構造'!M$51</f>
        <v>149</v>
      </c>
    </row>
    <row r="58" spans="1:16">
      <c r="A58" s="180" t="s">
        <v>41</v>
      </c>
      <c r="B58" s="180"/>
      <c r="C58" s="180"/>
      <c r="D58" s="180">
        <f>'将来負担比率（分子）の構造'!I$50</f>
        <v>5433</v>
      </c>
      <c r="E58" s="180"/>
      <c r="F58" s="180"/>
      <c r="G58" s="180">
        <f>'将来負担比率（分子）の構造'!J$50</f>
        <v>5978</v>
      </c>
      <c r="H58" s="180"/>
      <c r="I58" s="180"/>
      <c r="J58" s="180">
        <f>'将来負担比率（分子）の構造'!K$50</f>
        <v>6558</v>
      </c>
      <c r="K58" s="180"/>
      <c r="L58" s="180"/>
      <c r="M58" s="180">
        <f>'将来負担比率（分子）の構造'!L$50</f>
        <v>6149</v>
      </c>
      <c r="N58" s="180"/>
      <c r="O58" s="180"/>
      <c r="P58" s="180">
        <f>'将来負担比率（分子）の構造'!M$50</f>
        <v>6320</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2032</v>
      </c>
      <c r="C62" s="180"/>
      <c r="D62" s="180"/>
      <c r="E62" s="180">
        <f>'将来負担比率（分子）の構造'!J$45</f>
        <v>1931</v>
      </c>
      <c r="F62" s="180"/>
      <c r="G62" s="180"/>
      <c r="H62" s="180">
        <f>'将来負担比率（分子）の構造'!K$45</f>
        <v>1903</v>
      </c>
      <c r="I62" s="180"/>
      <c r="J62" s="180"/>
      <c r="K62" s="180">
        <f>'将来負担比率（分子）の構造'!L$45</f>
        <v>1789</v>
      </c>
      <c r="L62" s="180"/>
      <c r="M62" s="180"/>
      <c r="N62" s="180">
        <f>'将来負担比率（分子）の構造'!M$45</f>
        <v>1659</v>
      </c>
      <c r="O62" s="180"/>
      <c r="P62" s="180"/>
    </row>
    <row r="63" spans="1:16">
      <c r="A63" s="180" t="s">
        <v>34</v>
      </c>
      <c r="B63" s="180">
        <f>'将来負担比率（分子）の構造'!I$44</f>
        <v>46</v>
      </c>
      <c r="C63" s="180"/>
      <c r="D63" s="180"/>
      <c r="E63" s="180">
        <f>'将来負担比率（分子）の構造'!J$44</f>
        <v>169</v>
      </c>
      <c r="F63" s="180"/>
      <c r="G63" s="180"/>
      <c r="H63" s="180">
        <f>'将来負担比率（分子）の構造'!K$44</f>
        <v>150</v>
      </c>
      <c r="I63" s="180"/>
      <c r="J63" s="180"/>
      <c r="K63" s="180">
        <f>'将来負担比率（分子）の構造'!L$44</f>
        <v>123</v>
      </c>
      <c r="L63" s="180"/>
      <c r="M63" s="180"/>
      <c r="N63" s="180">
        <f>'将来負担比率（分子）の構造'!M$44</f>
        <v>117</v>
      </c>
      <c r="O63" s="180"/>
      <c r="P63" s="180"/>
    </row>
    <row r="64" spans="1:16">
      <c r="A64" s="180" t="s">
        <v>33</v>
      </c>
      <c r="B64" s="180">
        <f>'将来負担比率（分子）の構造'!I$43</f>
        <v>2906</v>
      </c>
      <c r="C64" s="180"/>
      <c r="D64" s="180"/>
      <c r="E64" s="180">
        <f>'将来負担比率（分子）の構造'!J$43</f>
        <v>2849</v>
      </c>
      <c r="F64" s="180"/>
      <c r="G64" s="180"/>
      <c r="H64" s="180">
        <f>'将来負担比率（分子）の構造'!K$43</f>
        <v>2119</v>
      </c>
      <c r="I64" s="180"/>
      <c r="J64" s="180"/>
      <c r="K64" s="180">
        <f>'将来負担比率（分子）の構造'!L$43</f>
        <v>1921</v>
      </c>
      <c r="L64" s="180"/>
      <c r="M64" s="180"/>
      <c r="N64" s="180">
        <f>'将来負担比率（分子）の構造'!M$43</f>
        <v>1928</v>
      </c>
      <c r="O64" s="180"/>
      <c r="P64" s="180"/>
    </row>
    <row r="65" spans="1:16">
      <c r="A65" s="180" t="s">
        <v>32</v>
      </c>
      <c r="B65" s="180">
        <f>'将来負担比率（分子）の構造'!I$42</f>
        <v>154</v>
      </c>
      <c r="C65" s="180"/>
      <c r="D65" s="180"/>
      <c r="E65" s="180">
        <f>'将来負担比率（分子）の構造'!J$42</f>
        <v>219</v>
      </c>
      <c r="F65" s="180"/>
      <c r="G65" s="180"/>
      <c r="H65" s="180">
        <f>'将来負担比率（分子）の構造'!K$42</f>
        <v>175</v>
      </c>
      <c r="I65" s="180"/>
      <c r="J65" s="180"/>
      <c r="K65" s="180">
        <f>'将来負担比率（分子）の構造'!L$42</f>
        <v>134</v>
      </c>
      <c r="L65" s="180"/>
      <c r="M65" s="180"/>
      <c r="N65" s="180">
        <f>'将来負担比率（分子）の構造'!M$42</f>
        <v>95</v>
      </c>
      <c r="O65" s="180"/>
      <c r="P65" s="180"/>
    </row>
    <row r="66" spans="1:16">
      <c r="A66" s="180" t="s">
        <v>31</v>
      </c>
      <c r="B66" s="180">
        <f>'将来負担比率（分子）の構造'!I$41</f>
        <v>9013</v>
      </c>
      <c r="C66" s="180"/>
      <c r="D66" s="180"/>
      <c r="E66" s="180">
        <f>'将来負担比率（分子）の構造'!J$41</f>
        <v>8702</v>
      </c>
      <c r="F66" s="180"/>
      <c r="G66" s="180"/>
      <c r="H66" s="180">
        <f>'将来負担比率（分子）の構造'!K$41</f>
        <v>8455</v>
      </c>
      <c r="I66" s="180"/>
      <c r="J66" s="180"/>
      <c r="K66" s="180">
        <f>'将来負担比率（分子）の構造'!L$41</f>
        <v>8219</v>
      </c>
      <c r="L66" s="180"/>
      <c r="M66" s="180"/>
      <c r="N66" s="180">
        <f>'将来負担比率（分子）の構造'!M$41</f>
        <v>8371</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1089</v>
      </c>
      <c r="C72" s="184">
        <f>基金残高に係る経年分析!G55</f>
        <v>1089</v>
      </c>
      <c r="D72" s="184">
        <f>基金残高に係る経年分析!H55</f>
        <v>1090</v>
      </c>
    </row>
    <row r="73" spans="1:16">
      <c r="A73" s="183" t="s">
        <v>78</v>
      </c>
      <c r="B73" s="184">
        <f>基金残高に係る経年分析!F56</f>
        <v>928</v>
      </c>
      <c r="C73" s="184">
        <f>基金残高に係る経年分析!G56</f>
        <v>968</v>
      </c>
      <c r="D73" s="184">
        <f>基金残高に係る経年分析!H56</f>
        <v>969</v>
      </c>
    </row>
    <row r="74" spans="1:16">
      <c r="A74" s="183" t="s">
        <v>79</v>
      </c>
      <c r="B74" s="184">
        <f>基金残高に係る経年分析!F57</f>
        <v>4092</v>
      </c>
      <c r="C74" s="184">
        <f>基金残高に係る経年分析!G57</f>
        <v>3643</v>
      </c>
      <c r="D74" s="184">
        <f>基金残高に係る経年分析!H57</f>
        <v>3812</v>
      </c>
    </row>
  </sheetData>
  <sheetProtection algorithmName="SHA-512" hashValue="ANuLbVzMfcFnqOM7DUX2isarl7wg9864/6MkjYF2heBLrRYF7bd/U+qmmWVNRJcWpQsk/f1wWgBysvGXXMaaSQ==" saltValue="+pKfAbNMn2vcC6YGuycYY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215</v>
      </c>
      <c r="DI1" s="618"/>
      <c r="DJ1" s="618"/>
      <c r="DK1" s="618"/>
      <c r="DL1" s="618"/>
      <c r="DM1" s="618"/>
      <c r="DN1" s="619"/>
      <c r="DO1" s="225"/>
      <c r="DP1" s="617" t="s">
        <v>216</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20" t="s">
        <v>218</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219</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220</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c r="B4" s="620" t="s">
        <v>1</v>
      </c>
      <c r="C4" s="621"/>
      <c r="D4" s="621"/>
      <c r="E4" s="621"/>
      <c r="F4" s="621"/>
      <c r="G4" s="621"/>
      <c r="H4" s="621"/>
      <c r="I4" s="621"/>
      <c r="J4" s="621"/>
      <c r="K4" s="621"/>
      <c r="L4" s="621"/>
      <c r="M4" s="621"/>
      <c r="N4" s="621"/>
      <c r="O4" s="621"/>
      <c r="P4" s="621"/>
      <c r="Q4" s="622"/>
      <c r="R4" s="620" t="s">
        <v>221</v>
      </c>
      <c r="S4" s="621"/>
      <c r="T4" s="621"/>
      <c r="U4" s="621"/>
      <c r="V4" s="621"/>
      <c r="W4" s="621"/>
      <c r="X4" s="621"/>
      <c r="Y4" s="622"/>
      <c r="Z4" s="620" t="s">
        <v>222</v>
      </c>
      <c r="AA4" s="621"/>
      <c r="AB4" s="621"/>
      <c r="AC4" s="622"/>
      <c r="AD4" s="620" t="s">
        <v>223</v>
      </c>
      <c r="AE4" s="621"/>
      <c r="AF4" s="621"/>
      <c r="AG4" s="621"/>
      <c r="AH4" s="621"/>
      <c r="AI4" s="621"/>
      <c r="AJ4" s="621"/>
      <c r="AK4" s="622"/>
      <c r="AL4" s="620" t="s">
        <v>222</v>
      </c>
      <c r="AM4" s="621"/>
      <c r="AN4" s="621"/>
      <c r="AO4" s="622"/>
      <c r="AP4" s="626" t="s">
        <v>224</v>
      </c>
      <c r="AQ4" s="626"/>
      <c r="AR4" s="626"/>
      <c r="AS4" s="626"/>
      <c r="AT4" s="626"/>
      <c r="AU4" s="626"/>
      <c r="AV4" s="626"/>
      <c r="AW4" s="626"/>
      <c r="AX4" s="626"/>
      <c r="AY4" s="626"/>
      <c r="AZ4" s="626"/>
      <c r="BA4" s="626"/>
      <c r="BB4" s="626"/>
      <c r="BC4" s="626"/>
      <c r="BD4" s="626"/>
      <c r="BE4" s="626"/>
      <c r="BF4" s="626"/>
      <c r="BG4" s="626" t="s">
        <v>225</v>
      </c>
      <c r="BH4" s="626"/>
      <c r="BI4" s="626"/>
      <c r="BJ4" s="626"/>
      <c r="BK4" s="626"/>
      <c r="BL4" s="626"/>
      <c r="BM4" s="626"/>
      <c r="BN4" s="626"/>
      <c r="BO4" s="626" t="s">
        <v>222</v>
      </c>
      <c r="BP4" s="626"/>
      <c r="BQ4" s="626"/>
      <c r="BR4" s="626"/>
      <c r="BS4" s="626" t="s">
        <v>226</v>
      </c>
      <c r="BT4" s="626"/>
      <c r="BU4" s="626"/>
      <c r="BV4" s="626"/>
      <c r="BW4" s="626"/>
      <c r="BX4" s="626"/>
      <c r="BY4" s="626"/>
      <c r="BZ4" s="626"/>
      <c r="CA4" s="626"/>
      <c r="CB4" s="626"/>
      <c r="CD4" s="623" t="s">
        <v>227</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c r="B5" s="627" t="s">
        <v>228</v>
      </c>
      <c r="C5" s="628"/>
      <c r="D5" s="628"/>
      <c r="E5" s="628"/>
      <c r="F5" s="628"/>
      <c r="G5" s="628"/>
      <c r="H5" s="628"/>
      <c r="I5" s="628"/>
      <c r="J5" s="628"/>
      <c r="K5" s="628"/>
      <c r="L5" s="628"/>
      <c r="M5" s="628"/>
      <c r="N5" s="628"/>
      <c r="O5" s="628"/>
      <c r="P5" s="628"/>
      <c r="Q5" s="629"/>
      <c r="R5" s="630">
        <v>1461016</v>
      </c>
      <c r="S5" s="631"/>
      <c r="T5" s="631"/>
      <c r="U5" s="631"/>
      <c r="V5" s="631"/>
      <c r="W5" s="631"/>
      <c r="X5" s="631"/>
      <c r="Y5" s="632"/>
      <c r="Z5" s="633">
        <v>13.9</v>
      </c>
      <c r="AA5" s="633"/>
      <c r="AB5" s="633"/>
      <c r="AC5" s="633"/>
      <c r="AD5" s="634">
        <v>1461016</v>
      </c>
      <c r="AE5" s="634"/>
      <c r="AF5" s="634"/>
      <c r="AG5" s="634"/>
      <c r="AH5" s="634"/>
      <c r="AI5" s="634"/>
      <c r="AJ5" s="634"/>
      <c r="AK5" s="634"/>
      <c r="AL5" s="635">
        <v>23.1</v>
      </c>
      <c r="AM5" s="636"/>
      <c r="AN5" s="636"/>
      <c r="AO5" s="637"/>
      <c r="AP5" s="627" t="s">
        <v>229</v>
      </c>
      <c r="AQ5" s="628"/>
      <c r="AR5" s="628"/>
      <c r="AS5" s="628"/>
      <c r="AT5" s="628"/>
      <c r="AU5" s="628"/>
      <c r="AV5" s="628"/>
      <c r="AW5" s="628"/>
      <c r="AX5" s="628"/>
      <c r="AY5" s="628"/>
      <c r="AZ5" s="628"/>
      <c r="BA5" s="628"/>
      <c r="BB5" s="628"/>
      <c r="BC5" s="628"/>
      <c r="BD5" s="628"/>
      <c r="BE5" s="628"/>
      <c r="BF5" s="629"/>
      <c r="BG5" s="641">
        <v>1461016</v>
      </c>
      <c r="BH5" s="642"/>
      <c r="BI5" s="642"/>
      <c r="BJ5" s="642"/>
      <c r="BK5" s="642"/>
      <c r="BL5" s="642"/>
      <c r="BM5" s="642"/>
      <c r="BN5" s="643"/>
      <c r="BO5" s="644">
        <v>100</v>
      </c>
      <c r="BP5" s="644"/>
      <c r="BQ5" s="644"/>
      <c r="BR5" s="644"/>
      <c r="BS5" s="645" t="s">
        <v>230</v>
      </c>
      <c r="BT5" s="645"/>
      <c r="BU5" s="645"/>
      <c r="BV5" s="645"/>
      <c r="BW5" s="645"/>
      <c r="BX5" s="645"/>
      <c r="BY5" s="645"/>
      <c r="BZ5" s="645"/>
      <c r="CA5" s="645"/>
      <c r="CB5" s="649"/>
      <c r="CD5" s="623" t="s">
        <v>224</v>
      </c>
      <c r="CE5" s="624"/>
      <c r="CF5" s="624"/>
      <c r="CG5" s="624"/>
      <c r="CH5" s="624"/>
      <c r="CI5" s="624"/>
      <c r="CJ5" s="624"/>
      <c r="CK5" s="624"/>
      <c r="CL5" s="624"/>
      <c r="CM5" s="624"/>
      <c r="CN5" s="624"/>
      <c r="CO5" s="624"/>
      <c r="CP5" s="624"/>
      <c r="CQ5" s="625"/>
      <c r="CR5" s="623" t="s">
        <v>231</v>
      </c>
      <c r="CS5" s="624"/>
      <c r="CT5" s="624"/>
      <c r="CU5" s="624"/>
      <c r="CV5" s="624"/>
      <c r="CW5" s="624"/>
      <c r="CX5" s="624"/>
      <c r="CY5" s="625"/>
      <c r="CZ5" s="623" t="s">
        <v>222</v>
      </c>
      <c r="DA5" s="624"/>
      <c r="DB5" s="624"/>
      <c r="DC5" s="625"/>
      <c r="DD5" s="623" t="s">
        <v>232</v>
      </c>
      <c r="DE5" s="624"/>
      <c r="DF5" s="624"/>
      <c r="DG5" s="624"/>
      <c r="DH5" s="624"/>
      <c r="DI5" s="624"/>
      <c r="DJ5" s="624"/>
      <c r="DK5" s="624"/>
      <c r="DL5" s="624"/>
      <c r="DM5" s="624"/>
      <c r="DN5" s="624"/>
      <c r="DO5" s="624"/>
      <c r="DP5" s="625"/>
      <c r="DQ5" s="623" t="s">
        <v>233</v>
      </c>
      <c r="DR5" s="624"/>
      <c r="DS5" s="624"/>
      <c r="DT5" s="624"/>
      <c r="DU5" s="624"/>
      <c r="DV5" s="624"/>
      <c r="DW5" s="624"/>
      <c r="DX5" s="624"/>
      <c r="DY5" s="624"/>
      <c r="DZ5" s="624"/>
      <c r="EA5" s="624"/>
      <c r="EB5" s="624"/>
      <c r="EC5" s="625"/>
    </row>
    <row r="6" spans="2:143" ht="11.25" customHeight="1">
      <c r="B6" s="638" t="s">
        <v>234</v>
      </c>
      <c r="C6" s="639"/>
      <c r="D6" s="639"/>
      <c r="E6" s="639"/>
      <c r="F6" s="639"/>
      <c r="G6" s="639"/>
      <c r="H6" s="639"/>
      <c r="I6" s="639"/>
      <c r="J6" s="639"/>
      <c r="K6" s="639"/>
      <c r="L6" s="639"/>
      <c r="M6" s="639"/>
      <c r="N6" s="639"/>
      <c r="O6" s="639"/>
      <c r="P6" s="639"/>
      <c r="Q6" s="640"/>
      <c r="R6" s="641">
        <v>125714</v>
      </c>
      <c r="S6" s="642"/>
      <c r="T6" s="642"/>
      <c r="U6" s="642"/>
      <c r="V6" s="642"/>
      <c r="W6" s="642"/>
      <c r="X6" s="642"/>
      <c r="Y6" s="643"/>
      <c r="Z6" s="644">
        <v>1.2</v>
      </c>
      <c r="AA6" s="644"/>
      <c r="AB6" s="644"/>
      <c r="AC6" s="644"/>
      <c r="AD6" s="645">
        <v>125714</v>
      </c>
      <c r="AE6" s="645"/>
      <c r="AF6" s="645"/>
      <c r="AG6" s="645"/>
      <c r="AH6" s="645"/>
      <c r="AI6" s="645"/>
      <c r="AJ6" s="645"/>
      <c r="AK6" s="645"/>
      <c r="AL6" s="646">
        <v>2</v>
      </c>
      <c r="AM6" s="647"/>
      <c r="AN6" s="647"/>
      <c r="AO6" s="648"/>
      <c r="AP6" s="638" t="s">
        <v>235</v>
      </c>
      <c r="AQ6" s="639"/>
      <c r="AR6" s="639"/>
      <c r="AS6" s="639"/>
      <c r="AT6" s="639"/>
      <c r="AU6" s="639"/>
      <c r="AV6" s="639"/>
      <c r="AW6" s="639"/>
      <c r="AX6" s="639"/>
      <c r="AY6" s="639"/>
      <c r="AZ6" s="639"/>
      <c r="BA6" s="639"/>
      <c r="BB6" s="639"/>
      <c r="BC6" s="639"/>
      <c r="BD6" s="639"/>
      <c r="BE6" s="639"/>
      <c r="BF6" s="640"/>
      <c r="BG6" s="641">
        <v>1461016</v>
      </c>
      <c r="BH6" s="642"/>
      <c r="BI6" s="642"/>
      <c r="BJ6" s="642"/>
      <c r="BK6" s="642"/>
      <c r="BL6" s="642"/>
      <c r="BM6" s="642"/>
      <c r="BN6" s="643"/>
      <c r="BO6" s="644">
        <v>100</v>
      </c>
      <c r="BP6" s="644"/>
      <c r="BQ6" s="644"/>
      <c r="BR6" s="644"/>
      <c r="BS6" s="645" t="s">
        <v>130</v>
      </c>
      <c r="BT6" s="645"/>
      <c r="BU6" s="645"/>
      <c r="BV6" s="645"/>
      <c r="BW6" s="645"/>
      <c r="BX6" s="645"/>
      <c r="BY6" s="645"/>
      <c r="BZ6" s="645"/>
      <c r="CA6" s="645"/>
      <c r="CB6" s="649"/>
      <c r="CD6" s="652" t="s">
        <v>236</v>
      </c>
      <c r="CE6" s="653"/>
      <c r="CF6" s="653"/>
      <c r="CG6" s="653"/>
      <c r="CH6" s="653"/>
      <c r="CI6" s="653"/>
      <c r="CJ6" s="653"/>
      <c r="CK6" s="653"/>
      <c r="CL6" s="653"/>
      <c r="CM6" s="653"/>
      <c r="CN6" s="653"/>
      <c r="CO6" s="653"/>
      <c r="CP6" s="653"/>
      <c r="CQ6" s="654"/>
      <c r="CR6" s="641">
        <v>88480</v>
      </c>
      <c r="CS6" s="642"/>
      <c r="CT6" s="642"/>
      <c r="CU6" s="642"/>
      <c r="CV6" s="642"/>
      <c r="CW6" s="642"/>
      <c r="CX6" s="642"/>
      <c r="CY6" s="643"/>
      <c r="CZ6" s="635">
        <v>0.9</v>
      </c>
      <c r="DA6" s="636"/>
      <c r="DB6" s="636"/>
      <c r="DC6" s="655"/>
      <c r="DD6" s="650">
        <v>831</v>
      </c>
      <c r="DE6" s="642"/>
      <c r="DF6" s="642"/>
      <c r="DG6" s="642"/>
      <c r="DH6" s="642"/>
      <c r="DI6" s="642"/>
      <c r="DJ6" s="642"/>
      <c r="DK6" s="642"/>
      <c r="DL6" s="642"/>
      <c r="DM6" s="642"/>
      <c r="DN6" s="642"/>
      <c r="DO6" s="642"/>
      <c r="DP6" s="643"/>
      <c r="DQ6" s="650">
        <v>88480</v>
      </c>
      <c r="DR6" s="642"/>
      <c r="DS6" s="642"/>
      <c r="DT6" s="642"/>
      <c r="DU6" s="642"/>
      <c r="DV6" s="642"/>
      <c r="DW6" s="642"/>
      <c r="DX6" s="642"/>
      <c r="DY6" s="642"/>
      <c r="DZ6" s="642"/>
      <c r="EA6" s="642"/>
      <c r="EB6" s="642"/>
      <c r="EC6" s="651"/>
    </row>
    <row r="7" spans="2:143" ht="11.25" customHeight="1">
      <c r="B7" s="638" t="s">
        <v>237</v>
      </c>
      <c r="C7" s="639"/>
      <c r="D7" s="639"/>
      <c r="E7" s="639"/>
      <c r="F7" s="639"/>
      <c r="G7" s="639"/>
      <c r="H7" s="639"/>
      <c r="I7" s="639"/>
      <c r="J7" s="639"/>
      <c r="K7" s="639"/>
      <c r="L7" s="639"/>
      <c r="M7" s="639"/>
      <c r="N7" s="639"/>
      <c r="O7" s="639"/>
      <c r="P7" s="639"/>
      <c r="Q7" s="640"/>
      <c r="R7" s="641">
        <v>2979</v>
      </c>
      <c r="S7" s="642"/>
      <c r="T7" s="642"/>
      <c r="U7" s="642"/>
      <c r="V7" s="642"/>
      <c r="W7" s="642"/>
      <c r="X7" s="642"/>
      <c r="Y7" s="643"/>
      <c r="Z7" s="644">
        <v>0</v>
      </c>
      <c r="AA7" s="644"/>
      <c r="AB7" s="644"/>
      <c r="AC7" s="644"/>
      <c r="AD7" s="645">
        <v>2979</v>
      </c>
      <c r="AE7" s="645"/>
      <c r="AF7" s="645"/>
      <c r="AG7" s="645"/>
      <c r="AH7" s="645"/>
      <c r="AI7" s="645"/>
      <c r="AJ7" s="645"/>
      <c r="AK7" s="645"/>
      <c r="AL7" s="646">
        <v>0</v>
      </c>
      <c r="AM7" s="647"/>
      <c r="AN7" s="647"/>
      <c r="AO7" s="648"/>
      <c r="AP7" s="638" t="s">
        <v>238</v>
      </c>
      <c r="AQ7" s="639"/>
      <c r="AR7" s="639"/>
      <c r="AS7" s="639"/>
      <c r="AT7" s="639"/>
      <c r="AU7" s="639"/>
      <c r="AV7" s="639"/>
      <c r="AW7" s="639"/>
      <c r="AX7" s="639"/>
      <c r="AY7" s="639"/>
      <c r="AZ7" s="639"/>
      <c r="BA7" s="639"/>
      <c r="BB7" s="639"/>
      <c r="BC7" s="639"/>
      <c r="BD7" s="639"/>
      <c r="BE7" s="639"/>
      <c r="BF7" s="640"/>
      <c r="BG7" s="641">
        <v>568276</v>
      </c>
      <c r="BH7" s="642"/>
      <c r="BI7" s="642"/>
      <c r="BJ7" s="642"/>
      <c r="BK7" s="642"/>
      <c r="BL7" s="642"/>
      <c r="BM7" s="642"/>
      <c r="BN7" s="643"/>
      <c r="BO7" s="644">
        <v>38.9</v>
      </c>
      <c r="BP7" s="644"/>
      <c r="BQ7" s="644"/>
      <c r="BR7" s="644"/>
      <c r="BS7" s="645" t="s">
        <v>230</v>
      </c>
      <c r="BT7" s="645"/>
      <c r="BU7" s="645"/>
      <c r="BV7" s="645"/>
      <c r="BW7" s="645"/>
      <c r="BX7" s="645"/>
      <c r="BY7" s="645"/>
      <c r="BZ7" s="645"/>
      <c r="CA7" s="645"/>
      <c r="CB7" s="649"/>
      <c r="CD7" s="656" t="s">
        <v>239</v>
      </c>
      <c r="CE7" s="657"/>
      <c r="CF7" s="657"/>
      <c r="CG7" s="657"/>
      <c r="CH7" s="657"/>
      <c r="CI7" s="657"/>
      <c r="CJ7" s="657"/>
      <c r="CK7" s="657"/>
      <c r="CL7" s="657"/>
      <c r="CM7" s="657"/>
      <c r="CN7" s="657"/>
      <c r="CO7" s="657"/>
      <c r="CP7" s="657"/>
      <c r="CQ7" s="658"/>
      <c r="CR7" s="641">
        <v>1286608</v>
      </c>
      <c r="CS7" s="642"/>
      <c r="CT7" s="642"/>
      <c r="CU7" s="642"/>
      <c r="CV7" s="642"/>
      <c r="CW7" s="642"/>
      <c r="CX7" s="642"/>
      <c r="CY7" s="643"/>
      <c r="CZ7" s="644">
        <v>12.9</v>
      </c>
      <c r="DA7" s="644"/>
      <c r="DB7" s="644"/>
      <c r="DC7" s="644"/>
      <c r="DD7" s="650">
        <v>33747</v>
      </c>
      <c r="DE7" s="642"/>
      <c r="DF7" s="642"/>
      <c r="DG7" s="642"/>
      <c r="DH7" s="642"/>
      <c r="DI7" s="642"/>
      <c r="DJ7" s="642"/>
      <c r="DK7" s="642"/>
      <c r="DL7" s="642"/>
      <c r="DM7" s="642"/>
      <c r="DN7" s="642"/>
      <c r="DO7" s="642"/>
      <c r="DP7" s="643"/>
      <c r="DQ7" s="650">
        <v>1181149</v>
      </c>
      <c r="DR7" s="642"/>
      <c r="DS7" s="642"/>
      <c r="DT7" s="642"/>
      <c r="DU7" s="642"/>
      <c r="DV7" s="642"/>
      <c r="DW7" s="642"/>
      <c r="DX7" s="642"/>
      <c r="DY7" s="642"/>
      <c r="DZ7" s="642"/>
      <c r="EA7" s="642"/>
      <c r="EB7" s="642"/>
      <c r="EC7" s="651"/>
    </row>
    <row r="8" spans="2:143" ht="11.25" customHeight="1">
      <c r="B8" s="638" t="s">
        <v>240</v>
      </c>
      <c r="C8" s="639"/>
      <c r="D8" s="639"/>
      <c r="E8" s="639"/>
      <c r="F8" s="639"/>
      <c r="G8" s="639"/>
      <c r="H8" s="639"/>
      <c r="I8" s="639"/>
      <c r="J8" s="639"/>
      <c r="K8" s="639"/>
      <c r="L8" s="639"/>
      <c r="M8" s="639"/>
      <c r="N8" s="639"/>
      <c r="O8" s="639"/>
      <c r="P8" s="639"/>
      <c r="Q8" s="640"/>
      <c r="R8" s="641">
        <v>4892</v>
      </c>
      <c r="S8" s="642"/>
      <c r="T8" s="642"/>
      <c r="U8" s="642"/>
      <c r="V8" s="642"/>
      <c r="W8" s="642"/>
      <c r="X8" s="642"/>
      <c r="Y8" s="643"/>
      <c r="Z8" s="644">
        <v>0</v>
      </c>
      <c r="AA8" s="644"/>
      <c r="AB8" s="644"/>
      <c r="AC8" s="644"/>
      <c r="AD8" s="645">
        <v>4892</v>
      </c>
      <c r="AE8" s="645"/>
      <c r="AF8" s="645"/>
      <c r="AG8" s="645"/>
      <c r="AH8" s="645"/>
      <c r="AI8" s="645"/>
      <c r="AJ8" s="645"/>
      <c r="AK8" s="645"/>
      <c r="AL8" s="646">
        <v>0.1</v>
      </c>
      <c r="AM8" s="647"/>
      <c r="AN8" s="647"/>
      <c r="AO8" s="648"/>
      <c r="AP8" s="638" t="s">
        <v>241</v>
      </c>
      <c r="AQ8" s="639"/>
      <c r="AR8" s="639"/>
      <c r="AS8" s="639"/>
      <c r="AT8" s="639"/>
      <c r="AU8" s="639"/>
      <c r="AV8" s="639"/>
      <c r="AW8" s="639"/>
      <c r="AX8" s="639"/>
      <c r="AY8" s="639"/>
      <c r="AZ8" s="639"/>
      <c r="BA8" s="639"/>
      <c r="BB8" s="639"/>
      <c r="BC8" s="639"/>
      <c r="BD8" s="639"/>
      <c r="BE8" s="639"/>
      <c r="BF8" s="640"/>
      <c r="BG8" s="641">
        <v>24763</v>
      </c>
      <c r="BH8" s="642"/>
      <c r="BI8" s="642"/>
      <c r="BJ8" s="642"/>
      <c r="BK8" s="642"/>
      <c r="BL8" s="642"/>
      <c r="BM8" s="642"/>
      <c r="BN8" s="643"/>
      <c r="BO8" s="644">
        <v>1.7</v>
      </c>
      <c r="BP8" s="644"/>
      <c r="BQ8" s="644"/>
      <c r="BR8" s="644"/>
      <c r="BS8" s="650" t="s">
        <v>130</v>
      </c>
      <c r="BT8" s="642"/>
      <c r="BU8" s="642"/>
      <c r="BV8" s="642"/>
      <c r="BW8" s="642"/>
      <c r="BX8" s="642"/>
      <c r="BY8" s="642"/>
      <c r="BZ8" s="642"/>
      <c r="CA8" s="642"/>
      <c r="CB8" s="651"/>
      <c r="CD8" s="656" t="s">
        <v>242</v>
      </c>
      <c r="CE8" s="657"/>
      <c r="CF8" s="657"/>
      <c r="CG8" s="657"/>
      <c r="CH8" s="657"/>
      <c r="CI8" s="657"/>
      <c r="CJ8" s="657"/>
      <c r="CK8" s="657"/>
      <c r="CL8" s="657"/>
      <c r="CM8" s="657"/>
      <c r="CN8" s="657"/>
      <c r="CO8" s="657"/>
      <c r="CP8" s="657"/>
      <c r="CQ8" s="658"/>
      <c r="CR8" s="641">
        <v>2494400</v>
      </c>
      <c r="CS8" s="642"/>
      <c r="CT8" s="642"/>
      <c r="CU8" s="642"/>
      <c r="CV8" s="642"/>
      <c r="CW8" s="642"/>
      <c r="CX8" s="642"/>
      <c r="CY8" s="643"/>
      <c r="CZ8" s="644">
        <v>25</v>
      </c>
      <c r="DA8" s="644"/>
      <c r="DB8" s="644"/>
      <c r="DC8" s="644"/>
      <c r="DD8" s="650">
        <v>343</v>
      </c>
      <c r="DE8" s="642"/>
      <c r="DF8" s="642"/>
      <c r="DG8" s="642"/>
      <c r="DH8" s="642"/>
      <c r="DI8" s="642"/>
      <c r="DJ8" s="642"/>
      <c r="DK8" s="642"/>
      <c r="DL8" s="642"/>
      <c r="DM8" s="642"/>
      <c r="DN8" s="642"/>
      <c r="DO8" s="642"/>
      <c r="DP8" s="643"/>
      <c r="DQ8" s="650">
        <v>1542640</v>
      </c>
      <c r="DR8" s="642"/>
      <c r="DS8" s="642"/>
      <c r="DT8" s="642"/>
      <c r="DU8" s="642"/>
      <c r="DV8" s="642"/>
      <c r="DW8" s="642"/>
      <c r="DX8" s="642"/>
      <c r="DY8" s="642"/>
      <c r="DZ8" s="642"/>
      <c r="EA8" s="642"/>
      <c r="EB8" s="642"/>
      <c r="EC8" s="651"/>
    </row>
    <row r="9" spans="2:143" ht="11.25" customHeight="1">
      <c r="B9" s="638" t="s">
        <v>243</v>
      </c>
      <c r="C9" s="639"/>
      <c r="D9" s="639"/>
      <c r="E9" s="639"/>
      <c r="F9" s="639"/>
      <c r="G9" s="639"/>
      <c r="H9" s="639"/>
      <c r="I9" s="639"/>
      <c r="J9" s="639"/>
      <c r="K9" s="639"/>
      <c r="L9" s="639"/>
      <c r="M9" s="639"/>
      <c r="N9" s="639"/>
      <c r="O9" s="639"/>
      <c r="P9" s="639"/>
      <c r="Q9" s="640"/>
      <c r="R9" s="641">
        <v>4123</v>
      </c>
      <c r="S9" s="642"/>
      <c r="T9" s="642"/>
      <c r="U9" s="642"/>
      <c r="V9" s="642"/>
      <c r="W9" s="642"/>
      <c r="X9" s="642"/>
      <c r="Y9" s="643"/>
      <c r="Z9" s="644">
        <v>0</v>
      </c>
      <c r="AA9" s="644"/>
      <c r="AB9" s="644"/>
      <c r="AC9" s="644"/>
      <c r="AD9" s="645">
        <v>4123</v>
      </c>
      <c r="AE9" s="645"/>
      <c r="AF9" s="645"/>
      <c r="AG9" s="645"/>
      <c r="AH9" s="645"/>
      <c r="AI9" s="645"/>
      <c r="AJ9" s="645"/>
      <c r="AK9" s="645"/>
      <c r="AL9" s="646">
        <v>0.1</v>
      </c>
      <c r="AM9" s="647"/>
      <c r="AN9" s="647"/>
      <c r="AO9" s="648"/>
      <c r="AP9" s="638" t="s">
        <v>244</v>
      </c>
      <c r="AQ9" s="639"/>
      <c r="AR9" s="639"/>
      <c r="AS9" s="639"/>
      <c r="AT9" s="639"/>
      <c r="AU9" s="639"/>
      <c r="AV9" s="639"/>
      <c r="AW9" s="639"/>
      <c r="AX9" s="639"/>
      <c r="AY9" s="639"/>
      <c r="AZ9" s="639"/>
      <c r="BA9" s="639"/>
      <c r="BB9" s="639"/>
      <c r="BC9" s="639"/>
      <c r="BD9" s="639"/>
      <c r="BE9" s="639"/>
      <c r="BF9" s="640"/>
      <c r="BG9" s="641">
        <v>461220</v>
      </c>
      <c r="BH9" s="642"/>
      <c r="BI9" s="642"/>
      <c r="BJ9" s="642"/>
      <c r="BK9" s="642"/>
      <c r="BL9" s="642"/>
      <c r="BM9" s="642"/>
      <c r="BN9" s="643"/>
      <c r="BO9" s="644">
        <v>31.6</v>
      </c>
      <c r="BP9" s="644"/>
      <c r="BQ9" s="644"/>
      <c r="BR9" s="644"/>
      <c r="BS9" s="650" t="s">
        <v>176</v>
      </c>
      <c r="BT9" s="642"/>
      <c r="BU9" s="642"/>
      <c r="BV9" s="642"/>
      <c r="BW9" s="642"/>
      <c r="BX9" s="642"/>
      <c r="BY9" s="642"/>
      <c r="BZ9" s="642"/>
      <c r="CA9" s="642"/>
      <c r="CB9" s="651"/>
      <c r="CD9" s="656" t="s">
        <v>245</v>
      </c>
      <c r="CE9" s="657"/>
      <c r="CF9" s="657"/>
      <c r="CG9" s="657"/>
      <c r="CH9" s="657"/>
      <c r="CI9" s="657"/>
      <c r="CJ9" s="657"/>
      <c r="CK9" s="657"/>
      <c r="CL9" s="657"/>
      <c r="CM9" s="657"/>
      <c r="CN9" s="657"/>
      <c r="CO9" s="657"/>
      <c r="CP9" s="657"/>
      <c r="CQ9" s="658"/>
      <c r="CR9" s="641">
        <v>913118</v>
      </c>
      <c r="CS9" s="642"/>
      <c r="CT9" s="642"/>
      <c r="CU9" s="642"/>
      <c r="CV9" s="642"/>
      <c r="CW9" s="642"/>
      <c r="CX9" s="642"/>
      <c r="CY9" s="643"/>
      <c r="CZ9" s="644">
        <v>9.1</v>
      </c>
      <c r="DA9" s="644"/>
      <c r="DB9" s="644"/>
      <c r="DC9" s="644"/>
      <c r="DD9" s="650">
        <v>76097</v>
      </c>
      <c r="DE9" s="642"/>
      <c r="DF9" s="642"/>
      <c r="DG9" s="642"/>
      <c r="DH9" s="642"/>
      <c r="DI9" s="642"/>
      <c r="DJ9" s="642"/>
      <c r="DK9" s="642"/>
      <c r="DL9" s="642"/>
      <c r="DM9" s="642"/>
      <c r="DN9" s="642"/>
      <c r="DO9" s="642"/>
      <c r="DP9" s="643"/>
      <c r="DQ9" s="650">
        <v>726350</v>
      </c>
      <c r="DR9" s="642"/>
      <c r="DS9" s="642"/>
      <c r="DT9" s="642"/>
      <c r="DU9" s="642"/>
      <c r="DV9" s="642"/>
      <c r="DW9" s="642"/>
      <c r="DX9" s="642"/>
      <c r="DY9" s="642"/>
      <c r="DZ9" s="642"/>
      <c r="EA9" s="642"/>
      <c r="EB9" s="642"/>
      <c r="EC9" s="651"/>
    </row>
    <row r="10" spans="2:143" ht="11.25" customHeight="1">
      <c r="B10" s="638" t="s">
        <v>246</v>
      </c>
      <c r="C10" s="639"/>
      <c r="D10" s="639"/>
      <c r="E10" s="639"/>
      <c r="F10" s="639"/>
      <c r="G10" s="639"/>
      <c r="H10" s="639"/>
      <c r="I10" s="639"/>
      <c r="J10" s="639"/>
      <c r="K10" s="639"/>
      <c r="L10" s="639"/>
      <c r="M10" s="639"/>
      <c r="N10" s="639"/>
      <c r="O10" s="639"/>
      <c r="P10" s="639"/>
      <c r="Q10" s="640"/>
      <c r="R10" s="641" t="s">
        <v>130</v>
      </c>
      <c r="S10" s="642"/>
      <c r="T10" s="642"/>
      <c r="U10" s="642"/>
      <c r="V10" s="642"/>
      <c r="W10" s="642"/>
      <c r="X10" s="642"/>
      <c r="Y10" s="643"/>
      <c r="Z10" s="644" t="s">
        <v>130</v>
      </c>
      <c r="AA10" s="644"/>
      <c r="AB10" s="644"/>
      <c r="AC10" s="644"/>
      <c r="AD10" s="645" t="s">
        <v>130</v>
      </c>
      <c r="AE10" s="645"/>
      <c r="AF10" s="645"/>
      <c r="AG10" s="645"/>
      <c r="AH10" s="645"/>
      <c r="AI10" s="645"/>
      <c r="AJ10" s="645"/>
      <c r="AK10" s="645"/>
      <c r="AL10" s="646" t="s">
        <v>130</v>
      </c>
      <c r="AM10" s="647"/>
      <c r="AN10" s="647"/>
      <c r="AO10" s="648"/>
      <c r="AP10" s="638" t="s">
        <v>247</v>
      </c>
      <c r="AQ10" s="639"/>
      <c r="AR10" s="639"/>
      <c r="AS10" s="639"/>
      <c r="AT10" s="639"/>
      <c r="AU10" s="639"/>
      <c r="AV10" s="639"/>
      <c r="AW10" s="639"/>
      <c r="AX10" s="639"/>
      <c r="AY10" s="639"/>
      <c r="AZ10" s="639"/>
      <c r="BA10" s="639"/>
      <c r="BB10" s="639"/>
      <c r="BC10" s="639"/>
      <c r="BD10" s="639"/>
      <c r="BE10" s="639"/>
      <c r="BF10" s="640"/>
      <c r="BG10" s="641">
        <v>34263</v>
      </c>
      <c r="BH10" s="642"/>
      <c r="BI10" s="642"/>
      <c r="BJ10" s="642"/>
      <c r="BK10" s="642"/>
      <c r="BL10" s="642"/>
      <c r="BM10" s="642"/>
      <c r="BN10" s="643"/>
      <c r="BO10" s="644">
        <v>2.2999999999999998</v>
      </c>
      <c r="BP10" s="644"/>
      <c r="BQ10" s="644"/>
      <c r="BR10" s="644"/>
      <c r="BS10" s="650" t="s">
        <v>230</v>
      </c>
      <c r="BT10" s="642"/>
      <c r="BU10" s="642"/>
      <c r="BV10" s="642"/>
      <c r="BW10" s="642"/>
      <c r="BX10" s="642"/>
      <c r="BY10" s="642"/>
      <c r="BZ10" s="642"/>
      <c r="CA10" s="642"/>
      <c r="CB10" s="651"/>
      <c r="CD10" s="656" t="s">
        <v>248</v>
      </c>
      <c r="CE10" s="657"/>
      <c r="CF10" s="657"/>
      <c r="CG10" s="657"/>
      <c r="CH10" s="657"/>
      <c r="CI10" s="657"/>
      <c r="CJ10" s="657"/>
      <c r="CK10" s="657"/>
      <c r="CL10" s="657"/>
      <c r="CM10" s="657"/>
      <c r="CN10" s="657"/>
      <c r="CO10" s="657"/>
      <c r="CP10" s="657"/>
      <c r="CQ10" s="658"/>
      <c r="CR10" s="641" t="s">
        <v>130</v>
      </c>
      <c r="CS10" s="642"/>
      <c r="CT10" s="642"/>
      <c r="CU10" s="642"/>
      <c r="CV10" s="642"/>
      <c r="CW10" s="642"/>
      <c r="CX10" s="642"/>
      <c r="CY10" s="643"/>
      <c r="CZ10" s="644" t="s">
        <v>230</v>
      </c>
      <c r="DA10" s="644"/>
      <c r="DB10" s="644"/>
      <c r="DC10" s="644"/>
      <c r="DD10" s="650" t="s">
        <v>130</v>
      </c>
      <c r="DE10" s="642"/>
      <c r="DF10" s="642"/>
      <c r="DG10" s="642"/>
      <c r="DH10" s="642"/>
      <c r="DI10" s="642"/>
      <c r="DJ10" s="642"/>
      <c r="DK10" s="642"/>
      <c r="DL10" s="642"/>
      <c r="DM10" s="642"/>
      <c r="DN10" s="642"/>
      <c r="DO10" s="642"/>
      <c r="DP10" s="643"/>
      <c r="DQ10" s="650" t="s">
        <v>230</v>
      </c>
      <c r="DR10" s="642"/>
      <c r="DS10" s="642"/>
      <c r="DT10" s="642"/>
      <c r="DU10" s="642"/>
      <c r="DV10" s="642"/>
      <c r="DW10" s="642"/>
      <c r="DX10" s="642"/>
      <c r="DY10" s="642"/>
      <c r="DZ10" s="642"/>
      <c r="EA10" s="642"/>
      <c r="EB10" s="642"/>
      <c r="EC10" s="651"/>
    </row>
    <row r="11" spans="2:143" ht="11.25" customHeight="1">
      <c r="B11" s="638" t="s">
        <v>249</v>
      </c>
      <c r="C11" s="639"/>
      <c r="D11" s="639"/>
      <c r="E11" s="639"/>
      <c r="F11" s="639"/>
      <c r="G11" s="639"/>
      <c r="H11" s="639"/>
      <c r="I11" s="639"/>
      <c r="J11" s="639"/>
      <c r="K11" s="639"/>
      <c r="L11" s="639"/>
      <c r="M11" s="639"/>
      <c r="N11" s="639"/>
      <c r="O11" s="639"/>
      <c r="P11" s="639"/>
      <c r="Q11" s="640"/>
      <c r="R11" s="641" t="s">
        <v>250</v>
      </c>
      <c r="S11" s="642"/>
      <c r="T11" s="642"/>
      <c r="U11" s="642"/>
      <c r="V11" s="642"/>
      <c r="W11" s="642"/>
      <c r="X11" s="642"/>
      <c r="Y11" s="643"/>
      <c r="Z11" s="644" t="s">
        <v>230</v>
      </c>
      <c r="AA11" s="644"/>
      <c r="AB11" s="644"/>
      <c r="AC11" s="644"/>
      <c r="AD11" s="645" t="s">
        <v>130</v>
      </c>
      <c r="AE11" s="645"/>
      <c r="AF11" s="645"/>
      <c r="AG11" s="645"/>
      <c r="AH11" s="645"/>
      <c r="AI11" s="645"/>
      <c r="AJ11" s="645"/>
      <c r="AK11" s="645"/>
      <c r="AL11" s="646" t="s">
        <v>230</v>
      </c>
      <c r="AM11" s="647"/>
      <c r="AN11" s="647"/>
      <c r="AO11" s="648"/>
      <c r="AP11" s="638" t="s">
        <v>251</v>
      </c>
      <c r="AQ11" s="639"/>
      <c r="AR11" s="639"/>
      <c r="AS11" s="639"/>
      <c r="AT11" s="639"/>
      <c r="AU11" s="639"/>
      <c r="AV11" s="639"/>
      <c r="AW11" s="639"/>
      <c r="AX11" s="639"/>
      <c r="AY11" s="639"/>
      <c r="AZ11" s="639"/>
      <c r="BA11" s="639"/>
      <c r="BB11" s="639"/>
      <c r="BC11" s="639"/>
      <c r="BD11" s="639"/>
      <c r="BE11" s="639"/>
      <c r="BF11" s="640"/>
      <c r="BG11" s="641">
        <v>48030</v>
      </c>
      <c r="BH11" s="642"/>
      <c r="BI11" s="642"/>
      <c r="BJ11" s="642"/>
      <c r="BK11" s="642"/>
      <c r="BL11" s="642"/>
      <c r="BM11" s="642"/>
      <c r="BN11" s="643"/>
      <c r="BO11" s="644">
        <v>3.3</v>
      </c>
      <c r="BP11" s="644"/>
      <c r="BQ11" s="644"/>
      <c r="BR11" s="644"/>
      <c r="BS11" s="650" t="s">
        <v>230</v>
      </c>
      <c r="BT11" s="642"/>
      <c r="BU11" s="642"/>
      <c r="BV11" s="642"/>
      <c r="BW11" s="642"/>
      <c r="BX11" s="642"/>
      <c r="BY11" s="642"/>
      <c r="BZ11" s="642"/>
      <c r="CA11" s="642"/>
      <c r="CB11" s="651"/>
      <c r="CD11" s="656" t="s">
        <v>252</v>
      </c>
      <c r="CE11" s="657"/>
      <c r="CF11" s="657"/>
      <c r="CG11" s="657"/>
      <c r="CH11" s="657"/>
      <c r="CI11" s="657"/>
      <c r="CJ11" s="657"/>
      <c r="CK11" s="657"/>
      <c r="CL11" s="657"/>
      <c r="CM11" s="657"/>
      <c r="CN11" s="657"/>
      <c r="CO11" s="657"/>
      <c r="CP11" s="657"/>
      <c r="CQ11" s="658"/>
      <c r="CR11" s="641">
        <v>722555</v>
      </c>
      <c r="CS11" s="642"/>
      <c r="CT11" s="642"/>
      <c r="CU11" s="642"/>
      <c r="CV11" s="642"/>
      <c r="CW11" s="642"/>
      <c r="CX11" s="642"/>
      <c r="CY11" s="643"/>
      <c r="CZ11" s="644">
        <v>7.2</v>
      </c>
      <c r="DA11" s="644"/>
      <c r="DB11" s="644"/>
      <c r="DC11" s="644"/>
      <c r="DD11" s="650">
        <v>318457</v>
      </c>
      <c r="DE11" s="642"/>
      <c r="DF11" s="642"/>
      <c r="DG11" s="642"/>
      <c r="DH11" s="642"/>
      <c r="DI11" s="642"/>
      <c r="DJ11" s="642"/>
      <c r="DK11" s="642"/>
      <c r="DL11" s="642"/>
      <c r="DM11" s="642"/>
      <c r="DN11" s="642"/>
      <c r="DO11" s="642"/>
      <c r="DP11" s="643"/>
      <c r="DQ11" s="650">
        <v>331905</v>
      </c>
      <c r="DR11" s="642"/>
      <c r="DS11" s="642"/>
      <c r="DT11" s="642"/>
      <c r="DU11" s="642"/>
      <c r="DV11" s="642"/>
      <c r="DW11" s="642"/>
      <c r="DX11" s="642"/>
      <c r="DY11" s="642"/>
      <c r="DZ11" s="642"/>
      <c r="EA11" s="642"/>
      <c r="EB11" s="642"/>
      <c r="EC11" s="651"/>
    </row>
    <row r="12" spans="2:143" ht="11.25" customHeight="1">
      <c r="B12" s="638" t="s">
        <v>253</v>
      </c>
      <c r="C12" s="639"/>
      <c r="D12" s="639"/>
      <c r="E12" s="639"/>
      <c r="F12" s="639"/>
      <c r="G12" s="639"/>
      <c r="H12" s="639"/>
      <c r="I12" s="639"/>
      <c r="J12" s="639"/>
      <c r="K12" s="639"/>
      <c r="L12" s="639"/>
      <c r="M12" s="639"/>
      <c r="N12" s="639"/>
      <c r="O12" s="639"/>
      <c r="P12" s="639"/>
      <c r="Q12" s="640"/>
      <c r="R12" s="641">
        <v>297787</v>
      </c>
      <c r="S12" s="642"/>
      <c r="T12" s="642"/>
      <c r="U12" s="642"/>
      <c r="V12" s="642"/>
      <c r="W12" s="642"/>
      <c r="X12" s="642"/>
      <c r="Y12" s="643"/>
      <c r="Z12" s="644">
        <v>2.8</v>
      </c>
      <c r="AA12" s="644"/>
      <c r="AB12" s="644"/>
      <c r="AC12" s="644"/>
      <c r="AD12" s="645">
        <v>297787</v>
      </c>
      <c r="AE12" s="645"/>
      <c r="AF12" s="645"/>
      <c r="AG12" s="645"/>
      <c r="AH12" s="645"/>
      <c r="AI12" s="645"/>
      <c r="AJ12" s="645"/>
      <c r="AK12" s="645"/>
      <c r="AL12" s="646">
        <v>4.7</v>
      </c>
      <c r="AM12" s="647"/>
      <c r="AN12" s="647"/>
      <c r="AO12" s="648"/>
      <c r="AP12" s="638" t="s">
        <v>254</v>
      </c>
      <c r="AQ12" s="639"/>
      <c r="AR12" s="639"/>
      <c r="AS12" s="639"/>
      <c r="AT12" s="639"/>
      <c r="AU12" s="639"/>
      <c r="AV12" s="639"/>
      <c r="AW12" s="639"/>
      <c r="AX12" s="639"/>
      <c r="AY12" s="639"/>
      <c r="AZ12" s="639"/>
      <c r="BA12" s="639"/>
      <c r="BB12" s="639"/>
      <c r="BC12" s="639"/>
      <c r="BD12" s="639"/>
      <c r="BE12" s="639"/>
      <c r="BF12" s="640"/>
      <c r="BG12" s="641">
        <v>740703</v>
      </c>
      <c r="BH12" s="642"/>
      <c r="BI12" s="642"/>
      <c r="BJ12" s="642"/>
      <c r="BK12" s="642"/>
      <c r="BL12" s="642"/>
      <c r="BM12" s="642"/>
      <c r="BN12" s="643"/>
      <c r="BO12" s="644">
        <v>50.7</v>
      </c>
      <c r="BP12" s="644"/>
      <c r="BQ12" s="644"/>
      <c r="BR12" s="644"/>
      <c r="BS12" s="650" t="s">
        <v>230</v>
      </c>
      <c r="BT12" s="642"/>
      <c r="BU12" s="642"/>
      <c r="BV12" s="642"/>
      <c r="BW12" s="642"/>
      <c r="BX12" s="642"/>
      <c r="BY12" s="642"/>
      <c r="BZ12" s="642"/>
      <c r="CA12" s="642"/>
      <c r="CB12" s="651"/>
      <c r="CD12" s="656" t="s">
        <v>255</v>
      </c>
      <c r="CE12" s="657"/>
      <c r="CF12" s="657"/>
      <c r="CG12" s="657"/>
      <c r="CH12" s="657"/>
      <c r="CI12" s="657"/>
      <c r="CJ12" s="657"/>
      <c r="CK12" s="657"/>
      <c r="CL12" s="657"/>
      <c r="CM12" s="657"/>
      <c r="CN12" s="657"/>
      <c r="CO12" s="657"/>
      <c r="CP12" s="657"/>
      <c r="CQ12" s="658"/>
      <c r="CR12" s="641">
        <v>135311</v>
      </c>
      <c r="CS12" s="642"/>
      <c r="CT12" s="642"/>
      <c r="CU12" s="642"/>
      <c r="CV12" s="642"/>
      <c r="CW12" s="642"/>
      <c r="CX12" s="642"/>
      <c r="CY12" s="643"/>
      <c r="CZ12" s="644">
        <v>1.4</v>
      </c>
      <c r="DA12" s="644"/>
      <c r="DB12" s="644"/>
      <c r="DC12" s="644"/>
      <c r="DD12" s="650">
        <v>27133</v>
      </c>
      <c r="DE12" s="642"/>
      <c r="DF12" s="642"/>
      <c r="DG12" s="642"/>
      <c r="DH12" s="642"/>
      <c r="DI12" s="642"/>
      <c r="DJ12" s="642"/>
      <c r="DK12" s="642"/>
      <c r="DL12" s="642"/>
      <c r="DM12" s="642"/>
      <c r="DN12" s="642"/>
      <c r="DO12" s="642"/>
      <c r="DP12" s="643"/>
      <c r="DQ12" s="650">
        <v>107800</v>
      </c>
      <c r="DR12" s="642"/>
      <c r="DS12" s="642"/>
      <c r="DT12" s="642"/>
      <c r="DU12" s="642"/>
      <c r="DV12" s="642"/>
      <c r="DW12" s="642"/>
      <c r="DX12" s="642"/>
      <c r="DY12" s="642"/>
      <c r="DZ12" s="642"/>
      <c r="EA12" s="642"/>
      <c r="EB12" s="642"/>
      <c r="EC12" s="651"/>
    </row>
    <row r="13" spans="2:143" ht="11.25" customHeight="1">
      <c r="B13" s="638" t="s">
        <v>256</v>
      </c>
      <c r="C13" s="639"/>
      <c r="D13" s="639"/>
      <c r="E13" s="639"/>
      <c r="F13" s="639"/>
      <c r="G13" s="639"/>
      <c r="H13" s="639"/>
      <c r="I13" s="639"/>
      <c r="J13" s="639"/>
      <c r="K13" s="639"/>
      <c r="L13" s="639"/>
      <c r="M13" s="639"/>
      <c r="N13" s="639"/>
      <c r="O13" s="639"/>
      <c r="P13" s="639"/>
      <c r="Q13" s="640"/>
      <c r="R13" s="641">
        <v>21265</v>
      </c>
      <c r="S13" s="642"/>
      <c r="T13" s="642"/>
      <c r="U13" s="642"/>
      <c r="V13" s="642"/>
      <c r="W13" s="642"/>
      <c r="X13" s="642"/>
      <c r="Y13" s="643"/>
      <c r="Z13" s="644">
        <v>0.2</v>
      </c>
      <c r="AA13" s="644"/>
      <c r="AB13" s="644"/>
      <c r="AC13" s="644"/>
      <c r="AD13" s="645">
        <v>21265</v>
      </c>
      <c r="AE13" s="645"/>
      <c r="AF13" s="645"/>
      <c r="AG13" s="645"/>
      <c r="AH13" s="645"/>
      <c r="AI13" s="645"/>
      <c r="AJ13" s="645"/>
      <c r="AK13" s="645"/>
      <c r="AL13" s="646">
        <v>0.3</v>
      </c>
      <c r="AM13" s="647"/>
      <c r="AN13" s="647"/>
      <c r="AO13" s="648"/>
      <c r="AP13" s="638" t="s">
        <v>257</v>
      </c>
      <c r="AQ13" s="639"/>
      <c r="AR13" s="639"/>
      <c r="AS13" s="639"/>
      <c r="AT13" s="639"/>
      <c r="AU13" s="639"/>
      <c r="AV13" s="639"/>
      <c r="AW13" s="639"/>
      <c r="AX13" s="639"/>
      <c r="AY13" s="639"/>
      <c r="AZ13" s="639"/>
      <c r="BA13" s="639"/>
      <c r="BB13" s="639"/>
      <c r="BC13" s="639"/>
      <c r="BD13" s="639"/>
      <c r="BE13" s="639"/>
      <c r="BF13" s="640"/>
      <c r="BG13" s="641">
        <v>734881</v>
      </c>
      <c r="BH13" s="642"/>
      <c r="BI13" s="642"/>
      <c r="BJ13" s="642"/>
      <c r="BK13" s="642"/>
      <c r="BL13" s="642"/>
      <c r="BM13" s="642"/>
      <c r="BN13" s="643"/>
      <c r="BO13" s="644">
        <v>50.3</v>
      </c>
      <c r="BP13" s="644"/>
      <c r="BQ13" s="644"/>
      <c r="BR13" s="644"/>
      <c r="BS13" s="650" t="s">
        <v>250</v>
      </c>
      <c r="BT13" s="642"/>
      <c r="BU13" s="642"/>
      <c r="BV13" s="642"/>
      <c r="BW13" s="642"/>
      <c r="BX13" s="642"/>
      <c r="BY13" s="642"/>
      <c r="BZ13" s="642"/>
      <c r="CA13" s="642"/>
      <c r="CB13" s="651"/>
      <c r="CD13" s="656" t="s">
        <v>258</v>
      </c>
      <c r="CE13" s="657"/>
      <c r="CF13" s="657"/>
      <c r="CG13" s="657"/>
      <c r="CH13" s="657"/>
      <c r="CI13" s="657"/>
      <c r="CJ13" s="657"/>
      <c r="CK13" s="657"/>
      <c r="CL13" s="657"/>
      <c r="CM13" s="657"/>
      <c r="CN13" s="657"/>
      <c r="CO13" s="657"/>
      <c r="CP13" s="657"/>
      <c r="CQ13" s="658"/>
      <c r="CR13" s="641">
        <v>1007160</v>
      </c>
      <c r="CS13" s="642"/>
      <c r="CT13" s="642"/>
      <c r="CU13" s="642"/>
      <c r="CV13" s="642"/>
      <c r="CW13" s="642"/>
      <c r="CX13" s="642"/>
      <c r="CY13" s="643"/>
      <c r="CZ13" s="644">
        <v>10.1</v>
      </c>
      <c r="DA13" s="644"/>
      <c r="DB13" s="644"/>
      <c r="DC13" s="644"/>
      <c r="DD13" s="650">
        <v>605946</v>
      </c>
      <c r="DE13" s="642"/>
      <c r="DF13" s="642"/>
      <c r="DG13" s="642"/>
      <c r="DH13" s="642"/>
      <c r="DI13" s="642"/>
      <c r="DJ13" s="642"/>
      <c r="DK13" s="642"/>
      <c r="DL13" s="642"/>
      <c r="DM13" s="642"/>
      <c r="DN13" s="642"/>
      <c r="DO13" s="642"/>
      <c r="DP13" s="643"/>
      <c r="DQ13" s="650">
        <v>536185</v>
      </c>
      <c r="DR13" s="642"/>
      <c r="DS13" s="642"/>
      <c r="DT13" s="642"/>
      <c r="DU13" s="642"/>
      <c r="DV13" s="642"/>
      <c r="DW13" s="642"/>
      <c r="DX13" s="642"/>
      <c r="DY13" s="642"/>
      <c r="DZ13" s="642"/>
      <c r="EA13" s="642"/>
      <c r="EB13" s="642"/>
      <c r="EC13" s="651"/>
    </row>
    <row r="14" spans="2:143" ht="11.25" customHeight="1">
      <c r="B14" s="638" t="s">
        <v>259</v>
      </c>
      <c r="C14" s="639"/>
      <c r="D14" s="639"/>
      <c r="E14" s="639"/>
      <c r="F14" s="639"/>
      <c r="G14" s="639"/>
      <c r="H14" s="639"/>
      <c r="I14" s="639"/>
      <c r="J14" s="639"/>
      <c r="K14" s="639"/>
      <c r="L14" s="639"/>
      <c r="M14" s="639"/>
      <c r="N14" s="639"/>
      <c r="O14" s="639"/>
      <c r="P14" s="639"/>
      <c r="Q14" s="640"/>
      <c r="R14" s="641" t="s">
        <v>130</v>
      </c>
      <c r="S14" s="642"/>
      <c r="T14" s="642"/>
      <c r="U14" s="642"/>
      <c r="V14" s="642"/>
      <c r="W14" s="642"/>
      <c r="X14" s="642"/>
      <c r="Y14" s="643"/>
      <c r="Z14" s="644" t="s">
        <v>230</v>
      </c>
      <c r="AA14" s="644"/>
      <c r="AB14" s="644"/>
      <c r="AC14" s="644"/>
      <c r="AD14" s="645" t="s">
        <v>130</v>
      </c>
      <c r="AE14" s="645"/>
      <c r="AF14" s="645"/>
      <c r="AG14" s="645"/>
      <c r="AH14" s="645"/>
      <c r="AI14" s="645"/>
      <c r="AJ14" s="645"/>
      <c r="AK14" s="645"/>
      <c r="AL14" s="646" t="s">
        <v>230</v>
      </c>
      <c r="AM14" s="647"/>
      <c r="AN14" s="647"/>
      <c r="AO14" s="648"/>
      <c r="AP14" s="638" t="s">
        <v>260</v>
      </c>
      <c r="AQ14" s="639"/>
      <c r="AR14" s="639"/>
      <c r="AS14" s="639"/>
      <c r="AT14" s="639"/>
      <c r="AU14" s="639"/>
      <c r="AV14" s="639"/>
      <c r="AW14" s="639"/>
      <c r="AX14" s="639"/>
      <c r="AY14" s="639"/>
      <c r="AZ14" s="639"/>
      <c r="BA14" s="639"/>
      <c r="BB14" s="639"/>
      <c r="BC14" s="639"/>
      <c r="BD14" s="639"/>
      <c r="BE14" s="639"/>
      <c r="BF14" s="640"/>
      <c r="BG14" s="641">
        <v>65875</v>
      </c>
      <c r="BH14" s="642"/>
      <c r="BI14" s="642"/>
      <c r="BJ14" s="642"/>
      <c r="BK14" s="642"/>
      <c r="BL14" s="642"/>
      <c r="BM14" s="642"/>
      <c r="BN14" s="643"/>
      <c r="BO14" s="644">
        <v>4.5</v>
      </c>
      <c r="BP14" s="644"/>
      <c r="BQ14" s="644"/>
      <c r="BR14" s="644"/>
      <c r="BS14" s="650" t="s">
        <v>230</v>
      </c>
      <c r="BT14" s="642"/>
      <c r="BU14" s="642"/>
      <c r="BV14" s="642"/>
      <c r="BW14" s="642"/>
      <c r="BX14" s="642"/>
      <c r="BY14" s="642"/>
      <c r="BZ14" s="642"/>
      <c r="CA14" s="642"/>
      <c r="CB14" s="651"/>
      <c r="CD14" s="656" t="s">
        <v>261</v>
      </c>
      <c r="CE14" s="657"/>
      <c r="CF14" s="657"/>
      <c r="CG14" s="657"/>
      <c r="CH14" s="657"/>
      <c r="CI14" s="657"/>
      <c r="CJ14" s="657"/>
      <c r="CK14" s="657"/>
      <c r="CL14" s="657"/>
      <c r="CM14" s="657"/>
      <c r="CN14" s="657"/>
      <c r="CO14" s="657"/>
      <c r="CP14" s="657"/>
      <c r="CQ14" s="658"/>
      <c r="CR14" s="641">
        <v>490377</v>
      </c>
      <c r="CS14" s="642"/>
      <c r="CT14" s="642"/>
      <c r="CU14" s="642"/>
      <c r="CV14" s="642"/>
      <c r="CW14" s="642"/>
      <c r="CX14" s="642"/>
      <c r="CY14" s="643"/>
      <c r="CZ14" s="644">
        <v>4.9000000000000004</v>
      </c>
      <c r="DA14" s="644"/>
      <c r="DB14" s="644"/>
      <c r="DC14" s="644"/>
      <c r="DD14" s="650">
        <v>18583</v>
      </c>
      <c r="DE14" s="642"/>
      <c r="DF14" s="642"/>
      <c r="DG14" s="642"/>
      <c r="DH14" s="642"/>
      <c r="DI14" s="642"/>
      <c r="DJ14" s="642"/>
      <c r="DK14" s="642"/>
      <c r="DL14" s="642"/>
      <c r="DM14" s="642"/>
      <c r="DN14" s="642"/>
      <c r="DO14" s="642"/>
      <c r="DP14" s="643"/>
      <c r="DQ14" s="650">
        <v>473328</v>
      </c>
      <c r="DR14" s="642"/>
      <c r="DS14" s="642"/>
      <c r="DT14" s="642"/>
      <c r="DU14" s="642"/>
      <c r="DV14" s="642"/>
      <c r="DW14" s="642"/>
      <c r="DX14" s="642"/>
      <c r="DY14" s="642"/>
      <c r="DZ14" s="642"/>
      <c r="EA14" s="642"/>
      <c r="EB14" s="642"/>
      <c r="EC14" s="651"/>
    </row>
    <row r="15" spans="2:143" ht="11.25" customHeight="1">
      <c r="B15" s="638" t="s">
        <v>262</v>
      </c>
      <c r="C15" s="639"/>
      <c r="D15" s="639"/>
      <c r="E15" s="639"/>
      <c r="F15" s="639"/>
      <c r="G15" s="639"/>
      <c r="H15" s="639"/>
      <c r="I15" s="639"/>
      <c r="J15" s="639"/>
      <c r="K15" s="639"/>
      <c r="L15" s="639"/>
      <c r="M15" s="639"/>
      <c r="N15" s="639"/>
      <c r="O15" s="639"/>
      <c r="P15" s="639"/>
      <c r="Q15" s="640"/>
      <c r="R15" s="641">
        <v>32545</v>
      </c>
      <c r="S15" s="642"/>
      <c r="T15" s="642"/>
      <c r="U15" s="642"/>
      <c r="V15" s="642"/>
      <c r="W15" s="642"/>
      <c r="X15" s="642"/>
      <c r="Y15" s="643"/>
      <c r="Z15" s="644">
        <v>0.3</v>
      </c>
      <c r="AA15" s="644"/>
      <c r="AB15" s="644"/>
      <c r="AC15" s="644"/>
      <c r="AD15" s="645">
        <v>32545</v>
      </c>
      <c r="AE15" s="645"/>
      <c r="AF15" s="645"/>
      <c r="AG15" s="645"/>
      <c r="AH15" s="645"/>
      <c r="AI15" s="645"/>
      <c r="AJ15" s="645"/>
      <c r="AK15" s="645"/>
      <c r="AL15" s="646">
        <v>0.5</v>
      </c>
      <c r="AM15" s="647"/>
      <c r="AN15" s="647"/>
      <c r="AO15" s="648"/>
      <c r="AP15" s="638" t="s">
        <v>263</v>
      </c>
      <c r="AQ15" s="639"/>
      <c r="AR15" s="639"/>
      <c r="AS15" s="639"/>
      <c r="AT15" s="639"/>
      <c r="AU15" s="639"/>
      <c r="AV15" s="639"/>
      <c r="AW15" s="639"/>
      <c r="AX15" s="639"/>
      <c r="AY15" s="639"/>
      <c r="AZ15" s="639"/>
      <c r="BA15" s="639"/>
      <c r="BB15" s="639"/>
      <c r="BC15" s="639"/>
      <c r="BD15" s="639"/>
      <c r="BE15" s="639"/>
      <c r="BF15" s="640"/>
      <c r="BG15" s="641">
        <v>86162</v>
      </c>
      <c r="BH15" s="642"/>
      <c r="BI15" s="642"/>
      <c r="BJ15" s="642"/>
      <c r="BK15" s="642"/>
      <c r="BL15" s="642"/>
      <c r="BM15" s="642"/>
      <c r="BN15" s="643"/>
      <c r="BO15" s="644">
        <v>5.9</v>
      </c>
      <c r="BP15" s="644"/>
      <c r="BQ15" s="644"/>
      <c r="BR15" s="644"/>
      <c r="BS15" s="650" t="s">
        <v>130</v>
      </c>
      <c r="BT15" s="642"/>
      <c r="BU15" s="642"/>
      <c r="BV15" s="642"/>
      <c r="BW15" s="642"/>
      <c r="BX15" s="642"/>
      <c r="BY15" s="642"/>
      <c r="BZ15" s="642"/>
      <c r="CA15" s="642"/>
      <c r="CB15" s="651"/>
      <c r="CD15" s="656" t="s">
        <v>264</v>
      </c>
      <c r="CE15" s="657"/>
      <c r="CF15" s="657"/>
      <c r="CG15" s="657"/>
      <c r="CH15" s="657"/>
      <c r="CI15" s="657"/>
      <c r="CJ15" s="657"/>
      <c r="CK15" s="657"/>
      <c r="CL15" s="657"/>
      <c r="CM15" s="657"/>
      <c r="CN15" s="657"/>
      <c r="CO15" s="657"/>
      <c r="CP15" s="657"/>
      <c r="CQ15" s="658"/>
      <c r="CR15" s="641">
        <v>1406326</v>
      </c>
      <c r="CS15" s="642"/>
      <c r="CT15" s="642"/>
      <c r="CU15" s="642"/>
      <c r="CV15" s="642"/>
      <c r="CW15" s="642"/>
      <c r="CX15" s="642"/>
      <c r="CY15" s="643"/>
      <c r="CZ15" s="644">
        <v>14.1</v>
      </c>
      <c r="DA15" s="644"/>
      <c r="DB15" s="644"/>
      <c r="DC15" s="644"/>
      <c r="DD15" s="650">
        <v>501534</v>
      </c>
      <c r="DE15" s="642"/>
      <c r="DF15" s="642"/>
      <c r="DG15" s="642"/>
      <c r="DH15" s="642"/>
      <c r="DI15" s="642"/>
      <c r="DJ15" s="642"/>
      <c r="DK15" s="642"/>
      <c r="DL15" s="642"/>
      <c r="DM15" s="642"/>
      <c r="DN15" s="642"/>
      <c r="DO15" s="642"/>
      <c r="DP15" s="643"/>
      <c r="DQ15" s="650">
        <v>992226</v>
      </c>
      <c r="DR15" s="642"/>
      <c r="DS15" s="642"/>
      <c r="DT15" s="642"/>
      <c r="DU15" s="642"/>
      <c r="DV15" s="642"/>
      <c r="DW15" s="642"/>
      <c r="DX15" s="642"/>
      <c r="DY15" s="642"/>
      <c r="DZ15" s="642"/>
      <c r="EA15" s="642"/>
      <c r="EB15" s="642"/>
      <c r="EC15" s="651"/>
    </row>
    <row r="16" spans="2:143" ht="11.25" customHeight="1">
      <c r="B16" s="638" t="s">
        <v>265</v>
      </c>
      <c r="C16" s="639"/>
      <c r="D16" s="639"/>
      <c r="E16" s="639"/>
      <c r="F16" s="639"/>
      <c r="G16" s="639"/>
      <c r="H16" s="639"/>
      <c r="I16" s="639"/>
      <c r="J16" s="639"/>
      <c r="K16" s="639"/>
      <c r="L16" s="639"/>
      <c r="M16" s="639"/>
      <c r="N16" s="639"/>
      <c r="O16" s="639"/>
      <c r="P16" s="639"/>
      <c r="Q16" s="640"/>
      <c r="R16" s="641" t="s">
        <v>230</v>
      </c>
      <c r="S16" s="642"/>
      <c r="T16" s="642"/>
      <c r="U16" s="642"/>
      <c r="V16" s="642"/>
      <c r="W16" s="642"/>
      <c r="X16" s="642"/>
      <c r="Y16" s="643"/>
      <c r="Z16" s="644" t="s">
        <v>230</v>
      </c>
      <c r="AA16" s="644"/>
      <c r="AB16" s="644"/>
      <c r="AC16" s="644"/>
      <c r="AD16" s="645" t="s">
        <v>230</v>
      </c>
      <c r="AE16" s="645"/>
      <c r="AF16" s="645"/>
      <c r="AG16" s="645"/>
      <c r="AH16" s="645"/>
      <c r="AI16" s="645"/>
      <c r="AJ16" s="645"/>
      <c r="AK16" s="645"/>
      <c r="AL16" s="646" t="s">
        <v>176</v>
      </c>
      <c r="AM16" s="647"/>
      <c r="AN16" s="647"/>
      <c r="AO16" s="648"/>
      <c r="AP16" s="638" t="s">
        <v>266</v>
      </c>
      <c r="AQ16" s="639"/>
      <c r="AR16" s="639"/>
      <c r="AS16" s="639"/>
      <c r="AT16" s="639"/>
      <c r="AU16" s="639"/>
      <c r="AV16" s="639"/>
      <c r="AW16" s="639"/>
      <c r="AX16" s="639"/>
      <c r="AY16" s="639"/>
      <c r="AZ16" s="639"/>
      <c r="BA16" s="639"/>
      <c r="BB16" s="639"/>
      <c r="BC16" s="639"/>
      <c r="BD16" s="639"/>
      <c r="BE16" s="639"/>
      <c r="BF16" s="640"/>
      <c r="BG16" s="641" t="s">
        <v>230</v>
      </c>
      <c r="BH16" s="642"/>
      <c r="BI16" s="642"/>
      <c r="BJ16" s="642"/>
      <c r="BK16" s="642"/>
      <c r="BL16" s="642"/>
      <c r="BM16" s="642"/>
      <c r="BN16" s="643"/>
      <c r="BO16" s="644" t="s">
        <v>130</v>
      </c>
      <c r="BP16" s="644"/>
      <c r="BQ16" s="644"/>
      <c r="BR16" s="644"/>
      <c r="BS16" s="650" t="s">
        <v>176</v>
      </c>
      <c r="BT16" s="642"/>
      <c r="BU16" s="642"/>
      <c r="BV16" s="642"/>
      <c r="BW16" s="642"/>
      <c r="BX16" s="642"/>
      <c r="BY16" s="642"/>
      <c r="BZ16" s="642"/>
      <c r="CA16" s="642"/>
      <c r="CB16" s="651"/>
      <c r="CD16" s="656" t="s">
        <v>267</v>
      </c>
      <c r="CE16" s="657"/>
      <c r="CF16" s="657"/>
      <c r="CG16" s="657"/>
      <c r="CH16" s="657"/>
      <c r="CI16" s="657"/>
      <c r="CJ16" s="657"/>
      <c r="CK16" s="657"/>
      <c r="CL16" s="657"/>
      <c r="CM16" s="657"/>
      <c r="CN16" s="657"/>
      <c r="CO16" s="657"/>
      <c r="CP16" s="657"/>
      <c r="CQ16" s="658"/>
      <c r="CR16" s="641">
        <v>414615</v>
      </c>
      <c r="CS16" s="642"/>
      <c r="CT16" s="642"/>
      <c r="CU16" s="642"/>
      <c r="CV16" s="642"/>
      <c r="CW16" s="642"/>
      <c r="CX16" s="642"/>
      <c r="CY16" s="643"/>
      <c r="CZ16" s="644">
        <v>4.0999999999999996</v>
      </c>
      <c r="DA16" s="644"/>
      <c r="DB16" s="644"/>
      <c r="DC16" s="644"/>
      <c r="DD16" s="650" t="s">
        <v>130</v>
      </c>
      <c r="DE16" s="642"/>
      <c r="DF16" s="642"/>
      <c r="DG16" s="642"/>
      <c r="DH16" s="642"/>
      <c r="DI16" s="642"/>
      <c r="DJ16" s="642"/>
      <c r="DK16" s="642"/>
      <c r="DL16" s="642"/>
      <c r="DM16" s="642"/>
      <c r="DN16" s="642"/>
      <c r="DO16" s="642"/>
      <c r="DP16" s="643"/>
      <c r="DQ16" s="650">
        <v>65041</v>
      </c>
      <c r="DR16" s="642"/>
      <c r="DS16" s="642"/>
      <c r="DT16" s="642"/>
      <c r="DU16" s="642"/>
      <c r="DV16" s="642"/>
      <c r="DW16" s="642"/>
      <c r="DX16" s="642"/>
      <c r="DY16" s="642"/>
      <c r="DZ16" s="642"/>
      <c r="EA16" s="642"/>
      <c r="EB16" s="642"/>
      <c r="EC16" s="651"/>
    </row>
    <row r="17" spans="2:133" ht="11.25" customHeight="1">
      <c r="B17" s="638" t="s">
        <v>268</v>
      </c>
      <c r="C17" s="639"/>
      <c r="D17" s="639"/>
      <c r="E17" s="639"/>
      <c r="F17" s="639"/>
      <c r="G17" s="639"/>
      <c r="H17" s="639"/>
      <c r="I17" s="639"/>
      <c r="J17" s="639"/>
      <c r="K17" s="639"/>
      <c r="L17" s="639"/>
      <c r="M17" s="639"/>
      <c r="N17" s="639"/>
      <c r="O17" s="639"/>
      <c r="P17" s="639"/>
      <c r="Q17" s="640"/>
      <c r="R17" s="641">
        <v>6619</v>
      </c>
      <c r="S17" s="642"/>
      <c r="T17" s="642"/>
      <c r="U17" s="642"/>
      <c r="V17" s="642"/>
      <c r="W17" s="642"/>
      <c r="X17" s="642"/>
      <c r="Y17" s="643"/>
      <c r="Z17" s="644">
        <v>0.1</v>
      </c>
      <c r="AA17" s="644"/>
      <c r="AB17" s="644"/>
      <c r="AC17" s="644"/>
      <c r="AD17" s="645">
        <v>6619</v>
      </c>
      <c r="AE17" s="645"/>
      <c r="AF17" s="645"/>
      <c r="AG17" s="645"/>
      <c r="AH17" s="645"/>
      <c r="AI17" s="645"/>
      <c r="AJ17" s="645"/>
      <c r="AK17" s="645"/>
      <c r="AL17" s="646">
        <v>0.1</v>
      </c>
      <c r="AM17" s="647"/>
      <c r="AN17" s="647"/>
      <c r="AO17" s="648"/>
      <c r="AP17" s="638" t="s">
        <v>269</v>
      </c>
      <c r="AQ17" s="639"/>
      <c r="AR17" s="639"/>
      <c r="AS17" s="639"/>
      <c r="AT17" s="639"/>
      <c r="AU17" s="639"/>
      <c r="AV17" s="639"/>
      <c r="AW17" s="639"/>
      <c r="AX17" s="639"/>
      <c r="AY17" s="639"/>
      <c r="AZ17" s="639"/>
      <c r="BA17" s="639"/>
      <c r="BB17" s="639"/>
      <c r="BC17" s="639"/>
      <c r="BD17" s="639"/>
      <c r="BE17" s="639"/>
      <c r="BF17" s="640"/>
      <c r="BG17" s="641" t="s">
        <v>130</v>
      </c>
      <c r="BH17" s="642"/>
      <c r="BI17" s="642"/>
      <c r="BJ17" s="642"/>
      <c r="BK17" s="642"/>
      <c r="BL17" s="642"/>
      <c r="BM17" s="642"/>
      <c r="BN17" s="643"/>
      <c r="BO17" s="644" t="s">
        <v>130</v>
      </c>
      <c r="BP17" s="644"/>
      <c r="BQ17" s="644"/>
      <c r="BR17" s="644"/>
      <c r="BS17" s="650" t="s">
        <v>130</v>
      </c>
      <c r="BT17" s="642"/>
      <c r="BU17" s="642"/>
      <c r="BV17" s="642"/>
      <c r="BW17" s="642"/>
      <c r="BX17" s="642"/>
      <c r="BY17" s="642"/>
      <c r="BZ17" s="642"/>
      <c r="CA17" s="642"/>
      <c r="CB17" s="651"/>
      <c r="CD17" s="656" t="s">
        <v>270</v>
      </c>
      <c r="CE17" s="657"/>
      <c r="CF17" s="657"/>
      <c r="CG17" s="657"/>
      <c r="CH17" s="657"/>
      <c r="CI17" s="657"/>
      <c r="CJ17" s="657"/>
      <c r="CK17" s="657"/>
      <c r="CL17" s="657"/>
      <c r="CM17" s="657"/>
      <c r="CN17" s="657"/>
      <c r="CO17" s="657"/>
      <c r="CP17" s="657"/>
      <c r="CQ17" s="658"/>
      <c r="CR17" s="641">
        <v>1035178</v>
      </c>
      <c r="CS17" s="642"/>
      <c r="CT17" s="642"/>
      <c r="CU17" s="642"/>
      <c r="CV17" s="642"/>
      <c r="CW17" s="642"/>
      <c r="CX17" s="642"/>
      <c r="CY17" s="643"/>
      <c r="CZ17" s="644">
        <v>10.4</v>
      </c>
      <c r="DA17" s="644"/>
      <c r="DB17" s="644"/>
      <c r="DC17" s="644"/>
      <c r="DD17" s="650" t="s">
        <v>130</v>
      </c>
      <c r="DE17" s="642"/>
      <c r="DF17" s="642"/>
      <c r="DG17" s="642"/>
      <c r="DH17" s="642"/>
      <c r="DI17" s="642"/>
      <c r="DJ17" s="642"/>
      <c r="DK17" s="642"/>
      <c r="DL17" s="642"/>
      <c r="DM17" s="642"/>
      <c r="DN17" s="642"/>
      <c r="DO17" s="642"/>
      <c r="DP17" s="643"/>
      <c r="DQ17" s="650">
        <v>997446</v>
      </c>
      <c r="DR17" s="642"/>
      <c r="DS17" s="642"/>
      <c r="DT17" s="642"/>
      <c r="DU17" s="642"/>
      <c r="DV17" s="642"/>
      <c r="DW17" s="642"/>
      <c r="DX17" s="642"/>
      <c r="DY17" s="642"/>
      <c r="DZ17" s="642"/>
      <c r="EA17" s="642"/>
      <c r="EB17" s="642"/>
      <c r="EC17" s="651"/>
    </row>
    <row r="18" spans="2:133" ht="11.25" customHeight="1">
      <c r="B18" s="638" t="s">
        <v>271</v>
      </c>
      <c r="C18" s="639"/>
      <c r="D18" s="639"/>
      <c r="E18" s="639"/>
      <c r="F18" s="639"/>
      <c r="G18" s="639"/>
      <c r="H18" s="639"/>
      <c r="I18" s="639"/>
      <c r="J18" s="639"/>
      <c r="K18" s="639"/>
      <c r="L18" s="639"/>
      <c r="M18" s="639"/>
      <c r="N18" s="639"/>
      <c r="O18" s="639"/>
      <c r="P18" s="639"/>
      <c r="Q18" s="640"/>
      <c r="R18" s="641">
        <v>4895865</v>
      </c>
      <c r="S18" s="642"/>
      <c r="T18" s="642"/>
      <c r="U18" s="642"/>
      <c r="V18" s="642"/>
      <c r="W18" s="642"/>
      <c r="X18" s="642"/>
      <c r="Y18" s="643"/>
      <c r="Z18" s="644">
        <v>46.5</v>
      </c>
      <c r="AA18" s="644"/>
      <c r="AB18" s="644"/>
      <c r="AC18" s="644"/>
      <c r="AD18" s="645">
        <v>4333249</v>
      </c>
      <c r="AE18" s="645"/>
      <c r="AF18" s="645"/>
      <c r="AG18" s="645"/>
      <c r="AH18" s="645"/>
      <c r="AI18" s="645"/>
      <c r="AJ18" s="645"/>
      <c r="AK18" s="645"/>
      <c r="AL18" s="646">
        <v>68.400000000000006</v>
      </c>
      <c r="AM18" s="647"/>
      <c r="AN18" s="647"/>
      <c r="AO18" s="648"/>
      <c r="AP18" s="638" t="s">
        <v>272</v>
      </c>
      <c r="AQ18" s="639"/>
      <c r="AR18" s="639"/>
      <c r="AS18" s="639"/>
      <c r="AT18" s="639"/>
      <c r="AU18" s="639"/>
      <c r="AV18" s="639"/>
      <c r="AW18" s="639"/>
      <c r="AX18" s="639"/>
      <c r="AY18" s="639"/>
      <c r="AZ18" s="639"/>
      <c r="BA18" s="639"/>
      <c r="BB18" s="639"/>
      <c r="BC18" s="639"/>
      <c r="BD18" s="639"/>
      <c r="BE18" s="639"/>
      <c r="BF18" s="640"/>
      <c r="BG18" s="641" t="s">
        <v>176</v>
      </c>
      <c r="BH18" s="642"/>
      <c r="BI18" s="642"/>
      <c r="BJ18" s="642"/>
      <c r="BK18" s="642"/>
      <c r="BL18" s="642"/>
      <c r="BM18" s="642"/>
      <c r="BN18" s="643"/>
      <c r="BO18" s="644" t="s">
        <v>230</v>
      </c>
      <c r="BP18" s="644"/>
      <c r="BQ18" s="644"/>
      <c r="BR18" s="644"/>
      <c r="BS18" s="650" t="s">
        <v>130</v>
      </c>
      <c r="BT18" s="642"/>
      <c r="BU18" s="642"/>
      <c r="BV18" s="642"/>
      <c r="BW18" s="642"/>
      <c r="BX18" s="642"/>
      <c r="BY18" s="642"/>
      <c r="BZ18" s="642"/>
      <c r="CA18" s="642"/>
      <c r="CB18" s="651"/>
      <c r="CD18" s="656" t="s">
        <v>273</v>
      </c>
      <c r="CE18" s="657"/>
      <c r="CF18" s="657"/>
      <c r="CG18" s="657"/>
      <c r="CH18" s="657"/>
      <c r="CI18" s="657"/>
      <c r="CJ18" s="657"/>
      <c r="CK18" s="657"/>
      <c r="CL18" s="657"/>
      <c r="CM18" s="657"/>
      <c r="CN18" s="657"/>
      <c r="CO18" s="657"/>
      <c r="CP18" s="657"/>
      <c r="CQ18" s="658"/>
      <c r="CR18" s="641" t="s">
        <v>176</v>
      </c>
      <c r="CS18" s="642"/>
      <c r="CT18" s="642"/>
      <c r="CU18" s="642"/>
      <c r="CV18" s="642"/>
      <c r="CW18" s="642"/>
      <c r="CX18" s="642"/>
      <c r="CY18" s="643"/>
      <c r="CZ18" s="644" t="s">
        <v>130</v>
      </c>
      <c r="DA18" s="644"/>
      <c r="DB18" s="644"/>
      <c r="DC18" s="644"/>
      <c r="DD18" s="650" t="s">
        <v>230</v>
      </c>
      <c r="DE18" s="642"/>
      <c r="DF18" s="642"/>
      <c r="DG18" s="642"/>
      <c r="DH18" s="642"/>
      <c r="DI18" s="642"/>
      <c r="DJ18" s="642"/>
      <c r="DK18" s="642"/>
      <c r="DL18" s="642"/>
      <c r="DM18" s="642"/>
      <c r="DN18" s="642"/>
      <c r="DO18" s="642"/>
      <c r="DP18" s="643"/>
      <c r="DQ18" s="650" t="s">
        <v>230</v>
      </c>
      <c r="DR18" s="642"/>
      <c r="DS18" s="642"/>
      <c r="DT18" s="642"/>
      <c r="DU18" s="642"/>
      <c r="DV18" s="642"/>
      <c r="DW18" s="642"/>
      <c r="DX18" s="642"/>
      <c r="DY18" s="642"/>
      <c r="DZ18" s="642"/>
      <c r="EA18" s="642"/>
      <c r="EB18" s="642"/>
      <c r="EC18" s="651"/>
    </row>
    <row r="19" spans="2:133" ht="11.25" customHeight="1">
      <c r="B19" s="638" t="s">
        <v>274</v>
      </c>
      <c r="C19" s="639"/>
      <c r="D19" s="639"/>
      <c r="E19" s="639"/>
      <c r="F19" s="639"/>
      <c r="G19" s="639"/>
      <c r="H19" s="639"/>
      <c r="I19" s="639"/>
      <c r="J19" s="639"/>
      <c r="K19" s="639"/>
      <c r="L19" s="639"/>
      <c r="M19" s="639"/>
      <c r="N19" s="639"/>
      <c r="O19" s="639"/>
      <c r="P19" s="639"/>
      <c r="Q19" s="640"/>
      <c r="R19" s="641">
        <v>4333249</v>
      </c>
      <c r="S19" s="642"/>
      <c r="T19" s="642"/>
      <c r="U19" s="642"/>
      <c r="V19" s="642"/>
      <c r="W19" s="642"/>
      <c r="X19" s="642"/>
      <c r="Y19" s="643"/>
      <c r="Z19" s="644">
        <v>41.2</v>
      </c>
      <c r="AA19" s="644"/>
      <c r="AB19" s="644"/>
      <c r="AC19" s="644"/>
      <c r="AD19" s="645">
        <v>4333249</v>
      </c>
      <c r="AE19" s="645"/>
      <c r="AF19" s="645"/>
      <c r="AG19" s="645"/>
      <c r="AH19" s="645"/>
      <c r="AI19" s="645"/>
      <c r="AJ19" s="645"/>
      <c r="AK19" s="645"/>
      <c r="AL19" s="646">
        <v>68.400000000000006</v>
      </c>
      <c r="AM19" s="647"/>
      <c r="AN19" s="647"/>
      <c r="AO19" s="648"/>
      <c r="AP19" s="638" t="s">
        <v>275</v>
      </c>
      <c r="AQ19" s="639"/>
      <c r="AR19" s="639"/>
      <c r="AS19" s="639"/>
      <c r="AT19" s="639"/>
      <c r="AU19" s="639"/>
      <c r="AV19" s="639"/>
      <c r="AW19" s="639"/>
      <c r="AX19" s="639"/>
      <c r="AY19" s="639"/>
      <c r="AZ19" s="639"/>
      <c r="BA19" s="639"/>
      <c r="BB19" s="639"/>
      <c r="BC19" s="639"/>
      <c r="BD19" s="639"/>
      <c r="BE19" s="639"/>
      <c r="BF19" s="640"/>
      <c r="BG19" s="641" t="s">
        <v>176</v>
      </c>
      <c r="BH19" s="642"/>
      <c r="BI19" s="642"/>
      <c r="BJ19" s="642"/>
      <c r="BK19" s="642"/>
      <c r="BL19" s="642"/>
      <c r="BM19" s="642"/>
      <c r="BN19" s="643"/>
      <c r="BO19" s="644" t="s">
        <v>230</v>
      </c>
      <c r="BP19" s="644"/>
      <c r="BQ19" s="644"/>
      <c r="BR19" s="644"/>
      <c r="BS19" s="650" t="s">
        <v>250</v>
      </c>
      <c r="BT19" s="642"/>
      <c r="BU19" s="642"/>
      <c r="BV19" s="642"/>
      <c r="BW19" s="642"/>
      <c r="BX19" s="642"/>
      <c r="BY19" s="642"/>
      <c r="BZ19" s="642"/>
      <c r="CA19" s="642"/>
      <c r="CB19" s="651"/>
      <c r="CD19" s="656" t="s">
        <v>276</v>
      </c>
      <c r="CE19" s="657"/>
      <c r="CF19" s="657"/>
      <c r="CG19" s="657"/>
      <c r="CH19" s="657"/>
      <c r="CI19" s="657"/>
      <c r="CJ19" s="657"/>
      <c r="CK19" s="657"/>
      <c r="CL19" s="657"/>
      <c r="CM19" s="657"/>
      <c r="CN19" s="657"/>
      <c r="CO19" s="657"/>
      <c r="CP19" s="657"/>
      <c r="CQ19" s="658"/>
      <c r="CR19" s="641" t="s">
        <v>130</v>
      </c>
      <c r="CS19" s="642"/>
      <c r="CT19" s="642"/>
      <c r="CU19" s="642"/>
      <c r="CV19" s="642"/>
      <c r="CW19" s="642"/>
      <c r="CX19" s="642"/>
      <c r="CY19" s="643"/>
      <c r="CZ19" s="644" t="s">
        <v>230</v>
      </c>
      <c r="DA19" s="644"/>
      <c r="DB19" s="644"/>
      <c r="DC19" s="644"/>
      <c r="DD19" s="650" t="s">
        <v>130</v>
      </c>
      <c r="DE19" s="642"/>
      <c r="DF19" s="642"/>
      <c r="DG19" s="642"/>
      <c r="DH19" s="642"/>
      <c r="DI19" s="642"/>
      <c r="DJ19" s="642"/>
      <c r="DK19" s="642"/>
      <c r="DL19" s="642"/>
      <c r="DM19" s="642"/>
      <c r="DN19" s="642"/>
      <c r="DO19" s="642"/>
      <c r="DP19" s="643"/>
      <c r="DQ19" s="650" t="s">
        <v>130</v>
      </c>
      <c r="DR19" s="642"/>
      <c r="DS19" s="642"/>
      <c r="DT19" s="642"/>
      <c r="DU19" s="642"/>
      <c r="DV19" s="642"/>
      <c r="DW19" s="642"/>
      <c r="DX19" s="642"/>
      <c r="DY19" s="642"/>
      <c r="DZ19" s="642"/>
      <c r="EA19" s="642"/>
      <c r="EB19" s="642"/>
      <c r="EC19" s="651"/>
    </row>
    <row r="20" spans="2:133" ht="11.25" customHeight="1">
      <c r="B20" s="638" t="s">
        <v>277</v>
      </c>
      <c r="C20" s="639"/>
      <c r="D20" s="639"/>
      <c r="E20" s="639"/>
      <c r="F20" s="639"/>
      <c r="G20" s="639"/>
      <c r="H20" s="639"/>
      <c r="I20" s="639"/>
      <c r="J20" s="639"/>
      <c r="K20" s="639"/>
      <c r="L20" s="639"/>
      <c r="M20" s="639"/>
      <c r="N20" s="639"/>
      <c r="O20" s="639"/>
      <c r="P20" s="639"/>
      <c r="Q20" s="640"/>
      <c r="R20" s="641">
        <v>562616</v>
      </c>
      <c r="S20" s="642"/>
      <c r="T20" s="642"/>
      <c r="U20" s="642"/>
      <c r="V20" s="642"/>
      <c r="W20" s="642"/>
      <c r="X20" s="642"/>
      <c r="Y20" s="643"/>
      <c r="Z20" s="644">
        <v>5.3</v>
      </c>
      <c r="AA20" s="644"/>
      <c r="AB20" s="644"/>
      <c r="AC20" s="644"/>
      <c r="AD20" s="645" t="s">
        <v>230</v>
      </c>
      <c r="AE20" s="645"/>
      <c r="AF20" s="645"/>
      <c r="AG20" s="645"/>
      <c r="AH20" s="645"/>
      <c r="AI20" s="645"/>
      <c r="AJ20" s="645"/>
      <c r="AK20" s="645"/>
      <c r="AL20" s="646" t="s">
        <v>130</v>
      </c>
      <c r="AM20" s="647"/>
      <c r="AN20" s="647"/>
      <c r="AO20" s="648"/>
      <c r="AP20" s="638" t="s">
        <v>278</v>
      </c>
      <c r="AQ20" s="639"/>
      <c r="AR20" s="639"/>
      <c r="AS20" s="639"/>
      <c r="AT20" s="639"/>
      <c r="AU20" s="639"/>
      <c r="AV20" s="639"/>
      <c r="AW20" s="639"/>
      <c r="AX20" s="639"/>
      <c r="AY20" s="639"/>
      <c r="AZ20" s="639"/>
      <c r="BA20" s="639"/>
      <c r="BB20" s="639"/>
      <c r="BC20" s="639"/>
      <c r="BD20" s="639"/>
      <c r="BE20" s="639"/>
      <c r="BF20" s="640"/>
      <c r="BG20" s="641" t="s">
        <v>230</v>
      </c>
      <c r="BH20" s="642"/>
      <c r="BI20" s="642"/>
      <c r="BJ20" s="642"/>
      <c r="BK20" s="642"/>
      <c r="BL20" s="642"/>
      <c r="BM20" s="642"/>
      <c r="BN20" s="643"/>
      <c r="BO20" s="644" t="s">
        <v>230</v>
      </c>
      <c r="BP20" s="644"/>
      <c r="BQ20" s="644"/>
      <c r="BR20" s="644"/>
      <c r="BS20" s="650" t="s">
        <v>230</v>
      </c>
      <c r="BT20" s="642"/>
      <c r="BU20" s="642"/>
      <c r="BV20" s="642"/>
      <c r="BW20" s="642"/>
      <c r="BX20" s="642"/>
      <c r="BY20" s="642"/>
      <c r="BZ20" s="642"/>
      <c r="CA20" s="642"/>
      <c r="CB20" s="651"/>
      <c r="CD20" s="656" t="s">
        <v>279</v>
      </c>
      <c r="CE20" s="657"/>
      <c r="CF20" s="657"/>
      <c r="CG20" s="657"/>
      <c r="CH20" s="657"/>
      <c r="CI20" s="657"/>
      <c r="CJ20" s="657"/>
      <c r="CK20" s="657"/>
      <c r="CL20" s="657"/>
      <c r="CM20" s="657"/>
      <c r="CN20" s="657"/>
      <c r="CO20" s="657"/>
      <c r="CP20" s="657"/>
      <c r="CQ20" s="658"/>
      <c r="CR20" s="641">
        <v>9994128</v>
      </c>
      <c r="CS20" s="642"/>
      <c r="CT20" s="642"/>
      <c r="CU20" s="642"/>
      <c r="CV20" s="642"/>
      <c r="CW20" s="642"/>
      <c r="CX20" s="642"/>
      <c r="CY20" s="643"/>
      <c r="CZ20" s="644">
        <v>100</v>
      </c>
      <c r="DA20" s="644"/>
      <c r="DB20" s="644"/>
      <c r="DC20" s="644"/>
      <c r="DD20" s="650">
        <v>1582671</v>
      </c>
      <c r="DE20" s="642"/>
      <c r="DF20" s="642"/>
      <c r="DG20" s="642"/>
      <c r="DH20" s="642"/>
      <c r="DI20" s="642"/>
      <c r="DJ20" s="642"/>
      <c r="DK20" s="642"/>
      <c r="DL20" s="642"/>
      <c r="DM20" s="642"/>
      <c r="DN20" s="642"/>
      <c r="DO20" s="642"/>
      <c r="DP20" s="643"/>
      <c r="DQ20" s="650">
        <v>7042550</v>
      </c>
      <c r="DR20" s="642"/>
      <c r="DS20" s="642"/>
      <c r="DT20" s="642"/>
      <c r="DU20" s="642"/>
      <c r="DV20" s="642"/>
      <c r="DW20" s="642"/>
      <c r="DX20" s="642"/>
      <c r="DY20" s="642"/>
      <c r="DZ20" s="642"/>
      <c r="EA20" s="642"/>
      <c r="EB20" s="642"/>
      <c r="EC20" s="651"/>
    </row>
    <row r="21" spans="2:133" ht="11.25" customHeight="1">
      <c r="B21" s="638" t="s">
        <v>280</v>
      </c>
      <c r="C21" s="639"/>
      <c r="D21" s="639"/>
      <c r="E21" s="639"/>
      <c r="F21" s="639"/>
      <c r="G21" s="639"/>
      <c r="H21" s="639"/>
      <c r="I21" s="639"/>
      <c r="J21" s="639"/>
      <c r="K21" s="639"/>
      <c r="L21" s="639"/>
      <c r="M21" s="639"/>
      <c r="N21" s="639"/>
      <c r="O21" s="639"/>
      <c r="P21" s="639"/>
      <c r="Q21" s="640"/>
      <c r="R21" s="641" t="s">
        <v>230</v>
      </c>
      <c r="S21" s="642"/>
      <c r="T21" s="642"/>
      <c r="U21" s="642"/>
      <c r="V21" s="642"/>
      <c r="W21" s="642"/>
      <c r="X21" s="642"/>
      <c r="Y21" s="643"/>
      <c r="Z21" s="644" t="s">
        <v>130</v>
      </c>
      <c r="AA21" s="644"/>
      <c r="AB21" s="644"/>
      <c r="AC21" s="644"/>
      <c r="AD21" s="645" t="s">
        <v>130</v>
      </c>
      <c r="AE21" s="645"/>
      <c r="AF21" s="645"/>
      <c r="AG21" s="645"/>
      <c r="AH21" s="645"/>
      <c r="AI21" s="645"/>
      <c r="AJ21" s="645"/>
      <c r="AK21" s="645"/>
      <c r="AL21" s="646" t="s">
        <v>230</v>
      </c>
      <c r="AM21" s="647"/>
      <c r="AN21" s="647"/>
      <c r="AO21" s="648"/>
      <c r="AP21" s="659" t="s">
        <v>281</v>
      </c>
      <c r="AQ21" s="660"/>
      <c r="AR21" s="660"/>
      <c r="AS21" s="660"/>
      <c r="AT21" s="660"/>
      <c r="AU21" s="660"/>
      <c r="AV21" s="660"/>
      <c r="AW21" s="660"/>
      <c r="AX21" s="660"/>
      <c r="AY21" s="660"/>
      <c r="AZ21" s="660"/>
      <c r="BA21" s="660"/>
      <c r="BB21" s="660"/>
      <c r="BC21" s="660"/>
      <c r="BD21" s="660"/>
      <c r="BE21" s="660"/>
      <c r="BF21" s="661"/>
      <c r="BG21" s="641" t="s">
        <v>230</v>
      </c>
      <c r="BH21" s="642"/>
      <c r="BI21" s="642"/>
      <c r="BJ21" s="642"/>
      <c r="BK21" s="642"/>
      <c r="BL21" s="642"/>
      <c r="BM21" s="642"/>
      <c r="BN21" s="643"/>
      <c r="BO21" s="644" t="s">
        <v>176</v>
      </c>
      <c r="BP21" s="644"/>
      <c r="BQ21" s="644"/>
      <c r="BR21" s="644"/>
      <c r="BS21" s="650" t="s">
        <v>250</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c r="B22" s="638" t="s">
        <v>282</v>
      </c>
      <c r="C22" s="639"/>
      <c r="D22" s="639"/>
      <c r="E22" s="639"/>
      <c r="F22" s="639"/>
      <c r="G22" s="639"/>
      <c r="H22" s="639"/>
      <c r="I22" s="639"/>
      <c r="J22" s="639"/>
      <c r="K22" s="639"/>
      <c r="L22" s="639"/>
      <c r="M22" s="639"/>
      <c r="N22" s="639"/>
      <c r="O22" s="639"/>
      <c r="P22" s="639"/>
      <c r="Q22" s="640"/>
      <c r="R22" s="641">
        <v>6852805</v>
      </c>
      <c r="S22" s="642"/>
      <c r="T22" s="642"/>
      <c r="U22" s="642"/>
      <c r="V22" s="642"/>
      <c r="W22" s="642"/>
      <c r="X22" s="642"/>
      <c r="Y22" s="643"/>
      <c r="Z22" s="644">
        <v>65.099999999999994</v>
      </c>
      <c r="AA22" s="644"/>
      <c r="AB22" s="644"/>
      <c r="AC22" s="644"/>
      <c r="AD22" s="645">
        <v>6290189</v>
      </c>
      <c r="AE22" s="645"/>
      <c r="AF22" s="645"/>
      <c r="AG22" s="645"/>
      <c r="AH22" s="645"/>
      <c r="AI22" s="645"/>
      <c r="AJ22" s="645"/>
      <c r="AK22" s="645"/>
      <c r="AL22" s="646">
        <v>99.3</v>
      </c>
      <c r="AM22" s="647"/>
      <c r="AN22" s="647"/>
      <c r="AO22" s="648"/>
      <c r="AP22" s="659" t="s">
        <v>283</v>
      </c>
      <c r="AQ22" s="660"/>
      <c r="AR22" s="660"/>
      <c r="AS22" s="660"/>
      <c r="AT22" s="660"/>
      <c r="AU22" s="660"/>
      <c r="AV22" s="660"/>
      <c r="AW22" s="660"/>
      <c r="AX22" s="660"/>
      <c r="AY22" s="660"/>
      <c r="AZ22" s="660"/>
      <c r="BA22" s="660"/>
      <c r="BB22" s="660"/>
      <c r="BC22" s="660"/>
      <c r="BD22" s="660"/>
      <c r="BE22" s="660"/>
      <c r="BF22" s="661"/>
      <c r="BG22" s="641" t="s">
        <v>176</v>
      </c>
      <c r="BH22" s="642"/>
      <c r="BI22" s="642"/>
      <c r="BJ22" s="642"/>
      <c r="BK22" s="642"/>
      <c r="BL22" s="642"/>
      <c r="BM22" s="642"/>
      <c r="BN22" s="643"/>
      <c r="BO22" s="644" t="s">
        <v>130</v>
      </c>
      <c r="BP22" s="644"/>
      <c r="BQ22" s="644"/>
      <c r="BR22" s="644"/>
      <c r="BS22" s="650" t="s">
        <v>130</v>
      </c>
      <c r="BT22" s="642"/>
      <c r="BU22" s="642"/>
      <c r="BV22" s="642"/>
      <c r="BW22" s="642"/>
      <c r="BX22" s="642"/>
      <c r="BY22" s="642"/>
      <c r="BZ22" s="642"/>
      <c r="CA22" s="642"/>
      <c r="CB22" s="651"/>
      <c r="CD22" s="623" t="s">
        <v>284</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c r="B23" s="638" t="s">
        <v>285</v>
      </c>
      <c r="C23" s="639"/>
      <c r="D23" s="639"/>
      <c r="E23" s="639"/>
      <c r="F23" s="639"/>
      <c r="G23" s="639"/>
      <c r="H23" s="639"/>
      <c r="I23" s="639"/>
      <c r="J23" s="639"/>
      <c r="K23" s="639"/>
      <c r="L23" s="639"/>
      <c r="M23" s="639"/>
      <c r="N23" s="639"/>
      <c r="O23" s="639"/>
      <c r="P23" s="639"/>
      <c r="Q23" s="640"/>
      <c r="R23" s="641">
        <v>2240</v>
      </c>
      <c r="S23" s="642"/>
      <c r="T23" s="642"/>
      <c r="U23" s="642"/>
      <c r="V23" s="642"/>
      <c r="W23" s="642"/>
      <c r="X23" s="642"/>
      <c r="Y23" s="643"/>
      <c r="Z23" s="644">
        <v>0</v>
      </c>
      <c r="AA23" s="644"/>
      <c r="AB23" s="644"/>
      <c r="AC23" s="644"/>
      <c r="AD23" s="645">
        <v>2240</v>
      </c>
      <c r="AE23" s="645"/>
      <c r="AF23" s="645"/>
      <c r="AG23" s="645"/>
      <c r="AH23" s="645"/>
      <c r="AI23" s="645"/>
      <c r="AJ23" s="645"/>
      <c r="AK23" s="645"/>
      <c r="AL23" s="646">
        <v>0</v>
      </c>
      <c r="AM23" s="647"/>
      <c r="AN23" s="647"/>
      <c r="AO23" s="648"/>
      <c r="AP23" s="659" t="s">
        <v>286</v>
      </c>
      <c r="AQ23" s="660"/>
      <c r="AR23" s="660"/>
      <c r="AS23" s="660"/>
      <c r="AT23" s="660"/>
      <c r="AU23" s="660"/>
      <c r="AV23" s="660"/>
      <c r="AW23" s="660"/>
      <c r="AX23" s="660"/>
      <c r="AY23" s="660"/>
      <c r="AZ23" s="660"/>
      <c r="BA23" s="660"/>
      <c r="BB23" s="660"/>
      <c r="BC23" s="660"/>
      <c r="BD23" s="660"/>
      <c r="BE23" s="660"/>
      <c r="BF23" s="661"/>
      <c r="BG23" s="641" t="s">
        <v>230</v>
      </c>
      <c r="BH23" s="642"/>
      <c r="BI23" s="642"/>
      <c r="BJ23" s="642"/>
      <c r="BK23" s="642"/>
      <c r="BL23" s="642"/>
      <c r="BM23" s="642"/>
      <c r="BN23" s="643"/>
      <c r="BO23" s="644" t="s">
        <v>230</v>
      </c>
      <c r="BP23" s="644"/>
      <c r="BQ23" s="644"/>
      <c r="BR23" s="644"/>
      <c r="BS23" s="650" t="s">
        <v>130</v>
      </c>
      <c r="BT23" s="642"/>
      <c r="BU23" s="642"/>
      <c r="BV23" s="642"/>
      <c r="BW23" s="642"/>
      <c r="BX23" s="642"/>
      <c r="BY23" s="642"/>
      <c r="BZ23" s="642"/>
      <c r="CA23" s="642"/>
      <c r="CB23" s="651"/>
      <c r="CD23" s="623" t="s">
        <v>224</v>
      </c>
      <c r="CE23" s="624"/>
      <c r="CF23" s="624"/>
      <c r="CG23" s="624"/>
      <c r="CH23" s="624"/>
      <c r="CI23" s="624"/>
      <c r="CJ23" s="624"/>
      <c r="CK23" s="624"/>
      <c r="CL23" s="624"/>
      <c r="CM23" s="624"/>
      <c r="CN23" s="624"/>
      <c r="CO23" s="624"/>
      <c r="CP23" s="624"/>
      <c r="CQ23" s="625"/>
      <c r="CR23" s="623" t="s">
        <v>287</v>
      </c>
      <c r="CS23" s="624"/>
      <c r="CT23" s="624"/>
      <c r="CU23" s="624"/>
      <c r="CV23" s="624"/>
      <c r="CW23" s="624"/>
      <c r="CX23" s="624"/>
      <c r="CY23" s="625"/>
      <c r="CZ23" s="623" t="s">
        <v>288</v>
      </c>
      <c r="DA23" s="624"/>
      <c r="DB23" s="624"/>
      <c r="DC23" s="625"/>
      <c r="DD23" s="623" t="s">
        <v>289</v>
      </c>
      <c r="DE23" s="624"/>
      <c r="DF23" s="624"/>
      <c r="DG23" s="624"/>
      <c r="DH23" s="624"/>
      <c r="DI23" s="624"/>
      <c r="DJ23" s="624"/>
      <c r="DK23" s="625"/>
      <c r="DL23" s="671" t="s">
        <v>290</v>
      </c>
      <c r="DM23" s="672"/>
      <c r="DN23" s="672"/>
      <c r="DO23" s="672"/>
      <c r="DP23" s="672"/>
      <c r="DQ23" s="672"/>
      <c r="DR23" s="672"/>
      <c r="DS23" s="672"/>
      <c r="DT23" s="672"/>
      <c r="DU23" s="672"/>
      <c r="DV23" s="673"/>
      <c r="DW23" s="623" t="s">
        <v>291</v>
      </c>
      <c r="DX23" s="624"/>
      <c r="DY23" s="624"/>
      <c r="DZ23" s="624"/>
      <c r="EA23" s="624"/>
      <c r="EB23" s="624"/>
      <c r="EC23" s="625"/>
    </row>
    <row r="24" spans="2:133" ht="11.25" customHeight="1">
      <c r="B24" s="638" t="s">
        <v>292</v>
      </c>
      <c r="C24" s="639"/>
      <c r="D24" s="639"/>
      <c r="E24" s="639"/>
      <c r="F24" s="639"/>
      <c r="G24" s="639"/>
      <c r="H24" s="639"/>
      <c r="I24" s="639"/>
      <c r="J24" s="639"/>
      <c r="K24" s="639"/>
      <c r="L24" s="639"/>
      <c r="M24" s="639"/>
      <c r="N24" s="639"/>
      <c r="O24" s="639"/>
      <c r="P24" s="639"/>
      <c r="Q24" s="640"/>
      <c r="R24" s="641">
        <v>37958</v>
      </c>
      <c r="S24" s="642"/>
      <c r="T24" s="642"/>
      <c r="U24" s="642"/>
      <c r="V24" s="642"/>
      <c r="W24" s="642"/>
      <c r="X24" s="642"/>
      <c r="Y24" s="643"/>
      <c r="Z24" s="644">
        <v>0.4</v>
      </c>
      <c r="AA24" s="644"/>
      <c r="AB24" s="644"/>
      <c r="AC24" s="644"/>
      <c r="AD24" s="645" t="s">
        <v>230</v>
      </c>
      <c r="AE24" s="645"/>
      <c r="AF24" s="645"/>
      <c r="AG24" s="645"/>
      <c r="AH24" s="645"/>
      <c r="AI24" s="645"/>
      <c r="AJ24" s="645"/>
      <c r="AK24" s="645"/>
      <c r="AL24" s="646" t="s">
        <v>250</v>
      </c>
      <c r="AM24" s="647"/>
      <c r="AN24" s="647"/>
      <c r="AO24" s="648"/>
      <c r="AP24" s="659" t="s">
        <v>293</v>
      </c>
      <c r="AQ24" s="660"/>
      <c r="AR24" s="660"/>
      <c r="AS24" s="660"/>
      <c r="AT24" s="660"/>
      <c r="AU24" s="660"/>
      <c r="AV24" s="660"/>
      <c r="AW24" s="660"/>
      <c r="AX24" s="660"/>
      <c r="AY24" s="660"/>
      <c r="AZ24" s="660"/>
      <c r="BA24" s="660"/>
      <c r="BB24" s="660"/>
      <c r="BC24" s="660"/>
      <c r="BD24" s="660"/>
      <c r="BE24" s="660"/>
      <c r="BF24" s="661"/>
      <c r="BG24" s="641" t="s">
        <v>130</v>
      </c>
      <c r="BH24" s="642"/>
      <c r="BI24" s="642"/>
      <c r="BJ24" s="642"/>
      <c r="BK24" s="642"/>
      <c r="BL24" s="642"/>
      <c r="BM24" s="642"/>
      <c r="BN24" s="643"/>
      <c r="BO24" s="644" t="s">
        <v>230</v>
      </c>
      <c r="BP24" s="644"/>
      <c r="BQ24" s="644"/>
      <c r="BR24" s="644"/>
      <c r="BS24" s="650" t="s">
        <v>230</v>
      </c>
      <c r="BT24" s="642"/>
      <c r="BU24" s="642"/>
      <c r="BV24" s="642"/>
      <c r="BW24" s="642"/>
      <c r="BX24" s="642"/>
      <c r="BY24" s="642"/>
      <c r="BZ24" s="642"/>
      <c r="CA24" s="642"/>
      <c r="CB24" s="651"/>
      <c r="CD24" s="652" t="s">
        <v>294</v>
      </c>
      <c r="CE24" s="653"/>
      <c r="CF24" s="653"/>
      <c r="CG24" s="653"/>
      <c r="CH24" s="653"/>
      <c r="CI24" s="653"/>
      <c r="CJ24" s="653"/>
      <c r="CK24" s="653"/>
      <c r="CL24" s="653"/>
      <c r="CM24" s="653"/>
      <c r="CN24" s="653"/>
      <c r="CO24" s="653"/>
      <c r="CP24" s="653"/>
      <c r="CQ24" s="654"/>
      <c r="CR24" s="630">
        <v>3706204</v>
      </c>
      <c r="CS24" s="631"/>
      <c r="CT24" s="631"/>
      <c r="CU24" s="631"/>
      <c r="CV24" s="631"/>
      <c r="CW24" s="631"/>
      <c r="CX24" s="631"/>
      <c r="CY24" s="632"/>
      <c r="CZ24" s="635">
        <v>37.1</v>
      </c>
      <c r="DA24" s="636"/>
      <c r="DB24" s="636"/>
      <c r="DC24" s="655"/>
      <c r="DD24" s="674">
        <v>2918877</v>
      </c>
      <c r="DE24" s="631"/>
      <c r="DF24" s="631"/>
      <c r="DG24" s="631"/>
      <c r="DH24" s="631"/>
      <c r="DI24" s="631"/>
      <c r="DJ24" s="631"/>
      <c r="DK24" s="632"/>
      <c r="DL24" s="674">
        <v>2917848</v>
      </c>
      <c r="DM24" s="631"/>
      <c r="DN24" s="631"/>
      <c r="DO24" s="631"/>
      <c r="DP24" s="631"/>
      <c r="DQ24" s="631"/>
      <c r="DR24" s="631"/>
      <c r="DS24" s="631"/>
      <c r="DT24" s="631"/>
      <c r="DU24" s="631"/>
      <c r="DV24" s="632"/>
      <c r="DW24" s="635">
        <v>44.2</v>
      </c>
      <c r="DX24" s="636"/>
      <c r="DY24" s="636"/>
      <c r="DZ24" s="636"/>
      <c r="EA24" s="636"/>
      <c r="EB24" s="636"/>
      <c r="EC24" s="637"/>
    </row>
    <row r="25" spans="2:133" ht="11.25" customHeight="1">
      <c r="B25" s="638" t="s">
        <v>295</v>
      </c>
      <c r="C25" s="639"/>
      <c r="D25" s="639"/>
      <c r="E25" s="639"/>
      <c r="F25" s="639"/>
      <c r="G25" s="639"/>
      <c r="H25" s="639"/>
      <c r="I25" s="639"/>
      <c r="J25" s="639"/>
      <c r="K25" s="639"/>
      <c r="L25" s="639"/>
      <c r="M25" s="639"/>
      <c r="N25" s="639"/>
      <c r="O25" s="639"/>
      <c r="P25" s="639"/>
      <c r="Q25" s="640"/>
      <c r="R25" s="641">
        <v>164719</v>
      </c>
      <c r="S25" s="642"/>
      <c r="T25" s="642"/>
      <c r="U25" s="642"/>
      <c r="V25" s="642"/>
      <c r="W25" s="642"/>
      <c r="X25" s="642"/>
      <c r="Y25" s="643"/>
      <c r="Z25" s="644">
        <v>1.6</v>
      </c>
      <c r="AA25" s="644"/>
      <c r="AB25" s="644"/>
      <c r="AC25" s="644"/>
      <c r="AD25" s="645">
        <v>20204</v>
      </c>
      <c r="AE25" s="645"/>
      <c r="AF25" s="645"/>
      <c r="AG25" s="645"/>
      <c r="AH25" s="645"/>
      <c r="AI25" s="645"/>
      <c r="AJ25" s="645"/>
      <c r="AK25" s="645"/>
      <c r="AL25" s="646">
        <v>0.3</v>
      </c>
      <c r="AM25" s="647"/>
      <c r="AN25" s="647"/>
      <c r="AO25" s="648"/>
      <c r="AP25" s="659" t="s">
        <v>296</v>
      </c>
      <c r="AQ25" s="660"/>
      <c r="AR25" s="660"/>
      <c r="AS25" s="660"/>
      <c r="AT25" s="660"/>
      <c r="AU25" s="660"/>
      <c r="AV25" s="660"/>
      <c r="AW25" s="660"/>
      <c r="AX25" s="660"/>
      <c r="AY25" s="660"/>
      <c r="AZ25" s="660"/>
      <c r="BA25" s="660"/>
      <c r="BB25" s="660"/>
      <c r="BC25" s="660"/>
      <c r="BD25" s="660"/>
      <c r="BE25" s="660"/>
      <c r="BF25" s="661"/>
      <c r="BG25" s="641" t="s">
        <v>230</v>
      </c>
      <c r="BH25" s="642"/>
      <c r="BI25" s="642"/>
      <c r="BJ25" s="642"/>
      <c r="BK25" s="642"/>
      <c r="BL25" s="642"/>
      <c r="BM25" s="642"/>
      <c r="BN25" s="643"/>
      <c r="BO25" s="644" t="s">
        <v>176</v>
      </c>
      <c r="BP25" s="644"/>
      <c r="BQ25" s="644"/>
      <c r="BR25" s="644"/>
      <c r="BS25" s="650" t="s">
        <v>250</v>
      </c>
      <c r="BT25" s="642"/>
      <c r="BU25" s="642"/>
      <c r="BV25" s="642"/>
      <c r="BW25" s="642"/>
      <c r="BX25" s="642"/>
      <c r="BY25" s="642"/>
      <c r="BZ25" s="642"/>
      <c r="CA25" s="642"/>
      <c r="CB25" s="651"/>
      <c r="CD25" s="656" t="s">
        <v>297</v>
      </c>
      <c r="CE25" s="657"/>
      <c r="CF25" s="657"/>
      <c r="CG25" s="657"/>
      <c r="CH25" s="657"/>
      <c r="CI25" s="657"/>
      <c r="CJ25" s="657"/>
      <c r="CK25" s="657"/>
      <c r="CL25" s="657"/>
      <c r="CM25" s="657"/>
      <c r="CN25" s="657"/>
      <c r="CO25" s="657"/>
      <c r="CP25" s="657"/>
      <c r="CQ25" s="658"/>
      <c r="CR25" s="641">
        <v>1712056</v>
      </c>
      <c r="CS25" s="677"/>
      <c r="CT25" s="677"/>
      <c r="CU25" s="677"/>
      <c r="CV25" s="677"/>
      <c r="CW25" s="677"/>
      <c r="CX25" s="677"/>
      <c r="CY25" s="678"/>
      <c r="CZ25" s="646">
        <v>17.100000000000001</v>
      </c>
      <c r="DA25" s="675"/>
      <c r="DB25" s="675"/>
      <c r="DC25" s="679"/>
      <c r="DD25" s="650">
        <v>1655510</v>
      </c>
      <c r="DE25" s="677"/>
      <c r="DF25" s="677"/>
      <c r="DG25" s="677"/>
      <c r="DH25" s="677"/>
      <c r="DI25" s="677"/>
      <c r="DJ25" s="677"/>
      <c r="DK25" s="678"/>
      <c r="DL25" s="650">
        <v>1655150</v>
      </c>
      <c r="DM25" s="677"/>
      <c r="DN25" s="677"/>
      <c r="DO25" s="677"/>
      <c r="DP25" s="677"/>
      <c r="DQ25" s="677"/>
      <c r="DR25" s="677"/>
      <c r="DS25" s="677"/>
      <c r="DT25" s="677"/>
      <c r="DU25" s="677"/>
      <c r="DV25" s="678"/>
      <c r="DW25" s="646">
        <v>25.1</v>
      </c>
      <c r="DX25" s="675"/>
      <c r="DY25" s="675"/>
      <c r="DZ25" s="675"/>
      <c r="EA25" s="675"/>
      <c r="EB25" s="675"/>
      <c r="EC25" s="676"/>
    </row>
    <row r="26" spans="2:133" ht="11.25" customHeight="1">
      <c r="B26" s="638" t="s">
        <v>298</v>
      </c>
      <c r="C26" s="639"/>
      <c r="D26" s="639"/>
      <c r="E26" s="639"/>
      <c r="F26" s="639"/>
      <c r="G26" s="639"/>
      <c r="H26" s="639"/>
      <c r="I26" s="639"/>
      <c r="J26" s="639"/>
      <c r="K26" s="639"/>
      <c r="L26" s="639"/>
      <c r="M26" s="639"/>
      <c r="N26" s="639"/>
      <c r="O26" s="639"/>
      <c r="P26" s="639"/>
      <c r="Q26" s="640"/>
      <c r="R26" s="641">
        <v>10622</v>
      </c>
      <c r="S26" s="642"/>
      <c r="T26" s="642"/>
      <c r="U26" s="642"/>
      <c r="V26" s="642"/>
      <c r="W26" s="642"/>
      <c r="X26" s="642"/>
      <c r="Y26" s="643"/>
      <c r="Z26" s="644">
        <v>0.1</v>
      </c>
      <c r="AA26" s="644"/>
      <c r="AB26" s="644"/>
      <c r="AC26" s="644"/>
      <c r="AD26" s="645" t="s">
        <v>230</v>
      </c>
      <c r="AE26" s="645"/>
      <c r="AF26" s="645"/>
      <c r="AG26" s="645"/>
      <c r="AH26" s="645"/>
      <c r="AI26" s="645"/>
      <c r="AJ26" s="645"/>
      <c r="AK26" s="645"/>
      <c r="AL26" s="646" t="s">
        <v>176</v>
      </c>
      <c r="AM26" s="647"/>
      <c r="AN26" s="647"/>
      <c r="AO26" s="648"/>
      <c r="AP26" s="659" t="s">
        <v>299</v>
      </c>
      <c r="AQ26" s="680"/>
      <c r="AR26" s="680"/>
      <c r="AS26" s="680"/>
      <c r="AT26" s="680"/>
      <c r="AU26" s="680"/>
      <c r="AV26" s="680"/>
      <c r="AW26" s="680"/>
      <c r="AX26" s="680"/>
      <c r="AY26" s="680"/>
      <c r="AZ26" s="680"/>
      <c r="BA26" s="680"/>
      <c r="BB26" s="680"/>
      <c r="BC26" s="680"/>
      <c r="BD26" s="680"/>
      <c r="BE26" s="680"/>
      <c r="BF26" s="661"/>
      <c r="BG26" s="641" t="s">
        <v>130</v>
      </c>
      <c r="BH26" s="642"/>
      <c r="BI26" s="642"/>
      <c r="BJ26" s="642"/>
      <c r="BK26" s="642"/>
      <c r="BL26" s="642"/>
      <c r="BM26" s="642"/>
      <c r="BN26" s="643"/>
      <c r="BO26" s="644" t="s">
        <v>230</v>
      </c>
      <c r="BP26" s="644"/>
      <c r="BQ26" s="644"/>
      <c r="BR26" s="644"/>
      <c r="BS26" s="650" t="s">
        <v>176</v>
      </c>
      <c r="BT26" s="642"/>
      <c r="BU26" s="642"/>
      <c r="BV26" s="642"/>
      <c r="BW26" s="642"/>
      <c r="BX26" s="642"/>
      <c r="BY26" s="642"/>
      <c r="BZ26" s="642"/>
      <c r="CA26" s="642"/>
      <c r="CB26" s="651"/>
      <c r="CD26" s="656" t="s">
        <v>300</v>
      </c>
      <c r="CE26" s="657"/>
      <c r="CF26" s="657"/>
      <c r="CG26" s="657"/>
      <c r="CH26" s="657"/>
      <c r="CI26" s="657"/>
      <c r="CJ26" s="657"/>
      <c r="CK26" s="657"/>
      <c r="CL26" s="657"/>
      <c r="CM26" s="657"/>
      <c r="CN26" s="657"/>
      <c r="CO26" s="657"/>
      <c r="CP26" s="657"/>
      <c r="CQ26" s="658"/>
      <c r="CR26" s="641">
        <v>1083373</v>
      </c>
      <c r="CS26" s="642"/>
      <c r="CT26" s="642"/>
      <c r="CU26" s="642"/>
      <c r="CV26" s="642"/>
      <c r="CW26" s="642"/>
      <c r="CX26" s="642"/>
      <c r="CY26" s="643"/>
      <c r="CZ26" s="646">
        <v>10.8</v>
      </c>
      <c r="DA26" s="675"/>
      <c r="DB26" s="675"/>
      <c r="DC26" s="679"/>
      <c r="DD26" s="650">
        <v>1083373</v>
      </c>
      <c r="DE26" s="642"/>
      <c r="DF26" s="642"/>
      <c r="DG26" s="642"/>
      <c r="DH26" s="642"/>
      <c r="DI26" s="642"/>
      <c r="DJ26" s="642"/>
      <c r="DK26" s="643"/>
      <c r="DL26" s="650" t="s">
        <v>250</v>
      </c>
      <c r="DM26" s="642"/>
      <c r="DN26" s="642"/>
      <c r="DO26" s="642"/>
      <c r="DP26" s="642"/>
      <c r="DQ26" s="642"/>
      <c r="DR26" s="642"/>
      <c r="DS26" s="642"/>
      <c r="DT26" s="642"/>
      <c r="DU26" s="642"/>
      <c r="DV26" s="643"/>
      <c r="DW26" s="646" t="s">
        <v>230</v>
      </c>
      <c r="DX26" s="675"/>
      <c r="DY26" s="675"/>
      <c r="DZ26" s="675"/>
      <c r="EA26" s="675"/>
      <c r="EB26" s="675"/>
      <c r="EC26" s="676"/>
    </row>
    <row r="27" spans="2:133" ht="11.25" customHeight="1">
      <c r="B27" s="638" t="s">
        <v>301</v>
      </c>
      <c r="C27" s="639"/>
      <c r="D27" s="639"/>
      <c r="E27" s="639"/>
      <c r="F27" s="639"/>
      <c r="G27" s="639"/>
      <c r="H27" s="639"/>
      <c r="I27" s="639"/>
      <c r="J27" s="639"/>
      <c r="K27" s="639"/>
      <c r="L27" s="639"/>
      <c r="M27" s="639"/>
      <c r="N27" s="639"/>
      <c r="O27" s="639"/>
      <c r="P27" s="639"/>
      <c r="Q27" s="640"/>
      <c r="R27" s="641">
        <v>894809</v>
      </c>
      <c r="S27" s="642"/>
      <c r="T27" s="642"/>
      <c r="U27" s="642"/>
      <c r="V27" s="642"/>
      <c r="W27" s="642"/>
      <c r="X27" s="642"/>
      <c r="Y27" s="643"/>
      <c r="Z27" s="644">
        <v>8.5</v>
      </c>
      <c r="AA27" s="644"/>
      <c r="AB27" s="644"/>
      <c r="AC27" s="644"/>
      <c r="AD27" s="645" t="s">
        <v>176</v>
      </c>
      <c r="AE27" s="645"/>
      <c r="AF27" s="645"/>
      <c r="AG27" s="645"/>
      <c r="AH27" s="645"/>
      <c r="AI27" s="645"/>
      <c r="AJ27" s="645"/>
      <c r="AK27" s="645"/>
      <c r="AL27" s="646" t="s">
        <v>230</v>
      </c>
      <c r="AM27" s="647"/>
      <c r="AN27" s="647"/>
      <c r="AO27" s="648"/>
      <c r="AP27" s="638" t="s">
        <v>302</v>
      </c>
      <c r="AQ27" s="639"/>
      <c r="AR27" s="639"/>
      <c r="AS27" s="639"/>
      <c r="AT27" s="639"/>
      <c r="AU27" s="639"/>
      <c r="AV27" s="639"/>
      <c r="AW27" s="639"/>
      <c r="AX27" s="639"/>
      <c r="AY27" s="639"/>
      <c r="AZ27" s="639"/>
      <c r="BA27" s="639"/>
      <c r="BB27" s="639"/>
      <c r="BC27" s="639"/>
      <c r="BD27" s="639"/>
      <c r="BE27" s="639"/>
      <c r="BF27" s="640"/>
      <c r="BG27" s="641">
        <v>1461016</v>
      </c>
      <c r="BH27" s="642"/>
      <c r="BI27" s="642"/>
      <c r="BJ27" s="642"/>
      <c r="BK27" s="642"/>
      <c r="BL27" s="642"/>
      <c r="BM27" s="642"/>
      <c r="BN27" s="643"/>
      <c r="BO27" s="644">
        <v>100</v>
      </c>
      <c r="BP27" s="644"/>
      <c r="BQ27" s="644"/>
      <c r="BR27" s="644"/>
      <c r="BS27" s="650" t="s">
        <v>250</v>
      </c>
      <c r="BT27" s="642"/>
      <c r="BU27" s="642"/>
      <c r="BV27" s="642"/>
      <c r="BW27" s="642"/>
      <c r="BX27" s="642"/>
      <c r="BY27" s="642"/>
      <c r="BZ27" s="642"/>
      <c r="CA27" s="642"/>
      <c r="CB27" s="651"/>
      <c r="CD27" s="656" t="s">
        <v>303</v>
      </c>
      <c r="CE27" s="657"/>
      <c r="CF27" s="657"/>
      <c r="CG27" s="657"/>
      <c r="CH27" s="657"/>
      <c r="CI27" s="657"/>
      <c r="CJ27" s="657"/>
      <c r="CK27" s="657"/>
      <c r="CL27" s="657"/>
      <c r="CM27" s="657"/>
      <c r="CN27" s="657"/>
      <c r="CO27" s="657"/>
      <c r="CP27" s="657"/>
      <c r="CQ27" s="658"/>
      <c r="CR27" s="641">
        <v>958970</v>
      </c>
      <c r="CS27" s="677"/>
      <c r="CT27" s="677"/>
      <c r="CU27" s="677"/>
      <c r="CV27" s="677"/>
      <c r="CW27" s="677"/>
      <c r="CX27" s="677"/>
      <c r="CY27" s="678"/>
      <c r="CZ27" s="646">
        <v>9.6</v>
      </c>
      <c r="DA27" s="675"/>
      <c r="DB27" s="675"/>
      <c r="DC27" s="679"/>
      <c r="DD27" s="650">
        <v>265921</v>
      </c>
      <c r="DE27" s="677"/>
      <c r="DF27" s="677"/>
      <c r="DG27" s="677"/>
      <c r="DH27" s="677"/>
      <c r="DI27" s="677"/>
      <c r="DJ27" s="677"/>
      <c r="DK27" s="678"/>
      <c r="DL27" s="650">
        <v>265252</v>
      </c>
      <c r="DM27" s="677"/>
      <c r="DN27" s="677"/>
      <c r="DO27" s="677"/>
      <c r="DP27" s="677"/>
      <c r="DQ27" s="677"/>
      <c r="DR27" s="677"/>
      <c r="DS27" s="677"/>
      <c r="DT27" s="677"/>
      <c r="DU27" s="677"/>
      <c r="DV27" s="678"/>
      <c r="DW27" s="646">
        <v>4</v>
      </c>
      <c r="DX27" s="675"/>
      <c r="DY27" s="675"/>
      <c r="DZ27" s="675"/>
      <c r="EA27" s="675"/>
      <c r="EB27" s="675"/>
      <c r="EC27" s="676"/>
    </row>
    <row r="28" spans="2:133" ht="11.25" customHeight="1">
      <c r="B28" s="683" t="s">
        <v>304</v>
      </c>
      <c r="C28" s="684"/>
      <c r="D28" s="684"/>
      <c r="E28" s="684"/>
      <c r="F28" s="684"/>
      <c r="G28" s="684"/>
      <c r="H28" s="684"/>
      <c r="I28" s="684"/>
      <c r="J28" s="684"/>
      <c r="K28" s="684"/>
      <c r="L28" s="684"/>
      <c r="M28" s="684"/>
      <c r="N28" s="684"/>
      <c r="O28" s="684"/>
      <c r="P28" s="684"/>
      <c r="Q28" s="685"/>
      <c r="R28" s="641" t="s">
        <v>230</v>
      </c>
      <c r="S28" s="642"/>
      <c r="T28" s="642"/>
      <c r="U28" s="642"/>
      <c r="V28" s="642"/>
      <c r="W28" s="642"/>
      <c r="X28" s="642"/>
      <c r="Y28" s="643"/>
      <c r="Z28" s="644" t="s">
        <v>176</v>
      </c>
      <c r="AA28" s="644"/>
      <c r="AB28" s="644"/>
      <c r="AC28" s="644"/>
      <c r="AD28" s="645" t="s">
        <v>130</v>
      </c>
      <c r="AE28" s="645"/>
      <c r="AF28" s="645"/>
      <c r="AG28" s="645"/>
      <c r="AH28" s="645"/>
      <c r="AI28" s="645"/>
      <c r="AJ28" s="645"/>
      <c r="AK28" s="645"/>
      <c r="AL28" s="646" t="s">
        <v>130</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305</v>
      </c>
      <c r="CE28" s="657"/>
      <c r="CF28" s="657"/>
      <c r="CG28" s="657"/>
      <c r="CH28" s="657"/>
      <c r="CI28" s="657"/>
      <c r="CJ28" s="657"/>
      <c r="CK28" s="657"/>
      <c r="CL28" s="657"/>
      <c r="CM28" s="657"/>
      <c r="CN28" s="657"/>
      <c r="CO28" s="657"/>
      <c r="CP28" s="657"/>
      <c r="CQ28" s="658"/>
      <c r="CR28" s="641">
        <v>1035178</v>
      </c>
      <c r="CS28" s="642"/>
      <c r="CT28" s="642"/>
      <c r="CU28" s="642"/>
      <c r="CV28" s="642"/>
      <c r="CW28" s="642"/>
      <c r="CX28" s="642"/>
      <c r="CY28" s="643"/>
      <c r="CZ28" s="646">
        <v>10.4</v>
      </c>
      <c r="DA28" s="675"/>
      <c r="DB28" s="675"/>
      <c r="DC28" s="679"/>
      <c r="DD28" s="650">
        <v>997446</v>
      </c>
      <c r="DE28" s="642"/>
      <c r="DF28" s="642"/>
      <c r="DG28" s="642"/>
      <c r="DH28" s="642"/>
      <c r="DI28" s="642"/>
      <c r="DJ28" s="642"/>
      <c r="DK28" s="643"/>
      <c r="DL28" s="650">
        <v>997446</v>
      </c>
      <c r="DM28" s="642"/>
      <c r="DN28" s="642"/>
      <c r="DO28" s="642"/>
      <c r="DP28" s="642"/>
      <c r="DQ28" s="642"/>
      <c r="DR28" s="642"/>
      <c r="DS28" s="642"/>
      <c r="DT28" s="642"/>
      <c r="DU28" s="642"/>
      <c r="DV28" s="643"/>
      <c r="DW28" s="646">
        <v>15.1</v>
      </c>
      <c r="DX28" s="675"/>
      <c r="DY28" s="675"/>
      <c r="DZ28" s="675"/>
      <c r="EA28" s="675"/>
      <c r="EB28" s="675"/>
      <c r="EC28" s="676"/>
    </row>
    <row r="29" spans="2:133" ht="11.25" customHeight="1">
      <c r="B29" s="638" t="s">
        <v>306</v>
      </c>
      <c r="C29" s="639"/>
      <c r="D29" s="639"/>
      <c r="E29" s="639"/>
      <c r="F29" s="639"/>
      <c r="G29" s="639"/>
      <c r="H29" s="639"/>
      <c r="I29" s="639"/>
      <c r="J29" s="639"/>
      <c r="K29" s="639"/>
      <c r="L29" s="639"/>
      <c r="M29" s="639"/>
      <c r="N29" s="639"/>
      <c r="O29" s="639"/>
      <c r="P29" s="639"/>
      <c r="Q29" s="640"/>
      <c r="R29" s="641">
        <v>805386</v>
      </c>
      <c r="S29" s="642"/>
      <c r="T29" s="642"/>
      <c r="U29" s="642"/>
      <c r="V29" s="642"/>
      <c r="W29" s="642"/>
      <c r="X29" s="642"/>
      <c r="Y29" s="643"/>
      <c r="Z29" s="644">
        <v>7.7</v>
      </c>
      <c r="AA29" s="644"/>
      <c r="AB29" s="644"/>
      <c r="AC29" s="644"/>
      <c r="AD29" s="645" t="s">
        <v>230</v>
      </c>
      <c r="AE29" s="645"/>
      <c r="AF29" s="645"/>
      <c r="AG29" s="645"/>
      <c r="AH29" s="645"/>
      <c r="AI29" s="645"/>
      <c r="AJ29" s="645"/>
      <c r="AK29" s="645"/>
      <c r="AL29" s="646" t="s">
        <v>176</v>
      </c>
      <c r="AM29" s="647"/>
      <c r="AN29" s="647"/>
      <c r="AO29" s="648"/>
      <c r="AP29" s="620" t="s">
        <v>224</v>
      </c>
      <c r="AQ29" s="621"/>
      <c r="AR29" s="621"/>
      <c r="AS29" s="621"/>
      <c r="AT29" s="621"/>
      <c r="AU29" s="621"/>
      <c r="AV29" s="621"/>
      <c r="AW29" s="621"/>
      <c r="AX29" s="621"/>
      <c r="AY29" s="621"/>
      <c r="AZ29" s="621"/>
      <c r="BA29" s="621"/>
      <c r="BB29" s="621"/>
      <c r="BC29" s="621"/>
      <c r="BD29" s="621"/>
      <c r="BE29" s="621"/>
      <c r="BF29" s="622"/>
      <c r="BG29" s="620" t="s">
        <v>307</v>
      </c>
      <c r="BH29" s="681"/>
      <c r="BI29" s="681"/>
      <c r="BJ29" s="681"/>
      <c r="BK29" s="681"/>
      <c r="BL29" s="681"/>
      <c r="BM29" s="681"/>
      <c r="BN29" s="681"/>
      <c r="BO29" s="681"/>
      <c r="BP29" s="681"/>
      <c r="BQ29" s="682"/>
      <c r="BR29" s="620" t="s">
        <v>308</v>
      </c>
      <c r="BS29" s="681"/>
      <c r="BT29" s="681"/>
      <c r="BU29" s="681"/>
      <c r="BV29" s="681"/>
      <c r="BW29" s="681"/>
      <c r="BX29" s="681"/>
      <c r="BY29" s="681"/>
      <c r="BZ29" s="681"/>
      <c r="CA29" s="681"/>
      <c r="CB29" s="682"/>
      <c r="CD29" s="704" t="s">
        <v>309</v>
      </c>
      <c r="CE29" s="705"/>
      <c r="CF29" s="656" t="s">
        <v>310</v>
      </c>
      <c r="CG29" s="657"/>
      <c r="CH29" s="657"/>
      <c r="CI29" s="657"/>
      <c r="CJ29" s="657"/>
      <c r="CK29" s="657"/>
      <c r="CL29" s="657"/>
      <c r="CM29" s="657"/>
      <c r="CN29" s="657"/>
      <c r="CO29" s="657"/>
      <c r="CP29" s="657"/>
      <c r="CQ29" s="658"/>
      <c r="CR29" s="641">
        <v>1035178</v>
      </c>
      <c r="CS29" s="677"/>
      <c r="CT29" s="677"/>
      <c r="CU29" s="677"/>
      <c r="CV29" s="677"/>
      <c r="CW29" s="677"/>
      <c r="CX29" s="677"/>
      <c r="CY29" s="678"/>
      <c r="CZ29" s="646">
        <v>10.4</v>
      </c>
      <c r="DA29" s="675"/>
      <c r="DB29" s="675"/>
      <c r="DC29" s="679"/>
      <c r="DD29" s="650">
        <v>997446</v>
      </c>
      <c r="DE29" s="677"/>
      <c r="DF29" s="677"/>
      <c r="DG29" s="677"/>
      <c r="DH29" s="677"/>
      <c r="DI29" s="677"/>
      <c r="DJ29" s="677"/>
      <c r="DK29" s="678"/>
      <c r="DL29" s="650">
        <v>997446</v>
      </c>
      <c r="DM29" s="677"/>
      <c r="DN29" s="677"/>
      <c r="DO29" s="677"/>
      <c r="DP29" s="677"/>
      <c r="DQ29" s="677"/>
      <c r="DR29" s="677"/>
      <c r="DS29" s="677"/>
      <c r="DT29" s="677"/>
      <c r="DU29" s="677"/>
      <c r="DV29" s="678"/>
      <c r="DW29" s="646">
        <v>15.1</v>
      </c>
      <c r="DX29" s="675"/>
      <c r="DY29" s="675"/>
      <c r="DZ29" s="675"/>
      <c r="EA29" s="675"/>
      <c r="EB29" s="675"/>
      <c r="EC29" s="676"/>
    </row>
    <row r="30" spans="2:133" ht="11.25" customHeight="1">
      <c r="B30" s="638" t="s">
        <v>311</v>
      </c>
      <c r="C30" s="639"/>
      <c r="D30" s="639"/>
      <c r="E30" s="639"/>
      <c r="F30" s="639"/>
      <c r="G30" s="639"/>
      <c r="H30" s="639"/>
      <c r="I30" s="639"/>
      <c r="J30" s="639"/>
      <c r="K30" s="639"/>
      <c r="L30" s="639"/>
      <c r="M30" s="639"/>
      <c r="N30" s="639"/>
      <c r="O30" s="639"/>
      <c r="P30" s="639"/>
      <c r="Q30" s="640"/>
      <c r="R30" s="641">
        <v>24158</v>
      </c>
      <c r="S30" s="642"/>
      <c r="T30" s="642"/>
      <c r="U30" s="642"/>
      <c r="V30" s="642"/>
      <c r="W30" s="642"/>
      <c r="X30" s="642"/>
      <c r="Y30" s="643"/>
      <c r="Z30" s="644">
        <v>0.2</v>
      </c>
      <c r="AA30" s="644"/>
      <c r="AB30" s="644"/>
      <c r="AC30" s="644"/>
      <c r="AD30" s="645">
        <v>19620</v>
      </c>
      <c r="AE30" s="645"/>
      <c r="AF30" s="645"/>
      <c r="AG30" s="645"/>
      <c r="AH30" s="645"/>
      <c r="AI30" s="645"/>
      <c r="AJ30" s="645"/>
      <c r="AK30" s="645"/>
      <c r="AL30" s="646">
        <v>0.3</v>
      </c>
      <c r="AM30" s="647"/>
      <c r="AN30" s="647"/>
      <c r="AO30" s="648"/>
      <c r="AP30" s="689" t="s">
        <v>312</v>
      </c>
      <c r="AQ30" s="690"/>
      <c r="AR30" s="690"/>
      <c r="AS30" s="690"/>
      <c r="AT30" s="695" t="s">
        <v>313</v>
      </c>
      <c r="AU30" s="230"/>
      <c r="AV30" s="230"/>
      <c r="AW30" s="230"/>
      <c r="AX30" s="627" t="s">
        <v>188</v>
      </c>
      <c r="AY30" s="628"/>
      <c r="AZ30" s="628"/>
      <c r="BA30" s="628"/>
      <c r="BB30" s="628"/>
      <c r="BC30" s="628"/>
      <c r="BD30" s="628"/>
      <c r="BE30" s="628"/>
      <c r="BF30" s="629"/>
      <c r="BG30" s="701">
        <v>99.3</v>
      </c>
      <c r="BH30" s="702"/>
      <c r="BI30" s="702"/>
      <c r="BJ30" s="702"/>
      <c r="BK30" s="702"/>
      <c r="BL30" s="702"/>
      <c r="BM30" s="636">
        <v>98.1</v>
      </c>
      <c r="BN30" s="702"/>
      <c r="BO30" s="702"/>
      <c r="BP30" s="702"/>
      <c r="BQ30" s="703"/>
      <c r="BR30" s="701">
        <v>99.1</v>
      </c>
      <c r="BS30" s="702"/>
      <c r="BT30" s="702"/>
      <c r="BU30" s="702"/>
      <c r="BV30" s="702"/>
      <c r="BW30" s="702"/>
      <c r="BX30" s="636">
        <v>97.8</v>
      </c>
      <c r="BY30" s="702"/>
      <c r="BZ30" s="702"/>
      <c r="CA30" s="702"/>
      <c r="CB30" s="703"/>
      <c r="CD30" s="706"/>
      <c r="CE30" s="707"/>
      <c r="CF30" s="656" t="s">
        <v>314</v>
      </c>
      <c r="CG30" s="657"/>
      <c r="CH30" s="657"/>
      <c r="CI30" s="657"/>
      <c r="CJ30" s="657"/>
      <c r="CK30" s="657"/>
      <c r="CL30" s="657"/>
      <c r="CM30" s="657"/>
      <c r="CN30" s="657"/>
      <c r="CO30" s="657"/>
      <c r="CP30" s="657"/>
      <c r="CQ30" s="658"/>
      <c r="CR30" s="641">
        <v>991064</v>
      </c>
      <c r="CS30" s="642"/>
      <c r="CT30" s="642"/>
      <c r="CU30" s="642"/>
      <c r="CV30" s="642"/>
      <c r="CW30" s="642"/>
      <c r="CX30" s="642"/>
      <c r="CY30" s="643"/>
      <c r="CZ30" s="646">
        <v>9.9</v>
      </c>
      <c r="DA30" s="675"/>
      <c r="DB30" s="675"/>
      <c r="DC30" s="679"/>
      <c r="DD30" s="650">
        <v>956098</v>
      </c>
      <c r="DE30" s="642"/>
      <c r="DF30" s="642"/>
      <c r="DG30" s="642"/>
      <c r="DH30" s="642"/>
      <c r="DI30" s="642"/>
      <c r="DJ30" s="642"/>
      <c r="DK30" s="643"/>
      <c r="DL30" s="650">
        <v>956098</v>
      </c>
      <c r="DM30" s="642"/>
      <c r="DN30" s="642"/>
      <c r="DO30" s="642"/>
      <c r="DP30" s="642"/>
      <c r="DQ30" s="642"/>
      <c r="DR30" s="642"/>
      <c r="DS30" s="642"/>
      <c r="DT30" s="642"/>
      <c r="DU30" s="642"/>
      <c r="DV30" s="643"/>
      <c r="DW30" s="646">
        <v>14.5</v>
      </c>
      <c r="DX30" s="675"/>
      <c r="DY30" s="675"/>
      <c r="DZ30" s="675"/>
      <c r="EA30" s="675"/>
      <c r="EB30" s="675"/>
      <c r="EC30" s="676"/>
    </row>
    <row r="31" spans="2:133" ht="11.25" customHeight="1">
      <c r="B31" s="638" t="s">
        <v>315</v>
      </c>
      <c r="C31" s="639"/>
      <c r="D31" s="639"/>
      <c r="E31" s="639"/>
      <c r="F31" s="639"/>
      <c r="G31" s="639"/>
      <c r="H31" s="639"/>
      <c r="I31" s="639"/>
      <c r="J31" s="639"/>
      <c r="K31" s="639"/>
      <c r="L31" s="639"/>
      <c r="M31" s="639"/>
      <c r="N31" s="639"/>
      <c r="O31" s="639"/>
      <c r="P31" s="639"/>
      <c r="Q31" s="640"/>
      <c r="R31" s="641">
        <v>21975</v>
      </c>
      <c r="S31" s="642"/>
      <c r="T31" s="642"/>
      <c r="U31" s="642"/>
      <c r="V31" s="642"/>
      <c r="W31" s="642"/>
      <c r="X31" s="642"/>
      <c r="Y31" s="643"/>
      <c r="Z31" s="644">
        <v>0.2</v>
      </c>
      <c r="AA31" s="644"/>
      <c r="AB31" s="644"/>
      <c r="AC31" s="644"/>
      <c r="AD31" s="645" t="s">
        <v>230</v>
      </c>
      <c r="AE31" s="645"/>
      <c r="AF31" s="645"/>
      <c r="AG31" s="645"/>
      <c r="AH31" s="645"/>
      <c r="AI31" s="645"/>
      <c r="AJ31" s="645"/>
      <c r="AK31" s="645"/>
      <c r="AL31" s="646" t="s">
        <v>130</v>
      </c>
      <c r="AM31" s="647"/>
      <c r="AN31" s="647"/>
      <c r="AO31" s="648"/>
      <c r="AP31" s="691"/>
      <c r="AQ31" s="692"/>
      <c r="AR31" s="692"/>
      <c r="AS31" s="692"/>
      <c r="AT31" s="696"/>
      <c r="AU31" s="229" t="s">
        <v>316</v>
      </c>
      <c r="AV31" s="229"/>
      <c r="AW31" s="229"/>
      <c r="AX31" s="638" t="s">
        <v>317</v>
      </c>
      <c r="AY31" s="639"/>
      <c r="AZ31" s="639"/>
      <c r="BA31" s="639"/>
      <c r="BB31" s="639"/>
      <c r="BC31" s="639"/>
      <c r="BD31" s="639"/>
      <c r="BE31" s="639"/>
      <c r="BF31" s="640"/>
      <c r="BG31" s="698">
        <v>99.4</v>
      </c>
      <c r="BH31" s="677"/>
      <c r="BI31" s="677"/>
      <c r="BJ31" s="677"/>
      <c r="BK31" s="677"/>
      <c r="BL31" s="677"/>
      <c r="BM31" s="647">
        <v>98.6</v>
      </c>
      <c r="BN31" s="699"/>
      <c r="BO31" s="699"/>
      <c r="BP31" s="699"/>
      <c r="BQ31" s="700"/>
      <c r="BR31" s="698">
        <v>99.1</v>
      </c>
      <c r="BS31" s="677"/>
      <c r="BT31" s="677"/>
      <c r="BU31" s="677"/>
      <c r="BV31" s="677"/>
      <c r="BW31" s="677"/>
      <c r="BX31" s="647">
        <v>98.3</v>
      </c>
      <c r="BY31" s="699"/>
      <c r="BZ31" s="699"/>
      <c r="CA31" s="699"/>
      <c r="CB31" s="700"/>
      <c r="CD31" s="706"/>
      <c r="CE31" s="707"/>
      <c r="CF31" s="656" t="s">
        <v>318</v>
      </c>
      <c r="CG31" s="657"/>
      <c r="CH31" s="657"/>
      <c r="CI31" s="657"/>
      <c r="CJ31" s="657"/>
      <c r="CK31" s="657"/>
      <c r="CL31" s="657"/>
      <c r="CM31" s="657"/>
      <c r="CN31" s="657"/>
      <c r="CO31" s="657"/>
      <c r="CP31" s="657"/>
      <c r="CQ31" s="658"/>
      <c r="CR31" s="641">
        <v>44114</v>
      </c>
      <c r="CS31" s="677"/>
      <c r="CT31" s="677"/>
      <c r="CU31" s="677"/>
      <c r="CV31" s="677"/>
      <c r="CW31" s="677"/>
      <c r="CX31" s="677"/>
      <c r="CY31" s="678"/>
      <c r="CZ31" s="646">
        <v>0.4</v>
      </c>
      <c r="DA31" s="675"/>
      <c r="DB31" s="675"/>
      <c r="DC31" s="679"/>
      <c r="DD31" s="650">
        <v>41348</v>
      </c>
      <c r="DE31" s="677"/>
      <c r="DF31" s="677"/>
      <c r="DG31" s="677"/>
      <c r="DH31" s="677"/>
      <c r="DI31" s="677"/>
      <c r="DJ31" s="677"/>
      <c r="DK31" s="678"/>
      <c r="DL31" s="650">
        <v>41348</v>
      </c>
      <c r="DM31" s="677"/>
      <c r="DN31" s="677"/>
      <c r="DO31" s="677"/>
      <c r="DP31" s="677"/>
      <c r="DQ31" s="677"/>
      <c r="DR31" s="677"/>
      <c r="DS31" s="677"/>
      <c r="DT31" s="677"/>
      <c r="DU31" s="677"/>
      <c r="DV31" s="678"/>
      <c r="DW31" s="646">
        <v>0.6</v>
      </c>
      <c r="DX31" s="675"/>
      <c r="DY31" s="675"/>
      <c r="DZ31" s="675"/>
      <c r="EA31" s="675"/>
      <c r="EB31" s="675"/>
      <c r="EC31" s="676"/>
    </row>
    <row r="32" spans="2:133" ht="11.25" customHeight="1">
      <c r="B32" s="638" t="s">
        <v>319</v>
      </c>
      <c r="C32" s="639"/>
      <c r="D32" s="639"/>
      <c r="E32" s="639"/>
      <c r="F32" s="639"/>
      <c r="G32" s="639"/>
      <c r="H32" s="639"/>
      <c r="I32" s="639"/>
      <c r="J32" s="639"/>
      <c r="K32" s="639"/>
      <c r="L32" s="639"/>
      <c r="M32" s="639"/>
      <c r="N32" s="639"/>
      <c r="O32" s="639"/>
      <c r="P32" s="639"/>
      <c r="Q32" s="640"/>
      <c r="R32" s="641">
        <v>92768</v>
      </c>
      <c r="S32" s="642"/>
      <c r="T32" s="642"/>
      <c r="U32" s="642"/>
      <c r="V32" s="642"/>
      <c r="W32" s="642"/>
      <c r="X32" s="642"/>
      <c r="Y32" s="643"/>
      <c r="Z32" s="644">
        <v>0.9</v>
      </c>
      <c r="AA32" s="644"/>
      <c r="AB32" s="644"/>
      <c r="AC32" s="644"/>
      <c r="AD32" s="645" t="s">
        <v>230</v>
      </c>
      <c r="AE32" s="645"/>
      <c r="AF32" s="645"/>
      <c r="AG32" s="645"/>
      <c r="AH32" s="645"/>
      <c r="AI32" s="645"/>
      <c r="AJ32" s="645"/>
      <c r="AK32" s="645"/>
      <c r="AL32" s="646" t="s">
        <v>176</v>
      </c>
      <c r="AM32" s="647"/>
      <c r="AN32" s="647"/>
      <c r="AO32" s="648"/>
      <c r="AP32" s="693"/>
      <c r="AQ32" s="694"/>
      <c r="AR32" s="694"/>
      <c r="AS32" s="694"/>
      <c r="AT32" s="697"/>
      <c r="AU32" s="231"/>
      <c r="AV32" s="231"/>
      <c r="AW32" s="231"/>
      <c r="AX32" s="686" t="s">
        <v>320</v>
      </c>
      <c r="AY32" s="687"/>
      <c r="AZ32" s="687"/>
      <c r="BA32" s="687"/>
      <c r="BB32" s="687"/>
      <c r="BC32" s="687"/>
      <c r="BD32" s="687"/>
      <c r="BE32" s="687"/>
      <c r="BF32" s="688"/>
      <c r="BG32" s="710">
        <v>99.2</v>
      </c>
      <c r="BH32" s="711"/>
      <c r="BI32" s="711"/>
      <c r="BJ32" s="711"/>
      <c r="BK32" s="711"/>
      <c r="BL32" s="711"/>
      <c r="BM32" s="712">
        <v>97.6</v>
      </c>
      <c r="BN32" s="711"/>
      <c r="BO32" s="711"/>
      <c r="BP32" s="711"/>
      <c r="BQ32" s="713"/>
      <c r="BR32" s="710">
        <v>98.9</v>
      </c>
      <c r="BS32" s="711"/>
      <c r="BT32" s="711"/>
      <c r="BU32" s="711"/>
      <c r="BV32" s="711"/>
      <c r="BW32" s="711"/>
      <c r="BX32" s="712">
        <v>97.3</v>
      </c>
      <c r="BY32" s="711"/>
      <c r="BZ32" s="711"/>
      <c r="CA32" s="711"/>
      <c r="CB32" s="713"/>
      <c r="CD32" s="708"/>
      <c r="CE32" s="709"/>
      <c r="CF32" s="656" t="s">
        <v>321</v>
      </c>
      <c r="CG32" s="657"/>
      <c r="CH32" s="657"/>
      <c r="CI32" s="657"/>
      <c r="CJ32" s="657"/>
      <c r="CK32" s="657"/>
      <c r="CL32" s="657"/>
      <c r="CM32" s="657"/>
      <c r="CN32" s="657"/>
      <c r="CO32" s="657"/>
      <c r="CP32" s="657"/>
      <c r="CQ32" s="658"/>
      <c r="CR32" s="641" t="s">
        <v>130</v>
      </c>
      <c r="CS32" s="642"/>
      <c r="CT32" s="642"/>
      <c r="CU32" s="642"/>
      <c r="CV32" s="642"/>
      <c r="CW32" s="642"/>
      <c r="CX32" s="642"/>
      <c r="CY32" s="643"/>
      <c r="CZ32" s="646" t="s">
        <v>250</v>
      </c>
      <c r="DA32" s="675"/>
      <c r="DB32" s="675"/>
      <c r="DC32" s="679"/>
      <c r="DD32" s="650" t="s">
        <v>130</v>
      </c>
      <c r="DE32" s="642"/>
      <c r="DF32" s="642"/>
      <c r="DG32" s="642"/>
      <c r="DH32" s="642"/>
      <c r="DI32" s="642"/>
      <c r="DJ32" s="642"/>
      <c r="DK32" s="643"/>
      <c r="DL32" s="650" t="s">
        <v>230</v>
      </c>
      <c r="DM32" s="642"/>
      <c r="DN32" s="642"/>
      <c r="DO32" s="642"/>
      <c r="DP32" s="642"/>
      <c r="DQ32" s="642"/>
      <c r="DR32" s="642"/>
      <c r="DS32" s="642"/>
      <c r="DT32" s="642"/>
      <c r="DU32" s="642"/>
      <c r="DV32" s="643"/>
      <c r="DW32" s="646" t="s">
        <v>230</v>
      </c>
      <c r="DX32" s="675"/>
      <c r="DY32" s="675"/>
      <c r="DZ32" s="675"/>
      <c r="EA32" s="675"/>
      <c r="EB32" s="675"/>
      <c r="EC32" s="676"/>
    </row>
    <row r="33" spans="2:133" ht="11.25" customHeight="1">
      <c r="B33" s="638" t="s">
        <v>322</v>
      </c>
      <c r="C33" s="639"/>
      <c r="D33" s="639"/>
      <c r="E33" s="639"/>
      <c r="F33" s="639"/>
      <c r="G33" s="639"/>
      <c r="H33" s="639"/>
      <c r="I33" s="639"/>
      <c r="J33" s="639"/>
      <c r="K33" s="639"/>
      <c r="L33" s="639"/>
      <c r="M33" s="639"/>
      <c r="N33" s="639"/>
      <c r="O33" s="639"/>
      <c r="P33" s="639"/>
      <c r="Q33" s="640"/>
      <c r="R33" s="641">
        <v>312775</v>
      </c>
      <c r="S33" s="642"/>
      <c r="T33" s="642"/>
      <c r="U33" s="642"/>
      <c r="V33" s="642"/>
      <c r="W33" s="642"/>
      <c r="X33" s="642"/>
      <c r="Y33" s="643"/>
      <c r="Z33" s="644">
        <v>3</v>
      </c>
      <c r="AA33" s="644"/>
      <c r="AB33" s="644"/>
      <c r="AC33" s="644"/>
      <c r="AD33" s="645" t="s">
        <v>130</v>
      </c>
      <c r="AE33" s="645"/>
      <c r="AF33" s="645"/>
      <c r="AG33" s="645"/>
      <c r="AH33" s="645"/>
      <c r="AI33" s="645"/>
      <c r="AJ33" s="645"/>
      <c r="AK33" s="645"/>
      <c r="AL33" s="646" t="s">
        <v>130</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323</v>
      </c>
      <c r="CE33" s="657"/>
      <c r="CF33" s="657"/>
      <c r="CG33" s="657"/>
      <c r="CH33" s="657"/>
      <c r="CI33" s="657"/>
      <c r="CJ33" s="657"/>
      <c r="CK33" s="657"/>
      <c r="CL33" s="657"/>
      <c r="CM33" s="657"/>
      <c r="CN33" s="657"/>
      <c r="CO33" s="657"/>
      <c r="CP33" s="657"/>
      <c r="CQ33" s="658"/>
      <c r="CR33" s="641">
        <v>4290638</v>
      </c>
      <c r="CS33" s="677"/>
      <c r="CT33" s="677"/>
      <c r="CU33" s="677"/>
      <c r="CV33" s="677"/>
      <c r="CW33" s="677"/>
      <c r="CX33" s="677"/>
      <c r="CY33" s="678"/>
      <c r="CZ33" s="646">
        <v>42.9</v>
      </c>
      <c r="DA33" s="675"/>
      <c r="DB33" s="675"/>
      <c r="DC33" s="679"/>
      <c r="DD33" s="650">
        <v>3581872</v>
      </c>
      <c r="DE33" s="677"/>
      <c r="DF33" s="677"/>
      <c r="DG33" s="677"/>
      <c r="DH33" s="677"/>
      <c r="DI33" s="677"/>
      <c r="DJ33" s="677"/>
      <c r="DK33" s="678"/>
      <c r="DL33" s="650">
        <v>2392084</v>
      </c>
      <c r="DM33" s="677"/>
      <c r="DN33" s="677"/>
      <c r="DO33" s="677"/>
      <c r="DP33" s="677"/>
      <c r="DQ33" s="677"/>
      <c r="DR33" s="677"/>
      <c r="DS33" s="677"/>
      <c r="DT33" s="677"/>
      <c r="DU33" s="677"/>
      <c r="DV33" s="678"/>
      <c r="DW33" s="646">
        <v>36.200000000000003</v>
      </c>
      <c r="DX33" s="675"/>
      <c r="DY33" s="675"/>
      <c r="DZ33" s="675"/>
      <c r="EA33" s="675"/>
      <c r="EB33" s="675"/>
      <c r="EC33" s="676"/>
    </row>
    <row r="34" spans="2:133" ht="11.25" customHeight="1">
      <c r="B34" s="638" t="s">
        <v>324</v>
      </c>
      <c r="C34" s="639"/>
      <c r="D34" s="639"/>
      <c r="E34" s="639"/>
      <c r="F34" s="639"/>
      <c r="G34" s="639"/>
      <c r="H34" s="639"/>
      <c r="I34" s="639"/>
      <c r="J34" s="639"/>
      <c r="K34" s="639"/>
      <c r="L34" s="639"/>
      <c r="M34" s="639"/>
      <c r="N34" s="639"/>
      <c r="O34" s="639"/>
      <c r="P34" s="639"/>
      <c r="Q34" s="640"/>
      <c r="R34" s="641">
        <v>159805</v>
      </c>
      <c r="S34" s="642"/>
      <c r="T34" s="642"/>
      <c r="U34" s="642"/>
      <c r="V34" s="642"/>
      <c r="W34" s="642"/>
      <c r="X34" s="642"/>
      <c r="Y34" s="643"/>
      <c r="Z34" s="644">
        <v>1.5</v>
      </c>
      <c r="AA34" s="644"/>
      <c r="AB34" s="644"/>
      <c r="AC34" s="644"/>
      <c r="AD34" s="645">
        <v>5335</v>
      </c>
      <c r="AE34" s="645"/>
      <c r="AF34" s="645"/>
      <c r="AG34" s="645"/>
      <c r="AH34" s="645"/>
      <c r="AI34" s="645"/>
      <c r="AJ34" s="645"/>
      <c r="AK34" s="645"/>
      <c r="AL34" s="646">
        <v>0.1</v>
      </c>
      <c r="AM34" s="647"/>
      <c r="AN34" s="647"/>
      <c r="AO34" s="648"/>
      <c r="AP34" s="234"/>
      <c r="AQ34" s="620" t="s">
        <v>325</v>
      </c>
      <c r="AR34" s="621"/>
      <c r="AS34" s="621"/>
      <c r="AT34" s="621"/>
      <c r="AU34" s="621"/>
      <c r="AV34" s="621"/>
      <c r="AW34" s="621"/>
      <c r="AX34" s="621"/>
      <c r="AY34" s="621"/>
      <c r="AZ34" s="621"/>
      <c r="BA34" s="621"/>
      <c r="BB34" s="621"/>
      <c r="BC34" s="621"/>
      <c r="BD34" s="621"/>
      <c r="BE34" s="621"/>
      <c r="BF34" s="622"/>
      <c r="BG34" s="620" t="s">
        <v>326</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327</v>
      </c>
      <c r="CE34" s="657"/>
      <c r="CF34" s="657"/>
      <c r="CG34" s="657"/>
      <c r="CH34" s="657"/>
      <c r="CI34" s="657"/>
      <c r="CJ34" s="657"/>
      <c r="CK34" s="657"/>
      <c r="CL34" s="657"/>
      <c r="CM34" s="657"/>
      <c r="CN34" s="657"/>
      <c r="CO34" s="657"/>
      <c r="CP34" s="657"/>
      <c r="CQ34" s="658"/>
      <c r="CR34" s="641">
        <v>1282086</v>
      </c>
      <c r="CS34" s="642"/>
      <c r="CT34" s="642"/>
      <c r="CU34" s="642"/>
      <c r="CV34" s="642"/>
      <c r="CW34" s="642"/>
      <c r="CX34" s="642"/>
      <c r="CY34" s="643"/>
      <c r="CZ34" s="646">
        <v>12.8</v>
      </c>
      <c r="DA34" s="675"/>
      <c r="DB34" s="675"/>
      <c r="DC34" s="679"/>
      <c r="DD34" s="650">
        <v>1085919</v>
      </c>
      <c r="DE34" s="642"/>
      <c r="DF34" s="642"/>
      <c r="DG34" s="642"/>
      <c r="DH34" s="642"/>
      <c r="DI34" s="642"/>
      <c r="DJ34" s="642"/>
      <c r="DK34" s="643"/>
      <c r="DL34" s="650">
        <v>819316</v>
      </c>
      <c r="DM34" s="642"/>
      <c r="DN34" s="642"/>
      <c r="DO34" s="642"/>
      <c r="DP34" s="642"/>
      <c r="DQ34" s="642"/>
      <c r="DR34" s="642"/>
      <c r="DS34" s="642"/>
      <c r="DT34" s="642"/>
      <c r="DU34" s="642"/>
      <c r="DV34" s="643"/>
      <c r="DW34" s="646">
        <v>12.4</v>
      </c>
      <c r="DX34" s="675"/>
      <c r="DY34" s="675"/>
      <c r="DZ34" s="675"/>
      <c r="EA34" s="675"/>
      <c r="EB34" s="675"/>
      <c r="EC34" s="676"/>
    </row>
    <row r="35" spans="2:133" ht="11.25" customHeight="1">
      <c r="B35" s="638" t="s">
        <v>328</v>
      </c>
      <c r="C35" s="639"/>
      <c r="D35" s="639"/>
      <c r="E35" s="639"/>
      <c r="F35" s="639"/>
      <c r="G35" s="639"/>
      <c r="H35" s="639"/>
      <c r="I35" s="639"/>
      <c r="J35" s="639"/>
      <c r="K35" s="639"/>
      <c r="L35" s="639"/>
      <c r="M35" s="639"/>
      <c r="N35" s="639"/>
      <c r="O35" s="639"/>
      <c r="P35" s="639"/>
      <c r="Q35" s="640"/>
      <c r="R35" s="641">
        <v>1143714</v>
      </c>
      <c r="S35" s="642"/>
      <c r="T35" s="642"/>
      <c r="U35" s="642"/>
      <c r="V35" s="642"/>
      <c r="W35" s="642"/>
      <c r="X35" s="642"/>
      <c r="Y35" s="643"/>
      <c r="Z35" s="644">
        <v>10.9</v>
      </c>
      <c r="AA35" s="644"/>
      <c r="AB35" s="644"/>
      <c r="AC35" s="644"/>
      <c r="AD35" s="645" t="s">
        <v>130</v>
      </c>
      <c r="AE35" s="645"/>
      <c r="AF35" s="645"/>
      <c r="AG35" s="645"/>
      <c r="AH35" s="645"/>
      <c r="AI35" s="645"/>
      <c r="AJ35" s="645"/>
      <c r="AK35" s="645"/>
      <c r="AL35" s="646" t="s">
        <v>230</v>
      </c>
      <c r="AM35" s="647"/>
      <c r="AN35" s="647"/>
      <c r="AO35" s="648"/>
      <c r="AP35" s="234"/>
      <c r="AQ35" s="714" t="s">
        <v>329</v>
      </c>
      <c r="AR35" s="715"/>
      <c r="AS35" s="715"/>
      <c r="AT35" s="715"/>
      <c r="AU35" s="715"/>
      <c r="AV35" s="715"/>
      <c r="AW35" s="715"/>
      <c r="AX35" s="715"/>
      <c r="AY35" s="716"/>
      <c r="AZ35" s="630">
        <v>1366229</v>
      </c>
      <c r="BA35" s="631"/>
      <c r="BB35" s="631"/>
      <c r="BC35" s="631"/>
      <c r="BD35" s="631"/>
      <c r="BE35" s="631"/>
      <c r="BF35" s="717"/>
      <c r="BG35" s="652" t="s">
        <v>330</v>
      </c>
      <c r="BH35" s="653"/>
      <c r="BI35" s="653"/>
      <c r="BJ35" s="653"/>
      <c r="BK35" s="653"/>
      <c r="BL35" s="653"/>
      <c r="BM35" s="653"/>
      <c r="BN35" s="653"/>
      <c r="BO35" s="653"/>
      <c r="BP35" s="653"/>
      <c r="BQ35" s="653"/>
      <c r="BR35" s="653"/>
      <c r="BS35" s="653"/>
      <c r="BT35" s="653"/>
      <c r="BU35" s="654"/>
      <c r="BV35" s="630">
        <v>75930</v>
      </c>
      <c r="BW35" s="631"/>
      <c r="BX35" s="631"/>
      <c r="BY35" s="631"/>
      <c r="BZ35" s="631"/>
      <c r="CA35" s="631"/>
      <c r="CB35" s="717"/>
      <c r="CD35" s="656" t="s">
        <v>331</v>
      </c>
      <c r="CE35" s="657"/>
      <c r="CF35" s="657"/>
      <c r="CG35" s="657"/>
      <c r="CH35" s="657"/>
      <c r="CI35" s="657"/>
      <c r="CJ35" s="657"/>
      <c r="CK35" s="657"/>
      <c r="CL35" s="657"/>
      <c r="CM35" s="657"/>
      <c r="CN35" s="657"/>
      <c r="CO35" s="657"/>
      <c r="CP35" s="657"/>
      <c r="CQ35" s="658"/>
      <c r="CR35" s="641">
        <v>96634</v>
      </c>
      <c r="CS35" s="677"/>
      <c r="CT35" s="677"/>
      <c r="CU35" s="677"/>
      <c r="CV35" s="677"/>
      <c r="CW35" s="677"/>
      <c r="CX35" s="677"/>
      <c r="CY35" s="678"/>
      <c r="CZ35" s="646">
        <v>1</v>
      </c>
      <c r="DA35" s="675"/>
      <c r="DB35" s="675"/>
      <c r="DC35" s="679"/>
      <c r="DD35" s="650">
        <v>96426</v>
      </c>
      <c r="DE35" s="677"/>
      <c r="DF35" s="677"/>
      <c r="DG35" s="677"/>
      <c r="DH35" s="677"/>
      <c r="DI35" s="677"/>
      <c r="DJ35" s="677"/>
      <c r="DK35" s="678"/>
      <c r="DL35" s="650">
        <v>7235</v>
      </c>
      <c r="DM35" s="677"/>
      <c r="DN35" s="677"/>
      <c r="DO35" s="677"/>
      <c r="DP35" s="677"/>
      <c r="DQ35" s="677"/>
      <c r="DR35" s="677"/>
      <c r="DS35" s="677"/>
      <c r="DT35" s="677"/>
      <c r="DU35" s="677"/>
      <c r="DV35" s="678"/>
      <c r="DW35" s="646">
        <v>0.1</v>
      </c>
      <c r="DX35" s="675"/>
      <c r="DY35" s="675"/>
      <c r="DZ35" s="675"/>
      <c r="EA35" s="675"/>
      <c r="EB35" s="675"/>
      <c r="EC35" s="676"/>
    </row>
    <row r="36" spans="2:133" ht="11.25" customHeight="1">
      <c r="B36" s="638" t="s">
        <v>332</v>
      </c>
      <c r="C36" s="639"/>
      <c r="D36" s="639"/>
      <c r="E36" s="639"/>
      <c r="F36" s="639"/>
      <c r="G36" s="639"/>
      <c r="H36" s="639"/>
      <c r="I36" s="639"/>
      <c r="J36" s="639"/>
      <c r="K36" s="639"/>
      <c r="L36" s="639"/>
      <c r="M36" s="639"/>
      <c r="N36" s="639"/>
      <c r="O36" s="639"/>
      <c r="P36" s="639"/>
      <c r="Q36" s="640"/>
      <c r="R36" s="641" t="s">
        <v>130</v>
      </c>
      <c r="S36" s="642"/>
      <c r="T36" s="642"/>
      <c r="U36" s="642"/>
      <c r="V36" s="642"/>
      <c r="W36" s="642"/>
      <c r="X36" s="642"/>
      <c r="Y36" s="643"/>
      <c r="Z36" s="644" t="s">
        <v>130</v>
      </c>
      <c r="AA36" s="644"/>
      <c r="AB36" s="644"/>
      <c r="AC36" s="644"/>
      <c r="AD36" s="645" t="s">
        <v>230</v>
      </c>
      <c r="AE36" s="645"/>
      <c r="AF36" s="645"/>
      <c r="AG36" s="645"/>
      <c r="AH36" s="645"/>
      <c r="AI36" s="645"/>
      <c r="AJ36" s="645"/>
      <c r="AK36" s="645"/>
      <c r="AL36" s="646" t="s">
        <v>230</v>
      </c>
      <c r="AM36" s="647"/>
      <c r="AN36" s="647"/>
      <c r="AO36" s="648"/>
      <c r="AQ36" s="718" t="s">
        <v>333</v>
      </c>
      <c r="AR36" s="719"/>
      <c r="AS36" s="719"/>
      <c r="AT36" s="719"/>
      <c r="AU36" s="719"/>
      <c r="AV36" s="719"/>
      <c r="AW36" s="719"/>
      <c r="AX36" s="719"/>
      <c r="AY36" s="720"/>
      <c r="AZ36" s="641">
        <v>235294</v>
      </c>
      <c r="BA36" s="642"/>
      <c r="BB36" s="642"/>
      <c r="BC36" s="642"/>
      <c r="BD36" s="677"/>
      <c r="BE36" s="677"/>
      <c r="BF36" s="700"/>
      <c r="BG36" s="656" t="s">
        <v>334</v>
      </c>
      <c r="BH36" s="657"/>
      <c r="BI36" s="657"/>
      <c r="BJ36" s="657"/>
      <c r="BK36" s="657"/>
      <c r="BL36" s="657"/>
      <c r="BM36" s="657"/>
      <c r="BN36" s="657"/>
      <c r="BO36" s="657"/>
      <c r="BP36" s="657"/>
      <c r="BQ36" s="657"/>
      <c r="BR36" s="657"/>
      <c r="BS36" s="657"/>
      <c r="BT36" s="657"/>
      <c r="BU36" s="658"/>
      <c r="BV36" s="641">
        <v>50733</v>
      </c>
      <c r="BW36" s="642"/>
      <c r="BX36" s="642"/>
      <c r="BY36" s="642"/>
      <c r="BZ36" s="642"/>
      <c r="CA36" s="642"/>
      <c r="CB36" s="651"/>
      <c r="CD36" s="656" t="s">
        <v>335</v>
      </c>
      <c r="CE36" s="657"/>
      <c r="CF36" s="657"/>
      <c r="CG36" s="657"/>
      <c r="CH36" s="657"/>
      <c r="CI36" s="657"/>
      <c r="CJ36" s="657"/>
      <c r="CK36" s="657"/>
      <c r="CL36" s="657"/>
      <c r="CM36" s="657"/>
      <c r="CN36" s="657"/>
      <c r="CO36" s="657"/>
      <c r="CP36" s="657"/>
      <c r="CQ36" s="658"/>
      <c r="CR36" s="641">
        <v>1525522</v>
      </c>
      <c r="CS36" s="642"/>
      <c r="CT36" s="642"/>
      <c r="CU36" s="642"/>
      <c r="CV36" s="642"/>
      <c r="CW36" s="642"/>
      <c r="CX36" s="642"/>
      <c r="CY36" s="643"/>
      <c r="CZ36" s="646">
        <v>15.3</v>
      </c>
      <c r="DA36" s="675"/>
      <c r="DB36" s="675"/>
      <c r="DC36" s="679"/>
      <c r="DD36" s="650">
        <v>1191550</v>
      </c>
      <c r="DE36" s="642"/>
      <c r="DF36" s="642"/>
      <c r="DG36" s="642"/>
      <c r="DH36" s="642"/>
      <c r="DI36" s="642"/>
      <c r="DJ36" s="642"/>
      <c r="DK36" s="643"/>
      <c r="DL36" s="650">
        <v>777450</v>
      </c>
      <c r="DM36" s="642"/>
      <c r="DN36" s="642"/>
      <c r="DO36" s="642"/>
      <c r="DP36" s="642"/>
      <c r="DQ36" s="642"/>
      <c r="DR36" s="642"/>
      <c r="DS36" s="642"/>
      <c r="DT36" s="642"/>
      <c r="DU36" s="642"/>
      <c r="DV36" s="643"/>
      <c r="DW36" s="646">
        <v>11.8</v>
      </c>
      <c r="DX36" s="675"/>
      <c r="DY36" s="675"/>
      <c r="DZ36" s="675"/>
      <c r="EA36" s="675"/>
      <c r="EB36" s="675"/>
      <c r="EC36" s="676"/>
    </row>
    <row r="37" spans="2:133" ht="11.25" customHeight="1">
      <c r="B37" s="638" t="s">
        <v>336</v>
      </c>
      <c r="C37" s="639"/>
      <c r="D37" s="639"/>
      <c r="E37" s="639"/>
      <c r="F37" s="639"/>
      <c r="G37" s="639"/>
      <c r="H37" s="639"/>
      <c r="I37" s="639"/>
      <c r="J37" s="639"/>
      <c r="K37" s="639"/>
      <c r="L37" s="639"/>
      <c r="M37" s="639"/>
      <c r="N37" s="639"/>
      <c r="O37" s="639"/>
      <c r="P37" s="639"/>
      <c r="Q37" s="640"/>
      <c r="R37" s="641">
        <v>262714</v>
      </c>
      <c r="S37" s="642"/>
      <c r="T37" s="642"/>
      <c r="U37" s="642"/>
      <c r="V37" s="642"/>
      <c r="W37" s="642"/>
      <c r="X37" s="642"/>
      <c r="Y37" s="643"/>
      <c r="Z37" s="644">
        <v>2.5</v>
      </c>
      <c r="AA37" s="644"/>
      <c r="AB37" s="644"/>
      <c r="AC37" s="644"/>
      <c r="AD37" s="645" t="s">
        <v>176</v>
      </c>
      <c r="AE37" s="645"/>
      <c r="AF37" s="645"/>
      <c r="AG37" s="645"/>
      <c r="AH37" s="645"/>
      <c r="AI37" s="645"/>
      <c r="AJ37" s="645"/>
      <c r="AK37" s="645"/>
      <c r="AL37" s="646" t="s">
        <v>230</v>
      </c>
      <c r="AM37" s="647"/>
      <c r="AN37" s="647"/>
      <c r="AO37" s="648"/>
      <c r="AQ37" s="718" t="s">
        <v>337</v>
      </c>
      <c r="AR37" s="719"/>
      <c r="AS37" s="719"/>
      <c r="AT37" s="719"/>
      <c r="AU37" s="719"/>
      <c r="AV37" s="719"/>
      <c r="AW37" s="719"/>
      <c r="AX37" s="719"/>
      <c r="AY37" s="720"/>
      <c r="AZ37" s="641">
        <v>192706</v>
      </c>
      <c r="BA37" s="642"/>
      <c r="BB37" s="642"/>
      <c r="BC37" s="642"/>
      <c r="BD37" s="677"/>
      <c r="BE37" s="677"/>
      <c r="BF37" s="700"/>
      <c r="BG37" s="656" t="s">
        <v>338</v>
      </c>
      <c r="BH37" s="657"/>
      <c r="BI37" s="657"/>
      <c r="BJ37" s="657"/>
      <c r="BK37" s="657"/>
      <c r="BL37" s="657"/>
      <c r="BM37" s="657"/>
      <c r="BN37" s="657"/>
      <c r="BO37" s="657"/>
      <c r="BP37" s="657"/>
      <c r="BQ37" s="657"/>
      <c r="BR37" s="657"/>
      <c r="BS37" s="657"/>
      <c r="BT37" s="657"/>
      <c r="BU37" s="658"/>
      <c r="BV37" s="641">
        <v>2623</v>
      </c>
      <c r="BW37" s="642"/>
      <c r="BX37" s="642"/>
      <c r="BY37" s="642"/>
      <c r="BZ37" s="642"/>
      <c r="CA37" s="642"/>
      <c r="CB37" s="651"/>
      <c r="CD37" s="656" t="s">
        <v>339</v>
      </c>
      <c r="CE37" s="657"/>
      <c r="CF37" s="657"/>
      <c r="CG37" s="657"/>
      <c r="CH37" s="657"/>
      <c r="CI37" s="657"/>
      <c r="CJ37" s="657"/>
      <c r="CK37" s="657"/>
      <c r="CL37" s="657"/>
      <c r="CM37" s="657"/>
      <c r="CN37" s="657"/>
      <c r="CO37" s="657"/>
      <c r="CP37" s="657"/>
      <c r="CQ37" s="658"/>
      <c r="CR37" s="641">
        <v>565191</v>
      </c>
      <c r="CS37" s="677"/>
      <c r="CT37" s="677"/>
      <c r="CU37" s="677"/>
      <c r="CV37" s="677"/>
      <c r="CW37" s="677"/>
      <c r="CX37" s="677"/>
      <c r="CY37" s="678"/>
      <c r="CZ37" s="646">
        <v>5.7</v>
      </c>
      <c r="DA37" s="675"/>
      <c r="DB37" s="675"/>
      <c r="DC37" s="679"/>
      <c r="DD37" s="650">
        <v>465191</v>
      </c>
      <c r="DE37" s="677"/>
      <c r="DF37" s="677"/>
      <c r="DG37" s="677"/>
      <c r="DH37" s="677"/>
      <c r="DI37" s="677"/>
      <c r="DJ37" s="677"/>
      <c r="DK37" s="678"/>
      <c r="DL37" s="650">
        <v>378156</v>
      </c>
      <c r="DM37" s="677"/>
      <c r="DN37" s="677"/>
      <c r="DO37" s="677"/>
      <c r="DP37" s="677"/>
      <c r="DQ37" s="677"/>
      <c r="DR37" s="677"/>
      <c r="DS37" s="677"/>
      <c r="DT37" s="677"/>
      <c r="DU37" s="677"/>
      <c r="DV37" s="678"/>
      <c r="DW37" s="646">
        <v>5.7</v>
      </c>
      <c r="DX37" s="675"/>
      <c r="DY37" s="675"/>
      <c r="DZ37" s="675"/>
      <c r="EA37" s="675"/>
      <c r="EB37" s="675"/>
      <c r="EC37" s="676"/>
    </row>
    <row r="38" spans="2:133" ht="11.25" customHeight="1">
      <c r="B38" s="686" t="s">
        <v>340</v>
      </c>
      <c r="C38" s="687"/>
      <c r="D38" s="687"/>
      <c r="E38" s="687"/>
      <c r="F38" s="687"/>
      <c r="G38" s="687"/>
      <c r="H38" s="687"/>
      <c r="I38" s="687"/>
      <c r="J38" s="687"/>
      <c r="K38" s="687"/>
      <c r="L38" s="687"/>
      <c r="M38" s="687"/>
      <c r="N38" s="687"/>
      <c r="O38" s="687"/>
      <c r="P38" s="687"/>
      <c r="Q38" s="688"/>
      <c r="R38" s="721">
        <v>10523734</v>
      </c>
      <c r="S38" s="722"/>
      <c r="T38" s="722"/>
      <c r="U38" s="722"/>
      <c r="V38" s="722"/>
      <c r="W38" s="722"/>
      <c r="X38" s="722"/>
      <c r="Y38" s="723"/>
      <c r="Z38" s="724">
        <v>100</v>
      </c>
      <c r="AA38" s="724"/>
      <c r="AB38" s="724"/>
      <c r="AC38" s="724"/>
      <c r="AD38" s="725">
        <v>6337588</v>
      </c>
      <c r="AE38" s="725"/>
      <c r="AF38" s="725"/>
      <c r="AG38" s="725"/>
      <c r="AH38" s="725"/>
      <c r="AI38" s="725"/>
      <c r="AJ38" s="725"/>
      <c r="AK38" s="725"/>
      <c r="AL38" s="726">
        <v>100</v>
      </c>
      <c r="AM38" s="712"/>
      <c r="AN38" s="712"/>
      <c r="AO38" s="727"/>
      <c r="AQ38" s="718" t="s">
        <v>341</v>
      </c>
      <c r="AR38" s="719"/>
      <c r="AS38" s="719"/>
      <c r="AT38" s="719"/>
      <c r="AU38" s="719"/>
      <c r="AV38" s="719"/>
      <c r="AW38" s="719"/>
      <c r="AX38" s="719"/>
      <c r="AY38" s="720"/>
      <c r="AZ38" s="641" t="s">
        <v>230</v>
      </c>
      <c r="BA38" s="642"/>
      <c r="BB38" s="642"/>
      <c r="BC38" s="642"/>
      <c r="BD38" s="677"/>
      <c r="BE38" s="677"/>
      <c r="BF38" s="700"/>
      <c r="BG38" s="656" t="s">
        <v>342</v>
      </c>
      <c r="BH38" s="657"/>
      <c r="BI38" s="657"/>
      <c r="BJ38" s="657"/>
      <c r="BK38" s="657"/>
      <c r="BL38" s="657"/>
      <c r="BM38" s="657"/>
      <c r="BN38" s="657"/>
      <c r="BO38" s="657"/>
      <c r="BP38" s="657"/>
      <c r="BQ38" s="657"/>
      <c r="BR38" s="657"/>
      <c r="BS38" s="657"/>
      <c r="BT38" s="657"/>
      <c r="BU38" s="658"/>
      <c r="BV38" s="641">
        <v>4402</v>
      </c>
      <c r="BW38" s="642"/>
      <c r="BX38" s="642"/>
      <c r="BY38" s="642"/>
      <c r="BZ38" s="642"/>
      <c r="CA38" s="642"/>
      <c r="CB38" s="651"/>
      <c r="CD38" s="656" t="s">
        <v>343</v>
      </c>
      <c r="CE38" s="657"/>
      <c r="CF38" s="657"/>
      <c r="CG38" s="657"/>
      <c r="CH38" s="657"/>
      <c r="CI38" s="657"/>
      <c r="CJ38" s="657"/>
      <c r="CK38" s="657"/>
      <c r="CL38" s="657"/>
      <c r="CM38" s="657"/>
      <c r="CN38" s="657"/>
      <c r="CO38" s="657"/>
      <c r="CP38" s="657"/>
      <c r="CQ38" s="658"/>
      <c r="CR38" s="641">
        <v>938229</v>
      </c>
      <c r="CS38" s="642"/>
      <c r="CT38" s="642"/>
      <c r="CU38" s="642"/>
      <c r="CV38" s="642"/>
      <c r="CW38" s="642"/>
      <c r="CX38" s="642"/>
      <c r="CY38" s="643"/>
      <c r="CZ38" s="646">
        <v>9.4</v>
      </c>
      <c r="DA38" s="675"/>
      <c r="DB38" s="675"/>
      <c r="DC38" s="679"/>
      <c r="DD38" s="650">
        <v>786059</v>
      </c>
      <c r="DE38" s="642"/>
      <c r="DF38" s="642"/>
      <c r="DG38" s="642"/>
      <c r="DH38" s="642"/>
      <c r="DI38" s="642"/>
      <c r="DJ38" s="642"/>
      <c r="DK38" s="643"/>
      <c r="DL38" s="650">
        <v>779419</v>
      </c>
      <c r="DM38" s="642"/>
      <c r="DN38" s="642"/>
      <c r="DO38" s="642"/>
      <c r="DP38" s="642"/>
      <c r="DQ38" s="642"/>
      <c r="DR38" s="642"/>
      <c r="DS38" s="642"/>
      <c r="DT38" s="642"/>
      <c r="DU38" s="642"/>
      <c r="DV38" s="643"/>
      <c r="DW38" s="646">
        <v>11.8</v>
      </c>
      <c r="DX38" s="675"/>
      <c r="DY38" s="675"/>
      <c r="DZ38" s="675"/>
      <c r="EA38" s="675"/>
      <c r="EB38" s="675"/>
      <c r="EC38" s="676"/>
    </row>
    <row r="39" spans="2:133" ht="11.25" customHeight="1">
      <c r="AQ39" s="718" t="s">
        <v>344</v>
      </c>
      <c r="AR39" s="719"/>
      <c r="AS39" s="719"/>
      <c r="AT39" s="719"/>
      <c r="AU39" s="719"/>
      <c r="AV39" s="719"/>
      <c r="AW39" s="719"/>
      <c r="AX39" s="719"/>
      <c r="AY39" s="720"/>
      <c r="AZ39" s="641" t="s">
        <v>230</v>
      </c>
      <c r="BA39" s="642"/>
      <c r="BB39" s="642"/>
      <c r="BC39" s="642"/>
      <c r="BD39" s="677"/>
      <c r="BE39" s="677"/>
      <c r="BF39" s="700"/>
      <c r="BG39" s="732" t="s">
        <v>345</v>
      </c>
      <c r="BH39" s="733"/>
      <c r="BI39" s="733"/>
      <c r="BJ39" s="733"/>
      <c r="BK39" s="733"/>
      <c r="BL39" s="235"/>
      <c r="BM39" s="657" t="s">
        <v>346</v>
      </c>
      <c r="BN39" s="657"/>
      <c r="BO39" s="657"/>
      <c r="BP39" s="657"/>
      <c r="BQ39" s="657"/>
      <c r="BR39" s="657"/>
      <c r="BS39" s="657"/>
      <c r="BT39" s="657"/>
      <c r="BU39" s="658"/>
      <c r="BV39" s="641">
        <v>78</v>
      </c>
      <c r="BW39" s="642"/>
      <c r="BX39" s="642"/>
      <c r="BY39" s="642"/>
      <c r="BZ39" s="642"/>
      <c r="CA39" s="642"/>
      <c r="CB39" s="651"/>
      <c r="CD39" s="656" t="s">
        <v>347</v>
      </c>
      <c r="CE39" s="657"/>
      <c r="CF39" s="657"/>
      <c r="CG39" s="657"/>
      <c r="CH39" s="657"/>
      <c r="CI39" s="657"/>
      <c r="CJ39" s="657"/>
      <c r="CK39" s="657"/>
      <c r="CL39" s="657"/>
      <c r="CM39" s="657"/>
      <c r="CN39" s="657"/>
      <c r="CO39" s="657"/>
      <c r="CP39" s="657"/>
      <c r="CQ39" s="658"/>
      <c r="CR39" s="641">
        <v>211041</v>
      </c>
      <c r="CS39" s="677"/>
      <c r="CT39" s="677"/>
      <c r="CU39" s="677"/>
      <c r="CV39" s="677"/>
      <c r="CW39" s="677"/>
      <c r="CX39" s="677"/>
      <c r="CY39" s="678"/>
      <c r="CZ39" s="646">
        <v>2.1</v>
      </c>
      <c r="DA39" s="675"/>
      <c r="DB39" s="675"/>
      <c r="DC39" s="679"/>
      <c r="DD39" s="650">
        <v>193456</v>
      </c>
      <c r="DE39" s="677"/>
      <c r="DF39" s="677"/>
      <c r="DG39" s="677"/>
      <c r="DH39" s="677"/>
      <c r="DI39" s="677"/>
      <c r="DJ39" s="677"/>
      <c r="DK39" s="678"/>
      <c r="DL39" s="650" t="s">
        <v>130</v>
      </c>
      <c r="DM39" s="677"/>
      <c r="DN39" s="677"/>
      <c r="DO39" s="677"/>
      <c r="DP39" s="677"/>
      <c r="DQ39" s="677"/>
      <c r="DR39" s="677"/>
      <c r="DS39" s="677"/>
      <c r="DT39" s="677"/>
      <c r="DU39" s="677"/>
      <c r="DV39" s="678"/>
      <c r="DW39" s="646" t="s">
        <v>130</v>
      </c>
      <c r="DX39" s="675"/>
      <c r="DY39" s="675"/>
      <c r="DZ39" s="675"/>
      <c r="EA39" s="675"/>
      <c r="EB39" s="675"/>
      <c r="EC39" s="676"/>
    </row>
    <row r="40" spans="2:133" ht="11.25" customHeight="1">
      <c r="AQ40" s="718" t="s">
        <v>348</v>
      </c>
      <c r="AR40" s="719"/>
      <c r="AS40" s="719"/>
      <c r="AT40" s="719"/>
      <c r="AU40" s="719"/>
      <c r="AV40" s="719"/>
      <c r="AW40" s="719"/>
      <c r="AX40" s="719"/>
      <c r="AY40" s="720"/>
      <c r="AZ40" s="641">
        <v>177745</v>
      </c>
      <c r="BA40" s="642"/>
      <c r="BB40" s="642"/>
      <c r="BC40" s="642"/>
      <c r="BD40" s="677"/>
      <c r="BE40" s="677"/>
      <c r="BF40" s="700"/>
      <c r="BG40" s="732"/>
      <c r="BH40" s="733"/>
      <c r="BI40" s="733"/>
      <c r="BJ40" s="733"/>
      <c r="BK40" s="733"/>
      <c r="BL40" s="235"/>
      <c r="BM40" s="657" t="s">
        <v>349</v>
      </c>
      <c r="BN40" s="657"/>
      <c r="BO40" s="657"/>
      <c r="BP40" s="657"/>
      <c r="BQ40" s="657"/>
      <c r="BR40" s="657"/>
      <c r="BS40" s="657"/>
      <c r="BT40" s="657"/>
      <c r="BU40" s="658"/>
      <c r="BV40" s="641" t="s">
        <v>130</v>
      </c>
      <c r="BW40" s="642"/>
      <c r="BX40" s="642"/>
      <c r="BY40" s="642"/>
      <c r="BZ40" s="642"/>
      <c r="CA40" s="642"/>
      <c r="CB40" s="651"/>
      <c r="CD40" s="656" t="s">
        <v>350</v>
      </c>
      <c r="CE40" s="657"/>
      <c r="CF40" s="657"/>
      <c r="CG40" s="657"/>
      <c r="CH40" s="657"/>
      <c r="CI40" s="657"/>
      <c r="CJ40" s="657"/>
      <c r="CK40" s="657"/>
      <c r="CL40" s="657"/>
      <c r="CM40" s="657"/>
      <c r="CN40" s="657"/>
      <c r="CO40" s="657"/>
      <c r="CP40" s="657"/>
      <c r="CQ40" s="658"/>
      <c r="CR40" s="641">
        <v>237126</v>
      </c>
      <c r="CS40" s="642"/>
      <c r="CT40" s="642"/>
      <c r="CU40" s="642"/>
      <c r="CV40" s="642"/>
      <c r="CW40" s="642"/>
      <c r="CX40" s="642"/>
      <c r="CY40" s="643"/>
      <c r="CZ40" s="646">
        <v>2.4</v>
      </c>
      <c r="DA40" s="675"/>
      <c r="DB40" s="675"/>
      <c r="DC40" s="679"/>
      <c r="DD40" s="650">
        <v>228462</v>
      </c>
      <c r="DE40" s="642"/>
      <c r="DF40" s="642"/>
      <c r="DG40" s="642"/>
      <c r="DH40" s="642"/>
      <c r="DI40" s="642"/>
      <c r="DJ40" s="642"/>
      <c r="DK40" s="643"/>
      <c r="DL40" s="650">
        <v>8664</v>
      </c>
      <c r="DM40" s="642"/>
      <c r="DN40" s="642"/>
      <c r="DO40" s="642"/>
      <c r="DP40" s="642"/>
      <c r="DQ40" s="642"/>
      <c r="DR40" s="642"/>
      <c r="DS40" s="642"/>
      <c r="DT40" s="642"/>
      <c r="DU40" s="642"/>
      <c r="DV40" s="643"/>
      <c r="DW40" s="646">
        <v>0.1</v>
      </c>
      <c r="DX40" s="675"/>
      <c r="DY40" s="675"/>
      <c r="DZ40" s="675"/>
      <c r="EA40" s="675"/>
      <c r="EB40" s="675"/>
      <c r="EC40" s="676"/>
    </row>
    <row r="41" spans="2:133" ht="11.25" customHeight="1">
      <c r="AQ41" s="728" t="s">
        <v>351</v>
      </c>
      <c r="AR41" s="729"/>
      <c r="AS41" s="729"/>
      <c r="AT41" s="729"/>
      <c r="AU41" s="729"/>
      <c r="AV41" s="729"/>
      <c r="AW41" s="729"/>
      <c r="AX41" s="729"/>
      <c r="AY41" s="730"/>
      <c r="AZ41" s="721">
        <v>760484</v>
      </c>
      <c r="BA41" s="722"/>
      <c r="BB41" s="722"/>
      <c r="BC41" s="722"/>
      <c r="BD41" s="711"/>
      <c r="BE41" s="711"/>
      <c r="BF41" s="713"/>
      <c r="BG41" s="734"/>
      <c r="BH41" s="735"/>
      <c r="BI41" s="735"/>
      <c r="BJ41" s="735"/>
      <c r="BK41" s="735"/>
      <c r="BL41" s="236"/>
      <c r="BM41" s="666" t="s">
        <v>352</v>
      </c>
      <c r="BN41" s="666"/>
      <c r="BO41" s="666"/>
      <c r="BP41" s="666"/>
      <c r="BQ41" s="666"/>
      <c r="BR41" s="666"/>
      <c r="BS41" s="666"/>
      <c r="BT41" s="666"/>
      <c r="BU41" s="667"/>
      <c r="BV41" s="721">
        <v>319</v>
      </c>
      <c r="BW41" s="722"/>
      <c r="BX41" s="722"/>
      <c r="BY41" s="722"/>
      <c r="BZ41" s="722"/>
      <c r="CA41" s="722"/>
      <c r="CB41" s="731"/>
      <c r="CD41" s="656" t="s">
        <v>353</v>
      </c>
      <c r="CE41" s="657"/>
      <c r="CF41" s="657"/>
      <c r="CG41" s="657"/>
      <c r="CH41" s="657"/>
      <c r="CI41" s="657"/>
      <c r="CJ41" s="657"/>
      <c r="CK41" s="657"/>
      <c r="CL41" s="657"/>
      <c r="CM41" s="657"/>
      <c r="CN41" s="657"/>
      <c r="CO41" s="657"/>
      <c r="CP41" s="657"/>
      <c r="CQ41" s="658"/>
      <c r="CR41" s="641" t="s">
        <v>230</v>
      </c>
      <c r="CS41" s="677"/>
      <c r="CT41" s="677"/>
      <c r="CU41" s="677"/>
      <c r="CV41" s="677"/>
      <c r="CW41" s="677"/>
      <c r="CX41" s="677"/>
      <c r="CY41" s="678"/>
      <c r="CZ41" s="646" t="s">
        <v>130</v>
      </c>
      <c r="DA41" s="675"/>
      <c r="DB41" s="675"/>
      <c r="DC41" s="679"/>
      <c r="DD41" s="650" t="s">
        <v>230</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355</v>
      </c>
      <c r="CE42" s="639"/>
      <c r="CF42" s="639"/>
      <c r="CG42" s="639"/>
      <c r="CH42" s="639"/>
      <c r="CI42" s="639"/>
      <c r="CJ42" s="639"/>
      <c r="CK42" s="639"/>
      <c r="CL42" s="639"/>
      <c r="CM42" s="639"/>
      <c r="CN42" s="639"/>
      <c r="CO42" s="639"/>
      <c r="CP42" s="639"/>
      <c r="CQ42" s="640"/>
      <c r="CR42" s="641">
        <v>1997286</v>
      </c>
      <c r="CS42" s="642"/>
      <c r="CT42" s="642"/>
      <c r="CU42" s="642"/>
      <c r="CV42" s="642"/>
      <c r="CW42" s="642"/>
      <c r="CX42" s="642"/>
      <c r="CY42" s="643"/>
      <c r="CZ42" s="646">
        <v>20</v>
      </c>
      <c r="DA42" s="647"/>
      <c r="DB42" s="647"/>
      <c r="DC42" s="742"/>
      <c r="DD42" s="650">
        <v>541801</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357</v>
      </c>
      <c r="CE43" s="639"/>
      <c r="CF43" s="639"/>
      <c r="CG43" s="639"/>
      <c r="CH43" s="639"/>
      <c r="CI43" s="639"/>
      <c r="CJ43" s="639"/>
      <c r="CK43" s="639"/>
      <c r="CL43" s="639"/>
      <c r="CM43" s="639"/>
      <c r="CN43" s="639"/>
      <c r="CO43" s="639"/>
      <c r="CP43" s="639"/>
      <c r="CQ43" s="640"/>
      <c r="CR43" s="641">
        <v>45029</v>
      </c>
      <c r="CS43" s="677"/>
      <c r="CT43" s="677"/>
      <c r="CU43" s="677"/>
      <c r="CV43" s="677"/>
      <c r="CW43" s="677"/>
      <c r="CX43" s="677"/>
      <c r="CY43" s="678"/>
      <c r="CZ43" s="646">
        <v>0.5</v>
      </c>
      <c r="DA43" s="675"/>
      <c r="DB43" s="675"/>
      <c r="DC43" s="679"/>
      <c r="DD43" s="650">
        <v>45029</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c r="B44" s="240" t="s">
        <v>358</v>
      </c>
      <c r="CD44" s="753" t="s">
        <v>309</v>
      </c>
      <c r="CE44" s="754"/>
      <c r="CF44" s="638" t="s">
        <v>359</v>
      </c>
      <c r="CG44" s="639"/>
      <c r="CH44" s="639"/>
      <c r="CI44" s="639"/>
      <c r="CJ44" s="639"/>
      <c r="CK44" s="639"/>
      <c r="CL44" s="639"/>
      <c r="CM44" s="639"/>
      <c r="CN44" s="639"/>
      <c r="CO44" s="639"/>
      <c r="CP44" s="639"/>
      <c r="CQ44" s="640"/>
      <c r="CR44" s="641">
        <v>1582671</v>
      </c>
      <c r="CS44" s="642"/>
      <c r="CT44" s="642"/>
      <c r="CU44" s="642"/>
      <c r="CV44" s="642"/>
      <c r="CW44" s="642"/>
      <c r="CX44" s="642"/>
      <c r="CY44" s="643"/>
      <c r="CZ44" s="646">
        <v>15.8</v>
      </c>
      <c r="DA44" s="647"/>
      <c r="DB44" s="647"/>
      <c r="DC44" s="742"/>
      <c r="DD44" s="650">
        <v>476760</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c r="CD45" s="755"/>
      <c r="CE45" s="756"/>
      <c r="CF45" s="638" t="s">
        <v>360</v>
      </c>
      <c r="CG45" s="639"/>
      <c r="CH45" s="639"/>
      <c r="CI45" s="639"/>
      <c r="CJ45" s="639"/>
      <c r="CK45" s="639"/>
      <c r="CL45" s="639"/>
      <c r="CM45" s="639"/>
      <c r="CN45" s="639"/>
      <c r="CO45" s="639"/>
      <c r="CP45" s="639"/>
      <c r="CQ45" s="640"/>
      <c r="CR45" s="641">
        <v>955673</v>
      </c>
      <c r="CS45" s="677"/>
      <c r="CT45" s="677"/>
      <c r="CU45" s="677"/>
      <c r="CV45" s="677"/>
      <c r="CW45" s="677"/>
      <c r="CX45" s="677"/>
      <c r="CY45" s="678"/>
      <c r="CZ45" s="646">
        <v>9.6</v>
      </c>
      <c r="DA45" s="675"/>
      <c r="DB45" s="675"/>
      <c r="DC45" s="679"/>
      <c r="DD45" s="650">
        <v>164243</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c r="CD46" s="755"/>
      <c r="CE46" s="756"/>
      <c r="CF46" s="638" t="s">
        <v>361</v>
      </c>
      <c r="CG46" s="639"/>
      <c r="CH46" s="639"/>
      <c r="CI46" s="639"/>
      <c r="CJ46" s="639"/>
      <c r="CK46" s="639"/>
      <c r="CL46" s="639"/>
      <c r="CM46" s="639"/>
      <c r="CN46" s="639"/>
      <c r="CO46" s="639"/>
      <c r="CP46" s="639"/>
      <c r="CQ46" s="640"/>
      <c r="CR46" s="641">
        <v>579381</v>
      </c>
      <c r="CS46" s="642"/>
      <c r="CT46" s="642"/>
      <c r="CU46" s="642"/>
      <c r="CV46" s="642"/>
      <c r="CW46" s="642"/>
      <c r="CX46" s="642"/>
      <c r="CY46" s="643"/>
      <c r="CZ46" s="646">
        <v>5.8</v>
      </c>
      <c r="DA46" s="647"/>
      <c r="DB46" s="647"/>
      <c r="DC46" s="742"/>
      <c r="DD46" s="650">
        <v>270470</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c r="CD47" s="755"/>
      <c r="CE47" s="756"/>
      <c r="CF47" s="638" t="s">
        <v>362</v>
      </c>
      <c r="CG47" s="639"/>
      <c r="CH47" s="639"/>
      <c r="CI47" s="639"/>
      <c r="CJ47" s="639"/>
      <c r="CK47" s="639"/>
      <c r="CL47" s="639"/>
      <c r="CM47" s="639"/>
      <c r="CN47" s="639"/>
      <c r="CO47" s="639"/>
      <c r="CP47" s="639"/>
      <c r="CQ47" s="640"/>
      <c r="CR47" s="641">
        <v>414615</v>
      </c>
      <c r="CS47" s="677"/>
      <c r="CT47" s="677"/>
      <c r="CU47" s="677"/>
      <c r="CV47" s="677"/>
      <c r="CW47" s="677"/>
      <c r="CX47" s="677"/>
      <c r="CY47" s="678"/>
      <c r="CZ47" s="646">
        <v>4.0999999999999996</v>
      </c>
      <c r="DA47" s="675"/>
      <c r="DB47" s="675"/>
      <c r="DC47" s="679"/>
      <c r="DD47" s="650">
        <v>65041</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c r="CD48" s="757"/>
      <c r="CE48" s="758"/>
      <c r="CF48" s="638" t="s">
        <v>363</v>
      </c>
      <c r="CG48" s="639"/>
      <c r="CH48" s="639"/>
      <c r="CI48" s="639"/>
      <c r="CJ48" s="639"/>
      <c r="CK48" s="639"/>
      <c r="CL48" s="639"/>
      <c r="CM48" s="639"/>
      <c r="CN48" s="639"/>
      <c r="CO48" s="639"/>
      <c r="CP48" s="639"/>
      <c r="CQ48" s="640"/>
      <c r="CR48" s="641" t="s">
        <v>230</v>
      </c>
      <c r="CS48" s="642"/>
      <c r="CT48" s="642"/>
      <c r="CU48" s="642"/>
      <c r="CV48" s="642"/>
      <c r="CW48" s="642"/>
      <c r="CX48" s="642"/>
      <c r="CY48" s="643"/>
      <c r="CZ48" s="646" t="s">
        <v>176</v>
      </c>
      <c r="DA48" s="647"/>
      <c r="DB48" s="647"/>
      <c r="DC48" s="742"/>
      <c r="DD48" s="650" t="s">
        <v>230</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c r="CD49" s="686" t="s">
        <v>364</v>
      </c>
      <c r="CE49" s="687"/>
      <c r="CF49" s="687"/>
      <c r="CG49" s="687"/>
      <c r="CH49" s="687"/>
      <c r="CI49" s="687"/>
      <c r="CJ49" s="687"/>
      <c r="CK49" s="687"/>
      <c r="CL49" s="687"/>
      <c r="CM49" s="687"/>
      <c r="CN49" s="687"/>
      <c r="CO49" s="687"/>
      <c r="CP49" s="687"/>
      <c r="CQ49" s="688"/>
      <c r="CR49" s="721">
        <v>9994128</v>
      </c>
      <c r="CS49" s="711"/>
      <c r="CT49" s="711"/>
      <c r="CU49" s="711"/>
      <c r="CV49" s="711"/>
      <c r="CW49" s="711"/>
      <c r="CX49" s="711"/>
      <c r="CY49" s="743"/>
      <c r="CZ49" s="726">
        <v>100</v>
      </c>
      <c r="DA49" s="744"/>
      <c r="DB49" s="744"/>
      <c r="DC49" s="745"/>
      <c r="DD49" s="746">
        <v>7042550</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row r="51" spans="82:133" hidden="1"/>
    <row r="52" spans="82:133" hidden="1"/>
    <row r="53" spans="82:133" hidden="1"/>
  </sheetData>
  <sheetProtection algorithmName="SHA-512" hashValue="B3/BrMvFiNdghSqqVzekVaFl5KGE+v4hjU5QYGNlsvhI1+COLxf3s286PKVml6Uwdz/AOUn+Eiz2ZSox2C9yDw==" saltValue="5uWk2STJ9FhcKvNqbtqHR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horizontalDpi="4294967294"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366</v>
      </c>
      <c r="DK2" s="789"/>
      <c r="DL2" s="789"/>
      <c r="DM2" s="789"/>
      <c r="DN2" s="789"/>
      <c r="DO2" s="790"/>
      <c r="DP2" s="249"/>
      <c r="DQ2" s="788" t="s">
        <v>367</v>
      </c>
      <c r="DR2" s="789"/>
      <c r="DS2" s="789"/>
      <c r="DT2" s="789"/>
      <c r="DU2" s="789"/>
      <c r="DV2" s="789"/>
      <c r="DW2" s="789"/>
      <c r="DX2" s="789"/>
      <c r="DY2" s="789"/>
      <c r="DZ2" s="790"/>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791" t="s">
        <v>368</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782" t="s">
        <v>370</v>
      </c>
      <c r="B5" s="783"/>
      <c r="C5" s="783"/>
      <c r="D5" s="783"/>
      <c r="E5" s="783"/>
      <c r="F5" s="783"/>
      <c r="G5" s="783"/>
      <c r="H5" s="783"/>
      <c r="I5" s="783"/>
      <c r="J5" s="783"/>
      <c r="K5" s="783"/>
      <c r="L5" s="783"/>
      <c r="M5" s="783"/>
      <c r="N5" s="783"/>
      <c r="O5" s="783"/>
      <c r="P5" s="784"/>
      <c r="Q5" s="759" t="s">
        <v>371</v>
      </c>
      <c r="R5" s="760"/>
      <c r="S5" s="760"/>
      <c r="T5" s="760"/>
      <c r="U5" s="761"/>
      <c r="V5" s="759" t="s">
        <v>372</v>
      </c>
      <c r="W5" s="760"/>
      <c r="X5" s="760"/>
      <c r="Y5" s="760"/>
      <c r="Z5" s="761"/>
      <c r="AA5" s="759" t="s">
        <v>373</v>
      </c>
      <c r="AB5" s="760"/>
      <c r="AC5" s="760"/>
      <c r="AD5" s="760"/>
      <c r="AE5" s="760"/>
      <c r="AF5" s="792" t="s">
        <v>374</v>
      </c>
      <c r="AG5" s="760"/>
      <c r="AH5" s="760"/>
      <c r="AI5" s="760"/>
      <c r="AJ5" s="771"/>
      <c r="AK5" s="760" t="s">
        <v>375</v>
      </c>
      <c r="AL5" s="760"/>
      <c r="AM5" s="760"/>
      <c r="AN5" s="760"/>
      <c r="AO5" s="761"/>
      <c r="AP5" s="759" t="s">
        <v>376</v>
      </c>
      <c r="AQ5" s="760"/>
      <c r="AR5" s="760"/>
      <c r="AS5" s="760"/>
      <c r="AT5" s="761"/>
      <c r="AU5" s="759" t="s">
        <v>377</v>
      </c>
      <c r="AV5" s="760"/>
      <c r="AW5" s="760"/>
      <c r="AX5" s="760"/>
      <c r="AY5" s="771"/>
      <c r="AZ5" s="256"/>
      <c r="BA5" s="256"/>
      <c r="BB5" s="256"/>
      <c r="BC5" s="256"/>
      <c r="BD5" s="256"/>
      <c r="BE5" s="257"/>
      <c r="BF5" s="257"/>
      <c r="BG5" s="257"/>
      <c r="BH5" s="257"/>
      <c r="BI5" s="257"/>
      <c r="BJ5" s="257"/>
      <c r="BK5" s="257"/>
      <c r="BL5" s="257"/>
      <c r="BM5" s="257"/>
      <c r="BN5" s="257"/>
      <c r="BO5" s="257"/>
      <c r="BP5" s="257"/>
      <c r="BQ5" s="782" t="s">
        <v>378</v>
      </c>
      <c r="BR5" s="783"/>
      <c r="BS5" s="783"/>
      <c r="BT5" s="783"/>
      <c r="BU5" s="783"/>
      <c r="BV5" s="783"/>
      <c r="BW5" s="783"/>
      <c r="BX5" s="783"/>
      <c r="BY5" s="783"/>
      <c r="BZ5" s="783"/>
      <c r="CA5" s="783"/>
      <c r="CB5" s="783"/>
      <c r="CC5" s="783"/>
      <c r="CD5" s="783"/>
      <c r="CE5" s="783"/>
      <c r="CF5" s="783"/>
      <c r="CG5" s="784"/>
      <c r="CH5" s="759" t="s">
        <v>379</v>
      </c>
      <c r="CI5" s="760"/>
      <c r="CJ5" s="760"/>
      <c r="CK5" s="760"/>
      <c r="CL5" s="761"/>
      <c r="CM5" s="759" t="s">
        <v>380</v>
      </c>
      <c r="CN5" s="760"/>
      <c r="CO5" s="760"/>
      <c r="CP5" s="760"/>
      <c r="CQ5" s="761"/>
      <c r="CR5" s="759" t="s">
        <v>381</v>
      </c>
      <c r="CS5" s="760"/>
      <c r="CT5" s="760"/>
      <c r="CU5" s="760"/>
      <c r="CV5" s="761"/>
      <c r="CW5" s="759" t="s">
        <v>382</v>
      </c>
      <c r="CX5" s="760"/>
      <c r="CY5" s="760"/>
      <c r="CZ5" s="760"/>
      <c r="DA5" s="761"/>
      <c r="DB5" s="759" t="s">
        <v>383</v>
      </c>
      <c r="DC5" s="760"/>
      <c r="DD5" s="760"/>
      <c r="DE5" s="760"/>
      <c r="DF5" s="761"/>
      <c r="DG5" s="765" t="s">
        <v>384</v>
      </c>
      <c r="DH5" s="766"/>
      <c r="DI5" s="766"/>
      <c r="DJ5" s="766"/>
      <c r="DK5" s="767"/>
      <c r="DL5" s="765" t="s">
        <v>385</v>
      </c>
      <c r="DM5" s="766"/>
      <c r="DN5" s="766"/>
      <c r="DO5" s="766"/>
      <c r="DP5" s="767"/>
      <c r="DQ5" s="759" t="s">
        <v>386</v>
      </c>
      <c r="DR5" s="760"/>
      <c r="DS5" s="760"/>
      <c r="DT5" s="760"/>
      <c r="DU5" s="761"/>
      <c r="DV5" s="759" t="s">
        <v>377</v>
      </c>
      <c r="DW5" s="760"/>
      <c r="DX5" s="760"/>
      <c r="DY5" s="760"/>
      <c r="DZ5" s="771"/>
      <c r="EA5" s="254"/>
    </row>
    <row r="6" spans="1:131" s="255" customFormat="1" ht="26.25" customHeight="1" thickBot="1">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c r="A7" s="258">
        <v>1</v>
      </c>
      <c r="B7" s="773" t="s">
        <v>387</v>
      </c>
      <c r="C7" s="774"/>
      <c r="D7" s="774"/>
      <c r="E7" s="774"/>
      <c r="F7" s="774"/>
      <c r="G7" s="774"/>
      <c r="H7" s="774"/>
      <c r="I7" s="774"/>
      <c r="J7" s="774"/>
      <c r="K7" s="774"/>
      <c r="L7" s="774"/>
      <c r="M7" s="774"/>
      <c r="N7" s="774"/>
      <c r="O7" s="774"/>
      <c r="P7" s="775"/>
      <c r="Q7" s="776">
        <v>10524</v>
      </c>
      <c r="R7" s="777"/>
      <c r="S7" s="777"/>
      <c r="T7" s="777"/>
      <c r="U7" s="777"/>
      <c r="V7" s="777">
        <v>9994</v>
      </c>
      <c r="W7" s="777"/>
      <c r="X7" s="777"/>
      <c r="Y7" s="777"/>
      <c r="Z7" s="777"/>
      <c r="AA7" s="777">
        <v>530</v>
      </c>
      <c r="AB7" s="777"/>
      <c r="AC7" s="777"/>
      <c r="AD7" s="777"/>
      <c r="AE7" s="778"/>
      <c r="AF7" s="779">
        <v>276</v>
      </c>
      <c r="AG7" s="780"/>
      <c r="AH7" s="780"/>
      <c r="AI7" s="780"/>
      <c r="AJ7" s="781"/>
      <c r="AK7" s="816">
        <v>41</v>
      </c>
      <c r="AL7" s="817"/>
      <c r="AM7" s="817"/>
      <c r="AN7" s="817"/>
      <c r="AO7" s="817"/>
      <c r="AP7" s="817">
        <v>8371</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584</v>
      </c>
      <c r="BT7" s="821"/>
      <c r="BU7" s="821"/>
      <c r="BV7" s="821"/>
      <c r="BW7" s="821"/>
      <c r="BX7" s="821"/>
      <c r="BY7" s="821"/>
      <c r="BZ7" s="821"/>
      <c r="CA7" s="821"/>
      <c r="CB7" s="821"/>
      <c r="CC7" s="821"/>
      <c r="CD7" s="821"/>
      <c r="CE7" s="821"/>
      <c r="CF7" s="821"/>
      <c r="CG7" s="822"/>
      <c r="CH7" s="813">
        <v>-7</v>
      </c>
      <c r="CI7" s="814"/>
      <c r="CJ7" s="814"/>
      <c r="CK7" s="814"/>
      <c r="CL7" s="815"/>
      <c r="CM7" s="813">
        <v>86</v>
      </c>
      <c r="CN7" s="814"/>
      <c r="CO7" s="814"/>
      <c r="CP7" s="814"/>
      <c r="CQ7" s="815"/>
      <c r="CR7" s="813">
        <v>35</v>
      </c>
      <c r="CS7" s="814"/>
      <c r="CT7" s="814"/>
      <c r="CU7" s="814"/>
      <c r="CV7" s="815"/>
      <c r="CW7" s="813" t="s">
        <v>603</v>
      </c>
      <c r="CX7" s="814"/>
      <c r="CY7" s="814"/>
      <c r="CZ7" s="814"/>
      <c r="DA7" s="815"/>
      <c r="DB7" s="813" t="s">
        <v>603</v>
      </c>
      <c r="DC7" s="814"/>
      <c r="DD7" s="814"/>
      <c r="DE7" s="814"/>
      <c r="DF7" s="815"/>
      <c r="DG7" s="813" t="s">
        <v>603</v>
      </c>
      <c r="DH7" s="814"/>
      <c r="DI7" s="814"/>
      <c r="DJ7" s="814"/>
      <c r="DK7" s="815"/>
      <c r="DL7" s="813" t="s">
        <v>603</v>
      </c>
      <c r="DM7" s="814"/>
      <c r="DN7" s="814"/>
      <c r="DO7" s="814"/>
      <c r="DP7" s="815"/>
      <c r="DQ7" s="813" t="s">
        <v>603</v>
      </c>
      <c r="DR7" s="814"/>
      <c r="DS7" s="814"/>
      <c r="DT7" s="814"/>
      <c r="DU7" s="815"/>
      <c r="DV7" s="794"/>
      <c r="DW7" s="795"/>
      <c r="DX7" s="795"/>
      <c r="DY7" s="795"/>
      <c r="DZ7" s="796"/>
      <c r="EA7" s="254"/>
    </row>
    <row r="8" spans="1:131" s="255" customFormat="1" ht="26.25" customHeight="1">
      <c r="A8" s="261">
        <v>2</v>
      </c>
      <c r="B8" s="797" t="s">
        <v>388</v>
      </c>
      <c r="C8" s="798"/>
      <c r="D8" s="798"/>
      <c r="E8" s="798"/>
      <c r="F8" s="798"/>
      <c r="G8" s="798"/>
      <c r="H8" s="798"/>
      <c r="I8" s="798"/>
      <c r="J8" s="798"/>
      <c r="K8" s="798"/>
      <c r="L8" s="798"/>
      <c r="M8" s="798"/>
      <c r="N8" s="798"/>
      <c r="O8" s="798"/>
      <c r="P8" s="799"/>
      <c r="Q8" s="800">
        <v>10</v>
      </c>
      <c r="R8" s="801"/>
      <c r="S8" s="801"/>
      <c r="T8" s="801"/>
      <c r="U8" s="801"/>
      <c r="V8" s="801">
        <v>10</v>
      </c>
      <c r="W8" s="801"/>
      <c r="X8" s="801"/>
      <c r="Y8" s="801"/>
      <c r="Z8" s="801"/>
      <c r="AA8" s="801" t="s">
        <v>603</v>
      </c>
      <c r="AB8" s="801"/>
      <c r="AC8" s="801"/>
      <c r="AD8" s="801"/>
      <c r="AE8" s="802"/>
      <c r="AF8" s="803" t="s">
        <v>389</v>
      </c>
      <c r="AG8" s="804"/>
      <c r="AH8" s="804"/>
      <c r="AI8" s="804"/>
      <c r="AJ8" s="805"/>
      <c r="AK8" s="806">
        <v>4</v>
      </c>
      <c r="AL8" s="807"/>
      <c r="AM8" s="807"/>
      <c r="AN8" s="807"/>
      <c r="AO8" s="807"/>
      <c r="AP8" s="807" t="s">
        <v>603</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585</v>
      </c>
      <c r="BT8" s="811"/>
      <c r="BU8" s="811"/>
      <c r="BV8" s="811"/>
      <c r="BW8" s="811"/>
      <c r="BX8" s="811"/>
      <c r="BY8" s="811"/>
      <c r="BZ8" s="811"/>
      <c r="CA8" s="811"/>
      <c r="CB8" s="811"/>
      <c r="CC8" s="811"/>
      <c r="CD8" s="811"/>
      <c r="CE8" s="811"/>
      <c r="CF8" s="811"/>
      <c r="CG8" s="812"/>
      <c r="CH8" s="823">
        <v>1</v>
      </c>
      <c r="CI8" s="824"/>
      <c r="CJ8" s="824"/>
      <c r="CK8" s="824"/>
      <c r="CL8" s="825"/>
      <c r="CM8" s="823">
        <v>222</v>
      </c>
      <c r="CN8" s="824"/>
      <c r="CO8" s="824"/>
      <c r="CP8" s="824"/>
      <c r="CQ8" s="825"/>
      <c r="CR8" s="823">
        <v>115</v>
      </c>
      <c r="CS8" s="824"/>
      <c r="CT8" s="824"/>
      <c r="CU8" s="824"/>
      <c r="CV8" s="825"/>
      <c r="CW8" s="823" t="s">
        <v>603</v>
      </c>
      <c r="CX8" s="824"/>
      <c r="CY8" s="824"/>
      <c r="CZ8" s="824"/>
      <c r="DA8" s="825"/>
      <c r="DB8" s="823" t="s">
        <v>603</v>
      </c>
      <c r="DC8" s="824"/>
      <c r="DD8" s="824"/>
      <c r="DE8" s="824"/>
      <c r="DF8" s="825"/>
      <c r="DG8" s="823" t="s">
        <v>603</v>
      </c>
      <c r="DH8" s="824"/>
      <c r="DI8" s="824"/>
      <c r="DJ8" s="824"/>
      <c r="DK8" s="825"/>
      <c r="DL8" s="823" t="s">
        <v>603</v>
      </c>
      <c r="DM8" s="824"/>
      <c r="DN8" s="824"/>
      <c r="DO8" s="824"/>
      <c r="DP8" s="825"/>
      <c r="DQ8" s="823" t="s">
        <v>603</v>
      </c>
      <c r="DR8" s="824"/>
      <c r="DS8" s="824"/>
      <c r="DT8" s="824"/>
      <c r="DU8" s="825"/>
      <c r="DV8" s="826"/>
      <c r="DW8" s="827"/>
      <c r="DX8" s="827"/>
      <c r="DY8" s="827"/>
      <c r="DZ8" s="828"/>
      <c r="EA8" s="254"/>
    </row>
    <row r="9" spans="1:131" s="255" customFormat="1" ht="26.25" customHeight="1">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586</v>
      </c>
      <c r="BT9" s="811"/>
      <c r="BU9" s="811"/>
      <c r="BV9" s="811"/>
      <c r="BW9" s="811"/>
      <c r="BX9" s="811"/>
      <c r="BY9" s="811"/>
      <c r="BZ9" s="811"/>
      <c r="CA9" s="811"/>
      <c r="CB9" s="811"/>
      <c r="CC9" s="811"/>
      <c r="CD9" s="811"/>
      <c r="CE9" s="811"/>
      <c r="CF9" s="811"/>
      <c r="CG9" s="812"/>
      <c r="CH9" s="823">
        <v>0</v>
      </c>
      <c r="CI9" s="824"/>
      <c r="CJ9" s="824"/>
      <c r="CK9" s="824"/>
      <c r="CL9" s="825"/>
      <c r="CM9" s="823">
        <v>29</v>
      </c>
      <c r="CN9" s="824"/>
      <c r="CO9" s="824"/>
      <c r="CP9" s="824"/>
      <c r="CQ9" s="825"/>
      <c r="CR9" s="823">
        <v>20</v>
      </c>
      <c r="CS9" s="824"/>
      <c r="CT9" s="824"/>
      <c r="CU9" s="824"/>
      <c r="CV9" s="825"/>
      <c r="CW9" s="823" t="s">
        <v>603</v>
      </c>
      <c r="CX9" s="824"/>
      <c r="CY9" s="824"/>
      <c r="CZ9" s="824"/>
      <c r="DA9" s="825"/>
      <c r="DB9" s="823" t="s">
        <v>603</v>
      </c>
      <c r="DC9" s="824"/>
      <c r="DD9" s="824"/>
      <c r="DE9" s="824"/>
      <c r="DF9" s="825"/>
      <c r="DG9" s="823" t="s">
        <v>603</v>
      </c>
      <c r="DH9" s="824"/>
      <c r="DI9" s="824"/>
      <c r="DJ9" s="824"/>
      <c r="DK9" s="825"/>
      <c r="DL9" s="823" t="s">
        <v>603</v>
      </c>
      <c r="DM9" s="824"/>
      <c r="DN9" s="824"/>
      <c r="DO9" s="824"/>
      <c r="DP9" s="825"/>
      <c r="DQ9" s="823" t="s">
        <v>603</v>
      </c>
      <c r="DR9" s="824"/>
      <c r="DS9" s="824"/>
      <c r="DT9" s="824"/>
      <c r="DU9" s="825"/>
      <c r="DV9" s="826"/>
      <c r="DW9" s="827"/>
      <c r="DX9" s="827"/>
      <c r="DY9" s="827"/>
      <c r="DZ9" s="828"/>
      <c r="EA9" s="254"/>
    </row>
    <row r="10" spans="1:131" s="255" customFormat="1" ht="26.25" customHeight="1">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t="s">
        <v>587</v>
      </c>
      <c r="BT10" s="811"/>
      <c r="BU10" s="811"/>
      <c r="BV10" s="811"/>
      <c r="BW10" s="811"/>
      <c r="BX10" s="811"/>
      <c r="BY10" s="811"/>
      <c r="BZ10" s="811"/>
      <c r="CA10" s="811"/>
      <c r="CB10" s="811"/>
      <c r="CC10" s="811"/>
      <c r="CD10" s="811"/>
      <c r="CE10" s="811"/>
      <c r="CF10" s="811"/>
      <c r="CG10" s="812"/>
      <c r="CH10" s="823">
        <v>0</v>
      </c>
      <c r="CI10" s="824"/>
      <c r="CJ10" s="824"/>
      <c r="CK10" s="824"/>
      <c r="CL10" s="825"/>
      <c r="CM10" s="823">
        <v>70</v>
      </c>
      <c r="CN10" s="824"/>
      <c r="CO10" s="824"/>
      <c r="CP10" s="824"/>
      <c r="CQ10" s="825"/>
      <c r="CR10" s="823">
        <v>5</v>
      </c>
      <c r="CS10" s="824"/>
      <c r="CT10" s="824"/>
      <c r="CU10" s="824"/>
      <c r="CV10" s="825"/>
      <c r="CW10" s="823" t="s">
        <v>603</v>
      </c>
      <c r="CX10" s="824"/>
      <c r="CY10" s="824"/>
      <c r="CZ10" s="824"/>
      <c r="DA10" s="825"/>
      <c r="DB10" s="823" t="s">
        <v>603</v>
      </c>
      <c r="DC10" s="824"/>
      <c r="DD10" s="824"/>
      <c r="DE10" s="824"/>
      <c r="DF10" s="825"/>
      <c r="DG10" s="823" t="s">
        <v>603</v>
      </c>
      <c r="DH10" s="824"/>
      <c r="DI10" s="824"/>
      <c r="DJ10" s="824"/>
      <c r="DK10" s="825"/>
      <c r="DL10" s="823" t="s">
        <v>603</v>
      </c>
      <c r="DM10" s="824"/>
      <c r="DN10" s="824"/>
      <c r="DO10" s="824"/>
      <c r="DP10" s="825"/>
      <c r="DQ10" s="823" t="s">
        <v>603</v>
      </c>
      <c r="DR10" s="824"/>
      <c r="DS10" s="824"/>
      <c r="DT10" s="824"/>
      <c r="DU10" s="825"/>
      <c r="DV10" s="826"/>
      <c r="DW10" s="827"/>
      <c r="DX10" s="827"/>
      <c r="DY10" s="827"/>
      <c r="DZ10" s="828"/>
      <c r="EA10" s="254"/>
    </row>
    <row r="11" spans="1:131" s="255" customFormat="1" ht="26.25" customHeight="1">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390</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c r="A23" s="264" t="s">
        <v>391</v>
      </c>
      <c r="B23" s="832" t="s">
        <v>392</v>
      </c>
      <c r="C23" s="833"/>
      <c r="D23" s="833"/>
      <c r="E23" s="833"/>
      <c r="F23" s="833"/>
      <c r="G23" s="833"/>
      <c r="H23" s="833"/>
      <c r="I23" s="833"/>
      <c r="J23" s="833"/>
      <c r="K23" s="833"/>
      <c r="L23" s="833"/>
      <c r="M23" s="833"/>
      <c r="N23" s="833"/>
      <c r="O23" s="833"/>
      <c r="P23" s="834"/>
      <c r="Q23" s="835"/>
      <c r="R23" s="836"/>
      <c r="S23" s="836"/>
      <c r="T23" s="836"/>
      <c r="U23" s="836"/>
      <c r="V23" s="836"/>
      <c r="W23" s="836"/>
      <c r="X23" s="836"/>
      <c r="Y23" s="836"/>
      <c r="Z23" s="836"/>
      <c r="AA23" s="836"/>
      <c r="AB23" s="836"/>
      <c r="AC23" s="836"/>
      <c r="AD23" s="836"/>
      <c r="AE23" s="837"/>
      <c r="AF23" s="838">
        <v>276</v>
      </c>
      <c r="AG23" s="836"/>
      <c r="AH23" s="836"/>
      <c r="AI23" s="836"/>
      <c r="AJ23" s="839"/>
      <c r="AK23" s="840"/>
      <c r="AL23" s="841"/>
      <c r="AM23" s="841"/>
      <c r="AN23" s="841"/>
      <c r="AO23" s="841"/>
      <c r="AP23" s="836"/>
      <c r="AQ23" s="836"/>
      <c r="AR23" s="836"/>
      <c r="AS23" s="836"/>
      <c r="AT23" s="836"/>
      <c r="AU23" s="842"/>
      <c r="AV23" s="842"/>
      <c r="AW23" s="842"/>
      <c r="AX23" s="842"/>
      <c r="AY23" s="843"/>
      <c r="AZ23" s="851" t="s">
        <v>393</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c r="A24" s="850" t="s">
        <v>394</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c r="A25" s="791" t="s">
        <v>395</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c r="A26" s="782" t="s">
        <v>370</v>
      </c>
      <c r="B26" s="783"/>
      <c r="C26" s="783"/>
      <c r="D26" s="783"/>
      <c r="E26" s="783"/>
      <c r="F26" s="783"/>
      <c r="G26" s="783"/>
      <c r="H26" s="783"/>
      <c r="I26" s="783"/>
      <c r="J26" s="783"/>
      <c r="K26" s="783"/>
      <c r="L26" s="783"/>
      <c r="M26" s="783"/>
      <c r="N26" s="783"/>
      <c r="O26" s="783"/>
      <c r="P26" s="784"/>
      <c r="Q26" s="759" t="s">
        <v>396</v>
      </c>
      <c r="R26" s="760"/>
      <c r="S26" s="760"/>
      <c r="T26" s="760"/>
      <c r="U26" s="761"/>
      <c r="V26" s="759" t="s">
        <v>397</v>
      </c>
      <c r="W26" s="760"/>
      <c r="X26" s="760"/>
      <c r="Y26" s="760"/>
      <c r="Z26" s="761"/>
      <c r="AA26" s="759" t="s">
        <v>398</v>
      </c>
      <c r="AB26" s="760"/>
      <c r="AC26" s="760"/>
      <c r="AD26" s="760"/>
      <c r="AE26" s="760"/>
      <c r="AF26" s="854" t="s">
        <v>399</v>
      </c>
      <c r="AG26" s="855"/>
      <c r="AH26" s="855"/>
      <c r="AI26" s="855"/>
      <c r="AJ26" s="856"/>
      <c r="AK26" s="760" t="s">
        <v>400</v>
      </c>
      <c r="AL26" s="760"/>
      <c r="AM26" s="760"/>
      <c r="AN26" s="760"/>
      <c r="AO26" s="761"/>
      <c r="AP26" s="759" t="s">
        <v>401</v>
      </c>
      <c r="AQ26" s="760"/>
      <c r="AR26" s="760"/>
      <c r="AS26" s="760"/>
      <c r="AT26" s="761"/>
      <c r="AU26" s="759" t="s">
        <v>402</v>
      </c>
      <c r="AV26" s="760"/>
      <c r="AW26" s="760"/>
      <c r="AX26" s="760"/>
      <c r="AY26" s="761"/>
      <c r="AZ26" s="759" t="s">
        <v>403</v>
      </c>
      <c r="BA26" s="760"/>
      <c r="BB26" s="760"/>
      <c r="BC26" s="760"/>
      <c r="BD26" s="761"/>
      <c r="BE26" s="759" t="s">
        <v>377</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c r="A28" s="266">
        <v>1</v>
      </c>
      <c r="B28" s="773" t="s">
        <v>404</v>
      </c>
      <c r="C28" s="774"/>
      <c r="D28" s="774"/>
      <c r="E28" s="774"/>
      <c r="F28" s="774"/>
      <c r="G28" s="774"/>
      <c r="H28" s="774"/>
      <c r="I28" s="774"/>
      <c r="J28" s="774"/>
      <c r="K28" s="774"/>
      <c r="L28" s="774"/>
      <c r="M28" s="774"/>
      <c r="N28" s="774"/>
      <c r="O28" s="774"/>
      <c r="P28" s="775"/>
      <c r="Q28" s="864">
        <v>2068</v>
      </c>
      <c r="R28" s="865"/>
      <c r="S28" s="865"/>
      <c r="T28" s="865"/>
      <c r="U28" s="865"/>
      <c r="V28" s="865">
        <v>1992</v>
      </c>
      <c r="W28" s="865"/>
      <c r="X28" s="865"/>
      <c r="Y28" s="865"/>
      <c r="Z28" s="865"/>
      <c r="AA28" s="865">
        <v>76</v>
      </c>
      <c r="AB28" s="865"/>
      <c r="AC28" s="865"/>
      <c r="AD28" s="865"/>
      <c r="AE28" s="866"/>
      <c r="AF28" s="867">
        <v>76</v>
      </c>
      <c r="AG28" s="865"/>
      <c r="AH28" s="865"/>
      <c r="AI28" s="865"/>
      <c r="AJ28" s="868"/>
      <c r="AK28" s="869">
        <v>178</v>
      </c>
      <c r="AL28" s="860"/>
      <c r="AM28" s="860"/>
      <c r="AN28" s="860"/>
      <c r="AO28" s="860"/>
      <c r="AP28" s="860" t="s">
        <v>603</v>
      </c>
      <c r="AQ28" s="860"/>
      <c r="AR28" s="860"/>
      <c r="AS28" s="860"/>
      <c r="AT28" s="860"/>
      <c r="AU28" s="860" t="s">
        <v>603</v>
      </c>
      <c r="AV28" s="860"/>
      <c r="AW28" s="860"/>
      <c r="AX28" s="860"/>
      <c r="AY28" s="860"/>
      <c r="AZ28" s="861" t="s">
        <v>603</v>
      </c>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c r="A29" s="266">
        <v>2</v>
      </c>
      <c r="B29" s="797" t="s">
        <v>405</v>
      </c>
      <c r="C29" s="798"/>
      <c r="D29" s="798"/>
      <c r="E29" s="798"/>
      <c r="F29" s="798"/>
      <c r="G29" s="798"/>
      <c r="H29" s="798"/>
      <c r="I29" s="798"/>
      <c r="J29" s="798"/>
      <c r="K29" s="798"/>
      <c r="L29" s="798"/>
      <c r="M29" s="798"/>
      <c r="N29" s="798"/>
      <c r="O29" s="798"/>
      <c r="P29" s="799"/>
      <c r="Q29" s="800">
        <v>2641</v>
      </c>
      <c r="R29" s="801"/>
      <c r="S29" s="801"/>
      <c r="T29" s="801"/>
      <c r="U29" s="801"/>
      <c r="V29" s="801">
        <v>2588</v>
      </c>
      <c r="W29" s="801"/>
      <c r="X29" s="801"/>
      <c r="Y29" s="801"/>
      <c r="Z29" s="801"/>
      <c r="AA29" s="801">
        <v>53</v>
      </c>
      <c r="AB29" s="801"/>
      <c r="AC29" s="801"/>
      <c r="AD29" s="801"/>
      <c r="AE29" s="802"/>
      <c r="AF29" s="803">
        <v>53</v>
      </c>
      <c r="AG29" s="804"/>
      <c r="AH29" s="804"/>
      <c r="AI29" s="804"/>
      <c r="AJ29" s="805"/>
      <c r="AK29" s="872">
        <v>373</v>
      </c>
      <c r="AL29" s="873"/>
      <c r="AM29" s="873"/>
      <c r="AN29" s="873"/>
      <c r="AO29" s="873"/>
      <c r="AP29" s="873" t="s">
        <v>603</v>
      </c>
      <c r="AQ29" s="873"/>
      <c r="AR29" s="873"/>
      <c r="AS29" s="873"/>
      <c r="AT29" s="873"/>
      <c r="AU29" s="873" t="s">
        <v>603</v>
      </c>
      <c r="AV29" s="873"/>
      <c r="AW29" s="873"/>
      <c r="AX29" s="873"/>
      <c r="AY29" s="873"/>
      <c r="AZ29" s="874" t="s">
        <v>603</v>
      </c>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c r="A30" s="266">
        <v>3</v>
      </c>
      <c r="B30" s="797" t="s">
        <v>406</v>
      </c>
      <c r="C30" s="798"/>
      <c r="D30" s="798"/>
      <c r="E30" s="798"/>
      <c r="F30" s="798"/>
      <c r="G30" s="798"/>
      <c r="H30" s="798"/>
      <c r="I30" s="798"/>
      <c r="J30" s="798"/>
      <c r="K30" s="798"/>
      <c r="L30" s="798"/>
      <c r="M30" s="798"/>
      <c r="N30" s="798"/>
      <c r="O30" s="798"/>
      <c r="P30" s="799"/>
      <c r="Q30" s="800">
        <v>232</v>
      </c>
      <c r="R30" s="801"/>
      <c r="S30" s="801"/>
      <c r="T30" s="801"/>
      <c r="U30" s="801"/>
      <c r="V30" s="801">
        <v>228</v>
      </c>
      <c r="W30" s="801"/>
      <c r="X30" s="801"/>
      <c r="Y30" s="801"/>
      <c r="Z30" s="801"/>
      <c r="AA30" s="801">
        <v>4</v>
      </c>
      <c r="AB30" s="801"/>
      <c r="AC30" s="801"/>
      <c r="AD30" s="801"/>
      <c r="AE30" s="802"/>
      <c r="AF30" s="803">
        <v>4</v>
      </c>
      <c r="AG30" s="804"/>
      <c r="AH30" s="804"/>
      <c r="AI30" s="804"/>
      <c r="AJ30" s="805"/>
      <c r="AK30" s="872">
        <v>90</v>
      </c>
      <c r="AL30" s="873"/>
      <c r="AM30" s="873"/>
      <c r="AN30" s="873"/>
      <c r="AO30" s="873"/>
      <c r="AP30" s="873" t="s">
        <v>603</v>
      </c>
      <c r="AQ30" s="873"/>
      <c r="AR30" s="873"/>
      <c r="AS30" s="873"/>
      <c r="AT30" s="873"/>
      <c r="AU30" s="873" t="s">
        <v>603</v>
      </c>
      <c r="AV30" s="873"/>
      <c r="AW30" s="873"/>
      <c r="AX30" s="873"/>
      <c r="AY30" s="873"/>
      <c r="AZ30" s="874" t="s">
        <v>603</v>
      </c>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c r="A31" s="266">
        <v>4</v>
      </c>
      <c r="B31" s="797" t="s">
        <v>407</v>
      </c>
      <c r="C31" s="798"/>
      <c r="D31" s="798"/>
      <c r="E31" s="798"/>
      <c r="F31" s="798"/>
      <c r="G31" s="798"/>
      <c r="H31" s="798"/>
      <c r="I31" s="798"/>
      <c r="J31" s="798"/>
      <c r="K31" s="798"/>
      <c r="L31" s="798"/>
      <c r="M31" s="798"/>
      <c r="N31" s="798"/>
      <c r="O31" s="798"/>
      <c r="P31" s="799"/>
      <c r="Q31" s="800">
        <v>18</v>
      </c>
      <c r="R31" s="801"/>
      <c r="S31" s="801"/>
      <c r="T31" s="801"/>
      <c r="U31" s="801"/>
      <c r="V31" s="801">
        <v>18</v>
      </c>
      <c r="W31" s="801"/>
      <c r="X31" s="801"/>
      <c r="Y31" s="801"/>
      <c r="Z31" s="801"/>
      <c r="AA31" s="801" t="s">
        <v>603</v>
      </c>
      <c r="AB31" s="801"/>
      <c r="AC31" s="801"/>
      <c r="AD31" s="801"/>
      <c r="AE31" s="802"/>
      <c r="AF31" s="803" t="s">
        <v>408</v>
      </c>
      <c r="AG31" s="804"/>
      <c r="AH31" s="804"/>
      <c r="AI31" s="804"/>
      <c r="AJ31" s="805"/>
      <c r="AK31" s="872">
        <v>8</v>
      </c>
      <c r="AL31" s="873"/>
      <c r="AM31" s="873"/>
      <c r="AN31" s="873"/>
      <c r="AO31" s="873"/>
      <c r="AP31" s="873" t="s">
        <v>603</v>
      </c>
      <c r="AQ31" s="873"/>
      <c r="AR31" s="873"/>
      <c r="AS31" s="873"/>
      <c r="AT31" s="873"/>
      <c r="AU31" s="873" t="s">
        <v>603</v>
      </c>
      <c r="AV31" s="873"/>
      <c r="AW31" s="873"/>
      <c r="AX31" s="873"/>
      <c r="AY31" s="873"/>
      <c r="AZ31" s="874" t="s">
        <v>603</v>
      </c>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c r="A32" s="266">
        <v>5</v>
      </c>
      <c r="B32" s="797" t="s">
        <v>409</v>
      </c>
      <c r="C32" s="798"/>
      <c r="D32" s="798"/>
      <c r="E32" s="798"/>
      <c r="F32" s="798"/>
      <c r="G32" s="798"/>
      <c r="H32" s="798"/>
      <c r="I32" s="798"/>
      <c r="J32" s="798"/>
      <c r="K32" s="798"/>
      <c r="L32" s="798"/>
      <c r="M32" s="798"/>
      <c r="N32" s="798"/>
      <c r="O32" s="798"/>
      <c r="P32" s="799"/>
      <c r="Q32" s="800">
        <v>433</v>
      </c>
      <c r="R32" s="801"/>
      <c r="S32" s="801"/>
      <c r="T32" s="801"/>
      <c r="U32" s="801"/>
      <c r="V32" s="801">
        <v>403</v>
      </c>
      <c r="W32" s="801"/>
      <c r="X32" s="801"/>
      <c r="Y32" s="801"/>
      <c r="Z32" s="801"/>
      <c r="AA32" s="801">
        <v>30</v>
      </c>
      <c r="AB32" s="801"/>
      <c r="AC32" s="801"/>
      <c r="AD32" s="801"/>
      <c r="AE32" s="802"/>
      <c r="AF32" s="803">
        <v>682</v>
      </c>
      <c r="AG32" s="804"/>
      <c r="AH32" s="804"/>
      <c r="AI32" s="804"/>
      <c r="AJ32" s="805"/>
      <c r="AK32" s="872">
        <v>235</v>
      </c>
      <c r="AL32" s="873"/>
      <c r="AM32" s="873"/>
      <c r="AN32" s="873"/>
      <c r="AO32" s="873"/>
      <c r="AP32" s="873">
        <v>2602</v>
      </c>
      <c r="AQ32" s="873"/>
      <c r="AR32" s="873"/>
      <c r="AS32" s="873"/>
      <c r="AT32" s="873"/>
      <c r="AU32" s="873">
        <v>989</v>
      </c>
      <c r="AV32" s="873"/>
      <c r="AW32" s="873"/>
      <c r="AX32" s="873"/>
      <c r="AY32" s="873"/>
      <c r="AZ32" s="874" t="s">
        <v>603</v>
      </c>
      <c r="BA32" s="874"/>
      <c r="BB32" s="874"/>
      <c r="BC32" s="874"/>
      <c r="BD32" s="874"/>
      <c r="BE32" s="870" t="s">
        <v>410</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c r="A33" s="266">
        <v>6</v>
      </c>
      <c r="B33" s="797" t="s">
        <v>411</v>
      </c>
      <c r="C33" s="798"/>
      <c r="D33" s="798"/>
      <c r="E33" s="798"/>
      <c r="F33" s="798"/>
      <c r="G33" s="798"/>
      <c r="H33" s="798"/>
      <c r="I33" s="798"/>
      <c r="J33" s="798"/>
      <c r="K33" s="798"/>
      <c r="L33" s="798"/>
      <c r="M33" s="798"/>
      <c r="N33" s="798"/>
      <c r="O33" s="798"/>
      <c r="P33" s="799"/>
      <c r="Q33" s="800">
        <v>272</v>
      </c>
      <c r="R33" s="801"/>
      <c r="S33" s="801"/>
      <c r="T33" s="801"/>
      <c r="U33" s="801"/>
      <c r="V33" s="801">
        <v>271</v>
      </c>
      <c r="W33" s="801"/>
      <c r="X33" s="801"/>
      <c r="Y33" s="801"/>
      <c r="Z33" s="801"/>
      <c r="AA33" s="801">
        <v>1</v>
      </c>
      <c r="AB33" s="801"/>
      <c r="AC33" s="801"/>
      <c r="AD33" s="801"/>
      <c r="AE33" s="802"/>
      <c r="AF33" s="803">
        <v>30</v>
      </c>
      <c r="AG33" s="804"/>
      <c r="AH33" s="804"/>
      <c r="AI33" s="804"/>
      <c r="AJ33" s="805"/>
      <c r="AK33" s="872">
        <v>193</v>
      </c>
      <c r="AL33" s="873"/>
      <c r="AM33" s="873"/>
      <c r="AN33" s="873"/>
      <c r="AO33" s="873"/>
      <c r="AP33" s="873">
        <v>1374</v>
      </c>
      <c r="AQ33" s="873"/>
      <c r="AR33" s="873"/>
      <c r="AS33" s="873"/>
      <c r="AT33" s="873"/>
      <c r="AU33" s="873">
        <v>940</v>
      </c>
      <c r="AV33" s="873"/>
      <c r="AW33" s="873"/>
      <c r="AX33" s="873"/>
      <c r="AY33" s="873"/>
      <c r="AZ33" s="874" t="s">
        <v>603</v>
      </c>
      <c r="BA33" s="874"/>
      <c r="BB33" s="874"/>
      <c r="BC33" s="874"/>
      <c r="BD33" s="874"/>
      <c r="BE33" s="870" t="s">
        <v>410</v>
      </c>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412</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c r="A63" s="264" t="s">
        <v>391</v>
      </c>
      <c r="B63" s="832" t="s">
        <v>413</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845</v>
      </c>
      <c r="AG63" s="884"/>
      <c r="AH63" s="884"/>
      <c r="AI63" s="884"/>
      <c r="AJ63" s="885"/>
      <c r="AK63" s="886"/>
      <c r="AL63" s="881"/>
      <c r="AM63" s="881"/>
      <c r="AN63" s="881"/>
      <c r="AO63" s="881"/>
      <c r="AP63" s="884"/>
      <c r="AQ63" s="884"/>
      <c r="AR63" s="884"/>
      <c r="AS63" s="884"/>
      <c r="AT63" s="884"/>
      <c r="AU63" s="884"/>
      <c r="AV63" s="884"/>
      <c r="AW63" s="884"/>
      <c r="AX63" s="884"/>
      <c r="AY63" s="884"/>
      <c r="AZ63" s="888"/>
      <c r="BA63" s="888"/>
      <c r="BB63" s="888"/>
      <c r="BC63" s="888"/>
      <c r="BD63" s="888"/>
      <c r="BE63" s="889"/>
      <c r="BF63" s="889"/>
      <c r="BG63" s="889"/>
      <c r="BH63" s="889"/>
      <c r="BI63" s="890"/>
      <c r="BJ63" s="891" t="s">
        <v>389</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c r="A66" s="782" t="s">
        <v>415</v>
      </c>
      <c r="B66" s="783"/>
      <c r="C66" s="783"/>
      <c r="D66" s="783"/>
      <c r="E66" s="783"/>
      <c r="F66" s="783"/>
      <c r="G66" s="783"/>
      <c r="H66" s="783"/>
      <c r="I66" s="783"/>
      <c r="J66" s="783"/>
      <c r="K66" s="783"/>
      <c r="L66" s="783"/>
      <c r="M66" s="783"/>
      <c r="N66" s="783"/>
      <c r="O66" s="783"/>
      <c r="P66" s="784"/>
      <c r="Q66" s="759" t="s">
        <v>396</v>
      </c>
      <c r="R66" s="760"/>
      <c r="S66" s="760"/>
      <c r="T66" s="760"/>
      <c r="U66" s="761"/>
      <c r="V66" s="759" t="s">
        <v>397</v>
      </c>
      <c r="W66" s="760"/>
      <c r="X66" s="760"/>
      <c r="Y66" s="760"/>
      <c r="Z66" s="761"/>
      <c r="AA66" s="759" t="s">
        <v>398</v>
      </c>
      <c r="AB66" s="760"/>
      <c r="AC66" s="760"/>
      <c r="AD66" s="760"/>
      <c r="AE66" s="761"/>
      <c r="AF66" s="894" t="s">
        <v>399</v>
      </c>
      <c r="AG66" s="855"/>
      <c r="AH66" s="855"/>
      <c r="AI66" s="855"/>
      <c r="AJ66" s="895"/>
      <c r="AK66" s="759" t="s">
        <v>400</v>
      </c>
      <c r="AL66" s="783"/>
      <c r="AM66" s="783"/>
      <c r="AN66" s="783"/>
      <c r="AO66" s="784"/>
      <c r="AP66" s="759" t="s">
        <v>416</v>
      </c>
      <c r="AQ66" s="760"/>
      <c r="AR66" s="760"/>
      <c r="AS66" s="760"/>
      <c r="AT66" s="761"/>
      <c r="AU66" s="759" t="s">
        <v>417</v>
      </c>
      <c r="AV66" s="760"/>
      <c r="AW66" s="760"/>
      <c r="AX66" s="760"/>
      <c r="AY66" s="761"/>
      <c r="AZ66" s="759" t="s">
        <v>377</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c r="A68" s="258">
        <v>1</v>
      </c>
      <c r="B68" s="911" t="s">
        <v>588</v>
      </c>
      <c r="C68" s="912"/>
      <c r="D68" s="912"/>
      <c r="E68" s="912"/>
      <c r="F68" s="912"/>
      <c r="G68" s="912"/>
      <c r="H68" s="912"/>
      <c r="I68" s="912"/>
      <c r="J68" s="912"/>
      <c r="K68" s="912"/>
      <c r="L68" s="912"/>
      <c r="M68" s="912"/>
      <c r="N68" s="912"/>
      <c r="O68" s="912"/>
      <c r="P68" s="913"/>
      <c r="Q68" s="914">
        <v>8926</v>
      </c>
      <c r="R68" s="908"/>
      <c r="S68" s="908"/>
      <c r="T68" s="908"/>
      <c r="U68" s="908"/>
      <c r="V68" s="908">
        <v>8384</v>
      </c>
      <c r="W68" s="908"/>
      <c r="X68" s="908"/>
      <c r="Y68" s="908"/>
      <c r="Z68" s="908"/>
      <c r="AA68" s="908">
        <v>541</v>
      </c>
      <c r="AB68" s="908"/>
      <c r="AC68" s="908"/>
      <c r="AD68" s="908"/>
      <c r="AE68" s="908"/>
      <c r="AF68" s="908">
        <v>541</v>
      </c>
      <c r="AG68" s="908"/>
      <c r="AH68" s="908"/>
      <c r="AI68" s="908"/>
      <c r="AJ68" s="908"/>
      <c r="AK68" s="908">
        <v>3000</v>
      </c>
      <c r="AL68" s="908"/>
      <c r="AM68" s="908"/>
      <c r="AN68" s="908"/>
      <c r="AO68" s="908"/>
      <c r="AP68" s="908" t="s">
        <v>604</v>
      </c>
      <c r="AQ68" s="908"/>
      <c r="AR68" s="908"/>
      <c r="AS68" s="908"/>
      <c r="AT68" s="908"/>
      <c r="AU68" s="908" t="s">
        <v>604</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c r="A69" s="261">
        <v>2</v>
      </c>
      <c r="B69" s="915" t="s">
        <v>589</v>
      </c>
      <c r="C69" s="916"/>
      <c r="D69" s="916"/>
      <c r="E69" s="916"/>
      <c r="F69" s="916"/>
      <c r="G69" s="916"/>
      <c r="H69" s="916"/>
      <c r="I69" s="916"/>
      <c r="J69" s="916"/>
      <c r="K69" s="916"/>
      <c r="L69" s="916"/>
      <c r="M69" s="916"/>
      <c r="N69" s="916"/>
      <c r="O69" s="916"/>
      <c r="P69" s="917"/>
      <c r="Q69" s="918">
        <v>556</v>
      </c>
      <c r="R69" s="873"/>
      <c r="S69" s="873"/>
      <c r="T69" s="873"/>
      <c r="U69" s="873"/>
      <c r="V69" s="873">
        <v>554</v>
      </c>
      <c r="W69" s="873"/>
      <c r="X69" s="873"/>
      <c r="Y69" s="873"/>
      <c r="Z69" s="873"/>
      <c r="AA69" s="873">
        <v>2</v>
      </c>
      <c r="AB69" s="873"/>
      <c r="AC69" s="873"/>
      <c r="AD69" s="873"/>
      <c r="AE69" s="873"/>
      <c r="AF69" s="873">
        <v>2</v>
      </c>
      <c r="AG69" s="873"/>
      <c r="AH69" s="873"/>
      <c r="AI69" s="873"/>
      <c r="AJ69" s="873"/>
      <c r="AK69" s="873" t="s">
        <v>604</v>
      </c>
      <c r="AL69" s="873"/>
      <c r="AM69" s="873"/>
      <c r="AN69" s="873"/>
      <c r="AO69" s="873"/>
      <c r="AP69" s="873" t="s">
        <v>604</v>
      </c>
      <c r="AQ69" s="873"/>
      <c r="AR69" s="873"/>
      <c r="AS69" s="873"/>
      <c r="AT69" s="873"/>
      <c r="AU69" s="873" t="s">
        <v>604</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c r="A70" s="261">
        <v>3</v>
      </c>
      <c r="B70" s="915" t="s">
        <v>590</v>
      </c>
      <c r="C70" s="916"/>
      <c r="D70" s="916"/>
      <c r="E70" s="916"/>
      <c r="F70" s="916"/>
      <c r="G70" s="916"/>
      <c r="H70" s="916"/>
      <c r="I70" s="916"/>
      <c r="J70" s="916"/>
      <c r="K70" s="916"/>
      <c r="L70" s="916"/>
      <c r="M70" s="916"/>
      <c r="N70" s="916"/>
      <c r="O70" s="916"/>
      <c r="P70" s="917"/>
      <c r="Q70" s="918">
        <v>38</v>
      </c>
      <c r="R70" s="873"/>
      <c r="S70" s="873"/>
      <c r="T70" s="873"/>
      <c r="U70" s="873"/>
      <c r="V70" s="873">
        <v>23</v>
      </c>
      <c r="W70" s="873"/>
      <c r="X70" s="873"/>
      <c r="Y70" s="873"/>
      <c r="Z70" s="873"/>
      <c r="AA70" s="873">
        <v>15</v>
      </c>
      <c r="AB70" s="873"/>
      <c r="AC70" s="873"/>
      <c r="AD70" s="873"/>
      <c r="AE70" s="873"/>
      <c r="AF70" s="873">
        <v>15</v>
      </c>
      <c r="AG70" s="873"/>
      <c r="AH70" s="873"/>
      <c r="AI70" s="873"/>
      <c r="AJ70" s="873"/>
      <c r="AK70" s="873" t="s">
        <v>604</v>
      </c>
      <c r="AL70" s="873"/>
      <c r="AM70" s="873"/>
      <c r="AN70" s="873"/>
      <c r="AO70" s="873"/>
      <c r="AP70" s="873" t="s">
        <v>604</v>
      </c>
      <c r="AQ70" s="873"/>
      <c r="AR70" s="873"/>
      <c r="AS70" s="873"/>
      <c r="AT70" s="873"/>
      <c r="AU70" s="873" t="s">
        <v>604</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c r="A71" s="261">
        <v>4</v>
      </c>
      <c r="B71" s="915" t="s">
        <v>591</v>
      </c>
      <c r="C71" s="916"/>
      <c r="D71" s="916"/>
      <c r="E71" s="916"/>
      <c r="F71" s="916"/>
      <c r="G71" s="916"/>
      <c r="H71" s="916"/>
      <c r="I71" s="916"/>
      <c r="J71" s="916"/>
      <c r="K71" s="916"/>
      <c r="L71" s="916"/>
      <c r="M71" s="916"/>
      <c r="N71" s="916"/>
      <c r="O71" s="916"/>
      <c r="P71" s="917"/>
      <c r="Q71" s="918">
        <v>31</v>
      </c>
      <c r="R71" s="873"/>
      <c r="S71" s="873"/>
      <c r="T71" s="873"/>
      <c r="U71" s="873"/>
      <c r="V71" s="873">
        <v>22</v>
      </c>
      <c r="W71" s="873"/>
      <c r="X71" s="873"/>
      <c r="Y71" s="873"/>
      <c r="Z71" s="873"/>
      <c r="AA71" s="873">
        <v>8</v>
      </c>
      <c r="AB71" s="873"/>
      <c r="AC71" s="873"/>
      <c r="AD71" s="873"/>
      <c r="AE71" s="873"/>
      <c r="AF71" s="873">
        <v>8</v>
      </c>
      <c r="AG71" s="873"/>
      <c r="AH71" s="873"/>
      <c r="AI71" s="873"/>
      <c r="AJ71" s="873"/>
      <c r="AK71" s="873" t="s">
        <v>604</v>
      </c>
      <c r="AL71" s="873"/>
      <c r="AM71" s="873"/>
      <c r="AN71" s="873"/>
      <c r="AO71" s="873"/>
      <c r="AP71" s="873" t="s">
        <v>604</v>
      </c>
      <c r="AQ71" s="873"/>
      <c r="AR71" s="873"/>
      <c r="AS71" s="873"/>
      <c r="AT71" s="873"/>
      <c r="AU71" s="873" t="s">
        <v>604</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c r="A72" s="261">
        <v>5</v>
      </c>
      <c r="B72" s="915" t="s">
        <v>592</v>
      </c>
      <c r="C72" s="916"/>
      <c r="D72" s="916"/>
      <c r="E72" s="916"/>
      <c r="F72" s="916"/>
      <c r="G72" s="916"/>
      <c r="H72" s="916"/>
      <c r="I72" s="916"/>
      <c r="J72" s="916"/>
      <c r="K72" s="916"/>
      <c r="L72" s="916"/>
      <c r="M72" s="916"/>
      <c r="N72" s="916"/>
      <c r="O72" s="916"/>
      <c r="P72" s="917"/>
      <c r="Q72" s="918">
        <v>1</v>
      </c>
      <c r="R72" s="873"/>
      <c r="S72" s="873"/>
      <c r="T72" s="873"/>
      <c r="U72" s="873"/>
      <c r="V72" s="873">
        <v>0</v>
      </c>
      <c r="W72" s="873"/>
      <c r="X72" s="873"/>
      <c r="Y72" s="873"/>
      <c r="Z72" s="873"/>
      <c r="AA72" s="873">
        <v>0</v>
      </c>
      <c r="AB72" s="873"/>
      <c r="AC72" s="873"/>
      <c r="AD72" s="873"/>
      <c r="AE72" s="873"/>
      <c r="AF72" s="873">
        <v>0</v>
      </c>
      <c r="AG72" s="873"/>
      <c r="AH72" s="873"/>
      <c r="AI72" s="873"/>
      <c r="AJ72" s="873"/>
      <c r="AK72" s="873" t="s">
        <v>604</v>
      </c>
      <c r="AL72" s="873"/>
      <c r="AM72" s="873"/>
      <c r="AN72" s="873"/>
      <c r="AO72" s="873"/>
      <c r="AP72" s="873" t="s">
        <v>604</v>
      </c>
      <c r="AQ72" s="873"/>
      <c r="AR72" s="873"/>
      <c r="AS72" s="873"/>
      <c r="AT72" s="873"/>
      <c r="AU72" s="873" t="s">
        <v>604</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c r="A73" s="261">
        <v>6</v>
      </c>
      <c r="B73" s="915" t="s">
        <v>593</v>
      </c>
      <c r="C73" s="916"/>
      <c r="D73" s="916"/>
      <c r="E73" s="916"/>
      <c r="F73" s="916"/>
      <c r="G73" s="916"/>
      <c r="H73" s="916"/>
      <c r="I73" s="916"/>
      <c r="J73" s="916"/>
      <c r="K73" s="916"/>
      <c r="L73" s="916"/>
      <c r="M73" s="916"/>
      <c r="N73" s="916"/>
      <c r="O73" s="916"/>
      <c r="P73" s="917"/>
      <c r="Q73" s="918">
        <v>46</v>
      </c>
      <c r="R73" s="873"/>
      <c r="S73" s="873"/>
      <c r="T73" s="873"/>
      <c r="U73" s="873"/>
      <c r="V73" s="873">
        <v>46</v>
      </c>
      <c r="W73" s="873"/>
      <c r="X73" s="873"/>
      <c r="Y73" s="873"/>
      <c r="Z73" s="873"/>
      <c r="AA73" s="873">
        <v>0</v>
      </c>
      <c r="AB73" s="873"/>
      <c r="AC73" s="873"/>
      <c r="AD73" s="873"/>
      <c r="AE73" s="873"/>
      <c r="AF73" s="873">
        <v>0</v>
      </c>
      <c r="AG73" s="873"/>
      <c r="AH73" s="873"/>
      <c r="AI73" s="873"/>
      <c r="AJ73" s="873"/>
      <c r="AK73" s="873" t="s">
        <v>604</v>
      </c>
      <c r="AL73" s="873"/>
      <c r="AM73" s="873"/>
      <c r="AN73" s="873"/>
      <c r="AO73" s="873"/>
      <c r="AP73" s="873" t="s">
        <v>604</v>
      </c>
      <c r="AQ73" s="873"/>
      <c r="AR73" s="873"/>
      <c r="AS73" s="873"/>
      <c r="AT73" s="873"/>
      <c r="AU73" s="873" t="s">
        <v>604</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c r="A74" s="261">
        <v>7</v>
      </c>
      <c r="B74" s="915" t="s">
        <v>594</v>
      </c>
      <c r="C74" s="916"/>
      <c r="D74" s="916"/>
      <c r="E74" s="916"/>
      <c r="F74" s="916"/>
      <c r="G74" s="916"/>
      <c r="H74" s="916"/>
      <c r="I74" s="916"/>
      <c r="J74" s="916"/>
      <c r="K74" s="916"/>
      <c r="L74" s="916"/>
      <c r="M74" s="916"/>
      <c r="N74" s="916"/>
      <c r="O74" s="916"/>
      <c r="P74" s="917"/>
      <c r="Q74" s="918">
        <v>1732</v>
      </c>
      <c r="R74" s="873"/>
      <c r="S74" s="873"/>
      <c r="T74" s="873"/>
      <c r="U74" s="873"/>
      <c r="V74" s="873">
        <v>1739</v>
      </c>
      <c r="W74" s="873"/>
      <c r="X74" s="873"/>
      <c r="Y74" s="873"/>
      <c r="Z74" s="873"/>
      <c r="AA74" s="873">
        <v>-7</v>
      </c>
      <c r="AB74" s="873"/>
      <c r="AC74" s="873"/>
      <c r="AD74" s="873"/>
      <c r="AE74" s="873"/>
      <c r="AF74" s="873">
        <v>-7</v>
      </c>
      <c r="AG74" s="873"/>
      <c r="AH74" s="873"/>
      <c r="AI74" s="873"/>
      <c r="AJ74" s="873"/>
      <c r="AK74" s="873" t="s">
        <v>604</v>
      </c>
      <c r="AL74" s="873"/>
      <c r="AM74" s="873"/>
      <c r="AN74" s="873"/>
      <c r="AO74" s="873"/>
      <c r="AP74" s="873" t="s">
        <v>604</v>
      </c>
      <c r="AQ74" s="873"/>
      <c r="AR74" s="873"/>
      <c r="AS74" s="873"/>
      <c r="AT74" s="873"/>
      <c r="AU74" s="873">
        <v>15</v>
      </c>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c r="A75" s="261">
        <v>8</v>
      </c>
      <c r="B75" s="915" t="s">
        <v>595</v>
      </c>
      <c r="C75" s="916"/>
      <c r="D75" s="916"/>
      <c r="E75" s="916"/>
      <c r="F75" s="916"/>
      <c r="G75" s="916"/>
      <c r="H75" s="916"/>
      <c r="I75" s="916"/>
      <c r="J75" s="916"/>
      <c r="K75" s="916"/>
      <c r="L75" s="916"/>
      <c r="M75" s="916"/>
      <c r="N75" s="916"/>
      <c r="O75" s="916"/>
      <c r="P75" s="917"/>
      <c r="Q75" s="921">
        <v>463</v>
      </c>
      <c r="R75" s="922"/>
      <c r="S75" s="922"/>
      <c r="T75" s="922"/>
      <c r="U75" s="872"/>
      <c r="V75" s="923">
        <v>325</v>
      </c>
      <c r="W75" s="922"/>
      <c r="X75" s="922"/>
      <c r="Y75" s="922"/>
      <c r="Z75" s="872"/>
      <c r="AA75" s="923">
        <v>139</v>
      </c>
      <c r="AB75" s="922"/>
      <c r="AC75" s="922"/>
      <c r="AD75" s="922"/>
      <c r="AE75" s="872"/>
      <c r="AF75" s="923" t="s">
        <v>605</v>
      </c>
      <c r="AG75" s="922"/>
      <c r="AH75" s="922"/>
      <c r="AI75" s="922"/>
      <c r="AJ75" s="872"/>
      <c r="AK75" s="873" t="s">
        <v>604</v>
      </c>
      <c r="AL75" s="873"/>
      <c r="AM75" s="873"/>
      <c r="AN75" s="873"/>
      <c r="AO75" s="873"/>
      <c r="AP75" s="923">
        <v>55</v>
      </c>
      <c r="AQ75" s="922"/>
      <c r="AR75" s="922"/>
      <c r="AS75" s="922"/>
      <c r="AT75" s="872"/>
      <c r="AU75" s="923">
        <v>7</v>
      </c>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c r="A76" s="261">
        <v>9</v>
      </c>
      <c r="B76" s="915" t="s">
        <v>596</v>
      </c>
      <c r="C76" s="916"/>
      <c r="D76" s="916"/>
      <c r="E76" s="916"/>
      <c r="F76" s="916"/>
      <c r="G76" s="916"/>
      <c r="H76" s="916"/>
      <c r="I76" s="916"/>
      <c r="J76" s="916"/>
      <c r="K76" s="916"/>
      <c r="L76" s="916"/>
      <c r="M76" s="916"/>
      <c r="N76" s="916"/>
      <c r="O76" s="916"/>
      <c r="P76" s="917"/>
      <c r="Q76" s="921">
        <v>1081</v>
      </c>
      <c r="R76" s="922"/>
      <c r="S76" s="922"/>
      <c r="T76" s="922"/>
      <c r="U76" s="872"/>
      <c r="V76" s="923">
        <v>1094</v>
      </c>
      <c r="W76" s="922"/>
      <c r="X76" s="922"/>
      <c r="Y76" s="922"/>
      <c r="Z76" s="872"/>
      <c r="AA76" s="923">
        <v>-13</v>
      </c>
      <c r="AB76" s="922"/>
      <c r="AC76" s="922"/>
      <c r="AD76" s="922"/>
      <c r="AE76" s="872"/>
      <c r="AF76" s="923">
        <v>-13</v>
      </c>
      <c r="AG76" s="922"/>
      <c r="AH76" s="922"/>
      <c r="AI76" s="922"/>
      <c r="AJ76" s="872"/>
      <c r="AK76" s="923">
        <v>128</v>
      </c>
      <c r="AL76" s="922"/>
      <c r="AM76" s="922"/>
      <c r="AN76" s="922"/>
      <c r="AO76" s="872"/>
      <c r="AP76" s="923" t="s">
        <v>604</v>
      </c>
      <c r="AQ76" s="922"/>
      <c r="AR76" s="922"/>
      <c r="AS76" s="922"/>
      <c r="AT76" s="872"/>
      <c r="AU76" s="923" t="s">
        <v>604</v>
      </c>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c r="A77" s="261">
        <v>10</v>
      </c>
      <c r="B77" s="915" t="s">
        <v>597</v>
      </c>
      <c r="C77" s="916"/>
      <c r="D77" s="916"/>
      <c r="E77" s="916"/>
      <c r="F77" s="916"/>
      <c r="G77" s="916"/>
      <c r="H77" s="916"/>
      <c r="I77" s="916"/>
      <c r="J77" s="916"/>
      <c r="K77" s="916"/>
      <c r="L77" s="916"/>
      <c r="M77" s="916"/>
      <c r="N77" s="916"/>
      <c r="O77" s="916"/>
      <c r="P77" s="917"/>
      <c r="Q77" s="921">
        <v>1159</v>
      </c>
      <c r="R77" s="922"/>
      <c r="S77" s="922"/>
      <c r="T77" s="922"/>
      <c r="U77" s="872"/>
      <c r="V77" s="923">
        <v>1126</v>
      </c>
      <c r="W77" s="922"/>
      <c r="X77" s="922"/>
      <c r="Y77" s="922"/>
      <c r="Z77" s="872"/>
      <c r="AA77" s="923">
        <v>33</v>
      </c>
      <c r="AB77" s="922"/>
      <c r="AC77" s="922"/>
      <c r="AD77" s="922"/>
      <c r="AE77" s="872"/>
      <c r="AF77" s="923">
        <v>33</v>
      </c>
      <c r="AG77" s="922"/>
      <c r="AH77" s="922"/>
      <c r="AI77" s="922"/>
      <c r="AJ77" s="872"/>
      <c r="AK77" s="923" t="s">
        <v>604</v>
      </c>
      <c r="AL77" s="922"/>
      <c r="AM77" s="922"/>
      <c r="AN77" s="922"/>
      <c r="AO77" s="872"/>
      <c r="AP77" s="923">
        <v>286</v>
      </c>
      <c r="AQ77" s="922"/>
      <c r="AR77" s="922"/>
      <c r="AS77" s="922"/>
      <c r="AT77" s="872"/>
      <c r="AU77" s="923">
        <v>95</v>
      </c>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c r="A78" s="261">
        <v>11</v>
      </c>
      <c r="B78" s="915" t="s">
        <v>598</v>
      </c>
      <c r="C78" s="916"/>
      <c r="D78" s="916"/>
      <c r="E78" s="916"/>
      <c r="F78" s="916"/>
      <c r="G78" s="916"/>
      <c r="H78" s="916"/>
      <c r="I78" s="916"/>
      <c r="J78" s="916"/>
      <c r="K78" s="916"/>
      <c r="L78" s="916"/>
      <c r="M78" s="916"/>
      <c r="N78" s="916"/>
      <c r="O78" s="916"/>
      <c r="P78" s="917"/>
      <c r="Q78" s="918">
        <v>4</v>
      </c>
      <c r="R78" s="873"/>
      <c r="S78" s="873"/>
      <c r="T78" s="873"/>
      <c r="U78" s="873"/>
      <c r="V78" s="873">
        <v>4</v>
      </c>
      <c r="W78" s="873"/>
      <c r="X78" s="873"/>
      <c r="Y78" s="873"/>
      <c r="Z78" s="873"/>
      <c r="AA78" s="873">
        <v>1</v>
      </c>
      <c r="AB78" s="873"/>
      <c r="AC78" s="873"/>
      <c r="AD78" s="873"/>
      <c r="AE78" s="873"/>
      <c r="AF78" s="873">
        <v>1</v>
      </c>
      <c r="AG78" s="873"/>
      <c r="AH78" s="873"/>
      <c r="AI78" s="873"/>
      <c r="AJ78" s="873"/>
      <c r="AK78" s="873" t="s">
        <v>604</v>
      </c>
      <c r="AL78" s="873"/>
      <c r="AM78" s="873"/>
      <c r="AN78" s="873"/>
      <c r="AO78" s="873"/>
      <c r="AP78" s="873" t="s">
        <v>604</v>
      </c>
      <c r="AQ78" s="873"/>
      <c r="AR78" s="873"/>
      <c r="AS78" s="873"/>
      <c r="AT78" s="873"/>
      <c r="AU78" s="873" t="s">
        <v>604</v>
      </c>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c r="A79" s="261">
        <v>12</v>
      </c>
      <c r="B79" s="915" t="s">
        <v>606</v>
      </c>
      <c r="C79" s="916"/>
      <c r="D79" s="916"/>
      <c r="E79" s="916"/>
      <c r="F79" s="916"/>
      <c r="G79" s="916"/>
      <c r="H79" s="916"/>
      <c r="I79" s="916"/>
      <c r="J79" s="916"/>
      <c r="K79" s="916"/>
      <c r="L79" s="916"/>
      <c r="M79" s="916"/>
      <c r="N79" s="916"/>
      <c r="O79" s="916"/>
      <c r="P79" s="917"/>
      <c r="Q79" s="918">
        <v>1</v>
      </c>
      <c r="R79" s="873"/>
      <c r="S79" s="873"/>
      <c r="T79" s="873"/>
      <c r="U79" s="873"/>
      <c r="V79" s="873">
        <v>0</v>
      </c>
      <c r="W79" s="873"/>
      <c r="X79" s="873"/>
      <c r="Y79" s="873"/>
      <c r="Z79" s="873"/>
      <c r="AA79" s="873">
        <v>1</v>
      </c>
      <c r="AB79" s="873"/>
      <c r="AC79" s="873"/>
      <c r="AD79" s="873"/>
      <c r="AE79" s="873"/>
      <c r="AF79" s="873">
        <v>1</v>
      </c>
      <c r="AG79" s="873"/>
      <c r="AH79" s="873"/>
      <c r="AI79" s="873"/>
      <c r="AJ79" s="873"/>
      <c r="AK79" s="873" t="s">
        <v>604</v>
      </c>
      <c r="AL79" s="873"/>
      <c r="AM79" s="873"/>
      <c r="AN79" s="873"/>
      <c r="AO79" s="873"/>
      <c r="AP79" s="873" t="s">
        <v>604</v>
      </c>
      <c r="AQ79" s="873"/>
      <c r="AR79" s="873"/>
      <c r="AS79" s="873"/>
      <c r="AT79" s="873"/>
      <c r="AU79" s="873" t="s">
        <v>604</v>
      </c>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c r="A80" s="261">
        <v>13</v>
      </c>
      <c r="B80" s="915" t="s">
        <v>607</v>
      </c>
      <c r="C80" s="916"/>
      <c r="D80" s="916"/>
      <c r="E80" s="916"/>
      <c r="F80" s="916"/>
      <c r="G80" s="916"/>
      <c r="H80" s="916"/>
      <c r="I80" s="916"/>
      <c r="J80" s="916"/>
      <c r="K80" s="916"/>
      <c r="L80" s="916"/>
      <c r="M80" s="916"/>
      <c r="N80" s="916"/>
      <c r="O80" s="916"/>
      <c r="P80" s="917"/>
      <c r="Q80" s="918">
        <v>11</v>
      </c>
      <c r="R80" s="873"/>
      <c r="S80" s="873"/>
      <c r="T80" s="873"/>
      <c r="U80" s="873"/>
      <c r="V80" s="873">
        <v>4</v>
      </c>
      <c r="W80" s="873"/>
      <c r="X80" s="873"/>
      <c r="Y80" s="873"/>
      <c r="Z80" s="873"/>
      <c r="AA80" s="873">
        <v>7</v>
      </c>
      <c r="AB80" s="873"/>
      <c r="AC80" s="873"/>
      <c r="AD80" s="873"/>
      <c r="AE80" s="873"/>
      <c r="AF80" s="873">
        <v>7</v>
      </c>
      <c r="AG80" s="873"/>
      <c r="AH80" s="873"/>
      <c r="AI80" s="873"/>
      <c r="AJ80" s="873"/>
      <c r="AK80" s="873">
        <v>6</v>
      </c>
      <c r="AL80" s="873"/>
      <c r="AM80" s="873"/>
      <c r="AN80" s="873"/>
      <c r="AO80" s="873"/>
      <c r="AP80" s="873" t="s">
        <v>604</v>
      </c>
      <c r="AQ80" s="873"/>
      <c r="AR80" s="873"/>
      <c r="AS80" s="873"/>
      <c r="AT80" s="873"/>
      <c r="AU80" s="873" t="s">
        <v>604</v>
      </c>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c r="A81" s="261">
        <v>14</v>
      </c>
      <c r="B81" s="915" t="s">
        <v>599</v>
      </c>
      <c r="C81" s="916"/>
      <c r="D81" s="916"/>
      <c r="E81" s="916"/>
      <c r="F81" s="916"/>
      <c r="G81" s="916"/>
      <c r="H81" s="916"/>
      <c r="I81" s="916"/>
      <c r="J81" s="916"/>
      <c r="K81" s="916"/>
      <c r="L81" s="916"/>
      <c r="M81" s="916"/>
      <c r="N81" s="916"/>
      <c r="O81" s="916"/>
      <c r="P81" s="917"/>
      <c r="Q81" s="918">
        <v>46</v>
      </c>
      <c r="R81" s="873"/>
      <c r="S81" s="873"/>
      <c r="T81" s="873"/>
      <c r="U81" s="873"/>
      <c r="V81" s="873">
        <v>31</v>
      </c>
      <c r="W81" s="873"/>
      <c r="X81" s="873"/>
      <c r="Y81" s="873"/>
      <c r="Z81" s="873"/>
      <c r="AA81" s="873">
        <v>15</v>
      </c>
      <c r="AB81" s="873"/>
      <c r="AC81" s="873"/>
      <c r="AD81" s="873"/>
      <c r="AE81" s="873"/>
      <c r="AF81" s="873">
        <v>15</v>
      </c>
      <c r="AG81" s="873"/>
      <c r="AH81" s="873"/>
      <c r="AI81" s="873"/>
      <c r="AJ81" s="873"/>
      <c r="AK81" s="873" t="s">
        <v>604</v>
      </c>
      <c r="AL81" s="873"/>
      <c r="AM81" s="873"/>
      <c r="AN81" s="873"/>
      <c r="AO81" s="873"/>
      <c r="AP81" s="873" t="s">
        <v>604</v>
      </c>
      <c r="AQ81" s="873"/>
      <c r="AR81" s="873"/>
      <c r="AS81" s="873"/>
      <c r="AT81" s="873"/>
      <c r="AU81" s="873" t="s">
        <v>604</v>
      </c>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c r="A82" s="261">
        <v>15</v>
      </c>
      <c r="B82" s="915" t="s">
        <v>600</v>
      </c>
      <c r="C82" s="916"/>
      <c r="D82" s="916"/>
      <c r="E82" s="916"/>
      <c r="F82" s="916"/>
      <c r="G82" s="916"/>
      <c r="H82" s="916"/>
      <c r="I82" s="916"/>
      <c r="J82" s="916"/>
      <c r="K82" s="916"/>
      <c r="L82" s="916"/>
      <c r="M82" s="916"/>
      <c r="N82" s="916"/>
      <c r="O82" s="916"/>
      <c r="P82" s="917"/>
      <c r="Q82" s="918">
        <v>149</v>
      </c>
      <c r="R82" s="873"/>
      <c r="S82" s="873"/>
      <c r="T82" s="873"/>
      <c r="U82" s="873"/>
      <c r="V82" s="873">
        <v>95</v>
      </c>
      <c r="W82" s="873"/>
      <c r="X82" s="873"/>
      <c r="Y82" s="873"/>
      <c r="Z82" s="873"/>
      <c r="AA82" s="873">
        <v>54</v>
      </c>
      <c r="AB82" s="873"/>
      <c r="AC82" s="873"/>
      <c r="AD82" s="873"/>
      <c r="AE82" s="873"/>
      <c r="AF82" s="873">
        <v>54</v>
      </c>
      <c r="AG82" s="873"/>
      <c r="AH82" s="873"/>
      <c r="AI82" s="873"/>
      <c r="AJ82" s="873"/>
      <c r="AK82" s="873" t="s">
        <v>604</v>
      </c>
      <c r="AL82" s="873"/>
      <c r="AM82" s="873"/>
      <c r="AN82" s="873"/>
      <c r="AO82" s="873"/>
      <c r="AP82" s="873" t="s">
        <v>604</v>
      </c>
      <c r="AQ82" s="873"/>
      <c r="AR82" s="873"/>
      <c r="AS82" s="873"/>
      <c r="AT82" s="873"/>
      <c r="AU82" s="873" t="s">
        <v>604</v>
      </c>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c r="A83" s="261">
        <v>16</v>
      </c>
      <c r="B83" s="915" t="s">
        <v>601</v>
      </c>
      <c r="C83" s="916"/>
      <c r="D83" s="916"/>
      <c r="E83" s="916"/>
      <c r="F83" s="916"/>
      <c r="G83" s="916"/>
      <c r="H83" s="916"/>
      <c r="I83" s="916"/>
      <c r="J83" s="916"/>
      <c r="K83" s="916"/>
      <c r="L83" s="916"/>
      <c r="M83" s="916"/>
      <c r="N83" s="916"/>
      <c r="O83" s="916"/>
      <c r="P83" s="917"/>
      <c r="Q83" s="918">
        <v>205</v>
      </c>
      <c r="R83" s="873"/>
      <c r="S83" s="873"/>
      <c r="T83" s="873"/>
      <c r="U83" s="873"/>
      <c r="V83" s="873">
        <v>193</v>
      </c>
      <c r="W83" s="873"/>
      <c r="X83" s="873"/>
      <c r="Y83" s="873"/>
      <c r="Z83" s="873"/>
      <c r="AA83" s="873">
        <v>11</v>
      </c>
      <c r="AB83" s="873"/>
      <c r="AC83" s="873"/>
      <c r="AD83" s="873"/>
      <c r="AE83" s="873"/>
      <c r="AF83" s="873">
        <v>11</v>
      </c>
      <c r="AG83" s="873"/>
      <c r="AH83" s="873"/>
      <c r="AI83" s="873"/>
      <c r="AJ83" s="873"/>
      <c r="AK83" s="873" t="s">
        <v>604</v>
      </c>
      <c r="AL83" s="873"/>
      <c r="AM83" s="873"/>
      <c r="AN83" s="873"/>
      <c r="AO83" s="873"/>
      <c r="AP83" s="873" t="s">
        <v>604</v>
      </c>
      <c r="AQ83" s="873"/>
      <c r="AR83" s="873"/>
      <c r="AS83" s="873"/>
      <c r="AT83" s="873"/>
      <c r="AU83" s="873" t="s">
        <v>604</v>
      </c>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c r="A84" s="261">
        <v>17</v>
      </c>
      <c r="B84" s="915" t="s">
        <v>602</v>
      </c>
      <c r="C84" s="916"/>
      <c r="D84" s="916"/>
      <c r="E84" s="916"/>
      <c r="F84" s="916"/>
      <c r="G84" s="916"/>
      <c r="H84" s="916"/>
      <c r="I84" s="916"/>
      <c r="J84" s="916"/>
      <c r="K84" s="916"/>
      <c r="L84" s="916"/>
      <c r="M84" s="916"/>
      <c r="N84" s="916"/>
      <c r="O84" s="916"/>
      <c r="P84" s="917"/>
      <c r="Q84" s="918">
        <v>215476</v>
      </c>
      <c r="R84" s="873"/>
      <c r="S84" s="873"/>
      <c r="T84" s="873"/>
      <c r="U84" s="873"/>
      <c r="V84" s="873">
        <v>206290</v>
      </c>
      <c r="W84" s="873"/>
      <c r="X84" s="873"/>
      <c r="Y84" s="873"/>
      <c r="Z84" s="873"/>
      <c r="AA84" s="873">
        <v>9186</v>
      </c>
      <c r="AB84" s="873"/>
      <c r="AC84" s="873"/>
      <c r="AD84" s="873"/>
      <c r="AE84" s="873"/>
      <c r="AF84" s="873">
        <v>9186</v>
      </c>
      <c r="AG84" s="873"/>
      <c r="AH84" s="873"/>
      <c r="AI84" s="873"/>
      <c r="AJ84" s="873"/>
      <c r="AK84" s="873" t="s">
        <v>604</v>
      </c>
      <c r="AL84" s="873"/>
      <c r="AM84" s="873"/>
      <c r="AN84" s="873"/>
      <c r="AO84" s="873"/>
      <c r="AP84" s="873" t="s">
        <v>604</v>
      </c>
      <c r="AQ84" s="873"/>
      <c r="AR84" s="873"/>
      <c r="AS84" s="873"/>
      <c r="AT84" s="873"/>
      <c r="AU84" s="873" t="s">
        <v>604</v>
      </c>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c r="A88" s="264" t="s">
        <v>391</v>
      </c>
      <c r="B88" s="832" t="s">
        <v>418</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c r="AG88" s="884"/>
      <c r="AH88" s="884"/>
      <c r="AI88" s="884"/>
      <c r="AJ88" s="884"/>
      <c r="AK88" s="881"/>
      <c r="AL88" s="881"/>
      <c r="AM88" s="881"/>
      <c r="AN88" s="881"/>
      <c r="AO88" s="881"/>
      <c r="AP88" s="884"/>
      <c r="AQ88" s="884"/>
      <c r="AR88" s="884"/>
      <c r="AS88" s="884"/>
      <c r="AT88" s="884"/>
      <c r="AU88" s="884"/>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832" t="s">
        <v>419</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420</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421</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963" t="s">
        <v>424</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425</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c r="A109" s="956" t="s">
        <v>426</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427</v>
      </c>
      <c r="AB109" s="937"/>
      <c r="AC109" s="937"/>
      <c r="AD109" s="937"/>
      <c r="AE109" s="938"/>
      <c r="AF109" s="936" t="s">
        <v>308</v>
      </c>
      <c r="AG109" s="937"/>
      <c r="AH109" s="937"/>
      <c r="AI109" s="937"/>
      <c r="AJ109" s="938"/>
      <c r="AK109" s="936" t="s">
        <v>307</v>
      </c>
      <c r="AL109" s="937"/>
      <c r="AM109" s="937"/>
      <c r="AN109" s="937"/>
      <c r="AO109" s="938"/>
      <c r="AP109" s="936" t="s">
        <v>428</v>
      </c>
      <c r="AQ109" s="937"/>
      <c r="AR109" s="937"/>
      <c r="AS109" s="937"/>
      <c r="AT109" s="939"/>
      <c r="AU109" s="956" t="s">
        <v>426</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427</v>
      </c>
      <c r="BR109" s="937"/>
      <c r="BS109" s="937"/>
      <c r="BT109" s="937"/>
      <c r="BU109" s="938"/>
      <c r="BV109" s="936" t="s">
        <v>308</v>
      </c>
      <c r="BW109" s="937"/>
      <c r="BX109" s="937"/>
      <c r="BY109" s="937"/>
      <c r="BZ109" s="938"/>
      <c r="CA109" s="936" t="s">
        <v>307</v>
      </c>
      <c r="CB109" s="937"/>
      <c r="CC109" s="937"/>
      <c r="CD109" s="937"/>
      <c r="CE109" s="938"/>
      <c r="CF109" s="957" t="s">
        <v>428</v>
      </c>
      <c r="CG109" s="957"/>
      <c r="CH109" s="957"/>
      <c r="CI109" s="957"/>
      <c r="CJ109" s="957"/>
      <c r="CK109" s="936" t="s">
        <v>429</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427</v>
      </c>
      <c r="DH109" s="937"/>
      <c r="DI109" s="937"/>
      <c r="DJ109" s="937"/>
      <c r="DK109" s="938"/>
      <c r="DL109" s="936" t="s">
        <v>308</v>
      </c>
      <c r="DM109" s="937"/>
      <c r="DN109" s="937"/>
      <c r="DO109" s="937"/>
      <c r="DP109" s="938"/>
      <c r="DQ109" s="936" t="s">
        <v>307</v>
      </c>
      <c r="DR109" s="937"/>
      <c r="DS109" s="937"/>
      <c r="DT109" s="937"/>
      <c r="DU109" s="938"/>
      <c r="DV109" s="936" t="s">
        <v>428</v>
      </c>
      <c r="DW109" s="937"/>
      <c r="DX109" s="937"/>
      <c r="DY109" s="937"/>
      <c r="DZ109" s="939"/>
    </row>
    <row r="110" spans="1:131" s="246" customFormat="1" ht="26.25" customHeight="1">
      <c r="A110" s="940" t="s">
        <v>430</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1157675</v>
      </c>
      <c r="AB110" s="944"/>
      <c r="AC110" s="944"/>
      <c r="AD110" s="944"/>
      <c r="AE110" s="945"/>
      <c r="AF110" s="946">
        <v>1079399</v>
      </c>
      <c r="AG110" s="944"/>
      <c r="AH110" s="944"/>
      <c r="AI110" s="944"/>
      <c r="AJ110" s="945"/>
      <c r="AK110" s="946">
        <v>1027678</v>
      </c>
      <c r="AL110" s="944"/>
      <c r="AM110" s="944"/>
      <c r="AN110" s="944"/>
      <c r="AO110" s="945"/>
      <c r="AP110" s="947">
        <v>18.899999999999999</v>
      </c>
      <c r="AQ110" s="948"/>
      <c r="AR110" s="948"/>
      <c r="AS110" s="948"/>
      <c r="AT110" s="949"/>
      <c r="AU110" s="950" t="s">
        <v>73</v>
      </c>
      <c r="AV110" s="951"/>
      <c r="AW110" s="951"/>
      <c r="AX110" s="951"/>
      <c r="AY110" s="951"/>
      <c r="AZ110" s="992" t="s">
        <v>431</v>
      </c>
      <c r="BA110" s="941"/>
      <c r="BB110" s="941"/>
      <c r="BC110" s="941"/>
      <c r="BD110" s="941"/>
      <c r="BE110" s="941"/>
      <c r="BF110" s="941"/>
      <c r="BG110" s="941"/>
      <c r="BH110" s="941"/>
      <c r="BI110" s="941"/>
      <c r="BJ110" s="941"/>
      <c r="BK110" s="941"/>
      <c r="BL110" s="941"/>
      <c r="BM110" s="941"/>
      <c r="BN110" s="941"/>
      <c r="BO110" s="941"/>
      <c r="BP110" s="942"/>
      <c r="BQ110" s="978">
        <v>8454749</v>
      </c>
      <c r="BR110" s="979"/>
      <c r="BS110" s="979"/>
      <c r="BT110" s="979"/>
      <c r="BU110" s="979"/>
      <c r="BV110" s="979">
        <v>8218643</v>
      </c>
      <c r="BW110" s="979"/>
      <c r="BX110" s="979"/>
      <c r="BY110" s="979"/>
      <c r="BZ110" s="979"/>
      <c r="CA110" s="979">
        <v>8371293</v>
      </c>
      <c r="CB110" s="979"/>
      <c r="CC110" s="979"/>
      <c r="CD110" s="979"/>
      <c r="CE110" s="979"/>
      <c r="CF110" s="993">
        <v>154</v>
      </c>
      <c r="CG110" s="994"/>
      <c r="CH110" s="994"/>
      <c r="CI110" s="994"/>
      <c r="CJ110" s="994"/>
      <c r="CK110" s="995" t="s">
        <v>432</v>
      </c>
      <c r="CL110" s="996"/>
      <c r="CM110" s="975" t="s">
        <v>433</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t="s">
        <v>434</v>
      </c>
      <c r="DH110" s="979"/>
      <c r="DI110" s="979"/>
      <c r="DJ110" s="979"/>
      <c r="DK110" s="979"/>
      <c r="DL110" s="979" t="s">
        <v>435</v>
      </c>
      <c r="DM110" s="979"/>
      <c r="DN110" s="979"/>
      <c r="DO110" s="979"/>
      <c r="DP110" s="979"/>
      <c r="DQ110" s="979" t="s">
        <v>436</v>
      </c>
      <c r="DR110" s="979"/>
      <c r="DS110" s="979"/>
      <c r="DT110" s="979"/>
      <c r="DU110" s="979"/>
      <c r="DV110" s="980" t="s">
        <v>436</v>
      </c>
      <c r="DW110" s="980"/>
      <c r="DX110" s="980"/>
      <c r="DY110" s="980"/>
      <c r="DZ110" s="981"/>
    </row>
    <row r="111" spans="1:131" s="246" customFormat="1" ht="26.25" customHeight="1">
      <c r="A111" s="982" t="s">
        <v>437</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435</v>
      </c>
      <c r="AB111" s="986"/>
      <c r="AC111" s="986"/>
      <c r="AD111" s="986"/>
      <c r="AE111" s="987"/>
      <c r="AF111" s="988" t="s">
        <v>438</v>
      </c>
      <c r="AG111" s="986"/>
      <c r="AH111" s="986"/>
      <c r="AI111" s="986"/>
      <c r="AJ111" s="987"/>
      <c r="AK111" s="988" t="s">
        <v>435</v>
      </c>
      <c r="AL111" s="986"/>
      <c r="AM111" s="986"/>
      <c r="AN111" s="986"/>
      <c r="AO111" s="987"/>
      <c r="AP111" s="989" t="s">
        <v>436</v>
      </c>
      <c r="AQ111" s="990"/>
      <c r="AR111" s="990"/>
      <c r="AS111" s="990"/>
      <c r="AT111" s="991"/>
      <c r="AU111" s="952"/>
      <c r="AV111" s="953"/>
      <c r="AW111" s="953"/>
      <c r="AX111" s="953"/>
      <c r="AY111" s="953"/>
      <c r="AZ111" s="1001" t="s">
        <v>439</v>
      </c>
      <c r="BA111" s="1002"/>
      <c r="BB111" s="1002"/>
      <c r="BC111" s="1002"/>
      <c r="BD111" s="1002"/>
      <c r="BE111" s="1002"/>
      <c r="BF111" s="1002"/>
      <c r="BG111" s="1002"/>
      <c r="BH111" s="1002"/>
      <c r="BI111" s="1002"/>
      <c r="BJ111" s="1002"/>
      <c r="BK111" s="1002"/>
      <c r="BL111" s="1002"/>
      <c r="BM111" s="1002"/>
      <c r="BN111" s="1002"/>
      <c r="BO111" s="1002"/>
      <c r="BP111" s="1003"/>
      <c r="BQ111" s="971">
        <v>175332</v>
      </c>
      <c r="BR111" s="972"/>
      <c r="BS111" s="972"/>
      <c r="BT111" s="972"/>
      <c r="BU111" s="972"/>
      <c r="BV111" s="972">
        <v>134035</v>
      </c>
      <c r="BW111" s="972"/>
      <c r="BX111" s="972"/>
      <c r="BY111" s="972"/>
      <c r="BZ111" s="972"/>
      <c r="CA111" s="972">
        <v>94692</v>
      </c>
      <c r="CB111" s="972"/>
      <c r="CC111" s="972"/>
      <c r="CD111" s="972"/>
      <c r="CE111" s="972"/>
      <c r="CF111" s="966">
        <v>1.7</v>
      </c>
      <c r="CG111" s="967"/>
      <c r="CH111" s="967"/>
      <c r="CI111" s="967"/>
      <c r="CJ111" s="967"/>
      <c r="CK111" s="997"/>
      <c r="CL111" s="998"/>
      <c r="CM111" s="968" t="s">
        <v>440</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t="s">
        <v>434</v>
      </c>
      <c r="DH111" s="972"/>
      <c r="DI111" s="972"/>
      <c r="DJ111" s="972"/>
      <c r="DK111" s="972"/>
      <c r="DL111" s="972" t="s">
        <v>438</v>
      </c>
      <c r="DM111" s="972"/>
      <c r="DN111" s="972"/>
      <c r="DO111" s="972"/>
      <c r="DP111" s="972"/>
      <c r="DQ111" s="972" t="s">
        <v>435</v>
      </c>
      <c r="DR111" s="972"/>
      <c r="DS111" s="972"/>
      <c r="DT111" s="972"/>
      <c r="DU111" s="972"/>
      <c r="DV111" s="973" t="s">
        <v>436</v>
      </c>
      <c r="DW111" s="973"/>
      <c r="DX111" s="973"/>
      <c r="DY111" s="973"/>
      <c r="DZ111" s="974"/>
    </row>
    <row r="112" spans="1:131" s="246" customFormat="1" ht="26.25" customHeight="1">
      <c r="A112" s="1004" t="s">
        <v>441</v>
      </c>
      <c r="B112" s="1005"/>
      <c r="C112" s="1002" t="s">
        <v>442</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436</v>
      </c>
      <c r="AB112" s="1011"/>
      <c r="AC112" s="1011"/>
      <c r="AD112" s="1011"/>
      <c r="AE112" s="1012"/>
      <c r="AF112" s="1013" t="s">
        <v>435</v>
      </c>
      <c r="AG112" s="1011"/>
      <c r="AH112" s="1011"/>
      <c r="AI112" s="1011"/>
      <c r="AJ112" s="1012"/>
      <c r="AK112" s="1013" t="s">
        <v>436</v>
      </c>
      <c r="AL112" s="1011"/>
      <c r="AM112" s="1011"/>
      <c r="AN112" s="1011"/>
      <c r="AO112" s="1012"/>
      <c r="AP112" s="1014" t="s">
        <v>443</v>
      </c>
      <c r="AQ112" s="1015"/>
      <c r="AR112" s="1015"/>
      <c r="AS112" s="1015"/>
      <c r="AT112" s="1016"/>
      <c r="AU112" s="952"/>
      <c r="AV112" s="953"/>
      <c r="AW112" s="953"/>
      <c r="AX112" s="953"/>
      <c r="AY112" s="953"/>
      <c r="AZ112" s="1001" t="s">
        <v>444</v>
      </c>
      <c r="BA112" s="1002"/>
      <c r="BB112" s="1002"/>
      <c r="BC112" s="1002"/>
      <c r="BD112" s="1002"/>
      <c r="BE112" s="1002"/>
      <c r="BF112" s="1002"/>
      <c r="BG112" s="1002"/>
      <c r="BH112" s="1002"/>
      <c r="BI112" s="1002"/>
      <c r="BJ112" s="1002"/>
      <c r="BK112" s="1002"/>
      <c r="BL112" s="1002"/>
      <c r="BM112" s="1002"/>
      <c r="BN112" s="1002"/>
      <c r="BO112" s="1002"/>
      <c r="BP112" s="1003"/>
      <c r="BQ112" s="971">
        <v>2118509</v>
      </c>
      <c r="BR112" s="972"/>
      <c r="BS112" s="972"/>
      <c r="BT112" s="972"/>
      <c r="BU112" s="972"/>
      <c r="BV112" s="972">
        <v>1921230</v>
      </c>
      <c r="BW112" s="972"/>
      <c r="BX112" s="972"/>
      <c r="BY112" s="972"/>
      <c r="BZ112" s="972"/>
      <c r="CA112" s="972">
        <v>1928322</v>
      </c>
      <c r="CB112" s="972"/>
      <c r="CC112" s="972"/>
      <c r="CD112" s="972"/>
      <c r="CE112" s="972"/>
      <c r="CF112" s="966">
        <v>35.5</v>
      </c>
      <c r="CG112" s="967"/>
      <c r="CH112" s="967"/>
      <c r="CI112" s="967"/>
      <c r="CJ112" s="967"/>
      <c r="CK112" s="997"/>
      <c r="CL112" s="998"/>
      <c r="CM112" s="968" t="s">
        <v>445</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435</v>
      </c>
      <c r="DH112" s="972"/>
      <c r="DI112" s="972"/>
      <c r="DJ112" s="972"/>
      <c r="DK112" s="972"/>
      <c r="DL112" s="972" t="s">
        <v>435</v>
      </c>
      <c r="DM112" s="972"/>
      <c r="DN112" s="972"/>
      <c r="DO112" s="972"/>
      <c r="DP112" s="972"/>
      <c r="DQ112" s="972" t="s">
        <v>446</v>
      </c>
      <c r="DR112" s="972"/>
      <c r="DS112" s="972"/>
      <c r="DT112" s="972"/>
      <c r="DU112" s="972"/>
      <c r="DV112" s="973" t="s">
        <v>435</v>
      </c>
      <c r="DW112" s="973"/>
      <c r="DX112" s="973"/>
      <c r="DY112" s="973"/>
      <c r="DZ112" s="974"/>
    </row>
    <row r="113" spans="1:130" s="246" customFormat="1" ht="26.25" customHeight="1">
      <c r="A113" s="1006"/>
      <c r="B113" s="1007"/>
      <c r="C113" s="1002" t="s">
        <v>447</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260004</v>
      </c>
      <c r="AB113" s="986"/>
      <c r="AC113" s="986"/>
      <c r="AD113" s="986"/>
      <c r="AE113" s="987"/>
      <c r="AF113" s="988">
        <v>187469</v>
      </c>
      <c r="AG113" s="986"/>
      <c r="AH113" s="986"/>
      <c r="AI113" s="986"/>
      <c r="AJ113" s="987"/>
      <c r="AK113" s="988">
        <v>179021</v>
      </c>
      <c r="AL113" s="986"/>
      <c r="AM113" s="986"/>
      <c r="AN113" s="986"/>
      <c r="AO113" s="987"/>
      <c r="AP113" s="989">
        <v>3.3</v>
      </c>
      <c r="AQ113" s="990"/>
      <c r="AR113" s="990"/>
      <c r="AS113" s="990"/>
      <c r="AT113" s="991"/>
      <c r="AU113" s="952"/>
      <c r="AV113" s="953"/>
      <c r="AW113" s="953"/>
      <c r="AX113" s="953"/>
      <c r="AY113" s="953"/>
      <c r="AZ113" s="1001" t="s">
        <v>448</v>
      </c>
      <c r="BA113" s="1002"/>
      <c r="BB113" s="1002"/>
      <c r="BC113" s="1002"/>
      <c r="BD113" s="1002"/>
      <c r="BE113" s="1002"/>
      <c r="BF113" s="1002"/>
      <c r="BG113" s="1002"/>
      <c r="BH113" s="1002"/>
      <c r="BI113" s="1002"/>
      <c r="BJ113" s="1002"/>
      <c r="BK113" s="1002"/>
      <c r="BL113" s="1002"/>
      <c r="BM113" s="1002"/>
      <c r="BN113" s="1002"/>
      <c r="BO113" s="1002"/>
      <c r="BP113" s="1003"/>
      <c r="BQ113" s="971">
        <v>150081</v>
      </c>
      <c r="BR113" s="972"/>
      <c r="BS113" s="972"/>
      <c r="BT113" s="972"/>
      <c r="BU113" s="972"/>
      <c r="BV113" s="972">
        <v>122852</v>
      </c>
      <c r="BW113" s="972"/>
      <c r="BX113" s="972"/>
      <c r="BY113" s="972"/>
      <c r="BZ113" s="972"/>
      <c r="CA113" s="972">
        <v>116945</v>
      </c>
      <c r="CB113" s="972"/>
      <c r="CC113" s="972"/>
      <c r="CD113" s="972"/>
      <c r="CE113" s="972"/>
      <c r="CF113" s="966">
        <v>2.2000000000000002</v>
      </c>
      <c r="CG113" s="967"/>
      <c r="CH113" s="967"/>
      <c r="CI113" s="967"/>
      <c r="CJ113" s="967"/>
      <c r="CK113" s="997"/>
      <c r="CL113" s="998"/>
      <c r="CM113" s="968" t="s">
        <v>449</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v>49545</v>
      </c>
      <c r="DH113" s="1011"/>
      <c r="DI113" s="1011"/>
      <c r="DJ113" s="1011"/>
      <c r="DK113" s="1012"/>
      <c r="DL113" s="1013">
        <v>40479</v>
      </c>
      <c r="DM113" s="1011"/>
      <c r="DN113" s="1011"/>
      <c r="DO113" s="1011"/>
      <c r="DP113" s="1012"/>
      <c r="DQ113" s="1013">
        <v>32490</v>
      </c>
      <c r="DR113" s="1011"/>
      <c r="DS113" s="1011"/>
      <c r="DT113" s="1011"/>
      <c r="DU113" s="1012"/>
      <c r="DV113" s="1014">
        <v>0.6</v>
      </c>
      <c r="DW113" s="1015"/>
      <c r="DX113" s="1015"/>
      <c r="DY113" s="1015"/>
      <c r="DZ113" s="1016"/>
    </row>
    <row r="114" spans="1:130" s="246" customFormat="1" ht="26.25" customHeight="1">
      <c r="A114" s="1006"/>
      <c r="B114" s="1007"/>
      <c r="C114" s="1002" t="s">
        <v>450</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v>15574</v>
      </c>
      <c r="AB114" s="1011"/>
      <c r="AC114" s="1011"/>
      <c r="AD114" s="1011"/>
      <c r="AE114" s="1012"/>
      <c r="AF114" s="1013">
        <v>19907</v>
      </c>
      <c r="AG114" s="1011"/>
      <c r="AH114" s="1011"/>
      <c r="AI114" s="1011"/>
      <c r="AJ114" s="1012"/>
      <c r="AK114" s="1013">
        <v>17220</v>
      </c>
      <c r="AL114" s="1011"/>
      <c r="AM114" s="1011"/>
      <c r="AN114" s="1011"/>
      <c r="AO114" s="1012"/>
      <c r="AP114" s="1014">
        <v>0.3</v>
      </c>
      <c r="AQ114" s="1015"/>
      <c r="AR114" s="1015"/>
      <c r="AS114" s="1015"/>
      <c r="AT114" s="1016"/>
      <c r="AU114" s="952"/>
      <c r="AV114" s="953"/>
      <c r="AW114" s="953"/>
      <c r="AX114" s="953"/>
      <c r="AY114" s="953"/>
      <c r="AZ114" s="1001" t="s">
        <v>451</v>
      </c>
      <c r="BA114" s="1002"/>
      <c r="BB114" s="1002"/>
      <c r="BC114" s="1002"/>
      <c r="BD114" s="1002"/>
      <c r="BE114" s="1002"/>
      <c r="BF114" s="1002"/>
      <c r="BG114" s="1002"/>
      <c r="BH114" s="1002"/>
      <c r="BI114" s="1002"/>
      <c r="BJ114" s="1002"/>
      <c r="BK114" s="1002"/>
      <c r="BL114" s="1002"/>
      <c r="BM114" s="1002"/>
      <c r="BN114" s="1002"/>
      <c r="BO114" s="1002"/>
      <c r="BP114" s="1003"/>
      <c r="BQ114" s="971">
        <v>1903125</v>
      </c>
      <c r="BR114" s="972"/>
      <c r="BS114" s="972"/>
      <c r="BT114" s="972"/>
      <c r="BU114" s="972"/>
      <c r="BV114" s="972">
        <v>1788837</v>
      </c>
      <c r="BW114" s="972"/>
      <c r="BX114" s="972"/>
      <c r="BY114" s="972"/>
      <c r="BZ114" s="972"/>
      <c r="CA114" s="972">
        <v>1659139</v>
      </c>
      <c r="CB114" s="972"/>
      <c r="CC114" s="972"/>
      <c r="CD114" s="972"/>
      <c r="CE114" s="972"/>
      <c r="CF114" s="966">
        <v>30.5</v>
      </c>
      <c r="CG114" s="967"/>
      <c r="CH114" s="967"/>
      <c r="CI114" s="967"/>
      <c r="CJ114" s="967"/>
      <c r="CK114" s="997"/>
      <c r="CL114" s="998"/>
      <c r="CM114" s="968" t="s">
        <v>452</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443</v>
      </c>
      <c r="DH114" s="1011"/>
      <c r="DI114" s="1011"/>
      <c r="DJ114" s="1011"/>
      <c r="DK114" s="1012"/>
      <c r="DL114" s="1013" t="s">
        <v>435</v>
      </c>
      <c r="DM114" s="1011"/>
      <c r="DN114" s="1011"/>
      <c r="DO114" s="1011"/>
      <c r="DP114" s="1012"/>
      <c r="DQ114" s="1013" t="s">
        <v>435</v>
      </c>
      <c r="DR114" s="1011"/>
      <c r="DS114" s="1011"/>
      <c r="DT114" s="1011"/>
      <c r="DU114" s="1012"/>
      <c r="DV114" s="1014" t="s">
        <v>436</v>
      </c>
      <c r="DW114" s="1015"/>
      <c r="DX114" s="1015"/>
      <c r="DY114" s="1015"/>
      <c r="DZ114" s="1016"/>
    </row>
    <row r="115" spans="1:130" s="246" customFormat="1" ht="26.25" customHeight="1">
      <c r="A115" s="1006"/>
      <c r="B115" s="1007"/>
      <c r="C115" s="1002" t="s">
        <v>453</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31345</v>
      </c>
      <c r="AB115" s="986"/>
      <c r="AC115" s="986"/>
      <c r="AD115" s="986"/>
      <c r="AE115" s="987"/>
      <c r="AF115" s="988">
        <v>31510</v>
      </c>
      <c r="AG115" s="986"/>
      <c r="AH115" s="986"/>
      <c r="AI115" s="986"/>
      <c r="AJ115" s="987"/>
      <c r="AK115" s="988">
        <v>31354</v>
      </c>
      <c r="AL115" s="986"/>
      <c r="AM115" s="986"/>
      <c r="AN115" s="986"/>
      <c r="AO115" s="987"/>
      <c r="AP115" s="989">
        <v>0.6</v>
      </c>
      <c r="AQ115" s="990"/>
      <c r="AR115" s="990"/>
      <c r="AS115" s="990"/>
      <c r="AT115" s="991"/>
      <c r="AU115" s="952"/>
      <c r="AV115" s="953"/>
      <c r="AW115" s="953"/>
      <c r="AX115" s="953"/>
      <c r="AY115" s="953"/>
      <c r="AZ115" s="1001" t="s">
        <v>454</v>
      </c>
      <c r="BA115" s="1002"/>
      <c r="BB115" s="1002"/>
      <c r="BC115" s="1002"/>
      <c r="BD115" s="1002"/>
      <c r="BE115" s="1002"/>
      <c r="BF115" s="1002"/>
      <c r="BG115" s="1002"/>
      <c r="BH115" s="1002"/>
      <c r="BI115" s="1002"/>
      <c r="BJ115" s="1002"/>
      <c r="BK115" s="1002"/>
      <c r="BL115" s="1002"/>
      <c r="BM115" s="1002"/>
      <c r="BN115" s="1002"/>
      <c r="BO115" s="1002"/>
      <c r="BP115" s="1003"/>
      <c r="BQ115" s="971" t="s">
        <v>443</v>
      </c>
      <c r="BR115" s="972"/>
      <c r="BS115" s="972"/>
      <c r="BT115" s="972"/>
      <c r="BU115" s="972"/>
      <c r="BV115" s="972" t="s">
        <v>435</v>
      </c>
      <c r="BW115" s="972"/>
      <c r="BX115" s="972"/>
      <c r="BY115" s="972"/>
      <c r="BZ115" s="972"/>
      <c r="CA115" s="972" t="s">
        <v>436</v>
      </c>
      <c r="CB115" s="972"/>
      <c r="CC115" s="972"/>
      <c r="CD115" s="972"/>
      <c r="CE115" s="972"/>
      <c r="CF115" s="966" t="s">
        <v>443</v>
      </c>
      <c r="CG115" s="967"/>
      <c r="CH115" s="967"/>
      <c r="CI115" s="967"/>
      <c r="CJ115" s="967"/>
      <c r="CK115" s="997"/>
      <c r="CL115" s="998"/>
      <c r="CM115" s="1001" t="s">
        <v>455</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t="s">
        <v>435</v>
      </c>
      <c r="DH115" s="1011"/>
      <c r="DI115" s="1011"/>
      <c r="DJ115" s="1011"/>
      <c r="DK115" s="1012"/>
      <c r="DL115" s="1013" t="s">
        <v>435</v>
      </c>
      <c r="DM115" s="1011"/>
      <c r="DN115" s="1011"/>
      <c r="DO115" s="1011"/>
      <c r="DP115" s="1012"/>
      <c r="DQ115" s="1013" t="s">
        <v>436</v>
      </c>
      <c r="DR115" s="1011"/>
      <c r="DS115" s="1011"/>
      <c r="DT115" s="1011"/>
      <c r="DU115" s="1012"/>
      <c r="DV115" s="1014" t="s">
        <v>456</v>
      </c>
      <c r="DW115" s="1015"/>
      <c r="DX115" s="1015"/>
      <c r="DY115" s="1015"/>
      <c r="DZ115" s="1016"/>
    </row>
    <row r="116" spans="1:130" s="246" customFormat="1" ht="26.25" customHeight="1">
      <c r="A116" s="1008"/>
      <c r="B116" s="1009"/>
      <c r="C116" s="1017" t="s">
        <v>457</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435</v>
      </c>
      <c r="AB116" s="1011"/>
      <c r="AC116" s="1011"/>
      <c r="AD116" s="1011"/>
      <c r="AE116" s="1012"/>
      <c r="AF116" s="1013" t="s">
        <v>435</v>
      </c>
      <c r="AG116" s="1011"/>
      <c r="AH116" s="1011"/>
      <c r="AI116" s="1011"/>
      <c r="AJ116" s="1012"/>
      <c r="AK116" s="1013" t="s">
        <v>435</v>
      </c>
      <c r="AL116" s="1011"/>
      <c r="AM116" s="1011"/>
      <c r="AN116" s="1011"/>
      <c r="AO116" s="1012"/>
      <c r="AP116" s="1014" t="s">
        <v>435</v>
      </c>
      <c r="AQ116" s="1015"/>
      <c r="AR116" s="1015"/>
      <c r="AS116" s="1015"/>
      <c r="AT116" s="1016"/>
      <c r="AU116" s="952"/>
      <c r="AV116" s="953"/>
      <c r="AW116" s="953"/>
      <c r="AX116" s="953"/>
      <c r="AY116" s="953"/>
      <c r="AZ116" s="1019" t="s">
        <v>458</v>
      </c>
      <c r="BA116" s="1020"/>
      <c r="BB116" s="1020"/>
      <c r="BC116" s="1020"/>
      <c r="BD116" s="1020"/>
      <c r="BE116" s="1020"/>
      <c r="BF116" s="1020"/>
      <c r="BG116" s="1020"/>
      <c r="BH116" s="1020"/>
      <c r="BI116" s="1020"/>
      <c r="BJ116" s="1020"/>
      <c r="BK116" s="1020"/>
      <c r="BL116" s="1020"/>
      <c r="BM116" s="1020"/>
      <c r="BN116" s="1020"/>
      <c r="BO116" s="1020"/>
      <c r="BP116" s="1021"/>
      <c r="BQ116" s="971" t="s">
        <v>443</v>
      </c>
      <c r="BR116" s="972"/>
      <c r="BS116" s="972"/>
      <c r="BT116" s="972"/>
      <c r="BU116" s="972"/>
      <c r="BV116" s="972" t="s">
        <v>456</v>
      </c>
      <c r="BW116" s="972"/>
      <c r="BX116" s="972"/>
      <c r="BY116" s="972"/>
      <c r="BZ116" s="972"/>
      <c r="CA116" s="972" t="s">
        <v>443</v>
      </c>
      <c r="CB116" s="972"/>
      <c r="CC116" s="972"/>
      <c r="CD116" s="972"/>
      <c r="CE116" s="972"/>
      <c r="CF116" s="966" t="s">
        <v>438</v>
      </c>
      <c r="CG116" s="967"/>
      <c r="CH116" s="967"/>
      <c r="CI116" s="967"/>
      <c r="CJ116" s="967"/>
      <c r="CK116" s="997"/>
      <c r="CL116" s="998"/>
      <c r="CM116" s="968" t="s">
        <v>459</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v>50925</v>
      </c>
      <c r="DH116" s="1011"/>
      <c r="DI116" s="1011"/>
      <c r="DJ116" s="1011"/>
      <c r="DK116" s="1012"/>
      <c r="DL116" s="1013">
        <v>42484</v>
      </c>
      <c r="DM116" s="1011"/>
      <c r="DN116" s="1011"/>
      <c r="DO116" s="1011"/>
      <c r="DP116" s="1012"/>
      <c r="DQ116" s="1013">
        <v>34124</v>
      </c>
      <c r="DR116" s="1011"/>
      <c r="DS116" s="1011"/>
      <c r="DT116" s="1011"/>
      <c r="DU116" s="1012"/>
      <c r="DV116" s="1014">
        <v>0.6</v>
      </c>
      <c r="DW116" s="1015"/>
      <c r="DX116" s="1015"/>
      <c r="DY116" s="1015"/>
      <c r="DZ116" s="1016"/>
    </row>
    <row r="117" spans="1:130" s="246" customFormat="1" ht="26.25" customHeight="1">
      <c r="A117" s="956" t="s">
        <v>188</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460</v>
      </c>
      <c r="Z117" s="938"/>
      <c r="AA117" s="1028">
        <v>1464598</v>
      </c>
      <c r="AB117" s="1029"/>
      <c r="AC117" s="1029"/>
      <c r="AD117" s="1029"/>
      <c r="AE117" s="1030"/>
      <c r="AF117" s="1031">
        <v>1318285</v>
      </c>
      <c r="AG117" s="1029"/>
      <c r="AH117" s="1029"/>
      <c r="AI117" s="1029"/>
      <c r="AJ117" s="1030"/>
      <c r="AK117" s="1031">
        <v>1255273</v>
      </c>
      <c r="AL117" s="1029"/>
      <c r="AM117" s="1029"/>
      <c r="AN117" s="1029"/>
      <c r="AO117" s="1030"/>
      <c r="AP117" s="1032"/>
      <c r="AQ117" s="1033"/>
      <c r="AR117" s="1033"/>
      <c r="AS117" s="1033"/>
      <c r="AT117" s="1034"/>
      <c r="AU117" s="952"/>
      <c r="AV117" s="953"/>
      <c r="AW117" s="953"/>
      <c r="AX117" s="953"/>
      <c r="AY117" s="953"/>
      <c r="AZ117" s="1019" t="s">
        <v>461</v>
      </c>
      <c r="BA117" s="1020"/>
      <c r="BB117" s="1020"/>
      <c r="BC117" s="1020"/>
      <c r="BD117" s="1020"/>
      <c r="BE117" s="1020"/>
      <c r="BF117" s="1020"/>
      <c r="BG117" s="1020"/>
      <c r="BH117" s="1020"/>
      <c r="BI117" s="1020"/>
      <c r="BJ117" s="1020"/>
      <c r="BK117" s="1020"/>
      <c r="BL117" s="1020"/>
      <c r="BM117" s="1020"/>
      <c r="BN117" s="1020"/>
      <c r="BO117" s="1020"/>
      <c r="BP117" s="1021"/>
      <c r="BQ117" s="971" t="s">
        <v>438</v>
      </c>
      <c r="BR117" s="972"/>
      <c r="BS117" s="972"/>
      <c r="BT117" s="972"/>
      <c r="BU117" s="972"/>
      <c r="BV117" s="972" t="s">
        <v>462</v>
      </c>
      <c r="BW117" s="972"/>
      <c r="BX117" s="972"/>
      <c r="BY117" s="972"/>
      <c r="BZ117" s="972"/>
      <c r="CA117" s="972" t="s">
        <v>435</v>
      </c>
      <c r="CB117" s="972"/>
      <c r="CC117" s="972"/>
      <c r="CD117" s="972"/>
      <c r="CE117" s="972"/>
      <c r="CF117" s="966" t="s">
        <v>443</v>
      </c>
      <c r="CG117" s="967"/>
      <c r="CH117" s="967"/>
      <c r="CI117" s="967"/>
      <c r="CJ117" s="967"/>
      <c r="CK117" s="997"/>
      <c r="CL117" s="998"/>
      <c r="CM117" s="968" t="s">
        <v>463</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435</v>
      </c>
      <c r="DH117" s="1011"/>
      <c r="DI117" s="1011"/>
      <c r="DJ117" s="1011"/>
      <c r="DK117" s="1012"/>
      <c r="DL117" s="1013" t="s">
        <v>435</v>
      </c>
      <c r="DM117" s="1011"/>
      <c r="DN117" s="1011"/>
      <c r="DO117" s="1011"/>
      <c r="DP117" s="1012"/>
      <c r="DQ117" s="1013" t="s">
        <v>435</v>
      </c>
      <c r="DR117" s="1011"/>
      <c r="DS117" s="1011"/>
      <c r="DT117" s="1011"/>
      <c r="DU117" s="1012"/>
      <c r="DV117" s="1014" t="s">
        <v>436</v>
      </c>
      <c r="DW117" s="1015"/>
      <c r="DX117" s="1015"/>
      <c r="DY117" s="1015"/>
      <c r="DZ117" s="1016"/>
    </row>
    <row r="118" spans="1:130" s="246" customFormat="1" ht="26.25" customHeight="1">
      <c r="A118" s="956" t="s">
        <v>429</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427</v>
      </c>
      <c r="AB118" s="937"/>
      <c r="AC118" s="937"/>
      <c r="AD118" s="937"/>
      <c r="AE118" s="938"/>
      <c r="AF118" s="936" t="s">
        <v>308</v>
      </c>
      <c r="AG118" s="937"/>
      <c r="AH118" s="937"/>
      <c r="AI118" s="937"/>
      <c r="AJ118" s="938"/>
      <c r="AK118" s="936" t="s">
        <v>307</v>
      </c>
      <c r="AL118" s="937"/>
      <c r="AM118" s="937"/>
      <c r="AN118" s="937"/>
      <c r="AO118" s="938"/>
      <c r="AP118" s="1023" t="s">
        <v>428</v>
      </c>
      <c r="AQ118" s="1024"/>
      <c r="AR118" s="1024"/>
      <c r="AS118" s="1024"/>
      <c r="AT118" s="1025"/>
      <c r="AU118" s="952"/>
      <c r="AV118" s="953"/>
      <c r="AW118" s="953"/>
      <c r="AX118" s="953"/>
      <c r="AY118" s="953"/>
      <c r="AZ118" s="1026" t="s">
        <v>464</v>
      </c>
      <c r="BA118" s="1017"/>
      <c r="BB118" s="1017"/>
      <c r="BC118" s="1017"/>
      <c r="BD118" s="1017"/>
      <c r="BE118" s="1017"/>
      <c r="BF118" s="1017"/>
      <c r="BG118" s="1017"/>
      <c r="BH118" s="1017"/>
      <c r="BI118" s="1017"/>
      <c r="BJ118" s="1017"/>
      <c r="BK118" s="1017"/>
      <c r="BL118" s="1017"/>
      <c r="BM118" s="1017"/>
      <c r="BN118" s="1017"/>
      <c r="BO118" s="1017"/>
      <c r="BP118" s="1018"/>
      <c r="BQ118" s="1049" t="s">
        <v>438</v>
      </c>
      <c r="BR118" s="1050"/>
      <c r="BS118" s="1050"/>
      <c r="BT118" s="1050"/>
      <c r="BU118" s="1050"/>
      <c r="BV118" s="1050" t="s">
        <v>465</v>
      </c>
      <c r="BW118" s="1050"/>
      <c r="BX118" s="1050"/>
      <c r="BY118" s="1050"/>
      <c r="BZ118" s="1050"/>
      <c r="CA118" s="1050" t="s">
        <v>435</v>
      </c>
      <c r="CB118" s="1050"/>
      <c r="CC118" s="1050"/>
      <c r="CD118" s="1050"/>
      <c r="CE118" s="1050"/>
      <c r="CF118" s="966" t="s">
        <v>435</v>
      </c>
      <c r="CG118" s="967"/>
      <c r="CH118" s="967"/>
      <c r="CI118" s="967"/>
      <c r="CJ118" s="967"/>
      <c r="CK118" s="997"/>
      <c r="CL118" s="998"/>
      <c r="CM118" s="968" t="s">
        <v>466</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443</v>
      </c>
      <c r="DH118" s="1011"/>
      <c r="DI118" s="1011"/>
      <c r="DJ118" s="1011"/>
      <c r="DK118" s="1012"/>
      <c r="DL118" s="1013" t="s">
        <v>435</v>
      </c>
      <c r="DM118" s="1011"/>
      <c r="DN118" s="1011"/>
      <c r="DO118" s="1011"/>
      <c r="DP118" s="1012"/>
      <c r="DQ118" s="1013" t="s">
        <v>435</v>
      </c>
      <c r="DR118" s="1011"/>
      <c r="DS118" s="1011"/>
      <c r="DT118" s="1011"/>
      <c r="DU118" s="1012"/>
      <c r="DV118" s="1014" t="s">
        <v>435</v>
      </c>
      <c r="DW118" s="1015"/>
      <c r="DX118" s="1015"/>
      <c r="DY118" s="1015"/>
      <c r="DZ118" s="1016"/>
    </row>
    <row r="119" spans="1:130" s="246" customFormat="1" ht="26.25" customHeight="1">
      <c r="A119" s="1110" t="s">
        <v>432</v>
      </c>
      <c r="B119" s="996"/>
      <c r="C119" s="975" t="s">
        <v>433</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t="s">
        <v>435</v>
      </c>
      <c r="AB119" s="944"/>
      <c r="AC119" s="944"/>
      <c r="AD119" s="944"/>
      <c r="AE119" s="945"/>
      <c r="AF119" s="946" t="s">
        <v>435</v>
      </c>
      <c r="AG119" s="944"/>
      <c r="AH119" s="944"/>
      <c r="AI119" s="944"/>
      <c r="AJ119" s="945"/>
      <c r="AK119" s="946" t="s">
        <v>436</v>
      </c>
      <c r="AL119" s="944"/>
      <c r="AM119" s="944"/>
      <c r="AN119" s="944"/>
      <c r="AO119" s="945"/>
      <c r="AP119" s="947" t="s">
        <v>435</v>
      </c>
      <c r="AQ119" s="948"/>
      <c r="AR119" s="948"/>
      <c r="AS119" s="948"/>
      <c r="AT119" s="949"/>
      <c r="AU119" s="954"/>
      <c r="AV119" s="955"/>
      <c r="AW119" s="955"/>
      <c r="AX119" s="955"/>
      <c r="AY119" s="955"/>
      <c r="AZ119" s="277" t="s">
        <v>188</v>
      </c>
      <c r="BA119" s="277"/>
      <c r="BB119" s="277"/>
      <c r="BC119" s="277"/>
      <c r="BD119" s="277"/>
      <c r="BE119" s="277"/>
      <c r="BF119" s="277"/>
      <c r="BG119" s="277"/>
      <c r="BH119" s="277"/>
      <c r="BI119" s="277"/>
      <c r="BJ119" s="277"/>
      <c r="BK119" s="277"/>
      <c r="BL119" s="277"/>
      <c r="BM119" s="277"/>
      <c r="BN119" s="277"/>
      <c r="BO119" s="1027" t="s">
        <v>467</v>
      </c>
      <c r="BP119" s="1058"/>
      <c r="BQ119" s="1049">
        <v>12801796</v>
      </c>
      <c r="BR119" s="1050"/>
      <c r="BS119" s="1050"/>
      <c r="BT119" s="1050"/>
      <c r="BU119" s="1050"/>
      <c r="BV119" s="1050">
        <v>12185597</v>
      </c>
      <c r="BW119" s="1050"/>
      <c r="BX119" s="1050"/>
      <c r="BY119" s="1050"/>
      <c r="BZ119" s="1050"/>
      <c r="CA119" s="1050">
        <v>12170391</v>
      </c>
      <c r="CB119" s="1050"/>
      <c r="CC119" s="1050"/>
      <c r="CD119" s="1050"/>
      <c r="CE119" s="1050"/>
      <c r="CF119" s="1051"/>
      <c r="CG119" s="1052"/>
      <c r="CH119" s="1052"/>
      <c r="CI119" s="1052"/>
      <c r="CJ119" s="1053"/>
      <c r="CK119" s="999"/>
      <c r="CL119" s="1000"/>
      <c r="CM119" s="1054" t="s">
        <v>468</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v>74862</v>
      </c>
      <c r="DH119" s="1036"/>
      <c r="DI119" s="1036"/>
      <c r="DJ119" s="1036"/>
      <c r="DK119" s="1037"/>
      <c r="DL119" s="1035">
        <v>51072</v>
      </c>
      <c r="DM119" s="1036"/>
      <c r="DN119" s="1036"/>
      <c r="DO119" s="1036"/>
      <c r="DP119" s="1037"/>
      <c r="DQ119" s="1035">
        <v>28078</v>
      </c>
      <c r="DR119" s="1036"/>
      <c r="DS119" s="1036"/>
      <c r="DT119" s="1036"/>
      <c r="DU119" s="1037"/>
      <c r="DV119" s="1038">
        <v>0.5</v>
      </c>
      <c r="DW119" s="1039"/>
      <c r="DX119" s="1039"/>
      <c r="DY119" s="1039"/>
      <c r="DZ119" s="1040"/>
    </row>
    <row r="120" spans="1:130" s="246" customFormat="1" ht="26.25" customHeight="1">
      <c r="A120" s="1111"/>
      <c r="B120" s="998"/>
      <c r="C120" s="968" t="s">
        <v>440</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t="s">
        <v>435</v>
      </c>
      <c r="AB120" s="1011"/>
      <c r="AC120" s="1011"/>
      <c r="AD120" s="1011"/>
      <c r="AE120" s="1012"/>
      <c r="AF120" s="1013" t="s">
        <v>465</v>
      </c>
      <c r="AG120" s="1011"/>
      <c r="AH120" s="1011"/>
      <c r="AI120" s="1011"/>
      <c r="AJ120" s="1012"/>
      <c r="AK120" s="1013" t="s">
        <v>435</v>
      </c>
      <c r="AL120" s="1011"/>
      <c r="AM120" s="1011"/>
      <c r="AN120" s="1011"/>
      <c r="AO120" s="1012"/>
      <c r="AP120" s="1014" t="s">
        <v>435</v>
      </c>
      <c r="AQ120" s="1015"/>
      <c r="AR120" s="1015"/>
      <c r="AS120" s="1015"/>
      <c r="AT120" s="1016"/>
      <c r="AU120" s="1041" t="s">
        <v>469</v>
      </c>
      <c r="AV120" s="1042"/>
      <c r="AW120" s="1042"/>
      <c r="AX120" s="1042"/>
      <c r="AY120" s="1043"/>
      <c r="AZ120" s="992" t="s">
        <v>470</v>
      </c>
      <c r="BA120" s="941"/>
      <c r="BB120" s="941"/>
      <c r="BC120" s="941"/>
      <c r="BD120" s="941"/>
      <c r="BE120" s="941"/>
      <c r="BF120" s="941"/>
      <c r="BG120" s="941"/>
      <c r="BH120" s="941"/>
      <c r="BI120" s="941"/>
      <c r="BJ120" s="941"/>
      <c r="BK120" s="941"/>
      <c r="BL120" s="941"/>
      <c r="BM120" s="941"/>
      <c r="BN120" s="941"/>
      <c r="BO120" s="941"/>
      <c r="BP120" s="942"/>
      <c r="BQ120" s="978">
        <v>6558112</v>
      </c>
      <c r="BR120" s="979"/>
      <c r="BS120" s="979"/>
      <c r="BT120" s="979"/>
      <c r="BU120" s="979"/>
      <c r="BV120" s="979">
        <v>6149164</v>
      </c>
      <c r="BW120" s="979"/>
      <c r="BX120" s="979"/>
      <c r="BY120" s="979"/>
      <c r="BZ120" s="979"/>
      <c r="CA120" s="979">
        <v>6320208</v>
      </c>
      <c r="CB120" s="979"/>
      <c r="CC120" s="979"/>
      <c r="CD120" s="979"/>
      <c r="CE120" s="979"/>
      <c r="CF120" s="993">
        <v>116.3</v>
      </c>
      <c r="CG120" s="994"/>
      <c r="CH120" s="994"/>
      <c r="CI120" s="994"/>
      <c r="CJ120" s="994"/>
      <c r="CK120" s="1059" t="s">
        <v>471</v>
      </c>
      <c r="CL120" s="1060"/>
      <c r="CM120" s="1060"/>
      <c r="CN120" s="1060"/>
      <c r="CO120" s="1061"/>
      <c r="CP120" s="1067" t="s">
        <v>472</v>
      </c>
      <c r="CQ120" s="1068"/>
      <c r="CR120" s="1068"/>
      <c r="CS120" s="1068"/>
      <c r="CT120" s="1068"/>
      <c r="CU120" s="1068"/>
      <c r="CV120" s="1068"/>
      <c r="CW120" s="1068"/>
      <c r="CX120" s="1068"/>
      <c r="CY120" s="1068"/>
      <c r="CZ120" s="1068"/>
      <c r="DA120" s="1068"/>
      <c r="DB120" s="1068"/>
      <c r="DC120" s="1068"/>
      <c r="DD120" s="1068"/>
      <c r="DE120" s="1068"/>
      <c r="DF120" s="1069"/>
      <c r="DG120" s="978">
        <v>551550</v>
      </c>
      <c r="DH120" s="979"/>
      <c r="DI120" s="979"/>
      <c r="DJ120" s="979"/>
      <c r="DK120" s="979"/>
      <c r="DL120" s="979">
        <v>1150714</v>
      </c>
      <c r="DM120" s="979"/>
      <c r="DN120" s="979"/>
      <c r="DO120" s="979"/>
      <c r="DP120" s="979"/>
      <c r="DQ120" s="979">
        <v>988815</v>
      </c>
      <c r="DR120" s="979"/>
      <c r="DS120" s="979"/>
      <c r="DT120" s="979"/>
      <c r="DU120" s="979"/>
      <c r="DV120" s="980">
        <v>18.2</v>
      </c>
      <c r="DW120" s="980"/>
      <c r="DX120" s="980"/>
      <c r="DY120" s="980"/>
      <c r="DZ120" s="981"/>
    </row>
    <row r="121" spans="1:130" s="246" customFormat="1" ht="26.25" customHeight="1">
      <c r="A121" s="1111"/>
      <c r="B121" s="998"/>
      <c r="C121" s="1019" t="s">
        <v>473</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443</v>
      </c>
      <c r="AB121" s="1011"/>
      <c r="AC121" s="1011"/>
      <c r="AD121" s="1011"/>
      <c r="AE121" s="1012"/>
      <c r="AF121" s="1013" t="s">
        <v>443</v>
      </c>
      <c r="AG121" s="1011"/>
      <c r="AH121" s="1011"/>
      <c r="AI121" s="1011"/>
      <c r="AJ121" s="1012"/>
      <c r="AK121" s="1013" t="s">
        <v>435</v>
      </c>
      <c r="AL121" s="1011"/>
      <c r="AM121" s="1011"/>
      <c r="AN121" s="1011"/>
      <c r="AO121" s="1012"/>
      <c r="AP121" s="1014" t="s">
        <v>456</v>
      </c>
      <c r="AQ121" s="1015"/>
      <c r="AR121" s="1015"/>
      <c r="AS121" s="1015"/>
      <c r="AT121" s="1016"/>
      <c r="AU121" s="1044"/>
      <c r="AV121" s="1045"/>
      <c r="AW121" s="1045"/>
      <c r="AX121" s="1045"/>
      <c r="AY121" s="1046"/>
      <c r="AZ121" s="1001" t="s">
        <v>474</v>
      </c>
      <c r="BA121" s="1002"/>
      <c r="BB121" s="1002"/>
      <c r="BC121" s="1002"/>
      <c r="BD121" s="1002"/>
      <c r="BE121" s="1002"/>
      <c r="BF121" s="1002"/>
      <c r="BG121" s="1002"/>
      <c r="BH121" s="1002"/>
      <c r="BI121" s="1002"/>
      <c r="BJ121" s="1002"/>
      <c r="BK121" s="1002"/>
      <c r="BL121" s="1002"/>
      <c r="BM121" s="1002"/>
      <c r="BN121" s="1002"/>
      <c r="BO121" s="1002"/>
      <c r="BP121" s="1003"/>
      <c r="BQ121" s="971">
        <v>220561</v>
      </c>
      <c r="BR121" s="972"/>
      <c r="BS121" s="972"/>
      <c r="BT121" s="972"/>
      <c r="BU121" s="972"/>
      <c r="BV121" s="972">
        <v>184906</v>
      </c>
      <c r="BW121" s="972"/>
      <c r="BX121" s="972"/>
      <c r="BY121" s="972"/>
      <c r="BZ121" s="972"/>
      <c r="CA121" s="972">
        <v>148942</v>
      </c>
      <c r="CB121" s="972"/>
      <c r="CC121" s="972"/>
      <c r="CD121" s="972"/>
      <c r="CE121" s="972"/>
      <c r="CF121" s="966">
        <v>2.7</v>
      </c>
      <c r="CG121" s="967"/>
      <c r="CH121" s="967"/>
      <c r="CI121" s="967"/>
      <c r="CJ121" s="967"/>
      <c r="CK121" s="1062"/>
      <c r="CL121" s="1063"/>
      <c r="CM121" s="1063"/>
      <c r="CN121" s="1063"/>
      <c r="CO121" s="1064"/>
      <c r="CP121" s="1072" t="s">
        <v>475</v>
      </c>
      <c r="CQ121" s="1073"/>
      <c r="CR121" s="1073"/>
      <c r="CS121" s="1073"/>
      <c r="CT121" s="1073"/>
      <c r="CU121" s="1073"/>
      <c r="CV121" s="1073"/>
      <c r="CW121" s="1073"/>
      <c r="CX121" s="1073"/>
      <c r="CY121" s="1073"/>
      <c r="CZ121" s="1073"/>
      <c r="DA121" s="1073"/>
      <c r="DB121" s="1073"/>
      <c r="DC121" s="1073"/>
      <c r="DD121" s="1073"/>
      <c r="DE121" s="1073"/>
      <c r="DF121" s="1074"/>
      <c r="DG121" s="971" t="s">
        <v>443</v>
      </c>
      <c r="DH121" s="972"/>
      <c r="DI121" s="972"/>
      <c r="DJ121" s="972"/>
      <c r="DK121" s="972"/>
      <c r="DL121" s="972">
        <v>770516</v>
      </c>
      <c r="DM121" s="972"/>
      <c r="DN121" s="972"/>
      <c r="DO121" s="972"/>
      <c r="DP121" s="972"/>
      <c r="DQ121" s="972">
        <v>939507</v>
      </c>
      <c r="DR121" s="972"/>
      <c r="DS121" s="972"/>
      <c r="DT121" s="972"/>
      <c r="DU121" s="972"/>
      <c r="DV121" s="973">
        <v>17.3</v>
      </c>
      <c r="DW121" s="973"/>
      <c r="DX121" s="973"/>
      <c r="DY121" s="973"/>
      <c r="DZ121" s="974"/>
    </row>
    <row r="122" spans="1:130" s="246" customFormat="1" ht="26.25" customHeight="1">
      <c r="A122" s="1111"/>
      <c r="B122" s="998"/>
      <c r="C122" s="968" t="s">
        <v>452</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435</v>
      </c>
      <c r="AB122" s="1011"/>
      <c r="AC122" s="1011"/>
      <c r="AD122" s="1011"/>
      <c r="AE122" s="1012"/>
      <c r="AF122" s="1013" t="s">
        <v>443</v>
      </c>
      <c r="AG122" s="1011"/>
      <c r="AH122" s="1011"/>
      <c r="AI122" s="1011"/>
      <c r="AJ122" s="1012"/>
      <c r="AK122" s="1013" t="s">
        <v>435</v>
      </c>
      <c r="AL122" s="1011"/>
      <c r="AM122" s="1011"/>
      <c r="AN122" s="1011"/>
      <c r="AO122" s="1012"/>
      <c r="AP122" s="1014" t="s">
        <v>435</v>
      </c>
      <c r="AQ122" s="1015"/>
      <c r="AR122" s="1015"/>
      <c r="AS122" s="1015"/>
      <c r="AT122" s="1016"/>
      <c r="AU122" s="1044"/>
      <c r="AV122" s="1045"/>
      <c r="AW122" s="1045"/>
      <c r="AX122" s="1045"/>
      <c r="AY122" s="1046"/>
      <c r="AZ122" s="1026" t="s">
        <v>476</v>
      </c>
      <c r="BA122" s="1017"/>
      <c r="BB122" s="1017"/>
      <c r="BC122" s="1017"/>
      <c r="BD122" s="1017"/>
      <c r="BE122" s="1017"/>
      <c r="BF122" s="1017"/>
      <c r="BG122" s="1017"/>
      <c r="BH122" s="1017"/>
      <c r="BI122" s="1017"/>
      <c r="BJ122" s="1017"/>
      <c r="BK122" s="1017"/>
      <c r="BL122" s="1017"/>
      <c r="BM122" s="1017"/>
      <c r="BN122" s="1017"/>
      <c r="BO122" s="1017"/>
      <c r="BP122" s="1018"/>
      <c r="BQ122" s="1049">
        <v>10239182</v>
      </c>
      <c r="BR122" s="1050"/>
      <c r="BS122" s="1050"/>
      <c r="BT122" s="1050"/>
      <c r="BU122" s="1050"/>
      <c r="BV122" s="1050">
        <v>9615272</v>
      </c>
      <c r="BW122" s="1050"/>
      <c r="BX122" s="1050"/>
      <c r="BY122" s="1050"/>
      <c r="BZ122" s="1050"/>
      <c r="CA122" s="1050">
        <v>9555961</v>
      </c>
      <c r="CB122" s="1050"/>
      <c r="CC122" s="1050"/>
      <c r="CD122" s="1050"/>
      <c r="CE122" s="1050"/>
      <c r="CF122" s="1070">
        <v>175.8</v>
      </c>
      <c r="CG122" s="1071"/>
      <c r="CH122" s="1071"/>
      <c r="CI122" s="1071"/>
      <c r="CJ122" s="1071"/>
      <c r="CK122" s="1062"/>
      <c r="CL122" s="1063"/>
      <c r="CM122" s="1063"/>
      <c r="CN122" s="1063"/>
      <c r="CO122" s="1064"/>
      <c r="CP122" s="1072" t="s">
        <v>477</v>
      </c>
      <c r="CQ122" s="1073"/>
      <c r="CR122" s="1073"/>
      <c r="CS122" s="1073"/>
      <c r="CT122" s="1073"/>
      <c r="CU122" s="1073"/>
      <c r="CV122" s="1073"/>
      <c r="CW122" s="1073"/>
      <c r="CX122" s="1073"/>
      <c r="CY122" s="1073"/>
      <c r="CZ122" s="1073"/>
      <c r="DA122" s="1073"/>
      <c r="DB122" s="1073"/>
      <c r="DC122" s="1073"/>
      <c r="DD122" s="1073"/>
      <c r="DE122" s="1073"/>
      <c r="DF122" s="1074"/>
      <c r="DG122" s="971" t="s">
        <v>435</v>
      </c>
      <c r="DH122" s="972"/>
      <c r="DI122" s="972"/>
      <c r="DJ122" s="972"/>
      <c r="DK122" s="972"/>
      <c r="DL122" s="972" t="s">
        <v>462</v>
      </c>
      <c r="DM122" s="972"/>
      <c r="DN122" s="972"/>
      <c r="DO122" s="972"/>
      <c r="DP122" s="972"/>
      <c r="DQ122" s="972" t="s">
        <v>436</v>
      </c>
      <c r="DR122" s="972"/>
      <c r="DS122" s="972"/>
      <c r="DT122" s="972"/>
      <c r="DU122" s="972"/>
      <c r="DV122" s="973" t="s">
        <v>443</v>
      </c>
      <c r="DW122" s="973"/>
      <c r="DX122" s="973"/>
      <c r="DY122" s="973"/>
      <c r="DZ122" s="974"/>
    </row>
    <row r="123" spans="1:130" s="246" customFormat="1" ht="26.25" customHeight="1">
      <c r="A123" s="1111"/>
      <c r="B123" s="998"/>
      <c r="C123" s="968" t="s">
        <v>459</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v>8521</v>
      </c>
      <c r="AB123" s="1011"/>
      <c r="AC123" s="1011"/>
      <c r="AD123" s="1011"/>
      <c r="AE123" s="1012"/>
      <c r="AF123" s="1013">
        <v>8441</v>
      </c>
      <c r="AG123" s="1011"/>
      <c r="AH123" s="1011"/>
      <c r="AI123" s="1011"/>
      <c r="AJ123" s="1012"/>
      <c r="AK123" s="1013">
        <v>8360</v>
      </c>
      <c r="AL123" s="1011"/>
      <c r="AM123" s="1011"/>
      <c r="AN123" s="1011"/>
      <c r="AO123" s="1012"/>
      <c r="AP123" s="1014">
        <v>0.2</v>
      </c>
      <c r="AQ123" s="1015"/>
      <c r="AR123" s="1015"/>
      <c r="AS123" s="1015"/>
      <c r="AT123" s="1016"/>
      <c r="AU123" s="1047"/>
      <c r="AV123" s="1048"/>
      <c r="AW123" s="1048"/>
      <c r="AX123" s="1048"/>
      <c r="AY123" s="1048"/>
      <c r="AZ123" s="277" t="s">
        <v>188</v>
      </c>
      <c r="BA123" s="277"/>
      <c r="BB123" s="277"/>
      <c r="BC123" s="277"/>
      <c r="BD123" s="277"/>
      <c r="BE123" s="277"/>
      <c r="BF123" s="277"/>
      <c r="BG123" s="277"/>
      <c r="BH123" s="277"/>
      <c r="BI123" s="277"/>
      <c r="BJ123" s="277"/>
      <c r="BK123" s="277"/>
      <c r="BL123" s="277"/>
      <c r="BM123" s="277"/>
      <c r="BN123" s="277"/>
      <c r="BO123" s="1027" t="s">
        <v>478</v>
      </c>
      <c r="BP123" s="1058"/>
      <c r="BQ123" s="1117">
        <v>17017855</v>
      </c>
      <c r="BR123" s="1118"/>
      <c r="BS123" s="1118"/>
      <c r="BT123" s="1118"/>
      <c r="BU123" s="1118"/>
      <c r="BV123" s="1118">
        <v>15949342</v>
      </c>
      <c r="BW123" s="1118"/>
      <c r="BX123" s="1118"/>
      <c r="BY123" s="1118"/>
      <c r="BZ123" s="1118"/>
      <c r="CA123" s="1118">
        <v>16025111</v>
      </c>
      <c r="CB123" s="1118"/>
      <c r="CC123" s="1118"/>
      <c r="CD123" s="1118"/>
      <c r="CE123" s="1118"/>
      <c r="CF123" s="1051"/>
      <c r="CG123" s="1052"/>
      <c r="CH123" s="1052"/>
      <c r="CI123" s="1052"/>
      <c r="CJ123" s="1053"/>
      <c r="CK123" s="1062"/>
      <c r="CL123" s="1063"/>
      <c r="CM123" s="1063"/>
      <c r="CN123" s="1063"/>
      <c r="CO123" s="1064"/>
      <c r="CP123" s="1072" t="s">
        <v>479</v>
      </c>
      <c r="CQ123" s="1073"/>
      <c r="CR123" s="1073"/>
      <c r="CS123" s="1073"/>
      <c r="CT123" s="1073"/>
      <c r="CU123" s="1073"/>
      <c r="CV123" s="1073"/>
      <c r="CW123" s="1073"/>
      <c r="CX123" s="1073"/>
      <c r="CY123" s="1073"/>
      <c r="CZ123" s="1073"/>
      <c r="DA123" s="1073"/>
      <c r="DB123" s="1073"/>
      <c r="DC123" s="1073"/>
      <c r="DD123" s="1073"/>
      <c r="DE123" s="1073"/>
      <c r="DF123" s="1074"/>
      <c r="DG123" s="1010" t="s">
        <v>435</v>
      </c>
      <c r="DH123" s="1011"/>
      <c r="DI123" s="1011"/>
      <c r="DJ123" s="1011"/>
      <c r="DK123" s="1012"/>
      <c r="DL123" s="1013" t="s">
        <v>435</v>
      </c>
      <c r="DM123" s="1011"/>
      <c r="DN123" s="1011"/>
      <c r="DO123" s="1011"/>
      <c r="DP123" s="1012"/>
      <c r="DQ123" s="1013" t="s">
        <v>436</v>
      </c>
      <c r="DR123" s="1011"/>
      <c r="DS123" s="1011"/>
      <c r="DT123" s="1011"/>
      <c r="DU123" s="1012"/>
      <c r="DV123" s="1014" t="s">
        <v>436</v>
      </c>
      <c r="DW123" s="1015"/>
      <c r="DX123" s="1015"/>
      <c r="DY123" s="1015"/>
      <c r="DZ123" s="1016"/>
    </row>
    <row r="124" spans="1:130" s="246" customFormat="1" ht="26.25" customHeight="1" thickBot="1">
      <c r="A124" s="1111"/>
      <c r="B124" s="998"/>
      <c r="C124" s="968" t="s">
        <v>463</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438</v>
      </c>
      <c r="AB124" s="1011"/>
      <c r="AC124" s="1011"/>
      <c r="AD124" s="1011"/>
      <c r="AE124" s="1012"/>
      <c r="AF124" s="1013" t="s">
        <v>443</v>
      </c>
      <c r="AG124" s="1011"/>
      <c r="AH124" s="1011"/>
      <c r="AI124" s="1011"/>
      <c r="AJ124" s="1012"/>
      <c r="AK124" s="1013" t="s">
        <v>438</v>
      </c>
      <c r="AL124" s="1011"/>
      <c r="AM124" s="1011"/>
      <c r="AN124" s="1011"/>
      <c r="AO124" s="1012"/>
      <c r="AP124" s="1014" t="s">
        <v>465</v>
      </c>
      <c r="AQ124" s="1015"/>
      <c r="AR124" s="1015"/>
      <c r="AS124" s="1015"/>
      <c r="AT124" s="1016"/>
      <c r="AU124" s="1113" t="s">
        <v>480</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t="s">
        <v>435</v>
      </c>
      <c r="BR124" s="1080"/>
      <c r="BS124" s="1080"/>
      <c r="BT124" s="1080"/>
      <c r="BU124" s="1080"/>
      <c r="BV124" s="1080" t="s">
        <v>436</v>
      </c>
      <c r="BW124" s="1080"/>
      <c r="BX124" s="1080"/>
      <c r="BY124" s="1080"/>
      <c r="BZ124" s="1080"/>
      <c r="CA124" s="1080" t="s">
        <v>435</v>
      </c>
      <c r="CB124" s="1080"/>
      <c r="CC124" s="1080"/>
      <c r="CD124" s="1080"/>
      <c r="CE124" s="1080"/>
      <c r="CF124" s="1081"/>
      <c r="CG124" s="1082"/>
      <c r="CH124" s="1082"/>
      <c r="CI124" s="1082"/>
      <c r="CJ124" s="1083"/>
      <c r="CK124" s="1065"/>
      <c r="CL124" s="1065"/>
      <c r="CM124" s="1065"/>
      <c r="CN124" s="1065"/>
      <c r="CO124" s="1066"/>
      <c r="CP124" s="1072" t="s">
        <v>481</v>
      </c>
      <c r="CQ124" s="1073"/>
      <c r="CR124" s="1073"/>
      <c r="CS124" s="1073"/>
      <c r="CT124" s="1073"/>
      <c r="CU124" s="1073"/>
      <c r="CV124" s="1073"/>
      <c r="CW124" s="1073"/>
      <c r="CX124" s="1073"/>
      <c r="CY124" s="1073"/>
      <c r="CZ124" s="1073"/>
      <c r="DA124" s="1073"/>
      <c r="DB124" s="1073"/>
      <c r="DC124" s="1073"/>
      <c r="DD124" s="1073"/>
      <c r="DE124" s="1073"/>
      <c r="DF124" s="1074"/>
      <c r="DG124" s="1057">
        <v>1566959</v>
      </c>
      <c r="DH124" s="1036"/>
      <c r="DI124" s="1036"/>
      <c r="DJ124" s="1036"/>
      <c r="DK124" s="1037"/>
      <c r="DL124" s="1035" t="s">
        <v>435</v>
      </c>
      <c r="DM124" s="1036"/>
      <c r="DN124" s="1036"/>
      <c r="DO124" s="1036"/>
      <c r="DP124" s="1037"/>
      <c r="DQ124" s="1035" t="s">
        <v>443</v>
      </c>
      <c r="DR124" s="1036"/>
      <c r="DS124" s="1036"/>
      <c r="DT124" s="1036"/>
      <c r="DU124" s="1037"/>
      <c r="DV124" s="1038" t="s">
        <v>465</v>
      </c>
      <c r="DW124" s="1039"/>
      <c r="DX124" s="1039"/>
      <c r="DY124" s="1039"/>
      <c r="DZ124" s="1040"/>
    </row>
    <row r="125" spans="1:130" s="246" customFormat="1" ht="26.25" customHeight="1">
      <c r="A125" s="1111"/>
      <c r="B125" s="998"/>
      <c r="C125" s="968" t="s">
        <v>466</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v>22824</v>
      </c>
      <c r="AB125" s="1011"/>
      <c r="AC125" s="1011"/>
      <c r="AD125" s="1011"/>
      <c r="AE125" s="1012"/>
      <c r="AF125" s="1013">
        <v>23069</v>
      </c>
      <c r="AG125" s="1011"/>
      <c r="AH125" s="1011"/>
      <c r="AI125" s="1011"/>
      <c r="AJ125" s="1012"/>
      <c r="AK125" s="1013">
        <v>22994</v>
      </c>
      <c r="AL125" s="1011"/>
      <c r="AM125" s="1011"/>
      <c r="AN125" s="1011"/>
      <c r="AO125" s="1012"/>
      <c r="AP125" s="1014">
        <v>0.4</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482</v>
      </c>
      <c r="CL125" s="1060"/>
      <c r="CM125" s="1060"/>
      <c r="CN125" s="1060"/>
      <c r="CO125" s="1061"/>
      <c r="CP125" s="992" t="s">
        <v>483</v>
      </c>
      <c r="CQ125" s="941"/>
      <c r="CR125" s="941"/>
      <c r="CS125" s="941"/>
      <c r="CT125" s="941"/>
      <c r="CU125" s="941"/>
      <c r="CV125" s="941"/>
      <c r="CW125" s="941"/>
      <c r="CX125" s="941"/>
      <c r="CY125" s="941"/>
      <c r="CZ125" s="941"/>
      <c r="DA125" s="941"/>
      <c r="DB125" s="941"/>
      <c r="DC125" s="941"/>
      <c r="DD125" s="941"/>
      <c r="DE125" s="941"/>
      <c r="DF125" s="942"/>
      <c r="DG125" s="978" t="s">
        <v>462</v>
      </c>
      <c r="DH125" s="979"/>
      <c r="DI125" s="979"/>
      <c r="DJ125" s="979"/>
      <c r="DK125" s="979"/>
      <c r="DL125" s="979" t="s">
        <v>435</v>
      </c>
      <c r="DM125" s="979"/>
      <c r="DN125" s="979"/>
      <c r="DO125" s="979"/>
      <c r="DP125" s="979"/>
      <c r="DQ125" s="979" t="s">
        <v>435</v>
      </c>
      <c r="DR125" s="979"/>
      <c r="DS125" s="979"/>
      <c r="DT125" s="979"/>
      <c r="DU125" s="979"/>
      <c r="DV125" s="980" t="s">
        <v>465</v>
      </c>
      <c r="DW125" s="980"/>
      <c r="DX125" s="980"/>
      <c r="DY125" s="980"/>
      <c r="DZ125" s="981"/>
    </row>
    <row r="126" spans="1:130" s="246" customFormat="1" ht="26.25" customHeight="1" thickBot="1">
      <c r="A126" s="1111"/>
      <c r="B126" s="998"/>
      <c r="C126" s="968" t="s">
        <v>468</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t="s">
        <v>435</v>
      </c>
      <c r="AB126" s="1011"/>
      <c r="AC126" s="1011"/>
      <c r="AD126" s="1011"/>
      <c r="AE126" s="1012"/>
      <c r="AF126" s="1013" t="s">
        <v>465</v>
      </c>
      <c r="AG126" s="1011"/>
      <c r="AH126" s="1011"/>
      <c r="AI126" s="1011"/>
      <c r="AJ126" s="1012"/>
      <c r="AK126" s="1013" t="s">
        <v>465</v>
      </c>
      <c r="AL126" s="1011"/>
      <c r="AM126" s="1011"/>
      <c r="AN126" s="1011"/>
      <c r="AO126" s="1012"/>
      <c r="AP126" s="1014" t="s">
        <v>465</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484</v>
      </c>
      <c r="CQ126" s="1002"/>
      <c r="CR126" s="1002"/>
      <c r="CS126" s="1002"/>
      <c r="CT126" s="1002"/>
      <c r="CU126" s="1002"/>
      <c r="CV126" s="1002"/>
      <c r="CW126" s="1002"/>
      <c r="CX126" s="1002"/>
      <c r="CY126" s="1002"/>
      <c r="CZ126" s="1002"/>
      <c r="DA126" s="1002"/>
      <c r="DB126" s="1002"/>
      <c r="DC126" s="1002"/>
      <c r="DD126" s="1002"/>
      <c r="DE126" s="1002"/>
      <c r="DF126" s="1003"/>
      <c r="DG126" s="971" t="s">
        <v>443</v>
      </c>
      <c r="DH126" s="972"/>
      <c r="DI126" s="972"/>
      <c r="DJ126" s="972"/>
      <c r="DK126" s="972"/>
      <c r="DL126" s="972" t="s">
        <v>443</v>
      </c>
      <c r="DM126" s="972"/>
      <c r="DN126" s="972"/>
      <c r="DO126" s="972"/>
      <c r="DP126" s="972"/>
      <c r="DQ126" s="972" t="s">
        <v>436</v>
      </c>
      <c r="DR126" s="972"/>
      <c r="DS126" s="972"/>
      <c r="DT126" s="972"/>
      <c r="DU126" s="972"/>
      <c r="DV126" s="973" t="s">
        <v>435</v>
      </c>
      <c r="DW126" s="973"/>
      <c r="DX126" s="973"/>
      <c r="DY126" s="973"/>
      <c r="DZ126" s="974"/>
    </row>
    <row r="127" spans="1:130" s="246" customFormat="1" ht="26.25" customHeight="1">
      <c r="A127" s="1112"/>
      <c r="B127" s="1000"/>
      <c r="C127" s="1054" t="s">
        <v>485</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435</v>
      </c>
      <c r="AB127" s="1011"/>
      <c r="AC127" s="1011"/>
      <c r="AD127" s="1011"/>
      <c r="AE127" s="1012"/>
      <c r="AF127" s="1013" t="s">
        <v>435</v>
      </c>
      <c r="AG127" s="1011"/>
      <c r="AH127" s="1011"/>
      <c r="AI127" s="1011"/>
      <c r="AJ127" s="1012"/>
      <c r="AK127" s="1013" t="s">
        <v>443</v>
      </c>
      <c r="AL127" s="1011"/>
      <c r="AM127" s="1011"/>
      <c r="AN127" s="1011"/>
      <c r="AO127" s="1012"/>
      <c r="AP127" s="1014" t="s">
        <v>443</v>
      </c>
      <c r="AQ127" s="1015"/>
      <c r="AR127" s="1015"/>
      <c r="AS127" s="1015"/>
      <c r="AT127" s="1016"/>
      <c r="AU127" s="282"/>
      <c r="AV127" s="282"/>
      <c r="AW127" s="282"/>
      <c r="AX127" s="1084" t="s">
        <v>486</v>
      </c>
      <c r="AY127" s="1085"/>
      <c r="AZ127" s="1085"/>
      <c r="BA127" s="1085"/>
      <c r="BB127" s="1085"/>
      <c r="BC127" s="1085"/>
      <c r="BD127" s="1085"/>
      <c r="BE127" s="1086"/>
      <c r="BF127" s="1087" t="s">
        <v>487</v>
      </c>
      <c r="BG127" s="1085"/>
      <c r="BH127" s="1085"/>
      <c r="BI127" s="1085"/>
      <c r="BJ127" s="1085"/>
      <c r="BK127" s="1085"/>
      <c r="BL127" s="1086"/>
      <c r="BM127" s="1087" t="s">
        <v>488</v>
      </c>
      <c r="BN127" s="1085"/>
      <c r="BO127" s="1085"/>
      <c r="BP127" s="1085"/>
      <c r="BQ127" s="1085"/>
      <c r="BR127" s="1085"/>
      <c r="BS127" s="1086"/>
      <c r="BT127" s="1087" t="s">
        <v>489</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490</v>
      </c>
      <c r="CQ127" s="1002"/>
      <c r="CR127" s="1002"/>
      <c r="CS127" s="1002"/>
      <c r="CT127" s="1002"/>
      <c r="CU127" s="1002"/>
      <c r="CV127" s="1002"/>
      <c r="CW127" s="1002"/>
      <c r="CX127" s="1002"/>
      <c r="CY127" s="1002"/>
      <c r="CZ127" s="1002"/>
      <c r="DA127" s="1002"/>
      <c r="DB127" s="1002"/>
      <c r="DC127" s="1002"/>
      <c r="DD127" s="1002"/>
      <c r="DE127" s="1002"/>
      <c r="DF127" s="1003"/>
      <c r="DG127" s="971" t="s">
        <v>443</v>
      </c>
      <c r="DH127" s="972"/>
      <c r="DI127" s="972"/>
      <c r="DJ127" s="972"/>
      <c r="DK127" s="972"/>
      <c r="DL127" s="972" t="s">
        <v>465</v>
      </c>
      <c r="DM127" s="972"/>
      <c r="DN127" s="972"/>
      <c r="DO127" s="972"/>
      <c r="DP127" s="972"/>
      <c r="DQ127" s="972" t="s">
        <v>465</v>
      </c>
      <c r="DR127" s="972"/>
      <c r="DS127" s="972"/>
      <c r="DT127" s="972"/>
      <c r="DU127" s="972"/>
      <c r="DV127" s="973" t="s">
        <v>436</v>
      </c>
      <c r="DW127" s="973"/>
      <c r="DX127" s="973"/>
      <c r="DY127" s="973"/>
      <c r="DZ127" s="974"/>
    </row>
    <row r="128" spans="1:130" s="246" customFormat="1" ht="26.25" customHeight="1" thickBot="1">
      <c r="A128" s="1095" t="s">
        <v>491</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492</v>
      </c>
      <c r="X128" s="1097"/>
      <c r="Y128" s="1097"/>
      <c r="Z128" s="1098"/>
      <c r="AA128" s="1099">
        <v>30232</v>
      </c>
      <c r="AB128" s="1100"/>
      <c r="AC128" s="1100"/>
      <c r="AD128" s="1100"/>
      <c r="AE128" s="1101"/>
      <c r="AF128" s="1102">
        <v>30232</v>
      </c>
      <c r="AG128" s="1100"/>
      <c r="AH128" s="1100"/>
      <c r="AI128" s="1100"/>
      <c r="AJ128" s="1101"/>
      <c r="AK128" s="1102">
        <v>30232</v>
      </c>
      <c r="AL128" s="1100"/>
      <c r="AM128" s="1100"/>
      <c r="AN128" s="1100"/>
      <c r="AO128" s="1101"/>
      <c r="AP128" s="1103"/>
      <c r="AQ128" s="1104"/>
      <c r="AR128" s="1104"/>
      <c r="AS128" s="1104"/>
      <c r="AT128" s="1105"/>
      <c r="AU128" s="282"/>
      <c r="AV128" s="282"/>
      <c r="AW128" s="282"/>
      <c r="AX128" s="940" t="s">
        <v>493</v>
      </c>
      <c r="AY128" s="941"/>
      <c r="AZ128" s="941"/>
      <c r="BA128" s="941"/>
      <c r="BB128" s="941"/>
      <c r="BC128" s="941"/>
      <c r="BD128" s="941"/>
      <c r="BE128" s="942"/>
      <c r="BF128" s="1106" t="s">
        <v>462</v>
      </c>
      <c r="BG128" s="1107"/>
      <c r="BH128" s="1107"/>
      <c r="BI128" s="1107"/>
      <c r="BJ128" s="1107"/>
      <c r="BK128" s="1107"/>
      <c r="BL128" s="1108"/>
      <c r="BM128" s="1106">
        <v>14.22</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494</v>
      </c>
      <c r="CQ128" s="1089"/>
      <c r="CR128" s="1089"/>
      <c r="CS128" s="1089"/>
      <c r="CT128" s="1089"/>
      <c r="CU128" s="1089"/>
      <c r="CV128" s="1089"/>
      <c r="CW128" s="1089"/>
      <c r="CX128" s="1089"/>
      <c r="CY128" s="1089"/>
      <c r="CZ128" s="1089"/>
      <c r="DA128" s="1089"/>
      <c r="DB128" s="1089"/>
      <c r="DC128" s="1089"/>
      <c r="DD128" s="1089"/>
      <c r="DE128" s="1089"/>
      <c r="DF128" s="1090"/>
      <c r="DG128" s="1091" t="s">
        <v>443</v>
      </c>
      <c r="DH128" s="1092"/>
      <c r="DI128" s="1092"/>
      <c r="DJ128" s="1092"/>
      <c r="DK128" s="1092"/>
      <c r="DL128" s="1092" t="s">
        <v>438</v>
      </c>
      <c r="DM128" s="1092"/>
      <c r="DN128" s="1092"/>
      <c r="DO128" s="1092"/>
      <c r="DP128" s="1092"/>
      <c r="DQ128" s="1092" t="s">
        <v>438</v>
      </c>
      <c r="DR128" s="1092"/>
      <c r="DS128" s="1092"/>
      <c r="DT128" s="1092"/>
      <c r="DU128" s="1092"/>
      <c r="DV128" s="1093" t="s">
        <v>438</v>
      </c>
      <c r="DW128" s="1093"/>
      <c r="DX128" s="1093"/>
      <c r="DY128" s="1093"/>
      <c r="DZ128" s="1094"/>
    </row>
    <row r="129" spans="1:131" s="246" customFormat="1" ht="26.25" customHeight="1">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495</v>
      </c>
      <c r="X129" s="1126"/>
      <c r="Y129" s="1126"/>
      <c r="Z129" s="1127"/>
      <c r="AA129" s="1010">
        <v>6915468</v>
      </c>
      <c r="AB129" s="1011"/>
      <c r="AC129" s="1011"/>
      <c r="AD129" s="1011"/>
      <c r="AE129" s="1012"/>
      <c r="AF129" s="1013">
        <v>6696668</v>
      </c>
      <c r="AG129" s="1011"/>
      <c r="AH129" s="1011"/>
      <c r="AI129" s="1011"/>
      <c r="AJ129" s="1012"/>
      <c r="AK129" s="1013">
        <v>6537223</v>
      </c>
      <c r="AL129" s="1011"/>
      <c r="AM129" s="1011"/>
      <c r="AN129" s="1011"/>
      <c r="AO129" s="1012"/>
      <c r="AP129" s="1128"/>
      <c r="AQ129" s="1129"/>
      <c r="AR129" s="1129"/>
      <c r="AS129" s="1129"/>
      <c r="AT129" s="1130"/>
      <c r="AU129" s="284"/>
      <c r="AV129" s="284"/>
      <c r="AW129" s="284"/>
      <c r="AX129" s="1119" t="s">
        <v>496</v>
      </c>
      <c r="AY129" s="1002"/>
      <c r="AZ129" s="1002"/>
      <c r="BA129" s="1002"/>
      <c r="BB129" s="1002"/>
      <c r="BC129" s="1002"/>
      <c r="BD129" s="1002"/>
      <c r="BE129" s="1003"/>
      <c r="BF129" s="1120" t="s">
        <v>497</v>
      </c>
      <c r="BG129" s="1121"/>
      <c r="BH129" s="1121"/>
      <c r="BI129" s="1121"/>
      <c r="BJ129" s="1121"/>
      <c r="BK129" s="1121"/>
      <c r="BL129" s="1122"/>
      <c r="BM129" s="1120">
        <v>19.22</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982" t="s">
        <v>498</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499</v>
      </c>
      <c r="X130" s="1126"/>
      <c r="Y130" s="1126"/>
      <c r="Z130" s="1127"/>
      <c r="AA130" s="1010">
        <v>1171218</v>
      </c>
      <c r="AB130" s="1011"/>
      <c r="AC130" s="1011"/>
      <c r="AD130" s="1011"/>
      <c r="AE130" s="1012"/>
      <c r="AF130" s="1013">
        <v>1152161</v>
      </c>
      <c r="AG130" s="1011"/>
      <c r="AH130" s="1011"/>
      <c r="AI130" s="1011"/>
      <c r="AJ130" s="1012"/>
      <c r="AK130" s="1013">
        <v>1101571</v>
      </c>
      <c r="AL130" s="1011"/>
      <c r="AM130" s="1011"/>
      <c r="AN130" s="1011"/>
      <c r="AO130" s="1012"/>
      <c r="AP130" s="1128"/>
      <c r="AQ130" s="1129"/>
      <c r="AR130" s="1129"/>
      <c r="AS130" s="1129"/>
      <c r="AT130" s="1130"/>
      <c r="AU130" s="284"/>
      <c r="AV130" s="284"/>
      <c r="AW130" s="284"/>
      <c r="AX130" s="1119" t="s">
        <v>500</v>
      </c>
      <c r="AY130" s="1002"/>
      <c r="AZ130" s="1002"/>
      <c r="BA130" s="1002"/>
      <c r="BB130" s="1002"/>
      <c r="BC130" s="1002"/>
      <c r="BD130" s="1002"/>
      <c r="BE130" s="1003"/>
      <c r="BF130" s="1156">
        <v>3.1</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501</v>
      </c>
      <c r="X131" s="1164"/>
      <c r="Y131" s="1164"/>
      <c r="Z131" s="1165"/>
      <c r="AA131" s="1057">
        <v>5744250</v>
      </c>
      <c r="AB131" s="1036"/>
      <c r="AC131" s="1036"/>
      <c r="AD131" s="1036"/>
      <c r="AE131" s="1037"/>
      <c r="AF131" s="1035">
        <v>5544507</v>
      </c>
      <c r="AG131" s="1036"/>
      <c r="AH131" s="1036"/>
      <c r="AI131" s="1036"/>
      <c r="AJ131" s="1037"/>
      <c r="AK131" s="1035">
        <v>5435652</v>
      </c>
      <c r="AL131" s="1036"/>
      <c r="AM131" s="1036"/>
      <c r="AN131" s="1036"/>
      <c r="AO131" s="1037"/>
      <c r="AP131" s="1166"/>
      <c r="AQ131" s="1167"/>
      <c r="AR131" s="1167"/>
      <c r="AS131" s="1167"/>
      <c r="AT131" s="1168"/>
      <c r="AU131" s="284"/>
      <c r="AV131" s="284"/>
      <c r="AW131" s="284"/>
      <c r="AX131" s="1138" t="s">
        <v>502</v>
      </c>
      <c r="AY131" s="1089"/>
      <c r="AZ131" s="1089"/>
      <c r="BA131" s="1089"/>
      <c r="BB131" s="1089"/>
      <c r="BC131" s="1089"/>
      <c r="BD131" s="1089"/>
      <c r="BE131" s="1090"/>
      <c r="BF131" s="1139" t="s">
        <v>503</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45" t="s">
        <v>504</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505</v>
      </c>
      <c r="W132" s="1149"/>
      <c r="X132" s="1149"/>
      <c r="Y132" s="1149"/>
      <c r="Z132" s="1150"/>
      <c r="AA132" s="1151">
        <v>4.5810631019999999</v>
      </c>
      <c r="AB132" s="1152"/>
      <c r="AC132" s="1152"/>
      <c r="AD132" s="1152"/>
      <c r="AE132" s="1153"/>
      <c r="AF132" s="1154">
        <v>2.4509302630000001</v>
      </c>
      <c r="AG132" s="1152"/>
      <c r="AH132" s="1152"/>
      <c r="AI132" s="1152"/>
      <c r="AJ132" s="1153"/>
      <c r="AK132" s="1154">
        <v>2.2714846350000002</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506</v>
      </c>
      <c r="W133" s="1132"/>
      <c r="X133" s="1132"/>
      <c r="Y133" s="1132"/>
      <c r="Z133" s="1133"/>
      <c r="AA133" s="1134">
        <v>5.2</v>
      </c>
      <c r="AB133" s="1135"/>
      <c r="AC133" s="1135"/>
      <c r="AD133" s="1135"/>
      <c r="AE133" s="1136"/>
      <c r="AF133" s="1134">
        <v>4</v>
      </c>
      <c r="AG133" s="1135"/>
      <c r="AH133" s="1135"/>
      <c r="AI133" s="1135"/>
      <c r="AJ133" s="1136"/>
      <c r="AK133" s="1134">
        <v>3.1</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CLDwoB9cy2YunlEpnnEi0brQpjEgTZWPHSFdtGo8kmGc83BYEXEDczzpXl2Mu+FNmRAZcxvrn412+s+sd/q+rg==" saltValue="/94HrHuFTNSUPwPzPjefJ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4294967292"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90" zoomScaleNormal="85" zoomScaleSheetLayoutView="9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507</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6qWHhXmoz/f6yxuu8NYLWoez3xMXCJgoy7pEuhO9pLUdKWETzNj8B8Rdt4x/wUZzHtVcvi+ChqoHljOHtGOXlw==" saltValue="17Siuk4CAaVyp59D2dBtdA==" spinCount="100000" sheet="1" objects="1" scenarios="1"/>
  <dataConsolidate/>
  <phoneticPr fontId="2"/>
  <printOptions horizontalCentered="1" verticalCentered="1"/>
  <pageMargins left="0" right="0" top="0" bottom="0" header="0" footer="0"/>
  <pageSetup paperSize="9" scale="44" orientation="landscape" horizontalDpi="4294967294"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I2z7J1nU777BqNQlYtiynA6rGdq2IYhZYMtfn1gnY9Lp/9hYDdOh3k2bJu330hxDxvhGz6t4rPkCxvuVJyGy7w==" saltValue="6qlFhT6/t6J8v6Rhl6kepA==" spinCount="100000" sheet="1" objects="1" scenarios="1"/>
  <dataConsolidate/>
  <phoneticPr fontId="2"/>
  <printOptions horizontalCentered="1" verticalCentered="1"/>
  <pageMargins left="0" right="0" top="0" bottom="0" header="0" footer="0"/>
  <pageSetup paperSize="9" scale="49" orientation="landscape" horizontalDpi="4294967295"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509</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510</v>
      </c>
      <c r="AP7" s="303"/>
      <c r="AQ7" s="304" t="s">
        <v>511</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512</v>
      </c>
      <c r="AQ8" s="310" t="s">
        <v>513</v>
      </c>
      <c r="AR8" s="311" t="s">
        <v>514</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515</v>
      </c>
      <c r="AL9" s="1175"/>
      <c r="AM9" s="1175"/>
      <c r="AN9" s="1176"/>
      <c r="AO9" s="312">
        <v>1712056</v>
      </c>
      <c r="AP9" s="312">
        <v>102390</v>
      </c>
      <c r="AQ9" s="313">
        <v>91459</v>
      </c>
      <c r="AR9" s="314">
        <v>12</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516</v>
      </c>
      <c r="AL10" s="1175"/>
      <c r="AM10" s="1175"/>
      <c r="AN10" s="1176"/>
      <c r="AO10" s="315">
        <v>210838</v>
      </c>
      <c r="AP10" s="315">
        <v>12609</v>
      </c>
      <c r="AQ10" s="316">
        <v>7901</v>
      </c>
      <c r="AR10" s="317">
        <v>59.6</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517</v>
      </c>
      <c r="AL11" s="1175"/>
      <c r="AM11" s="1175"/>
      <c r="AN11" s="1176"/>
      <c r="AO11" s="315">
        <v>278466</v>
      </c>
      <c r="AP11" s="315">
        <v>16654</v>
      </c>
      <c r="AQ11" s="316">
        <v>14810</v>
      </c>
      <c r="AR11" s="317">
        <v>12.5</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518</v>
      </c>
      <c r="AL12" s="1175"/>
      <c r="AM12" s="1175"/>
      <c r="AN12" s="1176"/>
      <c r="AO12" s="315">
        <v>6357</v>
      </c>
      <c r="AP12" s="315">
        <v>380</v>
      </c>
      <c r="AQ12" s="316">
        <v>2479</v>
      </c>
      <c r="AR12" s="317">
        <v>-84.7</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519</v>
      </c>
      <c r="AL13" s="1175"/>
      <c r="AM13" s="1175"/>
      <c r="AN13" s="1176"/>
      <c r="AO13" s="315" t="s">
        <v>520</v>
      </c>
      <c r="AP13" s="315" t="s">
        <v>520</v>
      </c>
      <c r="AQ13" s="316" t="s">
        <v>520</v>
      </c>
      <c r="AR13" s="317" t="s">
        <v>520</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521</v>
      </c>
      <c r="AL14" s="1175"/>
      <c r="AM14" s="1175"/>
      <c r="AN14" s="1176"/>
      <c r="AO14" s="315">
        <v>70081</v>
      </c>
      <c r="AP14" s="315">
        <v>4191</v>
      </c>
      <c r="AQ14" s="316">
        <v>6599</v>
      </c>
      <c r="AR14" s="317">
        <v>-36.5</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522</v>
      </c>
      <c r="AL15" s="1175"/>
      <c r="AM15" s="1175"/>
      <c r="AN15" s="1176"/>
      <c r="AO15" s="315">
        <v>45029</v>
      </c>
      <c r="AP15" s="315">
        <v>2693</v>
      </c>
      <c r="AQ15" s="316">
        <v>2390</v>
      </c>
      <c r="AR15" s="317">
        <v>12.7</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523</v>
      </c>
      <c r="AL16" s="1178"/>
      <c r="AM16" s="1178"/>
      <c r="AN16" s="1179"/>
      <c r="AO16" s="315">
        <v>-181827</v>
      </c>
      <c r="AP16" s="315">
        <v>-10874</v>
      </c>
      <c r="AQ16" s="316">
        <v>-8364</v>
      </c>
      <c r="AR16" s="317">
        <v>30</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188</v>
      </c>
      <c r="AL17" s="1178"/>
      <c r="AM17" s="1178"/>
      <c r="AN17" s="1179"/>
      <c r="AO17" s="315">
        <v>2141000</v>
      </c>
      <c r="AP17" s="315">
        <v>128043</v>
      </c>
      <c r="AQ17" s="316">
        <v>117274</v>
      </c>
      <c r="AR17" s="317">
        <v>9.1999999999999993</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524</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525</v>
      </c>
      <c r="AP20" s="323" t="s">
        <v>526</v>
      </c>
      <c r="AQ20" s="324" t="s">
        <v>527</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528</v>
      </c>
      <c r="AL21" s="1170"/>
      <c r="AM21" s="1170"/>
      <c r="AN21" s="1171"/>
      <c r="AO21" s="327">
        <v>12.74</v>
      </c>
      <c r="AP21" s="328">
        <v>10.89</v>
      </c>
      <c r="AQ21" s="329">
        <v>1.85</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529</v>
      </c>
      <c r="AL22" s="1170"/>
      <c r="AM22" s="1170"/>
      <c r="AN22" s="1171"/>
      <c r="AO22" s="332">
        <v>90.7</v>
      </c>
      <c r="AP22" s="333">
        <v>95.2</v>
      </c>
      <c r="AQ22" s="334">
        <v>-4.5</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532</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510</v>
      </c>
      <c r="AP30" s="303"/>
      <c r="AQ30" s="304" t="s">
        <v>511</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512</v>
      </c>
      <c r="AQ31" s="310" t="s">
        <v>513</v>
      </c>
      <c r="AR31" s="311" t="s">
        <v>514</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533</v>
      </c>
      <c r="AL32" s="1186"/>
      <c r="AM32" s="1186"/>
      <c r="AN32" s="1187"/>
      <c r="AO32" s="342">
        <v>1027678</v>
      </c>
      <c r="AP32" s="342">
        <v>61460</v>
      </c>
      <c r="AQ32" s="343">
        <v>72398</v>
      </c>
      <c r="AR32" s="344">
        <v>-15.1</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534</v>
      </c>
      <c r="AL33" s="1186"/>
      <c r="AM33" s="1186"/>
      <c r="AN33" s="1187"/>
      <c r="AO33" s="342" t="s">
        <v>520</v>
      </c>
      <c r="AP33" s="342" t="s">
        <v>520</v>
      </c>
      <c r="AQ33" s="343" t="s">
        <v>520</v>
      </c>
      <c r="AR33" s="344" t="s">
        <v>520</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535</v>
      </c>
      <c r="AL34" s="1186"/>
      <c r="AM34" s="1186"/>
      <c r="AN34" s="1187"/>
      <c r="AO34" s="342" t="s">
        <v>520</v>
      </c>
      <c r="AP34" s="342" t="s">
        <v>520</v>
      </c>
      <c r="AQ34" s="343" t="s">
        <v>520</v>
      </c>
      <c r="AR34" s="344" t="s">
        <v>520</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536</v>
      </c>
      <c r="AL35" s="1186"/>
      <c r="AM35" s="1186"/>
      <c r="AN35" s="1187"/>
      <c r="AO35" s="342">
        <v>179021</v>
      </c>
      <c r="AP35" s="342">
        <v>10706</v>
      </c>
      <c r="AQ35" s="343">
        <v>20018</v>
      </c>
      <c r="AR35" s="344">
        <v>-46.5</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537</v>
      </c>
      <c r="AL36" s="1186"/>
      <c r="AM36" s="1186"/>
      <c r="AN36" s="1187"/>
      <c r="AO36" s="342">
        <v>17220</v>
      </c>
      <c r="AP36" s="342">
        <v>1030</v>
      </c>
      <c r="AQ36" s="343">
        <v>2674</v>
      </c>
      <c r="AR36" s="344">
        <v>-61.5</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538</v>
      </c>
      <c r="AL37" s="1186"/>
      <c r="AM37" s="1186"/>
      <c r="AN37" s="1187"/>
      <c r="AO37" s="342">
        <v>31354</v>
      </c>
      <c r="AP37" s="342">
        <v>1875</v>
      </c>
      <c r="AQ37" s="343">
        <v>1011</v>
      </c>
      <c r="AR37" s="344">
        <v>85.5</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539</v>
      </c>
      <c r="AL38" s="1189"/>
      <c r="AM38" s="1189"/>
      <c r="AN38" s="1190"/>
      <c r="AO38" s="345" t="s">
        <v>520</v>
      </c>
      <c r="AP38" s="345" t="s">
        <v>520</v>
      </c>
      <c r="AQ38" s="346">
        <v>5</v>
      </c>
      <c r="AR38" s="334" t="s">
        <v>520</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540</v>
      </c>
      <c r="AL39" s="1189"/>
      <c r="AM39" s="1189"/>
      <c r="AN39" s="1190"/>
      <c r="AO39" s="342">
        <v>-30232</v>
      </c>
      <c r="AP39" s="342">
        <v>-1808</v>
      </c>
      <c r="AQ39" s="343">
        <v>-2985</v>
      </c>
      <c r="AR39" s="344">
        <v>-39.4</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541</v>
      </c>
      <c r="AL40" s="1186"/>
      <c r="AM40" s="1186"/>
      <c r="AN40" s="1187"/>
      <c r="AO40" s="342">
        <v>-1101571</v>
      </c>
      <c r="AP40" s="342">
        <v>-65879</v>
      </c>
      <c r="AQ40" s="343">
        <v>-64844</v>
      </c>
      <c r="AR40" s="344">
        <v>1.6</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302</v>
      </c>
      <c r="AL41" s="1192"/>
      <c r="AM41" s="1192"/>
      <c r="AN41" s="1193"/>
      <c r="AO41" s="342">
        <v>123470</v>
      </c>
      <c r="AP41" s="342">
        <v>7384</v>
      </c>
      <c r="AQ41" s="343">
        <v>28277</v>
      </c>
      <c r="AR41" s="344">
        <v>-73.900000000000006</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542</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544</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510</v>
      </c>
      <c r="AN49" s="1182" t="s">
        <v>545</v>
      </c>
      <c r="AO49" s="1183"/>
      <c r="AP49" s="1183"/>
      <c r="AQ49" s="1183"/>
      <c r="AR49" s="118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546</v>
      </c>
      <c r="AO50" s="359" t="s">
        <v>547</v>
      </c>
      <c r="AP50" s="360" t="s">
        <v>548</v>
      </c>
      <c r="AQ50" s="361" t="s">
        <v>549</v>
      </c>
      <c r="AR50" s="362" t="s">
        <v>550</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551</v>
      </c>
      <c r="AL51" s="355"/>
      <c r="AM51" s="363">
        <v>1721482</v>
      </c>
      <c r="AN51" s="364">
        <v>96588</v>
      </c>
      <c r="AO51" s="365">
        <v>-15.5</v>
      </c>
      <c r="AP51" s="366">
        <v>101693</v>
      </c>
      <c r="AQ51" s="367">
        <v>-13.9</v>
      </c>
      <c r="AR51" s="368">
        <v>-1.6</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552</v>
      </c>
      <c r="AM52" s="371">
        <v>433720</v>
      </c>
      <c r="AN52" s="372">
        <v>24335</v>
      </c>
      <c r="AO52" s="373">
        <v>-49.2</v>
      </c>
      <c r="AP52" s="374">
        <v>51066</v>
      </c>
      <c r="AQ52" s="375">
        <v>-6.5</v>
      </c>
      <c r="AR52" s="376">
        <v>-42.7</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553</v>
      </c>
      <c r="AL53" s="355"/>
      <c r="AM53" s="363">
        <v>1938923</v>
      </c>
      <c r="AN53" s="364">
        <v>110524</v>
      </c>
      <c r="AO53" s="365">
        <v>14.4</v>
      </c>
      <c r="AP53" s="366">
        <v>96635</v>
      </c>
      <c r="AQ53" s="367">
        <v>-5</v>
      </c>
      <c r="AR53" s="368">
        <v>19.399999999999999</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552</v>
      </c>
      <c r="AM54" s="371">
        <v>447922</v>
      </c>
      <c r="AN54" s="372">
        <v>25533</v>
      </c>
      <c r="AO54" s="373">
        <v>4.9000000000000004</v>
      </c>
      <c r="AP54" s="374">
        <v>44408</v>
      </c>
      <c r="AQ54" s="375">
        <v>-13</v>
      </c>
      <c r="AR54" s="376">
        <v>17.899999999999999</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554</v>
      </c>
      <c r="AL55" s="355"/>
      <c r="AM55" s="363">
        <v>2050357</v>
      </c>
      <c r="AN55" s="364">
        <v>119485</v>
      </c>
      <c r="AO55" s="365">
        <v>8.1</v>
      </c>
      <c r="AP55" s="366">
        <v>97062</v>
      </c>
      <c r="AQ55" s="367">
        <v>0.4</v>
      </c>
      <c r="AR55" s="368">
        <v>7.7</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552</v>
      </c>
      <c r="AM56" s="371">
        <v>448919</v>
      </c>
      <c r="AN56" s="372">
        <v>26161</v>
      </c>
      <c r="AO56" s="373">
        <v>2.5</v>
      </c>
      <c r="AP56" s="374">
        <v>50112</v>
      </c>
      <c r="AQ56" s="375">
        <v>12.8</v>
      </c>
      <c r="AR56" s="376">
        <v>-10.3</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555</v>
      </c>
      <c r="AL57" s="355"/>
      <c r="AM57" s="363">
        <v>2539457</v>
      </c>
      <c r="AN57" s="364">
        <v>150024</v>
      </c>
      <c r="AO57" s="365">
        <v>25.6</v>
      </c>
      <c r="AP57" s="366">
        <v>106005</v>
      </c>
      <c r="AQ57" s="367">
        <v>9.1999999999999993</v>
      </c>
      <c r="AR57" s="368">
        <v>16.399999999999999</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552</v>
      </c>
      <c r="AM58" s="371">
        <v>1160232</v>
      </c>
      <c r="AN58" s="372">
        <v>68543</v>
      </c>
      <c r="AO58" s="373">
        <v>162</v>
      </c>
      <c r="AP58" s="374">
        <v>58359</v>
      </c>
      <c r="AQ58" s="375">
        <v>16.5</v>
      </c>
      <c r="AR58" s="376">
        <v>145.5</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556</v>
      </c>
      <c r="AL59" s="355"/>
      <c r="AM59" s="363">
        <v>1582671</v>
      </c>
      <c r="AN59" s="364">
        <v>94652</v>
      </c>
      <c r="AO59" s="365">
        <v>-36.9</v>
      </c>
      <c r="AP59" s="366">
        <v>98507</v>
      </c>
      <c r="AQ59" s="367">
        <v>-7.1</v>
      </c>
      <c r="AR59" s="368">
        <v>-29.8</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552</v>
      </c>
      <c r="AM60" s="371">
        <v>579381</v>
      </c>
      <c r="AN60" s="372">
        <v>34650</v>
      </c>
      <c r="AO60" s="373">
        <v>-49.4</v>
      </c>
      <c r="AP60" s="374">
        <v>47567</v>
      </c>
      <c r="AQ60" s="375">
        <v>-18.5</v>
      </c>
      <c r="AR60" s="376">
        <v>-30.9</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557</v>
      </c>
      <c r="AL61" s="377"/>
      <c r="AM61" s="378">
        <v>1966578</v>
      </c>
      <c r="AN61" s="379">
        <v>114255</v>
      </c>
      <c r="AO61" s="380">
        <v>-0.9</v>
      </c>
      <c r="AP61" s="381">
        <v>99980</v>
      </c>
      <c r="AQ61" s="382">
        <v>-3.3</v>
      </c>
      <c r="AR61" s="368">
        <v>2.4</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552</v>
      </c>
      <c r="AM62" s="371">
        <v>614035</v>
      </c>
      <c r="AN62" s="372">
        <v>35844</v>
      </c>
      <c r="AO62" s="373">
        <v>14.2</v>
      </c>
      <c r="AP62" s="374">
        <v>50302</v>
      </c>
      <c r="AQ62" s="375">
        <v>-1.7</v>
      </c>
      <c r="AR62" s="376">
        <v>15.9</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gGm0rxl12Ws4ofl+bfS6SDMEFiQ7iaRnflFS++m6A1bdugnaA1gEhzkQSbr4ZEH6rkH2zqxTh5DfFSMfjzySA==" saltValue="lzGXTS6NRqvSav0UrvUuR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horizontalDpi="4294967294"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559</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BiAkyc05MAoQ44CnfKOTG8pvPVifPHgDzpvBmija0AVE1bjSRH7nBJnEKJQt/qsjnsVf1kB/XQEunkabl9DWIA==" saltValue="blysruPP8S146XpA3EH4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4294967295"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560</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Ox6UDl40/zO7JQqJjTDASiRxdNb0FeACXfd0mWmdYY7tMe/p1NlaXxBY0nx2mLOtdi6ENiEpT3vcxfxZWxHYAg==" saltValue="Lc0PfU+kVLvRxKKOdYsqZ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4294967295"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130" zoomScaleNormal="13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561</v>
      </c>
      <c r="G46" s="8" t="s">
        <v>562</v>
      </c>
      <c r="H46" s="8" t="s">
        <v>563</v>
      </c>
      <c r="I46" s="8" t="s">
        <v>564</v>
      </c>
      <c r="J46" s="9" t="s">
        <v>565</v>
      </c>
    </row>
    <row r="47" spans="2:10" ht="57.75" customHeight="1">
      <c r="B47" s="10"/>
      <c r="C47" s="1194" t="s">
        <v>3</v>
      </c>
      <c r="D47" s="1194"/>
      <c r="E47" s="1195"/>
      <c r="F47" s="11">
        <v>15.19</v>
      </c>
      <c r="G47" s="12">
        <v>15.24</v>
      </c>
      <c r="H47" s="12">
        <v>15.75</v>
      </c>
      <c r="I47" s="12">
        <v>16.27</v>
      </c>
      <c r="J47" s="13">
        <v>16.670000000000002</v>
      </c>
    </row>
    <row r="48" spans="2:10" ht="57.75" customHeight="1">
      <c r="B48" s="14"/>
      <c r="C48" s="1196" t="s">
        <v>4</v>
      </c>
      <c r="D48" s="1196"/>
      <c r="E48" s="1197"/>
      <c r="F48" s="15">
        <v>4.4000000000000004</v>
      </c>
      <c r="G48" s="16">
        <v>6.49</v>
      </c>
      <c r="H48" s="16">
        <v>4.67</v>
      </c>
      <c r="I48" s="16">
        <v>3.32</v>
      </c>
      <c r="J48" s="17">
        <v>4.22</v>
      </c>
    </row>
    <row r="49" spans="2:10" ht="57.75" customHeight="1" thickBot="1">
      <c r="B49" s="18"/>
      <c r="C49" s="1198" t="s">
        <v>5</v>
      </c>
      <c r="D49" s="1198"/>
      <c r="E49" s="1199"/>
      <c r="F49" s="19" t="s">
        <v>566</v>
      </c>
      <c r="G49" s="20">
        <v>2.08</v>
      </c>
      <c r="H49" s="20" t="s">
        <v>567</v>
      </c>
      <c r="I49" s="20" t="s">
        <v>568</v>
      </c>
      <c r="J49" s="21">
        <v>0.83</v>
      </c>
    </row>
    <row r="50" spans="2:10" ht="13.5" customHeight="1"/>
    <row r="51" spans="2:10" ht="13.5" hidden="1" customHeight="1"/>
    <row r="52" spans="2:10" ht="13.5" hidden="1" customHeight="1"/>
    <row r="53" spans="2:10" ht="13.5" hidden="1" customHeight="1"/>
  </sheetData>
  <sheetProtection algorithmName="SHA-512" hashValue="tAJBPKHF8YCBYCst7l4tXYpARA/gIBc9PrSf8wRHawNkAQIBHvWaK3e4nIi+RMPackzFOyguWI2Q9Rm3Amav1g==" saltValue="4GgxDG3hblqX2rn6PBR66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4294967295"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2020-03-19T00:02:20Z</cp:lastPrinted>
  <dcterms:modified xsi:type="dcterms:W3CDTF">2020-09-29T12:29:02Z</dcterms:modified>
</cp:coreProperties>
</file>