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2 （影浦）\04 決算統計\04 財政状況資料集（H29年度の続き）\20200813【作業依頼】平成30年度財政状況資料集の作成について（2回目）\03 HP公表\"/>
    </mc:Choice>
  </mc:AlternateContent>
  <bookViews>
    <workbookView xWindow="0" yWindow="0" windowWidth="15360" windowHeight="7635" tabRatio="916" firstSheet="10"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CO34" i="10"/>
  <c r="BW34" i="10"/>
  <c r="BW35" i="10" s="1"/>
  <c r="BW36" i="10" s="1"/>
  <c r="BW37" i="10" s="1"/>
  <c r="BW38" i="10" s="1"/>
  <c r="BW39" i="10" s="1"/>
  <c r="BW40" i="10" s="1"/>
  <c r="BW41" i="10" s="1"/>
  <c r="BW42" i="10" s="1"/>
  <c r="BW43" i="10" s="1"/>
  <c r="U34" i="10"/>
  <c r="U35" i="10" s="1"/>
  <c r="U36" i="10" s="1"/>
  <c r="U37" i="10" s="1"/>
  <c r="C34" i="10"/>
  <c r="AM34" i="10" l="1"/>
  <c r="BE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<sst xmlns="http://schemas.openxmlformats.org/spreadsheetml/2006/main" count="1185" uniqueCount="614">
  <si>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</si>
  <si>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</si>
  <si>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</si>
  <si>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</si>
  <si>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</si>
  <si>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</si>
  <si>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</si>
  <si>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</si>
  <si>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</si>
  <si>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</si>
  <si>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</si>
  <si>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</si>
  <si>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</si>
  <si>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</si>
  <si>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</si>
  <si>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</si>
  <si>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</si>
  <si>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</si>
  <si>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</si>
  <si>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</si>
  <si>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</si>
  <si>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</si>
  <si>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</si>
  <si>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</si>
  <si>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</si>
  <si>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</si>
  <si>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</si>
  <si>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</si>
  <si>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</si>
  <si>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</si>
  <si>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</si>
  <si>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</si>
  <si>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</si>
  <si>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</si>
  <si>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</si>
  <si>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</si>
  <si>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</si>
  <si>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</si>
  <si>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</si>
  <si>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</si>
  <si>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</si>
  <si>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</si>
  <si>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</si>
  <si>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</si>
  <si>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</si>
  <si>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</si>
  <si>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</si>
  <si>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</si>
  <si>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</si>
  <si>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</si>
  <si>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</si>
  <si>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</si>
  <si>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</si>
  <si>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</si>
  <si>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</si>
  <si>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</si>
  <si>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</si>
  <si>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</si>
  <si>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</si>
  <si>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</si>
  <si>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</si>
  <si>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</si>
  <si>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</si>
  <si>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</si>
  <si>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</si>
  <si>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</si>
  <si>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</si>
  <si>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</si>
  <si>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</si>
  <si>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</si>
  <si>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</si>
  <si>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</si>
  <si>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</si>
  <si>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</si>
  <si>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</si>
  <si>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</si>
  <si>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</si>
  <si>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</si>
  <si>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</si>
  <si>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</si>
  <si>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</si>
  <si>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</si>
  <si>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</si>
  <si>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</si>
  <si>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</si>
  <si>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</si>
  <si>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</si>
  <si>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</si>
  <si>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</si>
  <si>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</si>
  <si>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</si>
  <si>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</si>
  <si>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</si>
  <si>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</si>
  <si>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</si>
  <si>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</si>
  <si>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</si>
  <si>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</si>
  <si>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松前町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</si>
  <si>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</si>
  <si>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</si>
  <si>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</si>
  <si>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</si>
  <si>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</si>
  <si>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</si>
  <si>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</si>
  <si>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</si>
  <si>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</si>
  <si>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</si>
  <si>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</si>
  <si>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</si>
  <si>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</si>
  <si>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</si>
  <si>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</si>
  <si>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</si>
  <si>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</si>
  <si>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</si>
  <si>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</si>
  <si>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</si>
  <si>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</si>
  <si>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</si>
  <si>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</si>
  <si>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</si>
  <si>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</si>
  <si>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</si>
  <si>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</si>
  <si>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</si>
  <si>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</si>
  <si>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</si>
  <si>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</si>
  <si>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</si>
  <si>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</si>
  <si>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</si>
  <si>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</si>
  <si>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</si>
  <si>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</si>
  <si>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</si>
  <si>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</si>
  <si>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</si>
  <si>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</si>
  <si>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</si>
  <si>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</si>
  <si>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</si>
  <si>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</si>
  <si>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</si>
  <si>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</si>
  <si>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</si>
  <si>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</si>
  <si>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</si>
  <si>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</si>
  <si>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</si>
  <si>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</si>
  <si>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4"/>
  </si>
  <si>
    <t>うち日本人(％)</t>
    <phoneticPr fontId="5"/>
  </si>
  <si>
    <t>0.0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</si>
  <si>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</si>
  <si>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</si>
  <si>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</si>
  <si>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</si>
  <si>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</si>
  <si>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</si>
  <si>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</si>
  <si>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</si>
  <si>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</si>
  <si>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</si>
  <si>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</si>
  <si>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</si>
  <si>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</si>
  <si>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</si>
  <si>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</si>
  <si>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</si>
  <si>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</si>
  <si>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</si>
  <si>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</si>
  <si>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</si>
  <si>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</si>
  <si>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</si>
  <si>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</si>
  <si>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</si>
  <si>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</si>
  <si>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</si>
  <si>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</si>
  <si>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</si>
  <si>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</si>
  <si>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</si>
  <si>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</si>
  <si>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</si>
  <si>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</si>
  <si>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</si>
  <si>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</si>
  <si>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</si>
  <si>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</si>
  <si>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</si>
  <si>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</si>
  <si>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</si>
  <si>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</si>
  <si>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</si>
  <si>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</si>
  <si>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</si>
  <si>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</si>
  <si>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</si>
  <si>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</si>
  <si>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</si>
  <si>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</si>
  <si>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</si>
  <si>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</si>
  <si>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</si>
  <si>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</si>
  <si>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</si>
  <si>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</si>
  <si>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</si>
  <si>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</si>
  <si>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愛媛県松前町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</si>
  <si>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</si>
  <si>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</si>
  <si>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</si>
  <si>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</si>
  <si>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</si>
  <si>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</si>
  <si>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</si>
  <si>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</si>
  <si>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</si>
  <si>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</si>
  <si>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</si>
  <si>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</si>
  <si>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</si>
  <si>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</si>
  <si>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</si>
  <si>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</si>
  <si>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</si>
  <si>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</si>
  <si>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</si>
  <si>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</si>
  <si>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</si>
  <si>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</si>
  <si>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</si>
  <si>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</si>
  <si>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</si>
  <si>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</si>
  <si>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</si>
  <si>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</si>
  <si>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</si>
  <si>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</si>
  <si>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</si>
  <si>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</si>
  <si>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</si>
  <si>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</si>
  <si>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</si>
  <si>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</si>
  <si>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</si>
  <si>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</si>
  <si>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</si>
  <si>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</si>
  <si>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</si>
  <si>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</si>
  <si>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</si>
  <si>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</si>
  <si>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</si>
  <si>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</si>
  <si>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</si>
  <si>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</si>
  <si>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</si>
  <si>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</si>
  <si>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</si>
  <si>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</si>
  <si>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</si>
  <si>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</si>
  <si>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</si>
  <si>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</si>
  <si>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</si>
  <si>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</si>
  <si>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</si>
  <si>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</si>
  <si>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</si>
  <si>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</si>
  <si>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</si>
  <si>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</si>
  <si>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</si>
  <si>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</si>
  <si>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</si>
  <si>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</si>
  <si>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</si>
  <si>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</si>
  <si>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</si>
  <si>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</si>
  <si>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</si>
  <si>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</si>
  <si>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</si>
  <si>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</si>
  <si>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</si>
  <si>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</si>
  <si>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</si>
  <si>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</si>
  <si>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</si>
  <si>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</si>
  <si>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</si>
  <si>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</si>
  <si>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</si>
  <si>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</si>
  <si>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</si>
  <si>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</si>
  <si>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</si>
  <si>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</si>
  <si>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</si>
  <si>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</si>
  <si>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</si>
  <si>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</si>
  <si>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</si>
  <si>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</si>
  <si>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</si>
  <si>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</si>
  <si>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</si>
  <si>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</si>
  <si>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</si>
  <si>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</si>
  <si>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</si>
  <si>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</si>
  <si>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</si>
  <si>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</si>
  <si>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</si>
  <si>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</si>
  <si>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</si>
  <si>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</si>
  <si>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</si>
  <si>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</si>
  <si>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</si>
  <si>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</si>
  <si>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</si>
  <si>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</si>
  <si>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</si>
  <si>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</si>
  <si>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</si>
  <si>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</si>
  <si>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</si>
  <si>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</si>
  <si>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</si>
  <si>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</si>
  <si>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</si>
  <si>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</si>
  <si>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</si>
  <si>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</si>
  <si>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</si>
  <si>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</si>
  <si>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</si>
  <si>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</si>
  <si>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</si>
  <si>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</si>
  <si>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</si>
  <si>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</si>
  <si>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</si>
  <si>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</si>
  <si>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</si>
  <si>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</si>
  <si>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</si>
  <si>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</si>
  <si>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</si>
  <si>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</si>
  <si>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</si>
  <si>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</si>
  <si>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</si>
  <si>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</si>
  <si>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愛媛県松前町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</si>
  <si>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</si>
  <si>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</si>
  <si>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</si>
  <si>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</si>
  <si>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</si>
  <si>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</si>
  <si>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</si>
  <si>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</si>
  <si>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</si>
  <si>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</si>
  <si>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</si>
  <si>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</si>
  <si>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</si>
  <si>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</si>
  <si>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</si>
  <si>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</si>
  <si>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</si>
  <si>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</si>
  <si>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</si>
  <si>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</si>
  <si>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</si>
  <si>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</si>
  <si>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</si>
  <si>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</si>
  <si>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</si>
  <si>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</si>
  <si>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</si>
  <si>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</si>
  <si>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</si>
  <si>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</si>
  <si>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</si>
  <si>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</si>
  <si>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</si>
  <si>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</si>
  <si>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</si>
  <si>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</si>
  <si>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</si>
  <si>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介護保険特別会計（介護サービス事業勘定）</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</si>
  <si>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</si>
  <si>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</si>
  <si>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</si>
  <si>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</si>
  <si>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</si>
  <si>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</si>
  <si>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</si>
  <si>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</si>
  <si>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</si>
  <si>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</si>
  <si>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</si>
  <si>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</si>
  <si>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</si>
  <si>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</si>
  <si>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</si>
  <si>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</si>
  <si>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</si>
  <si>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</si>
  <si>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</si>
  <si>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</si>
  <si>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</si>
  <si>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</si>
  <si>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</si>
  <si>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</si>
  <si>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</si>
  <si>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</si>
  <si>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</si>
  <si>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</si>
  <si>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</si>
  <si>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</si>
  <si>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</si>
  <si>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</si>
  <si>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</si>
  <si>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</si>
  <si>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</si>
  <si>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</si>
  <si>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</si>
  <si>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</si>
  <si>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</si>
  <si>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</si>
  <si>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</si>
  <si>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</si>
  <si>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</si>
  <si>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</si>
  <si>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</si>
  <si>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</si>
  <si>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</si>
  <si>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</si>
  <si>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</si>
  <si>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</si>
  <si>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</si>
  <si>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</si>
  <si>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</si>
  <si>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</si>
  <si>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</si>
  <si>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</si>
  <si>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</si>
  <si>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</si>
  <si>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</si>
  <si>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</si>
  <si>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</si>
  <si>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</si>
  <si>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</si>
  <si>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</si>
  <si>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</si>
  <si>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</si>
  <si>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</si>
  <si>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</si>
  <si>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</si>
  <si>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</si>
  <si>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</si>
  <si>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</si>
  <si>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</si>
  <si>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介護保険特別会計（介護サービス事業勘定）</t>
    <phoneticPr fontId="5"/>
  </si>
  <si>
    <t>(Ｆ)</t>
    <phoneticPr fontId="5"/>
  </si>
  <si>
    <t>介護保険特別会計（保険事業勘定）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</si>
  <si>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</si>
  <si>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</si>
  <si>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</si>
  <si>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</si>
  <si>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</si>
  <si>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</si>
  <si>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</si>
  <si>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</si>
  <si>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</si>
  <si>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</si>
  <si>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</si>
  <si>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</si>
  <si>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</si>
  <si>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</si>
  <si>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</si>
  <si>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</si>
  <si>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</si>
  <si>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</si>
  <si>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</si>
  <si>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</si>
  <si>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</si>
  <si>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</si>
  <si>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</si>
  <si>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</si>
  <si>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</si>
  <si>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</si>
  <si>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</si>
  <si>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</si>
  <si>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</si>
  <si>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</si>
  <si>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</si>
  <si>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</si>
  <si>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</si>
  <si>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</si>
  <si>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</si>
  <si>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</si>
  <si>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</si>
  <si>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</si>
  <si>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</si>
  <si>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</si>
  <si>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</si>
  <si>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</si>
  <si>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</si>
  <si>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</si>
  <si>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</si>
  <si>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</si>
  <si>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</si>
  <si>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</si>
  <si>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</si>
  <si>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</si>
  <si>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</si>
  <si>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</si>
  <si>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</si>
  <si>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</si>
  <si>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</si>
  <si>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</si>
  <si>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</si>
  <si>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</si>
  <si>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</si>
  <si>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</si>
  <si>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</si>
  <si>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</si>
  <si>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</si>
  <si>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</si>
  <si>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</si>
  <si>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</si>
  <si>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</si>
  <si>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</si>
  <si>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</si>
  <si>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</si>
  <si>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</si>
  <si>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</si>
  <si>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</si>
  <si>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</si>
  <si>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</si>
  <si>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</si>
  <si>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</si>
  <si>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</si>
  <si>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</si>
  <si>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</si>
  <si>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</si>
  <si>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</si>
  <si>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</si>
  <si>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</si>
  <si>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0.70</t>
  </si>
  <si>
    <t>▲ 0.24</t>
  </si>
  <si>
    <t>水道事業会計</t>
  </si>
  <si>
    <t>国民健康保険特別会計</t>
  </si>
  <si>
    <t>一般会計</t>
  </si>
  <si>
    <t>介護保険特別会計（保険事業勘定）</t>
  </si>
  <si>
    <t>後期高齢者医療特別会計</t>
  </si>
  <si>
    <t>公共下水道事業特別会計</t>
  </si>
  <si>
    <t>介護保険特別会計（介護サービス事業勘定）</t>
  </si>
  <si>
    <t>その他会計（赤字）</t>
  </si>
  <si>
    <t>その他会計（黒字）</t>
  </si>
  <si>
    <t>H25末</t>
    <phoneticPr fontId="5"/>
  </si>
  <si>
    <t>H26末</t>
    <phoneticPr fontId="5"/>
  </si>
  <si>
    <t>H27末</t>
    <phoneticPr fontId="5"/>
  </si>
  <si>
    <t>H28末</t>
    <phoneticPr fontId="5"/>
  </si>
  <si>
    <t>H29末</t>
    <phoneticPr fontId="5"/>
  </si>
  <si>
    <t>大規模地震災害対策基金</t>
    <rPh sb="0" eb="3">
      <t>ダイキボ</t>
    </rPh>
    <rPh sb="3" eb="5">
      <t>ジシン</t>
    </rPh>
    <rPh sb="5" eb="7">
      <t>サイガイ</t>
    </rPh>
    <rPh sb="7" eb="9">
      <t>タイサク</t>
    </rPh>
    <rPh sb="9" eb="11">
      <t>キキン</t>
    </rPh>
    <phoneticPr fontId="18"/>
  </si>
  <si>
    <t>地域福祉基金</t>
    <rPh sb="0" eb="2">
      <t>チイキ</t>
    </rPh>
    <rPh sb="2" eb="4">
      <t>フクシ</t>
    </rPh>
    <rPh sb="4" eb="6">
      <t>キキン</t>
    </rPh>
    <phoneticPr fontId="2"/>
  </si>
  <si>
    <t>公共施設等維持管理基金</t>
    <rPh sb="0" eb="2">
      <t>コウキョウ</t>
    </rPh>
    <rPh sb="2" eb="5">
      <t>シセツトウ</t>
    </rPh>
    <rPh sb="5" eb="7">
      <t>イジ</t>
    </rPh>
    <rPh sb="7" eb="9">
      <t>カンリ</t>
    </rPh>
    <rPh sb="9" eb="11">
      <t>キキン</t>
    </rPh>
    <phoneticPr fontId="18"/>
  </si>
  <si>
    <t>―</t>
    <phoneticPr fontId="2"/>
  </si>
  <si>
    <t>　―</t>
    <phoneticPr fontId="2"/>
  </si>
  <si>
    <t>松山広域福祉施設事務組合（一般会計）</t>
    <rPh sb="13" eb="15">
      <t>イッパン</t>
    </rPh>
    <rPh sb="15" eb="17">
      <t>カイケイ</t>
    </rPh>
    <phoneticPr fontId="18"/>
  </si>
  <si>
    <t>松山広域福祉施設事務組合（公営企業会計）</t>
    <rPh sb="13" eb="15">
      <t>コウエイ</t>
    </rPh>
    <rPh sb="15" eb="17">
      <t>キギョウ</t>
    </rPh>
    <rPh sb="17" eb="19">
      <t>カイケイ</t>
    </rPh>
    <phoneticPr fontId="18"/>
  </si>
  <si>
    <t>愛媛県市町総合事務組合（退職手当事業分）</t>
    <rPh sb="12" eb="14">
      <t>タイショク</t>
    </rPh>
    <rPh sb="14" eb="16">
      <t>テアテ</t>
    </rPh>
    <rPh sb="16" eb="18">
      <t>ジギョウ</t>
    </rPh>
    <rPh sb="18" eb="19">
      <t>ブン</t>
    </rPh>
    <phoneticPr fontId="18"/>
  </si>
  <si>
    <t>愛媛県市町総合事務組合（消防補償事業分）</t>
  </si>
  <si>
    <t>愛媛県市町総合事務組合（交通災害事業分）</t>
  </si>
  <si>
    <t>愛媛県市町総合事務組合（自治会館事業分）</t>
  </si>
  <si>
    <t>愛媛県市町総合事務組合（議員公務災害事業分）</t>
  </si>
  <si>
    <t>愛媛県市町総合事務組合（共通経費分）</t>
  </si>
  <si>
    <t>伊予市松前町共立衛生組合</t>
  </si>
  <si>
    <t>伊予市・伊予郡養護老人ホーム組合</t>
  </si>
  <si>
    <t>伊予地区ごみ処理施設管理組合</t>
  </si>
  <si>
    <t>伊予消防等事務組合</t>
  </si>
  <si>
    <t>伊予市外二町共有物組合</t>
    <rPh sb="0" eb="3">
      <t>イヨシ</t>
    </rPh>
    <rPh sb="3" eb="6">
      <t>ソトニチョウ</t>
    </rPh>
    <rPh sb="6" eb="9">
      <t>キョウユウブツ</t>
    </rPh>
    <rPh sb="9" eb="11">
      <t>クミアイ</t>
    </rPh>
    <phoneticPr fontId="18"/>
  </si>
  <si>
    <t>愛媛地方税滞納整理機構</t>
  </si>
  <si>
    <t>愛媛県後期高齢者医療広域連合（一般会計）</t>
    <rPh sb="15" eb="17">
      <t>イッパン</t>
    </rPh>
    <rPh sb="17" eb="19">
      <t>カイケイ</t>
    </rPh>
    <phoneticPr fontId="18"/>
  </si>
  <si>
    <t>愛媛県後期高齢者医療広域連合（後期高齢者医療特別会計）</t>
  </si>
  <si>
    <t>-</t>
    <phoneticPr fontId="2"/>
  </si>
  <si>
    <t>松前町土地開発公社</t>
    <rPh sb="0" eb="3">
      <t>マサキチョウ</t>
    </rPh>
    <rPh sb="3" eb="5">
      <t>トチ</t>
    </rPh>
    <rPh sb="5" eb="7">
      <t>カイハツ</t>
    </rPh>
    <rPh sb="7" eb="9">
      <t>コウシャ</t>
    </rPh>
    <phoneticPr fontId="2"/>
  </si>
  <si>
    <t>-</t>
    <phoneticPr fontId="2"/>
  </si>
  <si>
    <t>実質公債費比率</t>
    <phoneticPr fontId="5"/>
  </si>
  <si>
    <t>将来負担比率</t>
    <phoneticPr fontId="5"/>
  </si>
  <si>
    <t>類似団体内平均値</t>
    <phoneticPr fontId="5"/>
  </si>
  <si>
    <t>将来負担比率</t>
    <phoneticPr fontId="5"/>
  </si>
  <si>
    <t>当該団体値</t>
    <rPh sb="0" eb="2">
      <t>トウガイ</t>
    </rPh>
    <rPh sb="2" eb="4">
      <t>ダンタイ</t>
    </rPh>
    <rPh sb="4" eb="5">
      <t>アタイ</t>
    </rPh>
    <phoneticPr fontId="5"/>
  </si>
  <si>
    <t>(　参考　）</t>
    <rPh sb="2" eb="4">
      <t>サンコウ</t>
    </rPh>
    <phoneticPr fontId="5"/>
  </si>
  <si>
    <t>実質公債費比率については近年減少傾向にあるが、学校施設の改築等の大規模事業に伴う起債発行額の増加が見込まれており、今後は悪化する見込である。
将来負担比率については、今後の大規模事業に伴い地方債の現在高が増加する見込みである。また、財源不足に対する基金の取崩しも引き続き予想されているため、比率は悪化していく見込みである。
引き続き、歳出の抑制と交付税措置のある起債の活用に努めていく。</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</si>
  <si>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</si>
  <si>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</si>
  <si>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</si>
  <si>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増減を繰り返しながら減少傾向にあるが、有形固定資産減価償却率は類似団体よりも高く、上昇傾向にある。主な要因としては、保育所、公営住宅の有形固定資産減価償却率が類似団体と比較して高いことが挙げられる。保育所については、昭和49年に建設した松前保育所と昭和52年に建設した宗意原保育所を統合し、平成29年度に建替えを行った。今後も公共施設等総合管理計画に基づき、老朽化施設の集約化・複合化や除却に取り組んで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</si>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</sst>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5"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c:ext xmlns:c16="http://schemas.microsoft.com/office/drawing/2014/chart" uri="{C3380CC4-5D6E-409C-BE32-E72D297353CC}">
              <c16:uniqueId val="{00000000-27FF-4081-A4B8-F35E7C31A64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32585</c:v>
                </c:pt>
                <c:pt idx="1">
                  <c:v>34975</c:v>
                </c:pt>
                <c:pt idx="2">
                  <c:v>50969</c:v>
                </c:pt>
                <c:pt idx="3">
                  <c:v>32724</c:v>
                </c:pt>
                <c:pt idx="4">
                  <c:v>33563</c:v>
                </c:pt>
              </c:numCache>
            </c:numRef>
          </c:val>
          <c:smooth val="0"/>
          <c:extLst>
            <c:ext xmlns:c16="http://schemas.microsoft.com/office/drawing/2014/chart" uri="{C3380CC4-5D6E-409C-BE32-E72D297353CC}">
              <c16:uniqueId val="{00000001-27FF-4081-A4B8-F35E7C31A64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5.0999999999999996</c:v>
                </c:pt>
                <c:pt idx="1">
                  <c:v>5.72</c:v>
                </c:pt>
                <c:pt idx="2">
                  <c:v>5.19</c:v>
                </c:pt>
                <c:pt idx="3">
                  <c:v>4.46</c:v>
                </c:pt>
                <c:pt idx="4">
                  <c:v>4.6500000000000004</c:v>
                </c:pt>
              </c:numCache>
            </c:numRef>
          </c:val>
          <c:extLst>
            <c:ext xmlns:c16="http://schemas.microsoft.com/office/drawing/2014/chart" uri="{C3380CC4-5D6E-409C-BE32-E72D297353CC}">
              <c16:uniqueId val="{00000000-FF7A-46CB-8CA2-8D608495348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9.02</c:v>
                </c:pt>
                <c:pt idx="1">
                  <c:v>11.51</c:v>
                </c:pt>
                <c:pt idx="2">
                  <c:v>12.09</c:v>
                </c:pt>
                <c:pt idx="3">
                  <c:v>12</c:v>
                </c:pt>
                <c:pt idx="4">
                  <c:v>11.34</c:v>
                </c:pt>
              </c:numCache>
            </c:numRef>
          </c:val>
          <c:extLst>
            <c:ext xmlns:c16="http://schemas.microsoft.com/office/drawing/2014/chart" uri="{C3380CC4-5D6E-409C-BE32-E72D297353CC}">
              <c16:uniqueId val="{00000001-FF7A-46CB-8CA2-8D608495348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1.69</c:v>
                </c:pt>
                <c:pt idx="1">
                  <c:v>3.83</c:v>
                </c:pt>
                <c:pt idx="2">
                  <c:v>0.03</c:v>
                </c:pt>
                <c:pt idx="3">
                  <c:v>-0.7</c:v>
                </c:pt>
                <c:pt idx="4">
                  <c:v>-0.24</c:v>
                </c:pt>
              </c:numCache>
            </c:numRef>
          </c:val>
          <c:smooth val="0"/>
          <c:extLst>
            <c:ext xmlns:c16="http://schemas.microsoft.com/office/drawing/2014/chart" uri="{C3380CC4-5D6E-409C-BE32-E72D297353CC}">
              <c16:uniqueId val="{00000002-FF7A-46CB-8CA2-8D608495348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525-47AF-97EA-E08FC80D56A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525-47AF-97EA-E08FC80D56A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525-47AF-97EA-E08FC80D56A3}"/>
            </c:ext>
          </c:extLst>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2525-47AF-97EA-E08FC80D56A3}"/>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0.15</c:v>
                </c:pt>
                <c:pt idx="2">
                  <c:v>#N/A</c:v>
                </c:pt>
                <c:pt idx="3">
                  <c:v>0.2</c:v>
                </c:pt>
                <c:pt idx="4">
                  <c:v>#N/A</c:v>
                </c:pt>
                <c:pt idx="5">
                  <c:v>0.16</c:v>
                </c:pt>
                <c:pt idx="6">
                  <c:v>#N/A</c:v>
                </c:pt>
                <c:pt idx="7">
                  <c:v>0.18</c:v>
                </c:pt>
                <c:pt idx="8">
                  <c:v>#N/A</c:v>
                </c:pt>
                <c:pt idx="9">
                  <c:v>7.0000000000000007E-2</c:v>
                </c:pt>
              </c:numCache>
            </c:numRef>
          </c:val>
          <c:extLst>
            <c:ext xmlns:c16="http://schemas.microsoft.com/office/drawing/2014/chart" uri="{C3380CC4-5D6E-409C-BE32-E72D297353CC}">
              <c16:uniqueId val="{00000004-2525-47AF-97EA-E08FC80D56A3}"/>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0.25</c:v>
                </c:pt>
                <c:pt idx="2">
                  <c:v>#N/A</c:v>
                </c:pt>
                <c:pt idx="3">
                  <c:v>0.31</c:v>
                </c:pt>
                <c:pt idx="4">
                  <c:v>#N/A</c:v>
                </c:pt>
                <c:pt idx="5">
                  <c:v>0.39</c:v>
                </c:pt>
                <c:pt idx="6">
                  <c:v>#N/A</c:v>
                </c:pt>
                <c:pt idx="7">
                  <c:v>0.33</c:v>
                </c:pt>
                <c:pt idx="8">
                  <c:v>#N/A</c:v>
                </c:pt>
                <c:pt idx="9">
                  <c:v>0.25</c:v>
                </c:pt>
              </c:numCache>
            </c:numRef>
          </c:val>
          <c:extLst>
            <c:ext xmlns:c16="http://schemas.microsoft.com/office/drawing/2014/chart" uri="{C3380CC4-5D6E-409C-BE32-E72D297353CC}">
              <c16:uniqueId val="{00000005-2525-47AF-97EA-E08FC80D56A3}"/>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0.86</c:v>
                </c:pt>
                <c:pt idx="2">
                  <c:v>#N/A</c:v>
                </c:pt>
                <c:pt idx="3">
                  <c:v>1.72</c:v>
                </c:pt>
                <c:pt idx="4">
                  <c:v>#N/A</c:v>
                </c:pt>
                <c:pt idx="5">
                  <c:v>1.19</c:v>
                </c:pt>
                <c:pt idx="6">
                  <c:v>#N/A</c:v>
                </c:pt>
                <c:pt idx="7">
                  <c:v>1.27</c:v>
                </c:pt>
                <c:pt idx="8">
                  <c:v>#N/A</c:v>
                </c:pt>
                <c:pt idx="9">
                  <c:v>1.29</c:v>
                </c:pt>
              </c:numCache>
            </c:numRef>
          </c:val>
          <c:extLst>
            <c:ext xmlns:c16="http://schemas.microsoft.com/office/drawing/2014/chart" uri="{C3380CC4-5D6E-409C-BE32-E72D297353CC}">
              <c16:uniqueId val="{00000006-2525-47AF-97EA-E08FC80D56A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5.09</c:v>
                </c:pt>
                <c:pt idx="2">
                  <c:v>#N/A</c:v>
                </c:pt>
                <c:pt idx="3">
                  <c:v>5.72</c:v>
                </c:pt>
                <c:pt idx="4">
                  <c:v>#N/A</c:v>
                </c:pt>
                <c:pt idx="5">
                  <c:v>5.18</c:v>
                </c:pt>
                <c:pt idx="6">
                  <c:v>#N/A</c:v>
                </c:pt>
                <c:pt idx="7">
                  <c:v>4.45</c:v>
                </c:pt>
                <c:pt idx="8">
                  <c:v>#N/A</c:v>
                </c:pt>
                <c:pt idx="9">
                  <c:v>4.6500000000000004</c:v>
                </c:pt>
              </c:numCache>
            </c:numRef>
          </c:val>
          <c:extLst>
            <c:ext xmlns:c16="http://schemas.microsoft.com/office/drawing/2014/chart" uri="{C3380CC4-5D6E-409C-BE32-E72D297353CC}">
              <c16:uniqueId val="{00000007-2525-47AF-97EA-E08FC80D56A3}"/>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2.37</c:v>
                </c:pt>
                <c:pt idx="2">
                  <c:v>#N/A</c:v>
                </c:pt>
                <c:pt idx="3">
                  <c:v>1.21</c:v>
                </c:pt>
                <c:pt idx="4">
                  <c:v>#N/A</c:v>
                </c:pt>
                <c:pt idx="5">
                  <c:v>3.71</c:v>
                </c:pt>
                <c:pt idx="6">
                  <c:v>#N/A</c:v>
                </c:pt>
                <c:pt idx="7">
                  <c:v>5.8</c:v>
                </c:pt>
                <c:pt idx="8">
                  <c:v>#N/A</c:v>
                </c:pt>
                <c:pt idx="9">
                  <c:v>5</c:v>
                </c:pt>
              </c:numCache>
            </c:numRef>
          </c:val>
          <c:extLst>
            <c:ext xmlns:c16="http://schemas.microsoft.com/office/drawing/2014/chart" uri="{C3380CC4-5D6E-409C-BE32-E72D297353CC}">
              <c16:uniqueId val="{00000008-2525-47AF-97EA-E08FC80D56A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13.82</c:v>
                </c:pt>
                <c:pt idx="2">
                  <c:v>#N/A</c:v>
                </c:pt>
                <c:pt idx="3">
                  <c:v>14.71</c:v>
                </c:pt>
                <c:pt idx="4">
                  <c:v>#N/A</c:v>
                </c:pt>
                <c:pt idx="5">
                  <c:v>15.5</c:v>
                </c:pt>
                <c:pt idx="6">
                  <c:v>#N/A</c:v>
                </c:pt>
                <c:pt idx="7">
                  <c:v>15.48</c:v>
                </c:pt>
                <c:pt idx="8">
                  <c:v>#N/A</c:v>
                </c:pt>
                <c:pt idx="9">
                  <c:v>15.67</c:v>
                </c:pt>
              </c:numCache>
            </c:numRef>
          </c:val>
          <c:extLst>
            <c:ext xmlns:c16="http://schemas.microsoft.com/office/drawing/2014/chart" uri="{C3380CC4-5D6E-409C-BE32-E72D297353CC}">
              <c16:uniqueId val="{00000009-2525-47AF-97EA-E08FC80D56A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871</c:v>
                </c:pt>
                <c:pt idx="5">
                  <c:v>799</c:v>
                </c:pt>
                <c:pt idx="8">
                  <c:v>802</c:v>
                </c:pt>
                <c:pt idx="11">
                  <c:v>791</c:v>
                </c:pt>
                <c:pt idx="14">
                  <c:v>828</c:v>
                </c:pt>
              </c:numCache>
            </c:numRef>
          </c:val>
          <c:extLst>
            <c:ext xmlns:c16="http://schemas.microsoft.com/office/drawing/2014/chart" uri="{C3380CC4-5D6E-409C-BE32-E72D297353CC}">
              <c16:uniqueId val="{00000000-2E38-4996-8301-1169F03E31D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E38-4996-8301-1169F03E31D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31</c:v>
                </c:pt>
                <c:pt idx="3">
                  <c:v>0</c:v>
                </c:pt>
                <c:pt idx="6">
                  <c:v>0</c:v>
                </c:pt>
                <c:pt idx="9">
                  <c:v>0</c:v>
                </c:pt>
                <c:pt idx="12">
                  <c:v>0</c:v>
                </c:pt>
              </c:numCache>
            </c:numRef>
          </c:val>
          <c:extLst>
            <c:ext xmlns:c16="http://schemas.microsoft.com/office/drawing/2014/chart" uri="{C3380CC4-5D6E-409C-BE32-E72D297353CC}">
              <c16:uniqueId val="{00000002-2E38-4996-8301-1169F03E31D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70</c:v>
                </c:pt>
                <c:pt idx="3">
                  <c:v>55</c:v>
                </c:pt>
                <c:pt idx="6">
                  <c:v>48</c:v>
                </c:pt>
                <c:pt idx="9">
                  <c:v>49</c:v>
                </c:pt>
                <c:pt idx="12">
                  <c:v>51</c:v>
                </c:pt>
              </c:numCache>
            </c:numRef>
          </c:val>
          <c:extLst>
            <c:ext xmlns:c16="http://schemas.microsoft.com/office/drawing/2014/chart" uri="{C3380CC4-5D6E-409C-BE32-E72D297353CC}">
              <c16:uniqueId val="{00000003-2E38-4996-8301-1169F03E31D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230</c:v>
                </c:pt>
                <c:pt idx="3">
                  <c:v>238</c:v>
                </c:pt>
                <c:pt idx="6">
                  <c:v>253</c:v>
                </c:pt>
                <c:pt idx="9">
                  <c:v>260</c:v>
                </c:pt>
                <c:pt idx="12">
                  <c:v>261</c:v>
                </c:pt>
              </c:numCache>
            </c:numRef>
          </c:val>
          <c:extLst>
            <c:ext xmlns:c16="http://schemas.microsoft.com/office/drawing/2014/chart" uri="{C3380CC4-5D6E-409C-BE32-E72D297353CC}">
              <c16:uniqueId val="{00000004-2E38-4996-8301-1169F03E31D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E38-4996-8301-1169F03E31D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E38-4996-8301-1169F03E31D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1100</c:v>
                </c:pt>
                <c:pt idx="3">
                  <c:v>1001</c:v>
                </c:pt>
                <c:pt idx="6">
                  <c:v>1041</c:v>
                </c:pt>
                <c:pt idx="9">
                  <c:v>1031</c:v>
                </c:pt>
                <c:pt idx="12">
                  <c:v>990</c:v>
                </c:pt>
              </c:numCache>
            </c:numRef>
          </c:val>
          <c:extLst>
            <c:ext xmlns:c16="http://schemas.microsoft.com/office/drawing/2014/chart" uri="{C3380CC4-5D6E-409C-BE32-E72D297353CC}">
              <c16:uniqueId val="{00000007-2E38-4996-8301-1169F03E31D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560</c:v>
                </c:pt>
                <c:pt idx="2">
                  <c:v>#N/A</c:v>
                </c:pt>
                <c:pt idx="3">
                  <c:v>#N/A</c:v>
                </c:pt>
                <c:pt idx="4">
                  <c:v>495</c:v>
                </c:pt>
                <c:pt idx="5">
                  <c:v>#N/A</c:v>
                </c:pt>
                <c:pt idx="6">
                  <c:v>#N/A</c:v>
                </c:pt>
                <c:pt idx="7">
                  <c:v>540</c:v>
                </c:pt>
                <c:pt idx="8">
                  <c:v>#N/A</c:v>
                </c:pt>
                <c:pt idx="9">
                  <c:v>#N/A</c:v>
                </c:pt>
                <c:pt idx="10">
                  <c:v>549</c:v>
                </c:pt>
                <c:pt idx="11">
                  <c:v>#N/A</c:v>
                </c:pt>
                <c:pt idx="12">
                  <c:v>#N/A</c:v>
                </c:pt>
                <c:pt idx="13">
                  <c:v>474</c:v>
                </c:pt>
                <c:pt idx="14">
                  <c:v>#N/A</c:v>
                </c:pt>
              </c:numCache>
            </c:numRef>
          </c:val>
          <c:smooth val="0"/>
          <c:extLst>
            <c:ext xmlns:c16="http://schemas.microsoft.com/office/drawing/2014/chart" uri="{C3380CC4-5D6E-409C-BE32-E72D297353CC}">
              <c16:uniqueId val="{00000008-2E38-4996-8301-1169F03E31D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9764</c:v>
                </c:pt>
                <c:pt idx="5">
                  <c:v>9792</c:v>
                </c:pt>
                <c:pt idx="8">
                  <c:v>9800</c:v>
                </c:pt>
                <c:pt idx="11">
                  <c:v>9850</c:v>
                </c:pt>
                <c:pt idx="14">
                  <c:v>9696</c:v>
                </c:pt>
              </c:numCache>
            </c:numRef>
          </c:val>
          <c:extLst>
            <c:ext xmlns:c16="http://schemas.microsoft.com/office/drawing/2014/chart" uri="{C3380CC4-5D6E-409C-BE32-E72D297353CC}">
              <c16:uniqueId val="{00000000-D37E-40F0-B222-13AE7202F4E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37E-40F0-B222-13AE7202F4E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1884</c:v>
                </c:pt>
                <c:pt idx="5">
                  <c:v>2069</c:v>
                </c:pt>
                <c:pt idx="8">
                  <c:v>2133</c:v>
                </c:pt>
                <c:pt idx="11">
                  <c:v>2188</c:v>
                </c:pt>
                <c:pt idx="14">
                  <c:v>2141</c:v>
                </c:pt>
              </c:numCache>
            </c:numRef>
          </c:val>
          <c:extLst>
            <c:ext xmlns:c16="http://schemas.microsoft.com/office/drawing/2014/chart" uri="{C3380CC4-5D6E-409C-BE32-E72D297353CC}">
              <c16:uniqueId val="{00000002-D37E-40F0-B222-13AE7202F4E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37E-40F0-B222-13AE7202F4E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37E-40F0-B222-13AE7202F4E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37E-40F0-B222-13AE7202F4E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991</c:v>
                </c:pt>
                <c:pt idx="3">
                  <c:v>886</c:v>
                </c:pt>
                <c:pt idx="6">
                  <c:v>806</c:v>
                </c:pt>
                <c:pt idx="9">
                  <c:v>751</c:v>
                </c:pt>
                <c:pt idx="12">
                  <c:v>682</c:v>
                </c:pt>
              </c:numCache>
            </c:numRef>
          </c:val>
          <c:extLst>
            <c:ext xmlns:c16="http://schemas.microsoft.com/office/drawing/2014/chart" uri="{C3380CC4-5D6E-409C-BE32-E72D297353CC}">
              <c16:uniqueId val="{00000006-D37E-40F0-B222-13AE7202F4E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698</c:v>
                </c:pt>
                <c:pt idx="3">
                  <c:v>629</c:v>
                </c:pt>
                <c:pt idx="6">
                  <c:v>577</c:v>
                </c:pt>
                <c:pt idx="9">
                  <c:v>541</c:v>
                </c:pt>
                <c:pt idx="12">
                  <c:v>531</c:v>
                </c:pt>
              </c:numCache>
            </c:numRef>
          </c:val>
          <c:extLst>
            <c:ext xmlns:c16="http://schemas.microsoft.com/office/drawing/2014/chart" uri="{C3380CC4-5D6E-409C-BE32-E72D297353CC}">
              <c16:uniqueId val="{00000007-D37E-40F0-B222-13AE7202F4E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4256</c:v>
                </c:pt>
                <c:pt idx="3">
                  <c:v>4225</c:v>
                </c:pt>
                <c:pt idx="6">
                  <c:v>4232</c:v>
                </c:pt>
                <c:pt idx="9">
                  <c:v>4231</c:v>
                </c:pt>
                <c:pt idx="12">
                  <c:v>4182</c:v>
                </c:pt>
              </c:numCache>
            </c:numRef>
          </c:val>
          <c:extLst>
            <c:ext xmlns:c16="http://schemas.microsoft.com/office/drawing/2014/chart" uri="{C3380CC4-5D6E-409C-BE32-E72D297353CC}">
              <c16:uniqueId val="{00000008-D37E-40F0-B222-13AE7202F4E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37E-40F0-B222-13AE7202F4E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10858</c:v>
                </c:pt>
                <c:pt idx="3">
                  <c:v>10780</c:v>
                </c:pt>
                <c:pt idx="6">
                  <c:v>10974</c:v>
                </c:pt>
                <c:pt idx="9">
                  <c:v>11066</c:v>
                </c:pt>
                <c:pt idx="12">
                  <c:v>11072</c:v>
                </c:pt>
              </c:numCache>
            </c:numRef>
          </c:val>
          <c:extLst>
            <c:ext xmlns:c16="http://schemas.microsoft.com/office/drawing/2014/chart" uri="{C3380CC4-5D6E-409C-BE32-E72D297353CC}">
              <c16:uniqueId val="{0000000A-D37E-40F0-B222-13AE7202F4E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5155</c:v>
                </c:pt>
                <c:pt idx="2">
                  <c:v>#N/A</c:v>
                </c:pt>
                <c:pt idx="3">
                  <c:v>#N/A</c:v>
                </c:pt>
                <c:pt idx="4">
                  <c:v>4659</c:v>
                </c:pt>
                <c:pt idx="5">
                  <c:v>#N/A</c:v>
                </c:pt>
                <c:pt idx="6">
                  <c:v>#N/A</c:v>
                </c:pt>
                <c:pt idx="7">
                  <c:v>4656</c:v>
                </c:pt>
                <c:pt idx="8">
                  <c:v>#N/A</c:v>
                </c:pt>
                <c:pt idx="9">
                  <c:v>#N/A</c:v>
                </c:pt>
                <c:pt idx="10">
                  <c:v>4551</c:v>
                </c:pt>
                <c:pt idx="11">
                  <c:v>#N/A</c:v>
                </c:pt>
                <c:pt idx="12">
                  <c:v>#N/A</c:v>
                </c:pt>
                <c:pt idx="13">
                  <c:v>4630</c:v>
                </c:pt>
                <c:pt idx="14">
                  <c:v>#N/A</c:v>
                </c:pt>
              </c:numCache>
            </c:numRef>
          </c:val>
          <c:smooth val="0"/>
          <c:extLst>
            <c:ext xmlns:c16="http://schemas.microsoft.com/office/drawing/2014/chart" uri="{C3380CC4-5D6E-409C-BE32-E72D297353CC}">
              <c16:uniqueId val="{0000000B-D37E-40F0-B222-13AE7202F4E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790</c:v>
                </c:pt>
                <c:pt idx="1">
                  <c:v>790</c:v>
                </c:pt>
                <c:pt idx="2">
                  <c:v>757</c:v>
                </c:pt>
              </c:numCache>
            </c:numRef>
          </c:val>
          <c:extLst>
            <c:ext xmlns:c16="http://schemas.microsoft.com/office/drawing/2014/chart" uri="{C3380CC4-5D6E-409C-BE32-E72D297353CC}">
              <c16:uniqueId val="{00000000-C3DD-48EC-BE3A-822C0D22A51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223</c:v>
                </c:pt>
                <c:pt idx="1">
                  <c:v>205</c:v>
                </c:pt>
                <c:pt idx="2">
                  <c:v>190</c:v>
                </c:pt>
              </c:numCache>
            </c:numRef>
          </c:val>
          <c:extLst>
            <c:ext xmlns:c16="http://schemas.microsoft.com/office/drawing/2014/chart" uri="{C3380CC4-5D6E-409C-BE32-E72D297353CC}">
              <c16:uniqueId val="{00000001-C3DD-48EC-BE3A-822C0D22A51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515</c:v>
                </c:pt>
                <c:pt idx="1">
                  <c:v>545</c:v>
                </c:pt>
                <c:pt idx="2">
                  <c:v>567</c:v>
                </c:pt>
              </c:numCache>
            </c:numRef>
          </c:val>
          <c:extLst>
            <c:ext xmlns:c16="http://schemas.microsoft.com/office/drawing/2014/chart" uri="{C3380CC4-5D6E-409C-BE32-E72D297353CC}">
              <c16:uniqueId val="{00000002-C3DD-48EC-BE3A-822C0D22A51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{1723FF5A-DC6B-49A6-BE4F-BB0040CE9C70}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1EF-4E99-B56C-7E5E7AF65B6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{1E1801AF-932B-4F4D-BDA4-7B56CA48DD1A}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1EF-4E99-B56C-7E5E7AF65B6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{ED7A3917-193F-4A29-94C4-488B7833BB25}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1EF-4E99-B56C-7E5E7AF65B6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{E9999BB5-3213-4BD0-9871-E90E1AC3227D}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1EF-4E99-B56C-7E5E7AF65B6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{78A22F07-7850-4BDB-B79B-E7C01B7673CA}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1EF-4E99-B56C-7E5E7AF65B66}"/>
                </c:ext>
              </c:extLst>
            </c:dLbl>
            <c:dLbl>
              <c:idx val="8"/>
              <c:layout>
                <c:manualLayout>
                  <c:x val="-3.5075513365366219E-2"/>
                  <c:y val="-6.4739042105865174E-2"/>
                </c:manualLayout>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{C298C24D-3770-46D1-A885-B2C209B6E525}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1EF-4E99-B56C-7E5E7AF65B66}"/>
                </c:ext>
              </c:extLst>
            </c:dLbl>
            <c:dLbl>
              <c:idx val="16"/>
              <c:layout>
                <c:manualLayout>
                  <c:x val="-2.9214887573778388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{875EFED5-E776-4DFE-B389-DBA4EA349C78}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1EF-4E99-B56C-7E5E7AF65B6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{5A2CBB40-4034-456F-B05A-1DF370B3304B}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1EF-4E99-B56C-7E5E7AF65B6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{AA8D31A8-D52F-4864-A3FC-F41182644D55}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1EF-4E99-B56C-7E5E7AF65B6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59.3</c:v>
                </c:pt>
                <c:pt idx="16">
                  <c:v>59.5</c:v>
                </c:pt>
                <c:pt idx="24">
                  <c:v>60.3</c:v>
                </c:pt>
              </c:numCache>
            </c:numRef>
          </c:xVal>
          <c:yVal>
            <c:numRef>
              <c:f>公会計指標分析・財政指標組合せ分析表!$BP$51:$DC$51</c:f>
              <c:numCache>
                <c:formatCode>#,##0.0;"▲ "#,##0.0</c:formatCode>
                <c:ptCount val="40"/>
                <c:pt idx="8">
                  <c:v>81</c:v>
                </c:pt>
                <c:pt idx="16">
                  <c:v>81.099999999999994</c:v>
                </c:pt>
                <c:pt idx="24">
                  <c:v>78.5</c:v>
                </c:pt>
              </c:numCache>
            </c:numRef>
          </c:yVal>
          <c:smooth val="0"/>
          <c:extLst>
            <c:ext xmlns:c16="http://schemas.microsoft.com/office/drawing/2014/chart" uri="{C3380CC4-5D6E-409C-BE32-E72D297353CC}">
              <c16:uniqueId val="{00000009-21EF-4E99-B56C-7E5E7AF65B6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{A2E1D452-3D78-4ABB-B685-6B7B79DA4A4F}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1EF-4E99-B56C-7E5E7AF65B6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{103A845D-4AC8-4C6C-8B59-76EDCC45D046}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1EF-4E99-B56C-7E5E7AF65B6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{2A61FE4E-7038-4DC4-B7C7-163B4FADE31D}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1EF-4E99-B56C-7E5E7AF65B6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{D6F873FF-AEB5-4A3F-B5F6-ECB187A6075C}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1EF-4E99-B56C-7E5E7AF65B6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{7E884790-DCF2-4487-81A0-6836429A9C0D}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1EF-4E99-B56C-7E5E7AF65B6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{5051F24F-7757-4DC6-98A5-EE86C1D5EF13}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1EF-4E99-B56C-7E5E7AF65B6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{A4EEDF9A-9CA6-4ACD-990F-FD77EF12A40B}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1EF-4E99-B56C-7E5E7AF65B6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{D39AD261-CAAB-4761-AEFC-DF726F70D4C0}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1EF-4E99-B56C-7E5E7AF65B6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{8505C705-D92E-4018-BBCC-9CA5DCE2ED01}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1EF-4E99-B56C-7E5E7AF65B6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53.4</c:v>
                </c:pt>
                <c:pt idx="16">
                  <c:v>56.1</c:v>
                </c:pt>
                <c:pt idx="24">
                  <c:v>58.1</c:v>
                </c:pt>
              </c:numCache>
            </c:numRef>
          </c:xVal>
          <c:yVal>
            <c:numRef>
              <c:f>公会計指標分析・財政指標組合せ分析表!$BP$55:$DC$55</c:f>
              <c:numCache>
                <c:formatCode>#,##0.0;"▲ "#,##0.0</c:formatCode>
                <c:ptCount val="40"/>
                <c:pt idx="8">
                  <c:v>13</c:v>
                </c:pt>
                <c:pt idx="16">
                  <c:v>21</c:v>
                </c:pt>
                <c:pt idx="24">
                  <c:v>20.2</c:v>
                </c:pt>
              </c:numCache>
            </c:numRef>
          </c:yVal>
          <c:smooth val="0"/>
          <c:extLst>
            <c:ext xmlns:c16="http://schemas.microsoft.com/office/drawing/2014/chart" uri="{C3380CC4-5D6E-409C-BE32-E72D297353CC}">
              <c16:uniqueId val="{00000013-21EF-4E99-B56C-7E5E7AF65B66}"/>
            </c:ext>
          </c:extLst>
        </c:ser>
        <c:dLbls>
          <c:showLegendKey val="0"/>
          <c:showVal val="1"/>
          <c:showCatName val="0"/>
          <c:showSerName val="0"/>
          <c:showPercent val="0"/>
          <c:showBubbleSize val="0"/>
        </c:dLbls>
        <c:axId val="46179840"/>
        <c:axId val="46181760"/>
      </c:scatterChart>
      <c:valAx>
        <c:axId val="46179840"/>
        <c:scaling>
          <c:orientation val="minMax"/>
          <c:max val="60.9"/>
          <c:min val="52.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93"/>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{495BEECF-705D-4457-B2BE-FBA6A3006801}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B15-4ED1-A469-89BBEC7D1F3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{E71FDA79-B4C4-4DBF-AA0C-EDE93B01DEA2}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B15-4ED1-A469-89BBEC7D1F3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{0262E1B0-59A7-4871-A772-15AAF5177F65}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B15-4ED1-A469-89BBEC7D1F3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{04143470-324B-4E2F-8B71-748BD7C9FCEB}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B15-4ED1-A469-89BBEC7D1F3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{A1E822FE-E9E6-4FE8-8B05-E6713358E936}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B15-4ED1-A469-89BBEC7D1F3B}"/>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{1CBE0E85-EFAF-4921-94EC-CD14B33D7229}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B15-4ED1-A469-89BBEC7D1F3B}"/>
                </c:ext>
              </c:extLst>
            </c:dLbl>
            <c:dLbl>
              <c:idx val="16"/>
              <c:layout>
                <c:manualLayout>
                  <c:x val="-3.1493523649362705E-2"/>
                  <c:y val="-7.1598225092420267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{D5F3F671-FEE8-44B1-B374-0F2A01CAC352}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B15-4ED1-A469-89BBEC7D1F3B}"/>
                </c:ext>
              </c:extLst>
            </c:dLbl>
            <c:dLbl>
              <c:idx val="24"/>
              <c:layout>
                <c:manualLayout>
                  <c:x val="-2.643581313924958E-2"/>
                  <c:y val="-4.115279260939228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{6F80F35A-ABB7-4248-8EE9-9A8A5EE4072D}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B15-4ED1-A469-89BBEC7D1F3B}"/>
                </c:ext>
              </c:extLst>
            </c:dLbl>
            <c:dLbl>
              <c:idx val="32"/>
              <c:layout>
                <c:manualLayout>
                  <c:x val="-3.7164709862248388E-2"/>
                  <c:y val="-7.4499094805354035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{4BBB119E-84EF-45F7-96B0-F5E72AB5EE23}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B15-4ED1-A469-89BBEC7D1F3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11.4</c:v>
                </c:pt>
                <c:pt idx="8">
                  <c:v>10</c:v>
                </c:pt>
                <c:pt idx="16">
                  <c:v>9.3000000000000007</c:v>
                </c:pt>
                <c:pt idx="24">
                  <c:v>9.1</c:v>
                </c:pt>
                <c:pt idx="32">
                  <c:v>9</c:v>
                </c:pt>
              </c:numCache>
            </c:numRef>
          </c:xVal>
          <c:yVal>
            <c:numRef>
              <c:f>公会計指標分析・財政指標組合せ分析表!$BP$73:$DC$73</c:f>
              <c:numCache>
                <c:formatCode>#,##0.0;"▲ "#,##0.0</c:formatCode>
                <c:ptCount val="40"/>
                <c:pt idx="0">
                  <c:v>92.8</c:v>
                </c:pt>
                <c:pt idx="8">
                  <c:v>81</c:v>
                </c:pt>
                <c:pt idx="16">
                  <c:v>81.099999999999994</c:v>
                </c:pt>
                <c:pt idx="24">
                  <c:v>78.5</c:v>
                </c:pt>
                <c:pt idx="32">
                  <c:v>79.099999999999994</c:v>
                </c:pt>
              </c:numCache>
            </c:numRef>
          </c:yVal>
          <c:smooth val="0"/>
          <c:extLst>
            <c:ext xmlns:c16="http://schemas.microsoft.com/office/drawing/2014/chart" uri="{C3380CC4-5D6E-409C-BE32-E72D297353CC}">
              <c16:uniqueId val="{00000009-2B15-4ED1-A469-89BBEC7D1F3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{7665C098-712F-4B8B-A8A0-33E38EC7C7A4}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B15-4ED1-A469-89BBEC7D1F3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{AD202B49-73F7-4B03-8B98-4032407E9F0F}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B15-4ED1-A469-89BBEC7D1F3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{CE0D8AFB-F661-46B5-83B2-E753A35EEDCD}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B15-4ED1-A469-89BBEC7D1F3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{64732BD8-9CA7-4463-8746-EEE89B2E4A4D}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B15-4ED1-A469-89BBEC7D1F3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{9E746723-F473-4D05-B9EA-5188989CE336}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B15-4ED1-A469-89BBEC7D1F3B}"/>
                </c:ext>
              </c:extLst>
            </c:dLbl>
            <c:dLbl>
              <c:idx val="8"/>
              <c:layout>
                <c:manualLayout>
                  <c:x val="-3.1697991619110633E-2"/>
                  <c:y val="-5.3004574948952228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{C3CEEDD9-C52E-4776-946D-BFB41AC813F9}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B15-4ED1-A469-89BBEC7D1F3B}"/>
                </c:ext>
              </c:extLst>
            </c:dLbl>
            <c:dLbl>
              <c:idx val="16"/>
              <c:layout>
                <c:manualLayout>
                  <c:x val="-4.5160355153971293E-2"/>
                  <c:y val="-7.1223543691481803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{D8E55AA3-0A93-4337-B7F1-696FFC85A899}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B15-4ED1-A469-89BBEC7D1F3B}"/>
                </c:ext>
              </c:extLst>
            </c:dLbl>
            <c:dLbl>
              <c:idx val="24"/>
              <c:layout>
                <c:manualLayout>
                  <c:x val="-1.8235628084250027E-2"/>
                  <c:y val="-7.4522897691428294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{30A22CC3-9F51-4287-9F05-F0662A0A398A}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B15-4ED1-A469-89BBEC7D1F3B}"/>
                </c:ext>
              </c:extLst>
            </c:dLbl>
            <c:dLbl>
              <c:idx val="32"/>
              <c:layout>
                <c:manualLayout>
                  <c:x val="-3.1697991619110633E-2"/>
                  <c:y val="-5.091557201931364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{F940D6C3-6116-4B6B-9FFF-4817FE07695F}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B15-4ED1-A469-89BBEC7D1F3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c:ext xmlns:c16="http://schemas.microsoft.com/office/drawing/2014/chart" uri="{C3380CC4-5D6E-409C-BE32-E72D297353CC}">
              <c16:uniqueId val="{00000013-2B15-4ED1-A469-89BBEC7D1F3B}"/>
            </c:ext>
          </c:extLst>
        </c:ser>
        <c:dLbls>
          <c:showLegendKey val="0"/>
          <c:showVal val="1"/>
          <c:showCatName val="0"/>
          <c:showSerName val="0"/>
          <c:showPercent val="0"/>
          <c:showBubbleSize val="0"/>
        </c:dLbls>
        <c:axId val="84219776"/>
        <c:axId val="84234240"/>
      </c:scatterChart>
      <c:valAx>
        <c:axId val="84219776"/>
        <c:scaling>
          <c:orientation val="minMax"/>
          <c:max val="11.799999999999999"/>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地方債の償還の終了に伴う</a:t>
          </a:r>
          <a:r>
            <a:rPr kumimoji="1" lang="ja-JP" altLang="ja-JP" sz="1300">
              <a:solidFill>
                <a:schemeClr val="dk1"/>
              </a:solidFill>
              <a:effectLst/>
              <a:latin typeface="+mn-lt"/>
              <a:ea typeface="+mn-ea"/>
              <a:cs typeface="+mn-cs"/>
            </a:rPr>
            <a:t>元利償還金</a:t>
          </a:r>
          <a:r>
            <a:rPr kumimoji="1" lang="ja-JP" altLang="en-US" sz="1300">
              <a:solidFill>
                <a:schemeClr val="dk1"/>
              </a:solidFill>
              <a:effectLst/>
              <a:latin typeface="+mn-lt"/>
              <a:ea typeface="+mn-ea"/>
              <a:cs typeface="+mn-cs"/>
            </a:rPr>
            <a:t>の減少や算入公債費の増などにより、実質公債費比率の分子の構造は減となっている。</a:t>
          </a:r>
          <a:endParaRPr lang="ja-JP" altLang="ja-JP" sz="13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一般会計等に係る地方債の現在高</a:t>
          </a:r>
          <a:r>
            <a:rPr kumimoji="1" lang="ja-JP" altLang="en-US" sz="1300">
              <a:solidFill>
                <a:schemeClr val="dk1"/>
              </a:solidFill>
              <a:effectLst/>
              <a:latin typeface="+mn-lt"/>
              <a:ea typeface="+mn-ea"/>
              <a:cs typeface="+mn-cs"/>
            </a:rPr>
            <a:t>は増加したものの、退職手当負担見込額の減少等により</a:t>
          </a:r>
          <a:r>
            <a:rPr kumimoji="1" lang="ja-JP" altLang="ja-JP" sz="1300">
              <a:solidFill>
                <a:schemeClr val="dk1"/>
              </a:solidFill>
              <a:effectLst/>
              <a:latin typeface="+mn-lt"/>
              <a:ea typeface="+mn-ea"/>
              <a:cs typeface="+mn-cs"/>
            </a:rPr>
            <a:t>将来負担額</a:t>
          </a:r>
          <a:r>
            <a:rPr kumimoji="1" lang="ja-JP" altLang="en-US" sz="1300">
              <a:solidFill>
                <a:schemeClr val="dk1"/>
              </a:solidFill>
              <a:effectLst/>
              <a:latin typeface="+mn-lt"/>
              <a:ea typeface="+mn-ea"/>
              <a:cs typeface="+mn-cs"/>
            </a:rPr>
            <a:t>はやや</a:t>
          </a:r>
          <a:r>
            <a:rPr kumimoji="1" lang="ja-JP" altLang="ja-JP" sz="1300">
              <a:solidFill>
                <a:schemeClr val="dk1"/>
              </a:solidFill>
              <a:effectLst/>
              <a:latin typeface="+mn-lt"/>
              <a:ea typeface="+mn-ea"/>
              <a:cs typeface="+mn-cs"/>
            </a:rPr>
            <a:t>減少</a:t>
          </a:r>
          <a:r>
            <a:rPr kumimoji="1" lang="ja-JP" altLang="en-US" sz="1300">
              <a:solidFill>
                <a:schemeClr val="dk1"/>
              </a:solidFill>
              <a:effectLst/>
              <a:latin typeface="+mn-lt"/>
              <a:ea typeface="+mn-ea"/>
              <a:cs typeface="+mn-cs"/>
            </a:rPr>
            <a:t>している。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しかし、</a:t>
          </a:r>
          <a:r>
            <a:rPr kumimoji="1" lang="ja-JP" altLang="ja-JP" sz="1300">
              <a:solidFill>
                <a:schemeClr val="dk1"/>
              </a:solidFill>
              <a:effectLst/>
              <a:latin typeface="+mn-lt"/>
              <a:ea typeface="+mn-ea"/>
              <a:cs typeface="+mn-cs"/>
            </a:rPr>
            <a:t>充当可能基金や基準財政需要額算入見込額の</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により充当可能財源等が</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し、将来負担比率の分子が</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している。</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愛媛県松前町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財源不足により減少している。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計画的な運用を行い、適正な水準を維持したい。</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大規模地震災害対策基金：大規模な地震による災害の予防、応急対策及び復旧等に要する経費並びに国内における大規模な地震による甚大な災害の被災</a:t>
          </a:r>
          <a:r>
            <a:rPr kumimoji="1" lang="ja-JP" altLang="en-US" sz="1300">
              <a:solidFill>
                <a:schemeClr val="dk1"/>
              </a:solidFill>
              <a:effectLst/>
              <a:latin typeface="+mn-lt"/>
              <a:ea typeface="+mn-ea"/>
              <a:cs typeface="+mn-cs"/>
            </a:rPr>
            <a:t>　　　　</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者を支援する</a:t>
          </a:r>
          <a:r>
            <a:rPr kumimoji="1" lang="ja-JP" altLang="en-US" sz="1300">
              <a:solidFill>
                <a:schemeClr val="dk1"/>
              </a:solidFill>
              <a:effectLst/>
              <a:latin typeface="+mn-lt"/>
              <a:ea typeface="+mn-ea"/>
              <a:cs typeface="+mn-cs"/>
            </a:rPr>
            <a:t>ための経費</a:t>
          </a:r>
          <a:endParaRPr lang="ja-JP" altLang="ja-JP" sz="1300">
            <a:effectLst/>
          </a:endParaRPr>
        </a:p>
        <a:p>
          <a:r>
            <a:rPr kumimoji="1" lang="ja-JP" altLang="ja-JP" sz="1300">
              <a:solidFill>
                <a:schemeClr val="dk1"/>
              </a:solidFill>
              <a:effectLst/>
              <a:latin typeface="+mn-lt"/>
              <a:ea typeface="+mn-ea"/>
              <a:cs typeface="+mn-cs"/>
            </a:rPr>
            <a:t>　地域福祉基金　　　　　：在宅福祉の向上、健康づくり推進及び民間活動の活発化を促進し、松前町の地域福祉の促進を図る</a:t>
          </a:r>
          <a:r>
            <a:rPr kumimoji="1" lang="ja-JP" altLang="en-US" sz="1300">
              <a:solidFill>
                <a:schemeClr val="dk1"/>
              </a:solidFill>
              <a:effectLst/>
              <a:latin typeface="+mn-lt"/>
              <a:ea typeface="+mn-ea"/>
              <a:cs typeface="+mn-cs"/>
            </a:rPr>
            <a:t>ための経費</a:t>
          </a:r>
          <a:endParaRPr lang="ja-JP" altLang="ja-JP" sz="1300">
            <a:effectLst/>
          </a:endParaRPr>
        </a:p>
        <a:p>
          <a:r>
            <a:rPr kumimoji="1" lang="ja-JP" altLang="ja-JP" sz="1300">
              <a:solidFill>
                <a:schemeClr val="dk1"/>
              </a:solidFill>
              <a:effectLst/>
              <a:latin typeface="+mn-lt"/>
              <a:ea typeface="+mn-ea"/>
              <a:cs typeface="+mn-cs"/>
            </a:rPr>
            <a:t>　公共施設維持管理基金　：行政財産として管理する建物の維持管理及び更新に要する経費</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大規模地震災害対策基金：</a:t>
          </a:r>
          <a:r>
            <a:rPr kumimoji="1" lang="ja-JP" altLang="en-US" sz="1300">
              <a:solidFill>
                <a:schemeClr val="dk1"/>
              </a:solidFill>
              <a:effectLst/>
              <a:latin typeface="+mn-lt"/>
              <a:ea typeface="+mn-ea"/>
              <a:cs typeface="+mn-cs"/>
            </a:rPr>
            <a:t>災害用備蓄品の購入に当たり取り崩したため減少した</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地域福祉基金　　　　　：増減無し。</a:t>
          </a:r>
          <a:endParaRPr lang="ja-JP" altLang="ja-JP" sz="1300">
            <a:effectLst/>
          </a:endParaRPr>
        </a:p>
        <a:p>
          <a:r>
            <a:rPr kumimoji="1" lang="ja-JP" altLang="ja-JP" sz="1300">
              <a:solidFill>
                <a:schemeClr val="dk1"/>
              </a:solidFill>
              <a:effectLst/>
              <a:latin typeface="+mn-lt"/>
              <a:ea typeface="+mn-ea"/>
              <a:cs typeface="+mn-cs"/>
            </a:rPr>
            <a:t>　公共施設維持管理基金　：今後の公共施設の維持管理や更新に関する経費に充てるため</a:t>
          </a:r>
          <a:r>
            <a:rPr kumimoji="1" lang="ja-JP" altLang="en-US" sz="1300">
              <a:solidFill>
                <a:schemeClr val="dk1"/>
              </a:solidFill>
              <a:effectLst/>
              <a:latin typeface="+mn-lt"/>
              <a:ea typeface="+mn-ea"/>
              <a:cs typeface="+mn-cs"/>
            </a:rPr>
            <a:t>の積み立てを行ったため増加した</a:t>
          </a:r>
          <a:r>
            <a:rPr kumimoji="1" lang="ja-JP" altLang="ja-JP" sz="1300">
              <a:solidFill>
                <a:schemeClr val="dk1"/>
              </a:solidFill>
              <a:effectLst/>
              <a:latin typeface="+mn-lt"/>
              <a:ea typeface="+mn-ea"/>
              <a:cs typeface="+mn-cs"/>
            </a:rPr>
            <a:t>。</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大規模地震災害対策基金：現金として積み立てしておくだけではなく、一部については水、食糧などの災害に備えての備蓄品として現物で保有する</a:t>
          </a:r>
          <a:r>
            <a:rPr kumimoji="1" lang="ja-JP" altLang="en-US"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地域福祉基金　　　　　：社会福祉、児童福祉に関する公共施設の更新や維持管理に要する経費への</a:t>
          </a:r>
          <a:r>
            <a:rPr kumimoji="1" lang="ja-JP" altLang="en-US" sz="1300">
              <a:solidFill>
                <a:schemeClr val="dk1"/>
              </a:solidFill>
              <a:effectLst/>
              <a:latin typeface="+mn-lt"/>
              <a:ea typeface="+mn-ea"/>
              <a:cs typeface="+mn-cs"/>
            </a:rPr>
            <a:t>使用</a:t>
          </a:r>
          <a:r>
            <a:rPr kumimoji="1" lang="ja-JP" altLang="ja-JP" sz="1300">
              <a:solidFill>
                <a:schemeClr val="dk1"/>
              </a:solidFill>
              <a:effectLst/>
              <a:latin typeface="+mn-lt"/>
              <a:ea typeface="+mn-ea"/>
              <a:cs typeface="+mn-cs"/>
            </a:rPr>
            <a:t>も</a:t>
          </a:r>
          <a:r>
            <a:rPr kumimoji="1" lang="ja-JP" altLang="en-US" sz="1300">
              <a:solidFill>
                <a:schemeClr val="dk1"/>
              </a:solidFill>
              <a:effectLst/>
              <a:latin typeface="+mn-lt"/>
              <a:ea typeface="+mn-ea"/>
              <a:cs typeface="+mn-cs"/>
            </a:rPr>
            <a:t>検討する。</a:t>
          </a:r>
          <a:endParaRPr lang="ja-JP" altLang="ja-JP" sz="1300">
            <a:effectLst/>
          </a:endParaRPr>
        </a:p>
        <a:p>
          <a:r>
            <a:rPr kumimoji="1" lang="ja-JP" altLang="ja-JP" sz="1300">
              <a:solidFill>
                <a:schemeClr val="dk1"/>
              </a:solidFill>
              <a:effectLst/>
              <a:latin typeface="+mn-lt"/>
              <a:ea typeface="+mn-ea"/>
              <a:cs typeface="+mn-cs"/>
            </a:rPr>
            <a:t>　公共施設維持管理基金　；今後想定される公共施設の長寿命化対策に係る経費の財源とする</a:t>
          </a:r>
          <a:r>
            <a:rPr kumimoji="1" lang="ja-JP" altLang="en-US" sz="1300">
              <a:solidFill>
                <a:schemeClr val="dk1"/>
              </a:solidFill>
              <a:effectLst/>
              <a:latin typeface="+mn-lt"/>
              <a:ea typeface="+mn-ea"/>
              <a:cs typeface="+mn-cs"/>
            </a:rPr>
            <a:t>ため</a:t>
          </a:r>
          <a:r>
            <a:rPr kumimoji="1" lang="ja-JP" altLang="ja-JP" sz="1300">
              <a:solidFill>
                <a:schemeClr val="dk1"/>
              </a:solidFill>
              <a:effectLst/>
              <a:latin typeface="+mn-lt"/>
              <a:ea typeface="+mn-ea"/>
              <a:cs typeface="+mn-cs"/>
            </a:rPr>
            <a:t>、年度末の収支状況をみながら積立を</a:t>
          </a:r>
          <a:r>
            <a:rPr kumimoji="1" lang="ja-JP" altLang="en-US" sz="1300">
              <a:solidFill>
                <a:schemeClr val="dk1"/>
              </a:solidFill>
              <a:effectLst/>
              <a:latin typeface="+mn-lt"/>
              <a:ea typeface="+mn-ea"/>
              <a:cs typeface="+mn-cs"/>
            </a:rPr>
            <a:t>続ける</a:t>
          </a:r>
          <a:r>
            <a:rPr kumimoji="1" lang="ja-JP" altLang="ja-JP" sz="1300">
              <a:solidFill>
                <a:schemeClr val="dk1"/>
              </a:solidFill>
              <a:effectLst/>
              <a:latin typeface="+mn-lt"/>
              <a:ea typeface="+mn-ea"/>
              <a:cs typeface="+mn-cs"/>
            </a:rPr>
            <a:t>。</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地方財政法に基づく</a:t>
          </a:r>
          <a:r>
            <a:rPr kumimoji="1" lang="ja-JP" altLang="ja-JP" sz="1300">
              <a:solidFill>
                <a:schemeClr val="dk1"/>
              </a:solidFill>
              <a:effectLst/>
              <a:latin typeface="+mn-lt"/>
              <a:ea typeface="+mn-ea"/>
              <a:cs typeface="+mn-cs"/>
            </a:rPr>
            <a:t>積立て</a:t>
          </a:r>
          <a:r>
            <a:rPr kumimoji="1" lang="ja-JP" altLang="en-US" sz="1300">
              <a:solidFill>
                <a:schemeClr val="dk1"/>
              </a:solidFill>
              <a:effectLst/>
              <a:latin typeface="+mn-lt"/>
              <a:ea typeface="+mn-ea"/>
              <a:cs typeface="+mn-cs"/>
            </a:rPr>
            <a:t>を行ったが</a:t>
          </a:r>
          <a:r>
            <a:rPr kumimoji="1" lang="ja-JP" altLang="ja-JP" sz="1300">
              <a:solidFill>
                <a:schemeClr val="dk1"/>
              </a:solidFill>
              <a:effectLst/>
              <a:latin typeface="+mn-lt"/>
              <a:ea typeface="+mn-ea"/>
              <a:cs typeface="+mn-cs"/>
            </a:rPr>
            <a:t>、財源不足</a:t>
          </a:r>
          <a:r>
            <a:rPr kumimoji="1" lang="ja-JP" altLang="en-US" sz="1300">
              <a:solidFill>
                <a:schemeClr val="dk1"/>
              </a:solidFill>
              <a:effectLst/>
              <a:latin typeface="+mn-lt"/>
              <a:ea typeface="+mn-ea"/>
              <a:cs typeface="+mn-cs"/>
            </a:rPr>
            <a:t>による取崩しの方が多かったため</a:t>
          </a:r>
          <a:r>
            <a:rPr kumimoji="1" lang="ja-JP" altLang="ja-JP" sz="1300">
              <a:solidFill>
                <a:schemeClr val="dk1"/>
              </a:solidFill>
              <a:effectLst/>
              <a:latin typeface="+mn-lt"/>
              <a:ea typeface="+mn-ea"/>
              <a:cs typeface="+mn-cs"/>
            </a:rPr>
            <a:t>減少</a:t>
          </a:r>
          <a:r>
            <a:rPr kumimoji="1" lang="ja-JP" altLang="en-US" sz="1300">
              <a:solidFill>
                <a:schemeClr val="dk1"/>
              </a:solidFill>
              <a:effectLst/>
              <a:latin typeface="+mn-lt"/>
              <a:ea typeface="+mn-ea"/>
              <a:cs typeface="+mn-cs"/>
            </a:rPr>
            <a:t>した</a:t>
          </a:r>
          <a:r>
            <a:rPr kumimoji="1" lang="ja-JP" altLang="ja-JP" sz="1300">
              <a:solidFill>
                <a:schemeClr val="dk1"/>
              </a:solidFill>
              <a:effectLst/>
              <a:latin typeface="+mn-lt"/>
              <a:ea typeface="+mn-ea"/>
              <a:cs typeface="+mn-cs"/>
            </a:rPr>
            <a:t>。</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計画的な運用を行い、適正な水準を維持したい。</a:t>
          </a:r>
          <a:endParaRPr lang="ja-JP" altLang="ja-JP" sz="1300">
            <a:effectLst/>
          </a:endParaRPr>
        </a:p>
        <a:p>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地方債の償還のための取崩しを行ったため減少した。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地方債の償還</a:t>
          </a:r>
          <a:r>
            <a:rPr kumimoji="1" lang="ja-JP" altLang="en-US" sz="1300">
              <a:solidFill>
                <a:schemeClr val="dk1"/>
              </a:solidFill>
              <a:effectLst/>
              <a:latin typeface="+mn-lt"/>
              <a:ea typeface="+mn-ea"/>
              <a:cs typeface="+mn-cs"/>
            </a:rPr>
            <a:t>予定</a:t>
          </a:r>
          <a:r>
            <a:rPr kumimoji="1" lang="ja-JP" altLang="ja-JP" sz="1300">
              <a:solidFill>
                <a:schemeClr val="dk1"/>
              </a:solidFill>
              <a:effectLst/>
              <a:latin typeface="+mn-lt"/>
              <a:ea typeface="+mn-ea"/>
              <a:cs typeface="+mn-cs"/>
            </a:rPr>
            <a:t>を踏まえ、適正な規模の残高</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維持していきたい。</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愛媛県松前町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30,913
30,787
20.41
10,293,462
9,944,187
310,385
6,674,608
11,072,244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000-00002F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有形固定資産減価償却率は類似団体より高い水準にあるが、平成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年度に策定した公共施設等総合管理計画において、今後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年間で公共施設（建物）の延床面積を</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％以上削減するという目標を掲げており、老朽化した施設の集約化・複合化や除却を進めていく方針である。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000-000031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00000000-0008-0000-0000-000033000000}"/>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00000000-0008-0000-0000-000035000000}"/>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00000000-0008-0000-0000-000041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flipV="1">
          <a:off x="4760595" y="4634865"/>
          <a:ext cx="1270" cy="143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67" name="有形固定資産減価償却率最小値テキスト">
          <a:extLst>
            <a:ext uri="{FF2B5EF4-FFF2-40B4-BE49-F238E27FC236}">
              <a16:creationId xmlns:a16="http://schemas.microsoft.com/office/drawing/2014/main" id="{00000000-0008-0000-0000-000043000000}"/>
            </a:ext>
          </a:extLst>
        </xdr:cNvPr>
        <xdr:cNvSpPr txBox="1"/>
      </xdr:nvSpPr>
      <xdr:spPr>
        <a:xfrm>
          <a:off x="4813300" y="6069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4673600" y="6065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69" name="有形固定資産減価償却率最大値テキスト">
          <a:extLst>
            <a:ext uri="{FF2B5EF4-FFF2-40B4-BE49-F238E27FC236}">
              <a16:creationId xmlns:a16="http://schemas.microsoft.com/office/drawing/2014/main" id="{00000000-0008-0000-0000-000045000000}"/>
            </a:ext>
          </a:extLst>
        </xdr:cNvPr>
        <xdr:cNvSpPr txBox="1"/>
      </xdr:nvSpPr>
      <xdr:spPr>
        <a:xfrm>
          <a:off x="4813300" y="4410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4673600" y="463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55625</xdr:rowOff>
    </xdr:from>
    <xdr:ext cx="405111" cy="259045"/>
    <xdr:sp macro="" textlink="">
      <xdr:nvSpPr>
        <xdr:cNvPr id="71" name="有形固定資産減価償却率平均値テキスト">
          <a:extLst>
            <a:ext uri="{FF2B5EF4-FFF2-40B4-BE49-F238E27FC236}">
              <a16:creationId xmlns:a16="http://schemas.microsoft.com/office/drawing/2014/main" id="{00000000-0008-0000-0000-000047000000}"/>
            </a:ext>
          </a:extLst>
        </xdr:cNvPr>
        <xdr:cNvSpPr txBox="1"/>
      </xdr:nvSpPr>
      <xdr:spPr>
        <a:xfrm>
          <a:off x="4813300" y="5370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4711700" y="539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000500" y="542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3238500" y="548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81552</xdr:rowOff>
    </xdr:from>
    <xdr:to>
      <xdr:col>11</xdr:col>
      <xdr:colOff>187325</xdr:colOff>
      <xdr:row>33</xdr:row>
      <xdr:rowOff>11702</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2476500" y="5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40186</xdr:rowOff>
    </xdr:from>
    <xdr:to>
      <xdr:col>19</xdr:col>
      <xdr:colOff>187325</xdr:colOff>
      <xdr:row>31</xdr:row>
      <xdr:rowOff>141786</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000500" y="535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64861</xdr:rowOff>
    </xdr:from>
    <xdr:to>
      <xdr:col>15</xdr:col>
      <xdr:colOff>187325</xdr:colOff>
      <xdr:row>31</xdr:row>
      <xdr:rowOff>166461</xdr:rowOff>
    </xdr:to>
    <xdr:sp macro="" textlink="">
      <xdr:nvSpPr>
        <xdr:cNvPr id="82" name="楕円 81">
          <a:extLst>
            <a:ext uri="{FF2B5EF4-FFF2-40B4-BE49-F238E27FC236}">
              <a16:creationId xmlns:a16="http://schemas.microsoft.com/office/drawing/2014/main" id="{00000000-0008-0000-0000-000052000000}"/>
            </a:ext>
          </a:extLst>
        </xdr:cNvPr>
        <xdr:cNvSpPr/>
      </xdr:nvSpPr>
      <xdr:spPr>
        <a:xfrm>
          <a:off x="3238500" y="537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90986</xdr:rowOff>
    </xdr:from>
    <xdr:to>
      <xdr:col>19</xdr:col>
      <xdr:colOff>136525</xdr:colOff>
      <xdr:row>31</xdr:row>
      <xdr:rowOff>115661</xdr:rowOff>
    </xdr:to>
    <xdr:cxnSp macro="">
      <xdr:nvCxnSpPr>
        <xdr:cNvPr id="83" name="直線コネクタ 82">
          <a:extLst>
            <a:ext uri="{FF2B5EF4-FFF2-40B4-BE49-F238E27FC236}">
              <a16:creationId xmlns:a16="http://schemas.microsoft.com/office/drawing/2014/main" id="{00000000-0008-0000-0000-000053000000}"/>
            </a:ext>
          </a:extLst>
        </xdr:cNvPr>
        <xdr:cNvCxnSpPr/>
      </xdr:nvCxnSpPr>
      <xdr:spPr>
        <a:xfrm flipV="1">
          <a:off x="3289300" y="5405936"/>
          <a:ext cx="7620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71029</xdr:rowOff>
    </xdr:from>
    <xdr:to>
      <xdr:col>11</xdr:col>
      <xdr:colOff>187325</xdr:colOff>
      <xdr:row>32</xdr:row>
      <xdr:rowOff>1179</xdr:rowOff>
    </xdr:to>
    <xdr:sp macro="" textlink="">
      <xdr:nvSpPr>
        <xdr:cNvPr id="84" name="楕円 83">
          <a:extLst>
            <a:ext uri="{FF2B5EF4-FFF2-40B4-BE49-F238E27FC236}">
              <a16:creationId xmlns:a16="http://schemas.microsoft.com/office/drawing/2014/main" id="{00000000-0008-0000-0000-000054000000}"/>
            </a:ext>
          </a:extLst>
        </xdr:cNvPr>
        <xdr:cNvSpPr/>
      </xdr:nvSpPr>
      <xdr:spPr>
        <a:xfrm>
          <a:off x="2476500" y="538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115661</xdr:rowOff>
    </xdr:from>
    <xdr:to>
      <xdr:col>15</xdr:col>
      <xdr:colOff>136525</xdr:colOff>
      <xdr:row>31</xdr:row>
      <xdr:rowOff>121829</xdr:rowOff>
    </xdr:to>
    <xdr:cxnSp macro="">
      <xdr:nvCxnSpPr>
        <xdr:cNvPr id="85" name="直線コネクタ 84">
          <a:extLst>
            <a:ext uri="{FF2B5EF4-FFF2-40B4-BE49-F238E27FC236}">
              <a16:creationId xmlns:a16="http://schemas.microsoft.com/office/drawing/2014/main" id="{00000000-0008-0000-0000-000055000000}"/>
            </a:ext>
          </a:extLst>
        </xdr:cNvPr>
        <xdr:cNvCxnSpPr/>
      </xdr:nvCxnSpPr>
      <xdr:spPr>
        <a:xfrm flipV="1">
          <a:off x="2527300" y="5430611"/>
          <a:ext cx="76200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29318</xdr:rowOff>
    </xdr:from>
    <xdr:ext cx="405111" cy="259045"/>
    <xdr:sp macro="" textlink="">
      <xdr:nvSpPr>
        <xdr:cNvPr id="86" name="n_1aveValue有形固定資産減価償却率">
          <a:extLst>
            <a:ext uri="{FF2B5EF4-FFF2-40B4-BE49-F238E27FC236}">
              <a16:creationId xmlns:a16="http://schemas.microsoft.com/office/drawing/2014/main" id="{00000000-0008-0000-0000-000056000000}"/>
            </a:ext>
          </a:extLst>
        </xdr:cNvPr>
        <xdr:cNvSpPr txBox="1"/>
      </xdr:nvSpPr>
      <xdr:spPr>
        <a:xfrm>
          <a:off x="3836044" y="5515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91003</xdr:rowOff>
    </xdr:from>
    <xdr:ext cx="405111" cy="259045"/>
    <xdr:sp macro="" textlink="">
      <xdr:nvSpPr>
        <xdr:cNvPr id="87" name="n_2aveValue有形固定資産減価償却率">
          <a:extLst>
            <a:ext uri="{FF2B5EF4-FFF2-40B4-BE49-F238E27FC236}">
              <a16:creationId xmlns:a16="http://schemas.microsoft.com/office/drawing/2014/main" id="{00000000-0008-0000-0000-000057000000}"/>
            </a:ext>
          </a:extLst>
        </xdr:cNvPr>
        <xdr:cNvSpPr txBox="1"/>
      </xdr:nvSpPr>
      <xdr:spPr>
        <a:xfrm>
          <a:off x="3086744" y="5577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2829</xdr:rowOff>
    </xdr:from>
    <xdr:ext cx="405111" cy="259045"/>
    <xdr:sp macro="" textlink="">
      <xdr:nvSpPr>
        <xdr:cNvPr id="88" name="n_3aveValue有形固定資産減価償却率">
          <a:extLst>
            <a:ext uri="{FF2B5EF4-FFF2-40B4-BE49-F238E27FC236}">
              <a16:creationId xmlns:a16="http://schemas.microsoft.com/office/drawing/2014/main" id="{00000000-0008-0000-0000-000058000000}"/>
            </a:ext>
          </a:extLst>
        </xdr:cNvPr>
        <xdr:cNvSpPr txBox="1"/>
      </xdr:nvSpPr>
      <xdr:spPr>
        <a:xfrm>
          <a:off x="2324744" y="5660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158313</xdr:rowOff>
    </xdr:from>
    <xdr:ext cx="405111" cy="259045"/>
    <xdr:sp macro="" textlink="">
      <xdr:nvSpPr>
        <xdr:cNvPr id="89" name="n_1mainValue有形固定資産減価償却率">
          <a:extLst>
            <a:ext uri="{FF2B5EF4-FFF2-40B4-BE49-F238E27FC236}">
              <a16:creationId xmlns:a16="http://schemas.microsoft.com/office/drawing/2014/main" id="{00000000-0008-0000-0000-000059000000}"/>
            </a:ext>
          </a:extLst>
        </xdr:cNvPr>
        <xdr:cNvSpPr txBox="1"/>
      </xdr:nvSpPr>
      <xdr:spPr>
        <a:xfrm>
          <a:off x="3836044" y="513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11538</xdr:rowOff>
    </xdr:from>
    <xdr:ext cx="405111" cy="259045"/>
    <xdr:sp macro="" textlink="">
      <xdr:nvSpPr>
        <xdr:cNvPr id="90" name="n_2mainValue有形固定資産減価償却率">
          <a:extLst>
            <a:ext uri="{FF2B5EF4-FFF2-40B4-BE49-F238E27FC236}">
              <a16:creationId xmlns:a16="http://schemas.microsoft.com/office/drawing/2014/main" id="{00000000-0008-0000-0000-00005A000000}"/>
            </a:ext>
          </a:extLst>
        </xdr:cNvPr>
        <xdr:cNvSpPr txBox="1"/>
      </xdr:nvSpPr>
      <xdr:spPr>
        <a:xfrm>
          <a:off x="3086744" y="5155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17706</xdr:rowOff>
    </xdr:from>
    <xdr:ext cx="405111" cy="259045"/>
    <xdr:sp macro="" textlink="">
      <xdr:nvSpPr>
        <xdr:cNvPr id="91" name="n_3mainValue有形固定資産減価償却率">
          <a:extLst>
            <a:ext uri="{FF2B5EF4-FFF2-40B4-BE49-F238E27FC236}">
              <a16:creationId xmlns:a16="http://schemas.microsoft.com/office/drawing/2014/main" id="{00000000-0008-0000-0000-00005B000000}"/>
            </a:ext>
          </a:extLst>
        </xdr:cNvPr>
        <xdr:cNvSpPr txBox="1"/>
      </xdr:nvSpPr>
      <xdr:spPr>
        <a:xfrm>
          <a:off x="2324744" y="5161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債務償還可能年数は類似団体より高い水準にある。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地方債の発行額と償還額のバランスを調整しながら、健全な財政運営を維持していく。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00000000-0008-0000-0000-00006A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07" name="直線コネクタ 106">
          <a:extLst>
            <a:ext uri="{FF2B5EF4-FFF2-40B4-BE49-F238E27FC236}">
              <a16:creationId xmlns:a16="http://schemas.microsoft.com/office/drawing/2014/main" id="{00000000-0008-0000-0000-00006B000000}"/>
            </a:ext>
          </a:extLst>
        </xdr:cNvPr>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10931403" y="58148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9" name="直線コネクタ 108">
          <a:extLst>
            <a:ext uri="{FF2B5EF4-FFF2-40B4-BE49-F238E27FC236}">
              <a16:creationId xmlns:a16="http://schemas.microsoft.com/office/drawing/2014/main" id="{00000000-0008-0000-0000-00006D000000}"/>
            </a:ext>
          </a:extLst>
        </xdr:cNvPr>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0828811" y="53830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756676" y="49512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45194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a:extLst>
            <a:ext uri="{FF2B5EF4-FFF2-40B4-BE49-F238E27FC236}">
              <a16:creationId xmlns:a16="http://schemas.microsoft.com/office/drawing/2014/main" id="{00000000-0008-0000-0000-000075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flipV="1">
          <a:off x="14793595" y="4599025"/>
          <a:ext cx="1269" cy="13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19" name="債務償還比率最小値テキスト">
          <a:extLst>
            <a:ext uri="{FF2B5EF4-FFF2-40B4-BE49-F238E27FC236}">
              <a16:creationId xmlns:a16="http://schemas.microsoft.com/office/drawing/2014/main" id="{00000000-0008-0000-0000-000077000000}"/>
            </a:ext>
          </a:extLst>
        </xdr:cNvPr>
        <xdr:cNvSpPr txBox="1"/>
      </xdr:nvSpPr>
      <xdr:spPr>
        <a:xfrm>
          <a:off x="14846300" y="5912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a:off x="14706600" y="590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21" name="債務償還比率最大値テキスト">
          <a:extLst>
            <a:ext uri="{FF2B5EF4-FFF2-40B4-BE49-F238E27FC236}">
              <a16:creationId xmlns:a16="http://schemas.microsoft.com/office/drawing/2014/main" id="{00000000-0008-0000-0000-000079000000}"/>
            </a:ext>
          </a:extLst>
        </xdr:cNvPr>
        <xdr:cNvSpPr txBox="1"/>
      </xdr:nvSpPr>
      <xdr:spPr>
        <a:xfrm>
          <a:off x="14846300" y="43742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22" name="直線コネクタ 121">
          <a:extLst>
            <a:ext uri="{FF2B5EF4-FFF2-40B4-BE49-F238E27FC236}">
              <a16:creationId xmlns:a16="http://schemas.microsoft.com/office/drawing/2014/main" id="{00000000-0008-0000-0000-00007A000000}"/>
            </a:ext>
          </a:extLst>
        </xdr:cNvPr>
        <xdr:cNvCxnSpPr/>
      </xdr:nvCxnSpPr>
      <xdr:spPr>
        <a:xfrm>
          <a:off x="14706600" y="4599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10360</xdr:rowOff>
    </xdr:from>
    <xdr:ext cx="469744" cy="259045"/>
    <xdr:sp macro="" textlink="">
      <xdr:nvSpPr>
        <xdr:cNvPr id="123" name="債務償還比率平均値テキスト">
          <a:extLst>
            <a:ext uri="{FF2B5EF4-FFF2-40B4-BE49-F238E27FC236}">
              <a16:creationId xmlns:a16="http://schemas.microsoft.com/office/drawing/2014/main" id="{00000000-0008-0000-0000-00007B000000}"/>
            </a:ext>
          </a:extLst>
        </xdr:cNvPr>
        <xdr:cNvSpPr txBox="1"/>
      </xdr:nvSpPr>
      <xdr:spPr>
        <a:xfrm>
          <a:off x="14846300" y="5325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24" name="フローチャート: 判断 123">
          <a:extLst>
            <a:ext uri="{FF2B5EF4-FFF2-40B4-BE49-F238E27FC236}">
              <a16:creationId xmlns:a16="http://schemas.microsoft.com/office/drawing/2014/main" id="{00000000-0008-0000-0000-00007C000000}"/>
            </a:ext>
          </a:extLst>
        </xdr:cNvPr>
        <xdr:cNvSpPr/>
      </xdr:nvSpPr>
      <xdr:spPr>
        <a:xfrm>
          <a:off x="14744700" y="5346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25" name="フローチャート: 判断 124">
          <a:extLst>
            <a:ext uri="{FF2B5EF4-FFF2-40B4-BE49-F238E27FC236}">
              <a16:creationId xmlns:a16="http://schemas.microsoft.com/office/drawing/2014/main" id="{00000000-0008-0000-0000-00007D000000}"/>
            </a:ext>
          </a:extLst>
        </xdr:cNvPr>
        <xdr:cNvSpPr/>
      </xdr:nvSpPr>
      <xdr:spPr>
        <a:xfrm>
          <a:off x="14033500" y="5346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117455</xdr:rowOff>
    </xdr:from>
    <xdr:to>
      <xdr:col>76</xdr:col>
      <xdr:colOff>73025</xdr:colOff>
      <xdr:row>31</xdr:row>
      <xdr:rowOff>47605</xdr:rowOff>
    </xdr:to>
    <xdr:sp macro="" textlink="">
      <xdr:nvSpPr>
        <xdr:cNvPr id="131" name="楕円 130">
          <a:extLst>
            <a:ext uri="{FF2B5EF4-FFF2-40B4-BE49-F238E27FC236}">
              <a16:creationId xmlns:a16="http://schemas.microsoft.com/office/drawing/2014/main" id="{00000000-0008-0000-0000-000083000000}"/>
            </a:ext>
          </a:extLst>
        </xdr:cNvPr>
        <xdr:cNvSpPr/>
      </xdr:nvSpPr>
      <xdr:spPr>
        <a:xfrm>
          <a:off x="14744700" y="526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140332</xdr:rowOff>
    </xdr:from>
    <xdr:ext cx="469744" cy="259045"/>
    <xdr:sp macro="" textlink="">
      <xdr:nvSpPr>
        <xdr:cNvPr id="132" name="債務償還比率該当値テキスト">
          <a:extLst>
            <a:ext uri="{FF2B5EF4-FFF2-40B4-BE49-F238E27FC236}">
              <a16:creationId xmlns:a16="http://schemas.microsoft.com/office/drawing/2014/main" id="{00000000-0008-0000-0000-000084000000}"/>
            </a:ext>
          </a:extLst>
        </xdr:cNvPr>
        <xdr:cNvSpPr txBox="1"/>
      </xdr:nvSpPr>
      <xdr:spPr>
        <a:xfrm>
          <a:off x="14846300" y="511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77557</xdr:rowOff>
    </xdr:from>
    <xdr:to>
      <xdr:col>72</xdr:col>
      <xdr:colOff>123825</xdr:colOff>
      <xdr:row>31</xdr:row>
      <xdr:rowOff>7707</xdr:rowOff>
    </xdr:to>
    <xdr:sp macro="" textlink="">
      <xdr:nvSpPr>
        <xdr:cNvPr id="133" name="楕円 132">
          <a:extLst>
            <a:ext uri="{FF2B5EF4-FFF2-40B4-BE49-F238E27FC236}">
              <a16:creationId xmlns:a16="http://schemas.microsoft.com/office/drawing/2014/main" id="{00000000-0008-0000-0000-000085000000}"/>
            </a:ext>
          </a:extLst>
        </xdr:cNvPr>
        <xdr:cNvSpPr/>
      </xdr:nvSpPr>
      <xdr:spPr>
        <a:xfrm>
          <a:off x="14033500" y="522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128357</xdr:rowOff>
    </xdr:from>
    <xdr:to>
      <xdr:col>76</xdr:col>
      <xdr:colOff>22225</xdr:colOff>
      <xdr:row>30</xdr:row>
      <xdr:rowOff>168255</xdr:rowOff>
    </xdr:to>
    <xdr:cxnSp macro="">
      <xdr:nvCxnSpPr>
        <xdr:cNvPr id="134" name="直線コネクタ 133">
          <a:extLst>
            <a:ext uri="{FF2B5EF4-FFF2-40B4-BE49-F238E27FC236}">
              <a16:creationId xmlns:a16="http://schemas.microsoft.com/office/drawing/2014/main" id="{00000000-0008-0000-0000-000086000000}"/>
            </a:ext>
          </a:extLst>
        </xdr:cNvPr>
        <xdr:cNvCxnSpPr/>
      </xdr:nvCxnSpPr>
      <xdr:spPr>
        <a:xfrm>
          <a:off x="14084300" y="5271857"/>
          <a:ext cx="711200" cy="3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124660</xdr:rowOff>
    </xdr:from>
    <xdr:ext cx="469744" cy="259045"/>
    <xdr:sp macro="" textlink="">
      <xdr:nvSpPr>
        <xdr:cNvPr id="135" name="n_1aveValue債務償還比率">
          <a:extLst>
            <a:ext uri="{FF2B5EF4-FFF2-40B4-BE49-F238E27FC236}">
              <a16:creationId xmlns:a16="http://schemas.microsoft.com/office/drawing/2014/main" id="{00000000-0008-0000-0000-000087000000}"/>
            </a:ext>
          </a:extLst>
        </xdr:cNvPr>
        <xdr:cNvSpPr txBox="1"/>
      </xdr:nvSpPr>
      <xdr:spPr>
        <a:xfrm>
          <a:off x="13836727" y="543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24234</xdr:rowOff>
    </xdr:from>
    <xdr:ext cx="469744" cy="259045"/>
    <xdr:sp macro="" textlink="">
      <xdr:nvSpPr>
        <xdr:cNvPr id="136" name="n_1mainValue債務償還比率">
          <a:extLst>
            <a:ext uri="{FF2B5EF4-FFF2-40B4-BE49-F238E27FC236}">
              <a16:creationId xmlns:a16="http://schemas.microsoft.com/office/drawing/2014/main" id="{00000000-0008-0000-0000-000088000000}"/>
            </a:ext>
          </a:extLst>
        </xdr:cNvPr>
        <xdr:cNvSpPr txBox="1"/>
      </xdr:nvSpPr>
      <xdr:spPr>
        <a:xfrm>
          <a:off x="13836727" y="499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a:extLst>
            <a:ext uri="{FF2B5EF4-FFF2-40B4-BE49-F238E27FC236}">
              <a16:creationId xmlns:a16="http://schemas.microsoft.com/office/drawing/2014/main" id="{00000000-0008-0000-0000-000089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a:extLst>
            <a:ext uri="{FF2B5EF4-FFF2-40B4-BE49-F238E27FC236}">
              <a16:creationId xmlns:a16="http://schemas.microsoft.com/office/drawing/2014/main" id="{00000000-0008-0000-0000-00008A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30,913
30,787
20.41
10,293,462
9,944,187
310,385
6,674,608
11,072,244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1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1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flipV="1">
          <a:off x="4634865" y="57454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100-000039000000}"/>
            </a:ext>
          </a:extLst>
        </xdr:cNvPr>
        <xdr:cNvSpPr txBox="1"/>
      </xdr:nvSpPr>
      <xdr:spPr>
        <a:xfrm>
          <a:off x="4673600"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a:off x="4546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100-00003B000000}"/>
            </a:ext>
          </a:extLst>
        </xdr:cNvPr>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34307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100-00003D000000}"/>
            </a:ext>
          </a:extLst>
        </xdr:cNvPr>
        <xdr:cNvSpPr txBox="1"/>
      </xdr:nvSpPr>
      <xdr:spPr>
        <a:xfrm>
          <a:off x="4673600" y="637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3746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968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160655</xdr:rowOff>
    </xdr:from>
    <xdr:to>
      <xdr:col>20</xdr:col>
      <xdr:colOff>38100</xdr:colOff>
      <xdr:row>38</xdr:row>
      <xdr:rowOff>90805</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37465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25400</xdr:rowOff>
    </xdr:from>
    <xdr:to>
      <xdr:col>15</xdr:col>
      <xdr:colOff>101600</xdr:colOff>
      <xdr:row>38</xdr:row>
      <xdr:rowOff>127000</xdr:rowOff>
    </xdr:to>
    <xdr:sp macro="" textlink="">
      <xdr:nvSpPr>
        <xdr:cNvPr id="72" name="楕円 71">
          <a:extLst>
            <a:ext uri="{FF2B5EF4-FFF2-40B4-BE49-F238E27FC236}">
              <a16:creationId xmlns:a16="http://schemas.microsoft.com/office/drawing/2014/main" id="{00000000-0008-0000-0100-000048000000}"/>
            </a:ext>
          </a:extLst>
        </xdr:cNvPr>
        <xdr:cNvSpPr/>
      </xdr:nvSpPr>
      <xdr:spPr>
        <a:xfrm>
          <a:off x="2857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40005</xdr:rowOff>
    </xdr:from>
    <xdr:to>
      <xdr:col>19</xdr:col>
      <xdr:colOff>177800</xdr:colOff>
      <xdr:row>38</xdr:row>
      <xdr:rowOff>76200</xdr:rowOff>
    </xdr:to>
    <xdr:cxnSp macro="">
      <xdr:nvCxnSpPr>
        <xdr:cNvPr id="73" name="直線コネクタ 72">
          <a:extLst>
            <a:ext uri="{FF2B5EF4-FFF2-40B4-BE49-F238E27FC236}">
              <a16:creationId xmlns:a16="http://schemas.microsoft.com/office/drawing/2014/main" id="{00000000-0008-0000-0100-000049000000}"/>
            </a:ext>
          </a:extLst>
        </xdr:cNvPr>
        <xdr:cNvCxnSpPr/>
      </xdr:nvCxnSpPr>
      <xdr:spPr>
        <a:xfrm flipV="1">
          <a:off x="2908300" y="65551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53975</xdr:rowOff>
    </xdr:from>
    <xdr:to>
      <xdr:col>10</xdr:col>
      <xdr:colOff>165100</xdr:colOff>
      <xdr:row>38</xdr:row>
      <xdr:rowOff>155575</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1968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76200</xdr:rowOff>
    </xdr:from>
    <xdr:to>
      <xdr:col>15</xdr:col>
      <xdr:colOff>50800</xdr:colOff>
      <xdr:row>38</xdr:row>
      <xdr:rowOff>104775</xdr:rowOff>
    </xdr:to>
    <xdr:cxnSp macro="">
      <xdr:nvCxnSpPr>
        <xdr:cNvPr id="75" name="直線コネクタ 74">
          <a:extLst>
            <a:ext uri="{FF2B5EF4-FFF2-40B4-BE49-F238E27FC236}">
              <a16:creationId xmlns:a16="http://schemas.microsoft.com/office/drawing/2014/main" id="{00000000-0008-0000-0100-00004B000000}"/>
            </a:ext>
          </a:extLst>
        </xdr:cNvPr>
        <xdr:cNvCxnSpPr/>
      </xdr:nvCxnSpPr>
      <xdr:spPr>
        <a:xfrm flipV="1">
          <a:off x="2019300" y="65913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10177</xdr:rowOff>
    </xdr:from>
    <xdr:ext cx="405111" cy="259045"/>
    <xdr:sp macro="" textlink="">
      <xdr:nvSpPr>
        <xdr:cNvPr id="76" name="n_1aveValue【道路】&#10;有形固定資産減価償却率">
          <a:extLst>
            <a:ext uri="{FF2B5EF4-FFF2-40B4-BE49-F238E27FC236}">
              <a16:creationId xmlns:a16="http://schemas.microsoft.com/office/drawing/2014/main" id="{00000000-0008-0000-0100-00004C000000}"/>
            </a:ext>
          </a:extLst>
        </xdr:cNvPr>
        <xdr:cNvSpPr txBox="1"/>
      </xdr:nvSpPr>
      <xdr:spPr>
        <a:xfrm>
          <a:off x="3582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77" name="n_2aveValue【道路】&#10;有形固定資産減価償却率">
          <a:extLst>
            <a:ext uri="{FF2B5EF4-FFF2-40B4-BE49-F238E27FC236}">
              <a16:creationId xmlns:a16="http://schemas.microsoft.com/office/drawing/2014/main" id="{00000000-0008-0000-0100-00004D000000}"/>
            </a:ext>
          </a:extLst>
        </xdr:cNvPr>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78" name="n_3aveValue【道路】&#10;有形固定資産減価償却率">
          <a:extLst>
            <a:ext uri="{FF2B5EF4-FFF2-40B4-BE49-F238E27FC236}">
              <a16:creationId xmlns:a16="http://schemas.microsoft.com/office/drawing/2014/main" id="{00000000-0008-0000-0100-00004E000000}"/>
            </a:ext>
          </a:extLst>
        </xdr:cNvPr>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81932</xdr:rowOff>
    </xdr:from>
    <xdr:ext cx="405111" cy="259045"/>
    <xdr:sp macro="" textlink="">
      <xdr:nvSpPr>
        <xdr:cNvPr id="79" name="n_1mainValue【道路】&#10;有形固定資産減価償却率">
          <a:extLst>
            <a:ext uri="{FF2B5EF4-FFF2-40B4-BE49-F238E27FC236}">
              <a16:creationId xmlns:a16="http://schemas.microsoft.com/office/drawing/2014/main" id="{00000000-0008-0000-0100-00004F000000}"/>
            </a:ext>
          </a:extLst>
        </xdr:cNvPr>
        <xdr:cNvSpPr txBox="1"/>
      </xdr:nvSpPr>
      <xdr:spPr>
        <a:xfrm>
          <a:off x="3582044"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118127</xdr:rowOff>
    </xdr:from>
    <xdr:ext cx="405111" cy="259045"/>
    <xdr:sp macro="" textlink="">
      <xdr:nvSpPr>
        <xdr:cNvPr id="80" name="n_2mainValue【道路】&#10;有形固定資産減価償却率">
          <a:extLst>
            <a:ext uri="{FF2B5EF4-FFF2-40B4-BE49-F238E27FC236}">
              <a16:creationId xmlns:a16="http://schemas.microsoft.com/office/drawing/2014/main" id="{00000000-0008-0000-0100-000050000000}"/>
            </a:ext>
          </a:extLst>
        </xdr:cNvPr>
        <xdr:cNvSpPr txBox="1"/>
      </xdr:nvSpPr>
      <xdr:spPr>
        <a:xfrm>
          <a:off x="2705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146702</xdr:rowOff>
    </xdr:from>
    <xdr:ext cx="405111" cy="259045"/>
    <xdr:sp macro="" textlink="">
      <xdr:nvSpPr>
        <xdr:cNvPr id="81" name="n_3mainValue【道路】&#10;有形固定資産減価償却率">
          <a:extLst>
            <a:ext uri="{FF2B5EF4-FFF2-40B4-BE49-F238E27FC236}">
              <a16:creationId xmlns:a16="http://schemas.microsoft.com/office/drawing/2014/main" id="{00000000-0008-0000-0100-000051000000}"/>
            </a:ext>
          </a:extLst>
        </xdr:cNvPr>
        <xdr:cNvSpPr txBox="1"/>
      </xdr:nvSpPr>
      <xdr:spPr>
        <a:xfrm>
          <a:off x="1816744"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00000000-0008-0000-0100-000052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00000000-0008-0000-0100-00005B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a:extLst>
            <a:ext uri="{FF2B5EF4-FFF2-40B4-BE49-F238E27FC236}">
              <a16:creationId xmlns:a16="http://schemas.microsoft.com/office/drawing/2014/main" id="{00000000-0008-0000-0100-00005C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a:extLst>
            <a:ext uri="{FF2B5EF4-FFF2-40B4-BE49-F238E27FC236}">
              <a16:creationId xmlns:a16="http://schemas.microsoft.com/office/drawing/2014/main" id="{00000000-0008-0000-0100-00005E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a:extLst>
            <a:ext uri="{FF2B5EF4-FFF2-40B4-BE49-F238E27FC236}">
              <a16:creationId xmlns:a16="http://schemas.microsoft.com/office/drawing/2014/main" id="{00000000-0008-0000-0100-000060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00000000-0008-0000-0100-00006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flipV="1">
          <a:off x="10476865" y="5660121"/>
          <a:ext cx="0" cy="150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4" name="【道路】&#10;一人当たり延長最小値テキスト">
          <a:extLst>
            <a:ext uri="{FF2B5EF4-FFF2-40B4-BE49-F238E27FC236}">
              <a16:creationId xmlns:a16="http://schemas.microsoft.com/office/drawing/2014/main" id="{00000000-0008-0000-0100-000068000000}"/>
            </a:ext>
          </a:extLst>
        </xdr:cNvPr>
        <xdr:cNvSpPr txBox="1"/>
      </xdr:nvSpPr>
      <xdr:spPr>
        <a:xfrm>
          <a:off x="10515600" y="716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10388600" y="716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6" name="【道路】&#10;一人当たり延長最大値テキスト">
          <a:extLst>
            <a:ext uri="{FF2B5EF4-FFF2-40B4-BE49-F238E27FC236}">
              <a16:creationId xmlns:a16="http://schemas.microsoft.com/office/drawing/2014/main" id="{00000000-0008-0000-0100-00006A000000}"/>
            </a:ext>
          </a:extLst>
        </xdr:cNvPr>
        <xdr:cNvSpPr txBox="1"/>
      </xdr:nvSpPr>
      <xdr:spPr>
        <a:xfrm>
          <a:off x="10515600" y="54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10388600" y="5660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156394</xdr:rowOff>
    </xdr:from>
    <xdr:ext cx="469744" cy="259045"/>
    <xdr:sp macro="" textlink="">
      <xdr:nvSpPr>
        <xdr:cNvPr id="108" name="【道路】&#10;一人当たり延長平均値テキスト">
          <a:extLst>
            <a:ext uri="{FF2B5EF4-FFF2-40B4-BE49-F238E27FC236}">
              <a16:creationId xmlns:a16="http://schemas.microsoft.com/office/drawing/2014/main" id="{00000000-0008-0000-0100-00006C000000}"/>
            </a:ext>
          </a:extLst>
        </xdr:cNvPr>
        <xdr:cNvSpPr txBox="1"/>
      </xdr:nvSpPr>
      <xdr:spPr>
        <a:xfrm>
          <a:off x="10515600" y="6671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09" name="フローチャート: 判断 108">
          <a:extLst>
            <a:ext uri="{FF2B5EF4-FFF2-40B4-BE49-F238E27FC236}">
              <a16:creationId xmlns:a16="http://schemas.microsoft.com/office/drawing/2014/main" id="{00000000-0008-0000-0100-00006D000000}"/>
            </a:ext>
          </a:extLst>
        </xdr:cNvPr>
        <xdr:cNvSpPr/>
      </xdr:nvSpPr>
      <xdr:spPr>
        <a:xfrm>
          <a:off x="10426700" y="669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10" name="フローチャート: 判断 109">
          <a:extLst>
            <a:ext uri="{FF2B5EF4-FFF2-40B4-BE49-F238E27FC236}">
              <a16:creationId xmlns:a16="http://schemas.microsoft.com/office/drawing/2014/main" id="{00000000-0008-0000-0100-00006E000000}"/>
            </a:ext>
          </a:extLst>
        </xdr:cNvPr>
        <xdr:cNvSpPr/>
      </xdr:nvSpPr>
      <xdr:spPr>
        <a:xfrm>
          <a:off x="9588500" y="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11" name="フローチャート: 判断 110">
          <a:extLst>
            <a:ext uri="{FF2B5EF4-FFF2-40B4-BE49-F238E27FC236}">
              <a16:creationId xmlns:a16="http://schemas.microsoft.com/office/drawing/2014/main" id="{00000000-0008-0000-0100-00006F000000}"/>
            </a:ext>
          </a:extLst>
        </xdr:cNvPr>
        <xdr:cNvSpPr/>
      </xdr:nvSpPr>
      <xdr:spPr>
        <a:xfrm>
          <a:off x="8699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162743</xdr:rowOff>
    </xdr:from>
    <xdr:to>
      <xdr:col>41</xdr:col>
      <xdr:colOff>101600</xdr:colOff>
      <xdr:row>39</xdr:row>
      <xdr:rowOff>92893</xdr:rowOff>
    </xdr:to>
    <xdr:sp macro="" textlink="">
      <xdr:nvSpPr>
        <xdr:cNvPr id="112" name="フローチャート: 判断 111">
          <a:extLst>
            <a:ext uri="{FF2B5EF4-FFF2-40B4-BE49-F238E27FC236}">
              <a16:creationId xmlns:a16="http://schemas.microsoft.com/office/drawing/2014/main" id="{00000000-0008-0000-0100-000070000000}"/>
            </a:ext>
          </a:extLst>
        </xdr:cNvPr>
        <xdr:cNvSpPr/>
      </xdr:nvSpPr>
      <xdr:spPr>
        <a:xfrm>
          <a:off x="7810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100-000073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100-000075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147244</xdr:rowOff>
    </xdr:from>
    <xdr:to>
      <xdr:col>50</xdr:col>
      <xdr:colOff>165100</xdr:colOff>
      <xdr:row>40</xdr:row>
      <xdr:rowOff>77394</xdr:rowOff>
    </xdr:to>
    <xdr:sp macro="" textlink="">
      <xdr:nvSpPr>
        <xdr:cNvPr id="118" name="楕円 117">
          <a:extLst>
            <a:ext uri="{FF2B5EF4-FFF2-40B4-BE49-F238E27FC236}">
              <a16:creationId xmlns:a16="http://schemas.microsoft.com/office/drawing/2014/main" id="{00000000-0008-0000-0100-000076000000}"/>
            </a:ext>
          </a:extLst>
        </xdr:cNvPr>
        <xdr:cNvSpPr/>
      </xdr:nvSpPr>
      <xdr:spPr>
        <a:xfrm>
          <a:off x="9588500" y="683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147152</xdr:rowOff>
    </xdr:from>
    <xdr:to>
      <xdr:col>46</xdr:col>
      <xdr:colOff>38100</xdr:colOff>
      <xdr:row>40</xdr:row>
      <xdr:rowOff>77302</xdr:rowOff>
    </xdr:to>
    <xdr:sp macro="" textlink="">
      <xdr:nvSpPr>
        <xdr:cNvPr id="119" name="楕円 118">
          <a:extLst>
            <a:ext uri="{FF2B5EF4-FFF2-40B4-BE49-F238E27FC236}">
              <a16:creationId xmlns:a16="http://schemas.microsoft.com/office/drawing/2014/main" id="{00000000-0008-0000-0100-000077000000}"/>
            </a:ext>
          </a:extLst>
        </xdr:cNvPr>
        <xdr:cNvSpPr/>
      </xdr:nvSpPr>
      <xdr:spPr>
        <a:xfrm>
          <a:off x="8699500" y="683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26502</xdr:rowOff>
    </xdr:from>
    <xdr:to>
      <xdr:col>50</xdr:col>
      <xdr:colOff>114300</xdr:colOff>
      <xdr:row>40</xdr:row>
      <xdr:rowOff>26594</xdr:rowOff>
    </xdr:to>
    <xdr:cxnSp macro="">
      <xdr:nvCxnSpPr>
        <xdr:cNvPr id="120" name="直線コネクタ 119">
          <a:extLst>
            <a:ext uri="{FF2B5EF4-FFF2-40B4-BE49-F238E27FC236}">
              <a16:creationId xmlns:a16="http://schemas.microsoft.com/office/drawing/2014/main" id="{00000000-0008-0000-0100-000078000000}"/>
            </a:ext>
          </a:extLst>
        </xdr:cNvPr>
        <xdr:cNvCxnSpPr/>
      </xdr:nvCxnSpPr>
      <xdr:spPr>
        <a:xfrm>
          <a:off x="8750300" y="6884502"/>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147930</xdr:rowOff>
    </xdr:from>
    <xdr:to>
      <xdr:col>41</xdr:col>
      <xdr:colOff>101600</xdr:colOff>
      <xdr:row>40</xdr:row>
      <xdr:rowOff>78080</xdr:rowOff>
    </xdr:to>
    <xdr:sp macro="" textlink="">
      <xdr:nvSpPr>
        <xdr:cNvPr id="121" name="楕円 120">
          <a:extLst>
            <a:ext uri="{FF2B5EF4-FFF2-40B4-BE49-F238E27FC236}">
              <a16:creationId xmlns:a16="http://schemas.microsoft.com/office/drawing/2014/main" id="{00000000-0008-0000-0100-000079000000}"/>
            </a:ext>
          </a:extLst>
        </xdr:cNvPr>
        <xdr:cNvSpPr/>
      </xdr:nvSpPr>
      <xdr:spPr>
        <a:xfrm>
          <a:off x="7810500" y="683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26502</xdr:rowOff>
    </xdr:from>
    <xdr:to>
      <xdr:col>45</xdr:col>
      <xdr:colOff>177800</xdr:colOff>
      <xdr:row>40</xdr:row>
      <xdr:rowOff>27280</xdr:rowOff>
    </xdr:to>
    <xdr:cxnSp macro="">
      <xdr:nvCxnSpPr>
        <xdr:cNvPr id="122" name="直線コネクタ 121">
          <a:extLst>
            <a:ext uri="{FF2B5EF4-FFF2-40B4-BE49-F238E27FC236}">
              <a16:creationId xmlns:a16="http://schemas.microsoft.com/office/drawing/2014/main" id="{00000000-0008-0000-0100-00007A000000}"/>
            </a:ext>
          </a:extLst>
        </xdr:cNvPr>
        <xdr:cNvCxnSpPr/>
      </xdr:nvCxnSpPr>
      <xdr:spPr>
        <a:xfrm flipV="1">
          <a:off x="7861300" y="6884502"/>
          <a:ext cx="8890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124279</xdr:rowOff>
    </xdr:from>
    <xdr:ext cx="469744" cy="259045"/>
    <xdr:sp macro="" textlink="">
      <xdr:nvSpPr>
        <xdr:cNvPr id="123" name="n_1aveValue【道路】&#10;一人当たり延長">
          <a:extLst>
            <a:ext uri="{FF2B5EF4-FFF2-40B4-BE49-F238E27FC236}">
              <a16:creationId xmlns:a16="http://schemas.microsoft.com/office/drawing/2014/main" id="{00000000-0008-0000-0100-00007B000000}"/>
            </a:ext>
          </a:extLst>
        </xdr:cNvPr>
        <xdr:cNvSpPr txBox="1"/>
      </xdr:nvSpPr>
      <xdr:spPr>
        <a:xfrm>
          <a:off x="9391727" y="646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89623</xdr:rowOff>
    </xdr:from>
    <xdr:ext cx="469744" cy="259045"/>
    <xdr:sp macro="" textlink="">
      <xdr:nvSpPr>
        <xdr:cNvPr id="124" name="n_2aveValue【道路】&#10;一人当たり延長">
          <a:extLst>
            <a:ext uri="{FF2B5EF4-FFF2-40B4-BE49-F238E27FC236}">
              <a16:creationId xmlns:a16="http://schemas.microsoft.com/office/drawing/2014/main" id="{00000000-0008-0000-0100-00007C000000}"/>
            </a:ext>
          </a:extLst>
        </xdr:cNvPr>
        <xdr:cNvSpPr txBox="1"/>
      </xdr:nvSpPr>
      <xdr:spPr>
        <a:xfrm>
          <a:off x="85154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109420</xdr:rowOff>
    </xdr:from>
    <xdr:ext cx="469744" cy="259045"/>
    <xdr:sp macro="" textlink="">
      <xdr:nvSpPr>
        <xdr:cNvPr id="125" name="n_3aveValue【道路】&#10;一人当たり延長">
          <a:extLst>
            <a:ext uri="{FF2B5EF4-FFF2-40B4-BE49-F238E27FC236}">
              <a16:creationId xmlns:a16="http://schemas.microsoft.com/office/drawing/2014/main" id="{00000000-0008-0000-0100-00007D000000}"/>
            </a:ext>
          </a:extLst>
        </xdr:cNvPr>
        <xdr:cNvSpPr txBox="1"/>
      </xdr:nvSpPr>
      <xdr:spPr>
        <a:xfrm>
          <a:off x="7626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68521</xdr:rowOff>
    </xdr:from>
    <xdr:ext cx="469744" cy="259045"/>
    <xdr:sp macro="" textlink="">
      <xdr:nvSpPr>
        <xdr:cNvPr id="126" name="n_1mainValue【道路】&#10;一人当たり延長">
          <a:extLst>
            <a:ext uri="{FF2B5EF4-FFF2-40B4-BE49-F238E27FC236}">
              <a16:creationId xmlns:a16="http://schemas.microsoft.com/office/drawing/2014/main" id="{00000000-0008-0000-0100-00007E000000}"/>
            </a:ext>
          </a:extLst>
        </xdr:cNvPr>
        <xdr:cNvSpPr txBox="1"/>
      </xdr:nvSpPr>
      <xdr:spPr>
        <a:xfrm>
          <a:off x="9391727" y="692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68429</xdr:rowOff>
    </xdr:from>
    <xdr:ext cx="469744" cy="259045"/>
    <xdr:sp macro="" textlink="">
      <xdr:nvSpPr>
        <xdr:cNvPr id="127" name="n_2mainValue【道路】&#10;一人当たり延長">
          <a:extLst>
            <a:ext uri="{FF2B5EF4-FFF2-40B4-BE49-F238E27FC236}">
              <a16:creationId xmlns:a16="http://schemas.microsoft.com/office/drawing/2014/main" id="{00000000-0008-0000-0100-00007F000000}"/>
            </a:ext>
          </a:extLst>
        </xdr:cNvPr>
        <xdr:cNvSpPr txBox="1"/>
      </xdr:nvSpPr>
      <xdr:spPr>
        <a:xfrm>
          <a:off x="8515427" y="692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69207</xdr:rowOff>
    </xdr:from>
    <xdr:ext cx="469744" cy="259045"/>
    <xdr:sp macro="" textlink="">
      <xdr:nvSpPr>
        <xdr:cNvPr id="128" name="n_3mainValue【道路】&#10;一人当たり延長">
          <a:extLst>
            <a:ext uri="{FF2B5EF4-FFF2-40B4-BE49-F238E27FC236}">
              <a16:creationId xmlns:a16="http://schemas.microsoft.com/office/drawing/2014/main" id="{00000000-0008-0000-0100-000080000000}"/>
            </a:ext>
          </a:extLst>
        </xdr:cNvPr>
        <xdr:cNvSpPr txBox="1"/>
      </xdr:nvSpPr>
      <xdr:spPr>
        <a:xfrm>
          <a:off x="7626427" y="692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00000000-0008-0000-0100-00008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00000000-0008-0000-0100-00008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00000000-0008-0000-0100-00008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00000000-0008-0000-0100-00008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00000000-0008-0000-0100-00008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00000000-0008-0000-0100-00008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id="{00000000-0008-0000-0100-00008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0" name="テキスト ボックス 139">
          <a:extLst>
            <a:ext uri="{FF2B5EF4-FFF2-40B4-BE49-F238E27FC236}">
              <a16:creationId xmlns:a16="http://schemas.microsoft.com/office/drawing/2014/main" id="{00000000-0008-0000-0100-00008C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a:extLst>
            <a:ext uri="{FF2B5EF4-FFF2-40B4-BE49-F238E27FC236}">
              <a16:creationId xmlns:a16="http://schemas.microsoft.com/office/drawing/2014/main" id="{00000000-0008-0000-0100-00008F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a:extLst>
            <a:ext uri="{FF2B5EF4-FFF2-40B4-BE49-F238E27FC236}">
              <a16:creationId xmlns:a16="http://schemas.microsoft.com/office/drawing/2014/main" id="{00000000-0008-0000-0100-000090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a:extLst>
            <a:ext uri="{FF2B5EF4-FFF2-40B4-BE49-F238E27FC236}">
              <a16:creationId xmlns:a16="http://schemas.microsoft.com/office/drawing/2014/main" id="{00000000-0008-0000-0100-000091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a:extLst>
            <a:ext uri="{FF2B5EF4-FFF2-40B4-BE49-F238E27FC236}">
              <a16:creationId xmlns:a16="http://schemas.microsoft.com/office/drawing/2014/main" id="{00000000-0008-0000-0100-000092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a:extLst>
            <a:ext uri="{FF2B5EF4-FFF2-40B4-BE49-F238E27FC236}">
              <a16:creationId xmlns:a16="http://schemas.microsoft.com/office/drawing/2014/main" id="{00000000-0008-0000-0100-000093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a:extLst>
            <a:ext uri="{FF2B5EF4-FFF2-40B4-BE49-F238E27FC236}">
              <a16:creationId xmlns:a16="http://schemas.microsoft.com/office/drawing/2014/main" id="{00000000-0008-0000-0100-000094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a:extLst>
            <a:ext uri="{FF2B5EF4-FFF2-40B4-BE49-F238E27FC236}">
              <a16:creationId xmlns:a16="http://schemas.microsoft.com/office/drawing/2014/main" id="{00000000-0008-0000-0100-000095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a:extLst>
            <a:ext uri="{FF2B5EF4-FFF2-40B4-BE49-F238E27FC236}">
              <a16:creationId xmlns:a16="http://schemas.microsoft.com/office/drawing/2014/main" id="{00000000-0008-0000-0100-00009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55" name="【橋りょう・トンネル】&#10;有形固定資産減価償却率最小値テキスト">
          <a:extLst>
            <a:ext uri="{FF2B5EF4-FFF2-40B4-BE49-F238E27FC236}">
              <a16:creationId xmlns:a16="http://schemas.microsoft.com/office/drawing/2014/main" id="{00000000-0008-0000-0100-00009B000000}"/>
            </a:ext>
          </a:extLst>
        </xdr:cNvPr>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7" name="【橋りょう・トンネル】&#10;有形固定資産減価償却率最大値テキスト">
          <a:extLst>
            <a:ext uri="{FF2B5EF4-FFF2-40B4-BE49-F238E27FC236}">
              <a16:creationId xmlns:a16="http://schemas.microsoft.com/office/drawing/2014/main" id="{00000000-0008-0000-0100-00009D000000}"/>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149696</xdr:rowOff>
    </xdr:from>
    <xdr:ext cx="405111" cy="259045"/>
    <xdr:sp macro="" textlink="">
      <xdr:nvSpPr>
        <xdr:cNvPr id="159" name="【橋りょう・トンネル】&#10;有形固定資産減価償却率平均値テキスト">
          <a:extLst>
            <a:ext uri="{FF2B5EF4-FFF2-40B4-BE49-F238E27FC236}">
              <a16:creationId xmlns:a16="http://schemas.microsoft.com/office/drawing/2014/main" id="{00000000-0008-0000-0100-00009F000000}"/>
            </a:ext>
          </a:extLst>
        </xdr:cNvPr>
        <xdr:cNvSpPr txBox="1"/>
      </xdr:nvSpPr>
      <xdr:spPr>
        <a:xfrm>
          <a:off x="4673600" y="1009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60" name="フローチャート: 判断 159">
          <a:extLst>
            <a:ext uri="{FF2B5EF4-FFF2-40B4-BE49-F238E27FC236}">
              <a16:creationId xmlns:a16="http://schemas.microsoft.com/office/drawing/2014/main" id="{00000000-0008-0000-0100-0000A0000000}"/>
            </a:ext>
          </a:extLst>
        </xdr:cNvPr>
        <xdr:cNvSpPr/>
      </xdr:nvSpPr>
      <xdr:spPr>
        <a:xfrm>
          <a:off x="45847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61" name="フローチャート: 判断 160">
          <a:extLst>
            <a:ext uri="{FF2B5EF4-FFF2-40B4-BE49-F238E27FC236}">
              <a16:creationId xmlns:a16="http://schemas.microsoft.com/office/drawing/2014/main" id="{00000000-0008-0000-0100-0000A1000000}"/>
            </a:ext>
          </a:extLst>
        </xdr:cNvPr>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62" name="フローチャート: 判断 161">
          <a:extLst>
            <a:ext uri="{FF2B5EF4-FFF2-40B4-BE49-F238E27FC236}">
              <a16:creationId xmlns:a16="http://schemas.microsoft.com/office/drawing/2014/main" id="{00000000-0008-0000-0100-0000A2000000}"/>
            </a:ext>
          </a:extLst>
        </xdr:cNvPr>
        <xdr:cNvSpPr/>
      </xdr:nvSpPr>
      <xdr:spPr>
        <a:xfrm>
          <a:off x="2857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3" name="フローチャート: 判断 162">
          <a:extLst>
            <a:ext uri="{FF2B5EF4-FFF2-40B4-BE49-F238E27FC236}">
              <a16:creationId xmlns:a16="http://schemas.microsoft.com/office/drawing/2014/main" id="{00000000-0008-0000-0100-0000A3000000}"/>
            </a:ext>
          </a:extLst>
        </xdr:cNvPr>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97790</xdr:rowOff>
    </xdr:from>
    <xdr:to>
      <xdr:col>20</xdr:col>
      <xdr:colOff>38100</xdr:colOff>
      <xdr:row>59</xdr:row>
      <xdr:rowOff>27940</xdr:rowOff>
    </xdr:to>
    <xdr:sp macro="" textlink="">
      <xdr:nvSpPr>
        <xdr:cNvPr id="169" name="楕円 168">
          <a:extLst>
            <a:ext uri="{FF2B5EF4-FFF2-40B4-BE49-F238E27FC236}">
              <a16:creationId xmlns:a16="http://schemas.microsoft.com/office/drawing/2014/main" id="{00000000-0008-0000-0100-0000A9000000}"/>
            </a:ext>
          </a:extLst>
        </xdr:cNvPr>
        <xdr:cNvSpPr/>
      </xdr:nvSpPr>
      <xdr:spPr>
        <a:xfrm>
          <a:off x="3746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123916</xdr:rowOff>
    </xdr:from>
    <xdr:to>
      <xdr:col>15</xdr:col>
      <xdr:colOff>101600</xdr:colOff>
      <xdr:row>59</xdr:row>
      <xdr:rowOff>54066</xdr:rowOff>
    </xdr:to>
    <xdr:sp macro="" textlink="">
      <xdr:nvSpPr>
        <xdr:cNvPr id="170" name="楕円 169">
          <a:extLst>
            <a:ext uri="{FF2B5EF4-FFF2-40B4-BE49-F238E27FC236}">
              <a16:creationId xmlns:a16="http://schemas.microsoft.com/office/drawing/2014/main" id="{00000000-0008-0000-0100-0000AA000000}"/>
            </a:ext>
          </a:extLst>
        </xdr:cNvPr>
        <xdr:cNvSpPr/>
      </xdr:nvSpPr>
      <xdr:spPr>
        <a:xfrm>
          <a:off x="2857500" y="1006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148590</xdr:rowOff>
    </xdr:from>
    <xdr:to>
      <xdr:col>19</xdr:col>
      <xdr:colOff>177800</xdr:colOff>
      <xdr:row>59</xdr:row>
      <xdr:rowOff>3266</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2908300" y="1009269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151674</xdr:rowOff>
    </xdr:from>
    <xdr:to>
      <xdr:col>10</xdr:col>
      <xdr:colOff>165100</xdr:colOff>
      <xdr:row>59</xdr:row>
      <xdr:rowOff>81824</xdr:rowOff>
    </xdr:to>
    <xdr:sp macro="" textlink="">
      <xdr:nvSpPr>
        <xdr:cNvPr id="172" name="楕円 171">
          <a:extLst>
            <a:ext uri="{FF2B5EF4-FFF2-40B4-BE49-F238E27FC236}">
              <a16:creationId xmlns:a16="http://schemas.microsoft.com/office/drawing/2014/main" id="{00000000-0008-0000-0100-0000AC000000}"/>
            </a:ext>
          </a:extLst>
        </xdr:cNvPr>
        <xdr:cNvSpPr/>
      </xdr:nvSpPr>
      <xdr:spPr>
        <a:xfrm>
          <a:off x="1968500" y="100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3266</xdr:rowOff>
    </xdr:from>
    <xdr:to>
      <xdr:col>15</xdr:col>
      <xdr:colOff>50800</xdr:colOff>
      <xdr:row>59</xdr:row>
      <xdr:rowOff>31024</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2019300" y="1011881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118671</xdr:rowOff>
    </xdr:from>
    <xdr:ext cx="405111" cy="259045"/>
    <xdr:sp macro="" textlink="">
      <xdr:nvSpPr>
        <xdr:cNvPr id="174" name="n_1aveValue【橋りょう・トンネル】&#10;有形固定資産減価償却率">
          <a:extLst>
            <a:ext uri="{FF2B5EF4-FFF2-40B4-BE49-F238E27FC236}">
              <a16:creationId xmlns:a16="http://schemas.microsoft.com/office/drawing/2014/main" id="{00000000-0008-0000-0100-0000AE000000}"/>
            </a:ext>
          </a:extLst>
        </xdr:cNvPr>
        <xdr:cNvSpPr txBox="1"/>
      </xdr:nvSpPr>
      <xdr:spPr>
        <a:xfrm>
          <a:off x="35820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105608</xdr:rowOff>
    </xdr:from>
    <xdr:ext cx="405111" cy="259045"/>
    <xdr:sp macro="" textlink="">
      <xdr:nvSpPr>
        <xdr:cNvPr id="175" name="n_2aveValue【橋りょう・トンネル】&#10;有形固定資産減価償却率">
          <a:extLst>
            <a:ext uri="{FF2B5EF4-FFF2-40B4-BE49-F238E27FC236}">
              <a16:creationId xmlns:a16="http://schemas.microsoft.com/office/drawing/2014/main" id="{00000000-0008-0000-0100-0000AF000000}"/>
            </a:ext>
          </a:extLst>
        </xdr:cNvPr>
        <xdr:cNvSpPr txBox="1"/>
      </xdr:nvSpPr>
      <xdr:spPr>
        <a:xfrm>
          <a:off x="27057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169290</xdr:rowOff>
    </xdr:from>
    <xdr:ext cx="405111" cy="259045"/>
    <xdr:sp macro="" textlink="">
      <xdr:nvSpPr>
        <xdr:cNvPr id="176" name="n_3aveValue【橋りょう・トンネル】&#10;有形固定資産減価償却率">
          <a:extLst>
            <a:ext uri="{FF2B5EF4-FFF2-40B4-BE49-F238E27FC236}">
              <a16:creationId xmlns:a16="http://schemas.microsoft.com/office/drawing/2014/main" id="{00000000-0008-0000-0100-0000B0000000}"/>
            </a:ext>
          </a:extLst>
        </xdr:cNvPr>
        <xdr:cNvSpPr txBox="1"/>
      </xdr:nvSpPr>
      <xdr:spPr>
        <a:xfrm>
          <a:off x="1816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44467</xdr:rowOff>
    </xdr:from>
    <xdr:ext cx="405111" cy="259045"/>
    <xdr:sp macro="" textlink="">
      <xdr:nvSpPr>
        <xdr:cNvPr id="177" name="n_1mainValue【橋りょう・トンネル】&#10;有形固定資産減価償却率">
          <a:extLst>
            <a:ext uri="{FF2B5EF4-FFF2-40B4-BE49-F238E27FC236}">
              <a16:creationId xmlns:a16="http://schemas.microsoft.com/office/drawing/2014/main" id="{00000000-0008-0000-0100-0000B1000000}"/>
            </a:ext>
          </a:extLst>
        </xdr:cNvPr>
        <xdr:cNvSpPr txBox="1"/>
      </xdr:nvSpPr>
      <xdr:spPr>
        <a:xfrm>
          <a:off x="35820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70593</xdr:rowOff>
    </xdr:from>
    <xdr:ext cx="405111" cy="259045"/>
    <xdr:sp macro="" textlink="">
      <xdr:nvSpPr>
        <xdr:cNvPr id="178" name="n_2mainValue【橋りょう・トンネル】&#10;有形固定資産減価償却率">
          <a:extLst>
            <a:ext uri="{FF2B5EF4-FFF2-40B4-BE49-F238E27FC236}">
              <a16:creationId xmlns:a16="http://schemas.microsoft.com/office/drawing/2014/main" id="{00000000-0008-0000-0100-0000B2000000}"/>
            </a:ext>
          </a:extLst>
        </xdr:cNvPr>
        <xdr:cNvSpPr txBox="1"/>
      </xdr:nvSpPr>
      <xdr:spPr>
        <a:xfrm>
          <a:off x="27057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98351</xdr:rowOff>
    </xdr:from>
    <xdr:ext cx="405111" cy="259045"/>
    <xdr:sp macro="" textlink="">
      <xdr:nvSpPr>
        <xdr:cNvPr id="179" name="n_3mainValue【橋りょう・トンネル】&#10;有形固定資産減価償却率">
          <a:extLst>
            <a:ext uri="{FF2B5EF4-FFF2-40B4-BE49-F238E27FC236}">
              <a16:creationId xmlns:a16="http://schemas.microsoft.com/office/drawing/2014/main" id="{00000000-0008-0000-0100-0000B3000000}"/>
            </a:ext>
          </a:extLst>
        </xdr:cNvPr>
        <xdr:cNvSpPr txBox="1"/>
      </xdr:nvSpPr>
      <xdr:spPr>
        <a:xfrm>
          <a:off x="1816744" y="987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a:extLst>
            <a:ext uri="{FF2B5EF4-FFF2-40B4-BE49-F238E27FC236}">
              <a16:creationId xmlns:a16="http://schemas.microsoft.com/office/drawing/2014/main" id="{00000000-0008-0000-0100-0000B4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a:extLst>
            <a:ext uri="{FF2B5EF4-FFF2-40B4-BE49-F238E27FC236}">
              <a16:creationId xmlns:a16="http://schemas.microsoft.com/office/drawing/2014/main" id="{00000000-0008-0000-0100-0000B5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a:extLst>
            <a:ext uri="{FF2B5EF4-FFF2-40B4-BE49-F238E27FC236}">
              <a16:creationId xmlns:a16="http://schemas.microsoft.com/office/drawing/2014/main" id="{00000000-0008-0000-0100-0000B6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a:extLst>
            <a:ext uri="{FF2B5EF4-FFF2-40B4-BE49-F238E27FC236}">
              <a16:creationId xmlns:a16="http://schemas.microsoft.com/office/drawing/2014/main" id="{00000000-0008-0000-0100-0000B7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a:extLst>
            <a:ext uri="{FF2B5EF4-FFF2-40B4-BE49-F238E27FC236}">
              <a16:creationId xmlns:a16="http://schemas.microsoft.com/office/drawing/2014/main" id="{00000000-0008-0000-0100-0000B8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a:extLst>
            <a:ext uri="{FF2B5EF4-FFF2-40B4-BE49-F238E27FC236}">
              <a16:creationId xmlns:a16="http://schemas.microsoft.com/office/drawing/2014/main" id="{00000000-0008-0000-0100-0000BB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1" name="テキスト ボックス 190">
          <a:extLst>
            <a:ext uri="{FF2B5EF4-FFF2-40B4-BE49-F238E27FC236}">
              <a16:creationId xmlns:a16="http://schemas.microsoft.com/office/drawing/2014/main" id="{00000000-0008-0000-0100-0000BF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3" name="テキスト ボックス 192">
          <a:extLst>
            <a:ext uri="{FF2B5EF4-FFF2-40B4-BE49-F238E27FC236}">
              <a16:creationId xmlns:a16="http://schemas.microsoft.com/office/drawing/2014/main" id="{00000000-0008-0000-0100-0000C1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5" name="テキスト ボックス 194">
          <a:extLst>
            <a:ext uri="{FF2B5EF4-FFF2-40B4-BE49-F238E27FC236}">
              <a16:creationId xmlns:a16="http://schemas.microsoft.com/office/drawing/2014/main" id="{00000000-0008-0000-0100-0000C3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7" name="テキスト ボックス 196">
          <a:extLst>
            <a:ext uri="{FF2B5EF4-FFF2-40B4-BE49-F238E27FC236}">
              <a16:creationId xmlns:a16="http://schemas.microsoft.com/office/drawing/2014/main" id="{00000000-0008-0000-0100-0000C5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9" name="テキスト ボックス 198">
          <a:extLst>
            <a:ext uri="{FF2B5EF4-FFF2-40B4-BE49-F238E27FC236}">
              <a16:creationId xmlns:a16="http://schemas.microsoft.com/office/drawing/2014/main" id="{00000000-0008-0000-0100-0000C7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0" name="直線コネクタ 199">
          <a:extLst>
            <a:ext uri="{FF2B5EF4-FFF2-40B4-BE49-F238E27FC236}">
              <a16:creationId xmlns:a16="http://schemas.microsoft.com/office/drawing/2014/main" id="{00000000-0008-0000-0100-0000C8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1" name="テキスト ボックス 200">
          <a:extLst>
            <a:ext uri="{FF2B5EF4-FFF2-40B4-BE49-F238E27FC236}">
              <a16:creationId xmlns:a16="http://schemas.microsoft.com/office/drawing/2014/main" id="{00000000-0008-0000-0100-0000C9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a:extLst>
            <a:ext uri="{FF2B5EF4-FFF2-40B4-BE49-F238E27FC236}">
              <a16:creationId xmlns:a16="http://schemas.microsoft.com/office/drawing/2014/main" id="{00000000-0008-0000-0100-0000CA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橋りょう・トンネル】&#10;一人当たり有形固定資産（償却資産）額グラフ枠">
          <a:extLst>
            <a:ext uri="{FF2B5EF4-FFF2-40B4-BE49-F238E27FC236}">
              <a16:creationId xmlns:a16="http://schemas.microsoft.com/office/drawing/2014/main" id="{00000000-0008-0000-0100-0000CC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205" name="直線コネクタ 204">
          <a:extLst>
            <a:ext uri="{FF2B5EF4-FFF2-40B4-BE49-F238E27FC236}">
              <a16:creationId xmlns:a16="http://schemas.microsoft.com/office/drawing/2014/main" id="{00000000-0008-0000-0100-0000CD000000}"/>
            </a:ext>
          </a:extLst>
        </xdr:cNvPr>
        <xdr:cNvCxnSpPr/>
      </xdr:nvCxnSpPr>
      <xdr:spPr>
        <a:xfrm flipV="1">
          <a:off x="10476865" y="9642600"/>
          <a:ext cx="0" cy="1460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206" name="【橋りょう・トンネル】&#10;一人当たり有形固定資産（償却資産）額最小値テキスト">
          <a:extLst>
            <a:ext uri="{FF2B5EF4-FFF2-40B4-BE49-F238E27FC236}">
              <a16:creationId xmlns:a16="http://schemas.microsoft.com/office/drawing/2014/main" id="{00000000-0008-0000-0100-0000CE000000}"/>
            </a:ext>
          </a:extLst>
        </xdr:cNvPr>
        <xdr:cNvSpPr txBox="1"/>
      </xdr:nvSpPr>
      <xdr:spPr>
        <a:xfrm>
          <a:off x="10515600" y="1110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207" name="直線コネクタ 206">
          <a:extLst>
            <a:ext uri="{FF2B5EF4-FFF2-40B4-BE49-F238E27FC236}">
              <a16:creationId xmlns:a16="http://schemas.microsoft.com/office/drawing/2014/main" id="{00000000-0008-0000-0100-0000CF000000}"/>
            </a:ext>
          </a:extLst>
        </xdr:cNvPr>
        <xdr:cNvCxnSpPr/>
      </xdr:nvCxnSpPr>
      <xdr:spPr>
        <a:xfrm>
          <a:off x="10388600" y="111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208" name="【橋りょう・トンネル】&#10;一人当たり有形固定資産（償却資産）額最大値テキスト">
          <a:extLst>
            <a:ext uri="{FF2B5EF4-FFF2-40B4-BE49-F238E27FC236}">
              <a16:creationId xmlns:a16="http://schemas.microsoft.com/office/drawing/2014/main" id="{00000000-0008-0000-0100-0000D0000000}"/>
            </a:ext>
          </a:extLst>
        </xdr:cNvPr>
        <xdr:cNvSpPr txBox="1"/>
      </xdr:nvSpPr>
      <xdr:spPr>
        <a:xfrm>
          <a:off x="10515600" y="94178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209" name="直線コネクタ 208">
          <a:extLst>
            <a:ext uri="{FF2B5EF4-FFF2-40B4-BE49-F238E27FC236}">
              <a16:creationId xmlns:a16="http://schemas.microsoft.com/office/drawing/2014/main" id="{00000000-0008-0000-0100-0000D1000000}"/>
            </a:ext>
          </a:extLst>
        </xdr:cNvPr>
        <xdr:cNvCxnSpPr/>
      </xdr:nvCxnSpPr>
      <xdr:spPr>
        <a:xfrm>
          <a:off x="10388600" y="9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167782</xdr:rowOff>
    </xdr:from>
    <xdr:ext cx="599010" cy="259045"/>
    <xdr:sp macro="" textlink="">
      <xdr:nvSpPr>
        <xdr:cNvPr id="210" name="【橋りょう・トンネル】&#10;一人当たり有形固定資産（償却資産）額平均値テキスト">
          <a:extLst>
            <a:ext uri="{FF2B5EF4-FFF2-40B4-BE49-F238E27FC236}">
              <a16:creationId xmlns:a16="http://schemas.microsoft.com/office/drawing/2014/main" id="{00000000-0008-0000-0100-0000D2000000}"/>
            </a:ext>
          </a:extLst>
        </xdr:cNvPr>
        <xdr:cNvSpPr txBox="1"/>
      </xdr:nvSpPr>
      <xdr:spPr>
        <a:xfrm>
          <a:off x="10515600" y="109691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11" name="フローチャート: 判断 210">
          <a:extLst>
            <a:ext uri="{FF2B5EF4-FFF2-40B4-BE49-F238E27FC236}">
              <a16:creationId xmlns:a16="http://schemas.microsoft.com/office/drawing/2014/main" id="{00000000-0008-0000-0100-0000D3000000}"/>
            </a:ext>
          </a:extLst>
        </xdr:cNvPr>
        <xdr:cNvSpPr/>
      </xdr:nvSpPr>
      <xdr:spPr>
        <a:xfrm>
          <a:off x="10426700" y="1099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12" name="フローチャート: 判断 211">
          <a:extLst>
            <a:ext uri="{FF2B5EF4-FFF2-40B4-BE49-F238E27FC236}">
              <a16:creationId xmlns:a16="http://schemas.microsoft.com/office/drawing/2014/main" id="{00000000-0008-0000-0100-0000D4000000}"/>
            </a:ext>
          </a:extLst>
        </xdr:cNvPr>
        <xdr:cNvSpPr/>
      </xdr:nvSpPr>
      <xdr:spPr>
        <a:xfrm>
          <a:off x="9588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13" name="フローチャート: 判断 212">
          <a:extLst>
            <a:ext uri="{FF2B5EF4-FFF2-40B4-BE49-F238E27FC236}">
              <a16:creationId xmlns:a16="http://schemas.microsoft.com/office/drawing/2014/main" id="{00000000-0008-0000-0100-0000D5000000}"/>
            </a:ext>
          </a:extLst>
        </xdr:cNvPr>
        <xdr:cNvSpPr/>
      </xdr:nvSpPr>
      <xdr:spPr>
        <a:xfrm>
          <a:off x="8699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31965</xdr:rowOff>
    </xdr:from>
    <xdr:to>
      <xdr:col>41</xdr:col>
      <xdr:colOff>101600</xdr:colOff>
      <xdr:row>64</xdr:row>
      <xdr:rowOff>133565</xdr:rowOff>
    </xdr:to>
    <xdr:sp macro="" textlink="">
      <xdr:nvSpPr>
        <xdr:cNvPr id="214" name="フローチャート: 判断 213">
          <a:extLst>
            <a:ext uri="{FF2B5EF4-FFF2-40B4-BE49-F238E27FC236}">
              <a16:creationId xmlns:a16="http://schemas.microsoft.com/office/drawing/2014/main" id="{00000000-0008-0000-0100-0000D6000000}"/>
            </a:ext>
          </a:extLst>
        </xdr:cNvPr>
        <xdr:cNvSpPr/>
      </xdr:nvSpPr>
      <xdr:spPr>
        <a:xfrm>
          <a:off x="7810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68407</xdr:rowOff>
    </xdr:from>
    <xdr:to>
      <xdr:col>50</xdr:col>
      <xdr:colOff>165100</xdr:colOff>
      <xdr:row>64</xdr:row>
      <xdr:rowOff>170007</xdr:rowOff>
    </xdr:to>
    <xdr:sp macro="" textlink="">
      <xdr:nvSpPr>
        <xdr:cNvPr id="220" name="楕円 219">
          <a:extLst>
            <a:ext uri="{FF2B5EF4-FFF2-40B4-BE49-F238E27FC236}">
              <a16:creationId xmlns:a16="http://schemas.microsoft.com/office/drawing/2014/main" id="{00000000-0008-0000-0100-0000DC000000}"/>
            </a:ext>
          </a:extLst>
        </xdr:cNvPr>
        <xdr:cNvSpPr/>
      </xdr:nvSpPr>
      <xdr:spPr>
        <a:xfrm>
          <a:off x="9588500" y="110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68404</xdr:rowOff>
    </xdr:from>
    <xdr:to>
      <xdr:col>46</xdr:col>
      <xdr:colOff>38100</xdr:colOff>
      <xdr:row>64</xdr:row>
      <xdr:rowOff>170004</xdr:rowOff>
    </xdr:to>
    <xdr:sp macro="" textlink="">
      <xdr:nvSpPr>
        <xdr:cNvPr id="221" name="楕円 220">
          <a:extLst>
            <a:ext uri="{FF2B5EF4-FFF2-40B4-BE49-F238E27FC236}">
              <a16:creationId xmlns:a16="http://schemas.microsoft.com/office/drawing/2014/main" id="{00000000-0008-0000-0100-0000DD000000}"/>
            </a:ext>
          </a:extLst>
        </xdr:cNvPr>
        <xdr:cNvSpPr/>
      </xdr:nvSpPr>
      <xdr:spPr>
        <a:xfrm>
          <a:off x="8699500" y="1104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119204</xdr:rowOff>
    </xdr:from>
    <xdr:to>
      <xdr:col>50</xdr:col>
      <xdr:colOff>114300</xdr:colOff>
      <xdr:row>64</xdr:row>
      <xdr:rowOff>119207</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8750300" y="11092004"/>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68435</xdr:rowOff>
    </xdr:from>
    <xdr:to>
      <xdr:col>41</xdr:col>
      <xdr:colOff>101600</xdr:colOff>
      <xdr:row>64</xdr:row>
      <xdr:rowOff>170035</xdr:rowOff>
    </xdr:to>
    <xdr:sp macro="" textlink="">
      <xdr:nvSpPr>
        <xdr:cNvPr id="223" name="楕円 222">
          <a:extLst>
            <a:ext uri="{FF2B5EF4-FFF2-40B4-BE49-F238E27FC236}">
              <a16:creationId xmlns:a16="http://schemas.microsoft.com/office/drawing/2014/main" id="{00000000-0008-0000-0100-0000DF000000}"/>
            </a:ext>
          </a:extLst>
        </xdr:cNvPr>
        <xdr:cNvSpPr/>
      </xdr:nvSpPr>
      <xdr:spPr>
        <a:xfrm>
          <a:off x="7810500" y="1104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119204</xdr:rowOff>
    </xdr:from>
    <xdr:to>
      <xdr:col>45</xdr:col>
      <xdr:colOff>177800</xdr:colOff>
      <xdr:row>64</xdr:row>
      <xdr:rowOff>119235</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flipV="1">
          <a:off x="7861300" y="11092004"/>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135580</xdr:rowOff>
    </xdr:from>
    <xdr:ext cx="599010" cy="259045"/>
    <xdr:sp macro="" textlink="">
      <xdr:nvSpPr>
        <xdr:cNvPr id="225" name="n_1aveValue【橋りょう・トンネル】&#10;一人当たり有形固定資産（償却資産）額">
          <a:extLst>
            <a:ext uri="{FF2B5EF4-FFF2-40B4-BE49-F238E27FC236}">
              <a16:creationId xmlns:a16="http://schemas.microsoft.com/office/drawing/2014/main" id="{00000000-0008-0000-0100-0000E1000000}"/>
            </a:ext>
          </a:extLst>
        </xdr:cNvPr>
        <xdr:cNvSpPr txBox="1"/>
      </xdr:nvSpPr>
      <xdr:spPr>
        <a:xfrm>
          <a:off x="93270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138051</xdr:rowOff>
    </xdr:from>
    <xdr:ext cx="599010" cy="259045"/>
    <xdr:sp macro="" textlink="">
      <xdr:nvSpPr>
        <xdr:cNvPr id="226" name="n_2aveValue【橋りょう・トンネル】&#10;一人当たり有形固定資産（償却資産）額">
          <a:extLst>
            <a:ext uri="{FF2B5EF4-FFF2-40B4-BE49-F238E27FC236}">
              <a16:creationId xmlns:a16="http://schemas.microsoft.com/office/drawing/2014/main" id="{00000000-0008-0000-0100-0000E2000000}"/>
            </a:ext>
          </a:extLst>
        </xdr:cNvPr>
        <xdr:cNvSpPr txBox="1"/>
      </xdr:nvSpPr>
      <xdr:spPr>
        <a:xfrm>
          <a:off x="8450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150092</xdr:rowOff>
    </xdr:from>
    <xdr:ext cx="599010" cy="259045"/>
    <xdr:sp macro="" textlink="">
      <xdr:nvSpPr>
        <xdr:cNvPr id="227" name="n_3aveValue【橋りょう・トンネル】&#10;一人当たり有形固定資産（償却資産）額">
          <a:extLst>
            <a:ext uri="{FF2B5EF4-FFF2-40B4-BE49-F238E27FC236}">
              <a16:creationId xmlns:a16="http://schemas.microsoft.com/office/drawing/2014/main" id="{00000000-0008-0000-0100-0000E3000000}"/>
            </a:ext>
          </a:extLst>
        </xdr:cNvPr>
        <xdr:cNvSpPr txBox="1"/>
      </xdr:nvSpPr>
      <xdr:spPr>
        <a:xfrm>
          <a:off x="7561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161134</xdr:rowOff>
    </xdr:from>
    <xdr:ext cx="534377" cy="259045"/>
    <xdr:sp macro="" textlink="">
      <xdr:nvSpPr>
        <xdr:cNvPr id="228" name="n_1mainValue【橋りょう・トンネル】&#10;一人当たり有形固定資産（償却資産）額">
          <a:extLst>
            <a:ext uri="{FF2B5EF4-FFF2-40B4-BE49-F238E27FC236}">
              <a16:creationId xmlns:a16="http://schemas.microsoft.com/office/drawing/2014/main" id="{00000000-0008-0000-0100-0000E4000000}"/>
            </a:ext>
          </a:extLst>
        </xdr:cNvPr>
        <xdr:cNvSpPr txBox="1"/>
      </xdr:nvSpPr>
      <xdr:spPr>
        <a:xfrm>
          <a:off x="9359411" y="1113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161131</xdr:rowOff>
    </xdr:from>
    <xdr:ext cx="534377" cy="259045"/>
    <xdr:sp macro="" textlink="">
      <xdr:nvSpPr>
        <xdr:cNvPr id="229" name="n_2mainValue【橋りょう・トンネル】&#10;一人当たり有形固定資産（償却資産）額">
          <a:extLst>
            <a:ext uri="{FF2B5EF4-FFF2-40B4-BE49-F238E27FC236}">
              <a16:creationId xmlns:a16="http://schemas.microsoft.com/office/drawing/2014/main" id="{00000000-0008-0000-0100-0000E5000000}"/>
            </a:ext>
          </a:extLst>
        </xdr:cNvPr>
        <xdr:cNvSpPr txBox="1"/>
      </xdr:nvSpPr>
      <xdr:spPr>
        <a:xfrm>
          <a:off x="8483111" y="1113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161162</xdr:rowOff>
    </xdr:from>
    <xdr:ext cx="534377" cy="259045"/>
    <xdr:sp macro="" textlink="">
      <xdr:nvSpPr>
        <xdr:cNvPr id="230" name="n_3mainValue【橋りょう・トンネル】&#10;一人当たり有形固定資産（償却資産）額">
          <a:extLst>
            <a:ext uri="{FF2B5EF4-FFF2-40B4-BE49-F238E27FC236}">
              <a16:creationId xmlns:a16="http://schemas.microsoft.com/office/drawing/2014/main" id="{00000000-0008-0000-0100-0000E6000000}"/>
            </a:ext>
          </a:extLst>
        </xdr:cNvPr>
        <xdr:cNvSpPr txBox="1"/>
      </xdr:nvSpPr>
      <xdr:spPr>
        <a:xfrm>
          <a:off x="7594111" y="1113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a:extLst>
            <a:ext uri="{FF2B5EF4-FFF2-40B4-BE49-F238E27FC236}">
              <a16:creationId xmlns:a16="http://schemas.microsoft.com/office/drawing/2014/main" id="{00000000-0008-0000-0100-0000E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a:extLst>
            <a:ext uri="{FF2B5EF4-FFF2-40B4-BE49-F238E27FC236}">
              <a16:creationId xmlns:a16="http://schemas.microsoft.com/office/drawing/2014/main" id="{00000000-0008-0000-0100-0000E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a:extLst>
            <a:ext uri="{FF2B5EF4-FFF2-40B4-BE49-F238E27FC236}">
              <a16:creationId xmlns:a16="http://schemas.microsoft.com/office/drawing/2014/main" id="{00000000-0008-0000-0100-0000E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a:extLst>
            <a:ext uri="{FF2B5EF4-FFF2-40B4-BE49-F238E27FC236}">
              <a16:creationId xmlns:a16="http://schemas.microsoft.com/office/drawing/2014/main" id="{00000000-0008-0000-0100-0000E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a:extLst>
            <a:ext uri="{FF2B5EF4-FFF2-40B4-BE49-F238E27FC236}">
              <a16:creationId xmlns:a16="http://schemas.microsoft.com/office/drawing/2014/main" id="{00000000-0008-0000-0100-0000E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a:extLst>
            <a:ext uri="{FF2B5EF4-FFF2-40B4-BE49-F238E27FC236}">
              <a16:creationId xmlns:a16="http://schemas.microsoft.com/office/drawing/2014/main" id="{00000000-0008-0000-0100-0000E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a:extLst>
            <a:ext uri="{FF2B5EF4-FFF2-40B4-BE49-F238E27FC236}">
              <a16:creationId xmlns:a16="http://schemas.microsoft.com/office/drawing/2014/main" id="{00000000-0008-0000-0100-0000E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a:extLst>
            <a:ext uri="{FF2B5EF4-FFF2-40B4-BE49-F238E27FC236}">
              <a16:creationId xmlns:a16="http://schemas.microsoft.com/office/drawing/2014/main" id="{00000000-0008-0000-0100-0000EE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a:extLst>
            <a:ext uri="{FF2B5EF4-FFF2-40B4-BE49-F238E27FC236}">
              <a16:creationId xmlns:a16="http://schemas.microsoft.com/office/drawing/2014/main" id="{00000000-0008-0000-0100-0000F0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1" name="直線コネクタ 240">
          <a:extLst>
            <a:ext uri="{FF2B5EF4-FFF2-40B4-BE49-F238E27FC236}">
              <a16:creationId xmlns:a16="http://schemas.microsoft.com/office/drawing/2014/main" id="{00000000-0008-0000-0100-0000F1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3" name="直線コネクタ 242">
          <a:extLst>
            <a:ext uri="{FF2B5EF4-FFF2-40B4-BE49-F238E27FC236}">
              <a16:creationId xmlns:a16="http://schemas.microsoft.com/office/drawing/2014/main" id="{00000000-0008-0000-0100-0000F3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5" name="直線コネクタ 244">
          <a:extLst>
            <a:ext uri="{FF2B5EF4-FFF2-40B4-BE49-F238E27FC236}">
              <a16:creationId xmlns:a16="http://schemas.microsoft.com/office/drawing/2014/main" id="{00000000-0008-0000-0100-0000F5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8" name="テキスト ボックス 247">
          <a:extLst>
            <a:ext uri="{FF2B5EF4-FFF2-40B4-BE49-F238E27FC236}">
              <a16:creationId xmlns:a16="http://schemas.microsoft.com/office/drawing/2014/main" id="{00000000-0008-0000-0100-0000F8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0" name="テキスト ボックス 249">
          <a:extLst>
            <a:ext uri="{FF2B5EF4-FFF2-40B4-BE49-F238E27FC236}">
              <a16:creationId xmlns:a16="http://schemas.microsoft.com/office/drawing/2014/main" id="{00000000-0008-0000-0100-0000FA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2" name="テキスト ボックス 251">
          <a:extLst>
            <a:ext uri="{FF2B5EF4-FFF2-40B4-BE49-F238E27FC236}">
              <a16:creationId xmlns:a16="http://schemas.microsoft.com/office/drawing/2014/main" id="{00000000-0008-0000-0100-0000FC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a:extLst>
            <a:ext uri="{FF2B5EF4-FFF2-40B4-BE49-F238E27FC236}">
              <a16:creationId xmlns:a16="http://schemas.microsoft.com/office/drawing/2014/main" id="{00000000-0008-0000-0100-0000FE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公営住宅】&#10;有形固定資産減価償却率グラフ枠">
          <a:extLst>
            <a:ext uri="{FF2B5EF4-FFF2-40B4-BE49-F238E27FC236}">
              <a16:creationId xmlns:a16="http://schemas.microsoft.com/office/drawing/2014/main" id="{00000000-0008-0000-0100-0000FF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257" name="【公営住宅】&#10;有形固定資産減価償却率最小値テキスト">
          <a:extLst>
            <a:ext uri="{FF2B5EF4-FFF2-40B4-BE49-F238E27FC236}">
              <a16:creationId xmlns:a16="http://schemas.microsoft.com/office/drawing/2014/main" id="{00000000-0008-0000-0100-000001010000}"/>
            </a:ext>
          </a:extLst>
        </xdr:cNvPr>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258" name="直線コネクタ 257">
          <a:extLst>
            <a:ext uri="{FF2B5EF4-FFF2-40B4-BE49-F238E27FC236}">
              <a16:creationId xmlns:a16="http://schemas.microsoft.com/office/drawing/2014/main" id="{00000000-0008-0000-0100-000002010000}"/>
            </a:ext>
          </a:extLst>
        </xdr:cNvPr>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9" name="【公営住宅】&#10;有形固定資産減価償却率最大値テキスト">
          <a:extLst>
            <a:ext uri="{FF2B5EF4-FFF2-40B4-BE49-F238E27FC236}">
              <a16:creationId xmlns:a16="http://schemas.microsoft.com/office/drawing/2014/main" id="{00000000-0008-0000-0100-00000301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60" name="直線コネクタ 259">
          <a:extLst>
            <a:ext uri="{FF2B5EF4-FFF2-40B4-BE49-F238E27FC236}">
              <a16:creationId xmlns:a16="http://schemas.microsoft.com/office/drawing/2014/main" id="{00000000-0008-0000-0100-00000401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91457</xdr:rowOff>
    </xdr:from>
    <xdr:ext cx="405111" cy="259045"/>
    <xdr:sp macro="" textlink="">
      <xdr:nvSpPr>
        <xdr:cNvPr id="261" name="【公営住宅】&#10;有形固定資産減価償却率平均値テキスト">
          <a:extLst>
            <a:ext uri="{FF2B5EF4-FFF2-40B4-BE49-F238E27FC236}">
              <a16:creationId xmlns:a16="http://schemas.microsoft.com/office/drawing/2014/main" id="{00000000-0008-0000-0100-000005010000}"/>
            </a:ext>
          </a:extLst>
        </xdr:cNvPr>
        <xdr:cNvSpPr txBox="1"/>
      </xdr:nvSpPr>
      <xdr:spPr>
        <a:xfrm>
          <a:off x="4673600" y="13807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62" name="フローチャート: 判断 261">
          <a:extLst>
            <a:ext uri="{FF2B5EF4-FFF2-40B4-BE49-F238E27FC236}">
              <a16:creationId xmlns:a16="http://schemas.microsoft.com/office/drawing/2014/main" id="{00000000-0008-0000-0100-000006010000}"/>
            </a:ext>
          </a:extLst>
        </xdr:cNvPr>
        <xdr:cNvSpPr/>
      </xdr:nvSpPr>
      <xdr:spPr>
        <a:xfrm>
          <a:off x="45847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8527</xdr:rowOff>
    </xdr:from>
    <xdr:to>
      <xdr:col>20</xdr:col>
      <xdr:colOff>38100</xdr:colOff>
      <xdr:row>81</xdr:row>
      <xdr:rowOff>110127</xdr:rowOff>
    </xdr:to>
    <xdr:sp macro="" textlink="">
      <xdr:nvSpPr>
        <xdr:cNvPr id="263" name="フローチャート: 判断 262">
          <a:extLst>
            <a:ext uri="{FF2B5EF4-FFF2-40B4-BE49-F238E27FC236}">
              <a16:creationId xmlns:a16="http://schemas.microsoft.com/office/drawing/2014/main" id="{00000000-0008-0000-0100-000007010000}"/>
            </a:ext>
          </a:extLst>
        </xdr:cNvPr>
        <xdr:cNvSpPr/>
      </xdr:nvSpPr>
      <xdr:spPr>
        <a:xfrm>
          <a:off x="3746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134257</xdr:rowOff>
    </xdr:from>
    <xdr:to>
      <xdr:col>15</xdr:col>
      <xdr:colOff>101600</xdr:colOff>
      <xdr:row>81</xdr:row>
      <xdr:rowOff>64407</xdr:rowOff>
    </xdr:to>
    <xdr:sp macro="" textlink="">
      <xdr:nvSpPr>
        <xdr:cNvPr id="264" name="フローチャート: 判断 263">
          <a:extLst>
            <a:ext uri="{FF2B5EF4-FFF2-40B4-BE49-F238E27FC236}">
              <a16:creationId xmlns:a16="http://schemas.microsoft.com/office/drawing/2014/main" id="{00000000-0008-0000-0100-000008010000}"/>
            </a:ext>
          </a:extLst>
        </xdr:cNvPr>
        <xdr:cNvSpPr/>
      </xdr:nvSpPr>
      <xdr:spPr>
        <a:xfrm>
          <a:off x="2857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117929</xdr:rowOff>
    </xdr:from>
    <xdr:to>
      <xdr:col>10</xdr:col>
      <xdr:colOff>165100</xdr:colOff>
      <xdr:row>81</xdr:row>
      <xdr:rowOff>48079</xdr:rowOff>
    </xdr:to>
    <xdr:sp macro="" textlink="">
      <xdr:nvSpPr>
        <xdr:cNvPr id="265" name="フローチャート: 判断 264">
          <a:extLst>
            <a:ext uri="{FF2B5EF4-FFF2-40B4-BE49-F238E27FC236}">
              <a16:creationId xmlns:a16="http://schemas.microsoft.com/office/drawing/2014/main" id="{00000000-0008-0000-0100-000009010000}"/>
            </a:ext>
          </a:extLst>
        </xdr:cNvPr>
        <xdr:cNvSpPr/>
      </xdr:nvSpPr>
      <xdr:spPr>
        <a:xfrm>
          <a:off x="1968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100-00000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00000000-0008-0000-0100-00000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59145</xdr:rowOff>
    </xdr:from>
    <xdr:to>
      <xdr:col>20</xdr:col>
      <xdr:colOff>38100</xdr:colOff>
      <xdr:row>78</xdr:row>
      <xdr:rowOff>160745</xdr:rowOff>
    </xdr:to>
    <xdr:sp macro="" textlink="">
      <xdr:nvSpPr>
        <xdr:cNvPr id="271" name="楕円 270">
          <a:extLst>
            <a:ext uri="{FF2B5EF4-FFF2-40B4-BE49-F238E27FC236}">
              <a16:creationId xmlns:a16="http://schemas.microsoft.com/office/drawing/2014/main" id="{00000000-0008-0000-0100-00000F010000}"/>
            </a:ext>
          </a:extLst>
        </xdr:cNvPr>
        <xdr:cNvSpPr/>
      </xdr:nvSpPr>
      <xdr:spPr>
        <a:xfrm>
          <a:off x="3746500" y="1343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78739</xdr:rowOff>
    </xdr:from>
    <xdr:to>
      <xdr:col>15</xdr:col>
      <xdr:colOff>101600</xdr:colOff>
      <xdr:row>79</xdr:row>
      <xdr:rowOff>8889</xdr:rowOff>
    </xdr:to>
    <xdr:sp macro="" textlink="">
      <xdr:nvSpPr>
        <xdr:cNvPr id="272" name="楕円 271">
          <a:extLst>
            <a:ext uri="{FF2B5EF4-FFF2-40B4-BE49-F238E27FC236}">
              <a16:creationId xmlns:a16="http://schemas.microsoft.com/office/drawing/2014/main" id="{00000000-0008-0000-0100-000010010000}"/>
            </a:ext>
          </a:extLst>
        </xdr:cNvPr>
        <xdr:cNvSpPr/>
      </xdr:nvSpPr>
      <xdr:spPr>
        <a:xfrm>
          <a:off x="28575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109945</xdr:rowOff>
    </xdr:from>
    <xdr:to>
      <xdr:col>19</xdr:col>
      <xdr:colOff>177800</xdr:colOff>
      <xdr:row>78</xdr:row>
      <xdr:rowOff>129539</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flipV="1">
          <a:off x="2908300" y="1348304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99968</xdr:rowOff>
    </xdr:from>
    <xdr:to>
      <xdr:col>10</xdr:col>
      <xdr:colOff>165100</xdr:colOff>
      <xdr:row>79</xdr:row>
      <xdr:rowOff>30118</xdr:rowOff>
    </xdr:to>
    <xdr:sp macro="" textlink="">
      <xdr:nvSpPr>
        <xdr:cNvPr id="274" name="楕円 273">
          <a:extLst>
            <a:ext uri="{FF2B5EF4-FFF2-40B4-BE49-F238E27FC236}">
              <a16:creationId xmlns:a16="http://schemas.microsoft.com/office/drawing/2014/main" id="{00000000-0008-0000-0100-000012010000}"/>
            </a:ext>
          </a:extLst>
        </xdr:cNvPr>
        <xdr:cNvSpPr/>
      </xdr:nvSpPr>
      <xdr:spPr>
        <a:xfrm>
          <a:off x="1968500" y="1347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129539</xdr:rowOff>
    </xdr:from>
    <xdr:to>
      <xdr:col>15</xdr:col>
      <xdr:colOff>50800</xdr:colOff>
      <xdr:row>78</xdr:row>
      <xdr:rowOff>150768</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flipV="1">
          <a:off x="2019300" y="13502639"/>
          <a:ext cx="88900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101254</xdr:rowOff>
    </xdr:from>
    <xdr:ext cx="405111" cy="259045"/>
    <xdr:sp macro="" textlink="">
      <xdr:nvSpPr>
        <xdr:cNvPr id="276" name="n_1aveValue【公営住宅】&#10;有形固定資産減価償却率">
          <a:extLst>
            <a:ext uri="{FF2B5EF4-FFF2-40B4-BE49-F238E27FC236}">
              <a16:creationId xmlns:a16="http://schemas.microsoft.com/office/drawing/2014/main" id="{00000000-0008-0000-0100-000014010000}"/>
            </a:ext>
          </a:extLst>
        </xdr:cNvPr>
        <xdr:cNvSpPr txBox="1"/>
      </xdr:nvSpPr>
      <xdr:spPr>
        <a:xfrm>
          <a:off x="3582044" y="1398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55534</xdr:rowOff>
    </xdr:from>
    <xdr:ext cx="405111" cy="259045"/>
    <xdr:sp macro="" textlink="">
      <xdr:nvSpPr>
        <xdr:cNvPr id="277" name="n_2aveValue【公営住宅】&#10;有形固定資産減価償却率">
          <a:extLst>
            <a:ext uri="{FF2B5EF4-FFF2-40B4-BE49-F238E27FC236}">
              <a16:creationId xmlns:a16="http://schemas.microsoft.com/office/drawing/2014/main" id="{00000000-0008-0000-0100-000015010000}"/>
            </a:ext>
          </a:extLst>
        </xdr:cNvPr>
        <xdr:cNvSpPr txBox="1"/>
      </xdr:nvSpPr>
      <xdr:spPr>
        <a:xfrm>
          <a:off x="2705744" y="1394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39206</xdr:rowOff>
    </xdr:from>
    <xdr:ext cx="405111" cy="259045"/>
    <xdr:sp macro="" textlink="">
      <xdr:nvSpPr>
        <xdr:cNvPr id="278" name="n_3aveValue【公営住宅】&#10;有形固定資産減価償却率">
          <a:extLst>
            <a:ext uri="{FF2B5EF4-FFF2-40B4-BE49-F238E27FC236}">
              <a16:creationId xmlns:a16="http://schemas.microsoft.com/office/drawing/2014/main" id="{00000000-0008-0000-0100-000016010000}"/>
            </a:ext>
          </a:extLst>
        </xdr:cNvPr>
        <xdr:cNvSpPr txBox="1"/>
      </xdr:nvSpPr>
      <xdr:spPr>
        <a:xfrm>
          <a:off x="1816744" y="1392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5822</xdr:rowOff>
    </xdr:from>
    <xdr:ext cx="405111" cy="259045"/>
    <xdr:sp macro="" textlink="">
      <xdr:nvSpPr>
        <xdr:cNvPr id="279" name="n_1mainValue【公営住宅】&#10;有形固定資産減価償却率">
          <a:extLst>
            <a:ext uri="{FF2B5EF4-FFF2-40B4-BE49-F238E27FC236}">
              <a16:creationId xmlns:a16="http://schemas.microsoft.com/office/drawing/2014/main" id="{00000000-0008-0000-0100-000017010000}"/>
            </a:ext>
          </a:extLst>
        </xdr:cNvPr>
        <xdr:cNvSpPr txBox="1"/>
      </xdr:nvSpPr>
      <xdr:spPr>
        <a:xfrm>
          <a:off x="3582044" y="1320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25416</xdr:rowOff>
    </xdr:from>
    <xdr:ext cx="405111" cy="259045"/>
    <xdr:sp macro="" textlink="">
      <xdr:nvSpPr>
        <xdr:cNvPr id="280" name="n_2mainValue【公営住宅】&#10;有形固定資産減価償却率">
          <a:extLst>
            <a:ext uri="{FF2B5EF4-FFF2-40B4-BE49-F238E27FC236}">
              <a16:creationId xmlns:a16="http://schemas.microsoft.com/office/drawing/2014/main" id="{00000000-0008-0000-0100-000018010000}"/>
            </a:ext>
          </a:extLst>
        </xdr:cNvPr>
        <xdr:cNvSpPr txBox="1"/>
      </xdr:nvSpPr>
      <xdr:spPr>
        <a:xfrm>
          <a:off x="2705744" y="1322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46645</xdr:rowOff>
    </xdr:from>
    <xdr:ext cx="405111" cy="259045"/>
    <xdr:sp macro="" textlink="">
      <xdr:nvSpPr>
        <xdr:cNvPr id="281" name="n_3mainValue【公営住宅】&#10;有形固定資産減価償却率">
          <a:extLst>
            <a:ext uri="{FF2B5EF4-FFF2-40B4-BE49-F238E27FC236}">
              <a16:creationId xmlns:a16="http://schemas.microsoft.com/office/drawing/2014/main" id="{00000000-0008-0000-0100-000019010000}"/>
            </a:ext>
          </a:extLst>
        </xdr:cNvPr>
        <xdr:cNvSpPr txBox="1"/>
      </xdr:nvSpPr>
      <xdr:spPr>
        <a:xfrm>
          <a:off x="1816744" y="1324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a:extLst>
            <a:ext uri="{FF2B5EF4-FFF2-40B4-BE49-F238E27FC236}">
              <a16:creationId xmlns:a16="http://schemas.microsoft.com/office/drawing/2014/main" id="{00000000-0008-0000-0100-00001A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a:extLst>
            <a:ext uri="{FF2B5EF4-FFF2-40B4-BE49-F238E27FC236}">
              <a16:creationId xmlns:a16="http://schemas.microsoft.com/office/drawing/2014/main" id="{00000000-0008-0000-0100-00001B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a:extLst>
            <a:ext uri="{FF2B5EF4-FFF2-40B4-BE49-F238E27FC236}">
              <a16:creationId xmlns:a16="http://schemas.microsoft.com/office/drawing/2014/main" id="{00000000-0008-0000-0100-00001C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a:extLst>
            <a:ext uri="{FF2B5EF4-FFF2-40B4-BE49-F238E27FC236}">
              <a16:creationId xmlns:a16="http://schemas.microsoft.com/office/drawing/2014/main" id="{00000000-0008-0000-0100-00001D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a:extLst>
            <a:ext uri="{FF2B5EF4-FFF2-40B4-BE49-F238E27FC236}">
              <a16:creationId xmlns:a16="http://schemas.microsoft.com/office/drawing/2014/main" id="{00000000-0008-0000-0100-00001E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a:extLst>
            <a:ext uri="{FF2B5EF4-FFF2-40B4-BE49-F238E27FC236}">
              <a16:creationId xmlns:a16="http://schemas.microsoft.com/office/drawing/2014/main" id="{00000000-0008-0000-0100-00001F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a:extLst>
            <a:ext uri="{FF2B5EF4-FFF2-40B4-BE49-F238E27FC236}">
              <a16:creationId xmlns:a16="http://schemas.microsoft.com/office/drawing/2014/main" id="{00000000-0008-0000-0100-000020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a:extLst>
            <a:ext uri="{FF2B5EF4-FFF2-40B4-BE49-F238E27FC236}">
              <a16:creationId xmlns:a16="http://schemas.microsoft.com/office/drawing/2014/main" id="{00000000-0008-0000-0100-000021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6" name="直線コネクタ 295">
          <a:extLst>
            <a:ext uri="{FF2B5EF4-FFF2-40B4-BE49-F238E27FC236}">
              <a16:creationId xmlns:a16="http://schemas.microsoft.com/office/drawing/2014/main" id="{00000000-0008-0000-0100-000028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8" name="直線コネクタ 297">
          <a:extLst>
            <a:ext uri="{FF2B5EF4-FFF2-40B4-BE49-F238E27FC236}">
              <a16:creationId xmlns:a16="http://schemas.microsoft.com/office/drawing/2014/main" id="{00000000-0008-0000-0100-00002A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0" name="直線コネクタ 299">
          <a:extLst>
            <a:ext uri="{FF2B5EF4-FFF2-40B4-BE49-F238E27FC236}">
              <a16:creationId xmlns:a16="http://schemas.microsoft.com/office/drawing/2014/main" id="{00000000-0008-0000-0100-00002C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2" name="直線コネクタ 301">
          <a:extLst>
            <a:ext uri="{FF2B5EF4-FFF2-40B4-BE49-F238E27FC236}">
              <a16:creationId xmlns:a16="http://schemas.microsoft.com/office/drawing/2014/main" id="{00000000-0008-0000-0100-00002E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6" name="【公営住宅】&#10;一人当たり面積グラフ枠">
          <a:extLst>
            <a:ext uri="{FF2B5EF4-FFF2-40B4-BE49-F238E27FC236}">
              <a16:creationId xmlns:a16="http://schemas.microsoft.com/office/drawing/2014/main" id="{00000000-0008-0000-0100-00003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115661</xdr:rowOff>
    </xdr:from>
    <xdr:to>
      <xdr:col>54</xdr:col>
      <xdr:colOff>189865</xdr:colOff>
      <xdr:row>86</xdr:row>
      <xdr:rowOff>166605</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flipV="1">
          <a:off x="10476865" y="13317311"/>
          <a:ext cx="0" cy="159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08" name="【公営住宅】&#10;一人当たり面積最小値テキスト">
          <a:extLst>
            <a:ext uri="{FF2B5EF4-FFF2-40B4-BE49-F238E27FC236}">
              <a16:creationId xmlns:a16="http://schemas.microsoft.com/office/drawing/2014/main" id="{00000000-0008-0000-0100-000034010000}"/>
            </a:ext>
          </a:extLst>
        </xdr:cNvPr>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62338</xdr:rowOff>
    </xdr:from>
    <xdr:ext cx="469744" cy="259045"/>
    <xdr:sp macro="" textlink="">
      <xdr:nvSpPr>
        <xdr:cNvPr id="310" name="【公営住宅】&#10;一人当たり面積最大値テキスト">
          <a:extLst>
            <a:ext uri="{FF2B5EF4-FFF2-40B4-BE49-F238E27FC236}">
              <a16:creationId xmlns:a16="http://schemas.microsoft.com/office/drawing/2014/main" id="{00000000-0008-0000-0100-000036010000}"/>
            </a:ext>
          </a:extLst>
        </xdr:cNvPr>
        <xdr:cNvSpPr txBox="1"/>
      </xdr:nvSpPr>
      <xdr:spPr>
        <a:xfrm>
          <a:off x="10515600" y="1309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115661</xdr:rowOff>
    </xdr:from>
    <xdr:to>
      <xdr:col>55</xdr:col>
      <xdr:colOff>88900</xdr:colOff>
      <xdr:row>77</xdr:row>
      <xdr:rowOff>115661</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10388600" y="1331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162813</xdr:rowOff>
    </xdr:from>
    <xdr:ext cx="469744" cy="259045"/>
    <xdr:sp macro="" textlink="">
      <xdr:nvSpPr>
        <xdr:cNvPr id="312" name="【公営住宅】&#10;一人当たり面積平均値テキスト">
          <a:extLst>
            <a:ext uri="{FF2B5EF4-FFF2-40B4-BE49-F238E27FC236}">
              <a16:creationId xmlns:a16="http://schemas.microsoft.com/office/drawing/2014/main" id="{00000000-0008-0000-0100-000038010000}"/>
            </a:ext>
          </a:extLst>
        </xdr:cNvPr>
        <xdr:cNvSpPr txBox="1"/>
      </xdr:nvSpPr>
      <xdr:spPr>
        <a:xfrm>
          <a:off x="10515600" y="1473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12936</xdr:rowOff>
    </xdr:from>
    <xdr:to>
      <xdr:col>55</xdr:col>
      <xdr:colOff>50800</xdr:colOff>
      <xdr:row>86</xdr:row>
      <xdr:rowOff>114536</xdr:rowOff>
    </xdr:to>
    <xdr:sp macro="" textlink="">
      <xdr:nvSpPr>
        <xdr:cNvPr id="313" name="フローチャート: 判断 312">
          <a:extLst>
            <a:ext uri="{FF2B5EF4-FFF2-40B4-BE49-F238E27FC236}">
              <a16:creationId xmlns:a16="http://schemas.microsoft.com/office/drawing/2014/main" id="{00000000-0008-0000-0100-000039010000}"/>
            </a:ext>
          </a:extLst>
        </xdr:cNvPr>
        <xdr:cNvSpPr/>
      </xdr:nvSpPr>
      <xdr:spPr>
        <a:xfrm>
          <a:off x="10426700" y="1475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29590</xdr:rowOff>
    </xdr:from>
    <xdr:to>
      <xdr:col>50</xdr:col>
      <xdr:colOff>165100</xdr:colOff>
      <xdr:row>86</xdr:row>
      <xdr:rowOff>131190</xdr:rowOff>
    </xdr:to>
    <xdr:sp macro="" textlink="">
      <xdr:nvSpPr>
        <xdr:cNvPr id="314" name="フローチャート: 判断 313">
          <a:extLst>
            <a:ext uri="{FF2B5EF4-FFF2-40B4-BE49-F238E27FC236}">
              <a16:creationId xmlns:a16="http://schemas.microsoft.com/office/drawing/2014/main" id="{00000000-0008-0000-0100-00003A010000}"/>
            </a:ext>
          </a:extLst>
        </xdr:cNvPr>
        <xdr:cNvSpPr/>
      </xdr:nvSpPr>
      <xdr:spPr>
        <a:xfrm>
          <a:off x="9588500" y="1477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17018</xdr:rowOff>
    </xdr:from>
    <xdr:to>
      <xdr:col>46</xdr:col>
      <xdr:colOff>38100</xdr:colOff>
      <xdr:row>86</xdr:row>
      <xdr:rowOff>118618</xdr:rowOff>
    </xdr:to>
    <xdr:sp macro="" textlink="">
      <xdr:nvSpPr>
        <xdr:cNvPr id="315" name="フローチャート: 判断 314">
          <a:extLst>
            <a:ext uri="{FF2B5EF4-FFF2-40B4-BE49-F238E27FC236}">
              <a16:creationId xmlns:a16="http://schemas.microsoft.com/office/drawing/2014/main" id="{00000000-0008-0000-0100-00003B010000}"/>
            </a:ext>
          </a:extLst>
        </xdr:cNvPr>
        <xdr:cNvSpPr/>
      </xdr:nvSpPr>
      <xdr:spPr>
        <a:xfrm>
          <a:off x="8699500" y="1476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29918</xdr:rowOff>
    </xdr:from>
    <xdr:to>
      <xdr:col>41</xdr:col>
      <xdr:colOff>101600</xdr:colOff>
      <xdr:row>86</xdr:row>
      <xdr:rowOff>131518</xdr:rowOff>
    </xdr:to>
    <xdr:sp macro="" textlink="">
      <xdr:nvSpPr>
        <xdr:cNvPr id="316" name="フローチャート: 判断 315">
          <a:extLst>
            <a:ext uri="{FF2B5EF4-FFF2-40B4-BE49-F238E27FC236}">
              <a16:creationId xmlns:a16="http://schemas.microsoft.com/office/drawing/2014/main" id="{00000000-0008-0000-0100-00003C010000}"/>
            </a:ext>
          </a:extLst>
        </xdr:cNvPr>
        <xdr:cNvSpPr/>
      </xdr:nvSpPr>
      <xdr:spPr>
        <a:xfrm>
          <a:off x="7810500" y="147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00000000-0008-0000-0100-00003D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00000000-0008-0000-0100-00003E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00000000-0008-0000-0100-00003F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00000000-0008-0000-0100-000040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14078</xdr:rowOff>
    </xdr:from>
    <xdr:to>
      <xdr:col>50</xdr:col>
      <xdr:colOff>165100</xdr:colOff>
      <xdr:row>86</xdr:row>
      <xdr:rowOff>115678</xdr:rowOff>
    </xdr:to>
    <xdr:sp macro="" textlink="">
      <xdr:nvSpPr>
        <xdr:cNvPr id="322" name="楕円 321">
          <a:extLst>
            <a:ext uri="{FF2B5EF4-FFF2-40B4-BE49-F238E27FC236}">
              <a16:creationId xmlns:a16="http://schemas.microsoft.com/office/drawing/2014/main" id="{00000000-0008-0000-0100-000042010000}"/>
            </a:ext>
          </a:extLst>
        </xdr:cNvPr>
        <xdr:cNvSpPr/>
      </xdr:nvSpPr>
      <xdr:spPr>
        <a:xfrm>
          <a:off x="9588500" y="1475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13753</xdr:rowOff>
    </xdr:from>
    <xdr:to>
      <xdr:col>46</xdr:col>
      <xdr:colOff>38100</xdr:colOff>
      <xdr:row>86</xdr:row>
      <xdr:rowOff>115353</xdr:rowOff>
    </xdr:to>
    <xdr:sp macro="" textlink="">
      <xdr:nvSpPr>
        <xdr:cNvPr id="323" name="楕円 322">
          <a:extLst>
            <a:ext uri="{FF2B5EF4-FFF2-40B4-BE49-F238E27FC236}">
              <a16:creationId xmlns:a16="http://schemas.microsoft.com/office/drawing/2014/main" id="{00000000-0008-0000-0100-000043010000}"/>
            </a:ext>
          </a:extLst>
        </xdr:cNvPr>
        <xdr:cNvSpPr/>
      </xdr:nvSpPr>
      <xdr:spPr>
        <a:xfrm>
          <a:off x="8699500" y="1475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64553</xdr:rowOff>
    </xdr:from>
    <xdr:to>
      <xdr:col>50</xdr:col>
      <xdr:colOff>114300</xdr:colOff>
      <xdr:row>86</xdr:row>
      <xdr:rowOff>64878</xdr:rowOff>
    </xdr:to>
    <xdr:cxnSp macro="">
      <xdr:nvCxnSpPr>
        <xdr:cNvPr id="324" name="直線コネクタ 323">
          <a:extLst>
            <a:ext uri="{FF2B5EF4-FFF2-40B4-BE49-F238E27FC236}">
              <a16:creationId xmlns:a16="http://schemas.microsoft.com/office/drawing/2014/main" id="{00000000-0008-0000-0100-000044010000}"/>
            </a:ext>
          </a:extLst>
        </xdr:cNvPr>
        <xdr:cNvCxnSpPr/>
      </xdr:nvCxnSpPr>
      <xdr:spPr>
        <a:xfrm>
          <a:off x="8750300" y="14809253"/>
          <a:ext cx="8890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14078</xdr:rowOff>
    </xdr:from>
    <xdr:to>
      <xdr:col>41</xdr:col>
      <xdr:colOff>101600</xdr:colOff>
      <xdr:row>86</xdr:row>
      <xdr:rowOff>115678</xdr:rowOff>
    </xdr:to>
    <xdr:sp macro="" textlink="">
      <xdr:nvSpPr>
        <xdr:cNvPr id="325" name="楕円 324">
          <a:extLst>
            <a:ext uri="{FF2B5EF4-FFF2-40B4-BE49-F238E27FC236}">
              <a16:creationId xmlns:a16="http://schemas.microsoft.com/office/drawing/2014/main" id="{00000000-0008-0000-0100-000045010000}"/>
            </a:ext>
          </a:extLst>
        </xdr:cNvPr>
        <xdr:cNvSpPr/>
      </xdr:nvSpPr>
      <xdr:spPr>
        <a:xfrm>
          <a:off x="7810500" y="1475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64553</xdr:rowOff>
    </xdr:from>
    <xdr:to>
      <xdr:col>45</xdr:col>
      <xdr:colOff>177800</xdr:colOff>
      <xdr:row>86</xdr:row>
      <xdr:rowOff>64878</xdr:rowOff>
    </xdr:to>
    <xdr:cxnSp macro="">
      <xdr:nvCxnSpPr>
        <xdr:cNvPr id="326" name="直線コネクタ 325">
          <a:extLst>
            <a:ext uri="{FF2B5EF4-FFF2-40B4-BE49-F238E27FC236}">
              <a16:creationId xmlns:a16="http://schemas.microsoft.com/office/drawing/2014/main" id="{00000000-0008-0000-0100-000046010000}"/>
            </a:ext>
          </a:extLst>
        </xdr:cNvPr>
        <xdr:cNvCxnSpPr/>
      </xdr:nvCxnSpPr>
      <xdr:spPr>
        <a:xfrm flipV="1">
          <a:off x="7861300" y="14809253"/>
          <a:ext cx="8890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122317</xdr:rowOff>
    </xdr:from>
    <xdr:ext cx="469744" cy="259045"/>
    <xdr:sp macro="" textlink="">
      <xdr:nvSpPr>
        <xdr:cNvPr id="327" name="n_1aveValue【公営住宅】&#10;一人当たり面積">
          <a:extLst>
            <a:ext uri="{FF2B5EF4-FFF2-40B4-BE49-F238E27FC236}">
              <a16:creationId xmlns:a16="http://schemas.microsoft.com/office/drawing/2014/main" id="{00000000-0008-0000-0100-000047010000}"/>
            </a:ext>
          </a:extLst>
        </xdr:cNvPr>
        <xdr:cNvSpPr txBox="1"/>
      </xdr:nvSpPr>
      <xdr:spPr>
        <a:xfrm>
          <a:off x="9391727" y="1486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109745</xdr:rowOff>
    </xdr:from>
    <xdr:ext cx="469744" cy="259045"/>
    <xdr:sp macro="" textlink="">
      <xdr:nvSpPr>
        <xdr:cNvPr id="328" name="n_2aveValue【公営住宅】&#10;一人当たり面積">
          <a:extLst>
            <a:ext uri="{FF2B5EF4-FFF2-40B4-BE49-F238E27FC236}">
              <a16:creationId xmlns:a16="http://schemas.microsoft.com/office/drawing/2014/main" id="{00000000-0008-0000-0100-000048010000}"/>
            </a:ext>
          </a:extLst>
        </xdr:cNvPr>
        <xdr:cNvSpPr txBox="1"/>
      </xdr:nvSpPr>
      <xdr:spPr>
        <a:xfrm>
          <a:off x="8515427" y="1485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122645</xdr:rowOff>
    </xdr:from>
    <xdr:ext cx="469744" cy="259045"/>
    <xdr:sp macro="" textlink="">
      <xdr:nvSpPr>
        <xdr:cNvPr id="329" name="n_3aveValue【公営住宅】&#10;一人当たり面積">
          <a:extLst>
            <a:ext uri="{FF2B5EF4-FFF2-40B4-BE49-F238E27FC236}">
              <a16:creationId xmlns:a16="http://schemas.microsoft.com/office/drawing/2014/main" id="{00000000-0008-0000-0100-000049010000}"/>
            </a:ext>
          </a:extLst>
        </xdr:cNvPr>
        <xdr:cNvSpPr txBox="1"/>
      </xdr:nvSpPr>
      <xdr:spPr>
        <a:xfrm>
          <a:off x="7626427" y="1486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132205</xdr:rowOff>
    </xdr:from>
    <xdr:ext cx="469744" cy="259045"/>
    <xdr:sp macro="" textlink="">
      <xdr:nvSpPr>
        <xdr:cNvPr id="330" name="n_1mainValue【公営住宅】&#10;一人当たり面積">
          <a:extLst>
            <a:ext uri="{FF2B5EF4-FFF2-40B4-BE49-F238E27FC236}">
              <a16:creationId xmlns:a16="http://schemas.microsoft.com/office/drawing/2014/main" id="{00000000-0008-0000-0100-00004A010000}"/>
            </a:ext>
          </a:extLst>
        </xdr:cNvPr>
        <xdr:cNvSpPr txBox="1"/>
      </xdr:nvSpPr>
      <xdr:spPr>
        <a:xfrm>
          <a:off x="9391727" y="1453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131880</xdr:rowOff>
    </xdr:from>
    <xdr:ext cx="469744" cy="259045"/>
    <xdr:sp macro="" textlink="">
      <xdr:nvSpPr>
        <xdr:cNvPr id="331" name="n_2mainValue【公営住宅】&#10;一人当たり面積">
          <a:extLst>
            <a:ext uri="{FF2B5EF4-FFF2-40B4-BE49-F238E27FC236}">
              <a16:creationId xmlns:a16="http://schemas.microsoft.com/office/drawing/2014/main" id="{00000000-0008-0000-0100-00004B010000}"/>
            </a:ext>
          </a:extLst>
        </xdr:cNvPr>
        <xdr:cNvSpPr txBox="1"/>
      </xdr:nvSpPr>
      <xdr:spPr>
        <a:xfrm>
          <a:off x="8515427" y="14533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132205</xdr:rowOff>
    </xdr:from>
    <xdr:ext cx="469744" cy="259045"/>
    <xdr:sp macro="" textlink="">
      <xdr:nvSpPr>
        <xdr:cNvPr id="332" name="n_3mainValue【公営住宅】&#10;一人当たり面積">
          <a:extLst>
            <a:ext uri="{FF2B5EF4-FFF2-40B4-BE49-F238E27FC236}">
              <a16:creationId xmlns:a16="http://schemas.microsoft.com/office/drawing/2014/main" id="{00000000-0008-0000-0100-00004C010000}"/>
            </a:ext>
          </a:extLst>
        </xdr:cNvPr>
        <xdr:cNvSpPr txBox="1"/>
      </xdr:nvSpPr>
      <xdr:spPr>
        <a:xfrm>
          <a:off x="7626427" y="1453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3" name="正方形/長方形 332">
          <a:extLst>
            <a:ext uri="{FF2B5EF4-FFF2-40B4-BE49-F238E27FC236}">
              <a16:creationId xmlns:a16="http://schemas.microsoft.com/office/drawing/2014/main" id="{00000000-0008-0000-0100-00004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4" name="正方形/長方形 333">
          <a:extLst>
            <a:ext uri="{FF2B5EF4-FFF2-40B4-BE49-F238E27FC236}">
              <a16:creationId xmlns:a16="http://schemas.microsoft.com/office/drawing/2014/main" id="{00000000-0008-0000-0100-00004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5" name="正方形/長方形 334">
          <a:extLst>
            <a:ext uri="{FF2B5EF4-FFF2-40B4-BE49-F238E27FC236}">
              <a16:creationId xmlns:a16="http://schemas.microsoft.com/office/drawing/2014/main" id="{00000000-0008-0000-0100-00004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6" name="正方形/長方形 335">
          <a:extLst>
            <a:ext uri="{FF2B5EF4-FFF2-40B4-BE49-F238E27FC236}">
              <a16:creationId xmlns:a16="http://schemas.microsoft.com/office/drawing/2014/main" id="{00000000-0008-0000-0100-00005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7" name="正方形/長方形 336">
          <a:extLst>
            <a:ext uri="{FF2B5EF4-FFF2-40B4-BE49-F238E27FC236}">
              <a16:creationId xmlns:a16="http://schemas.microsoft.com/office/drawing/2014/main" id="{00000000-0008-0000-0100-00005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8" name="正方形/長方形 337">
          <a:extLst>
            <a:ext uri="{FF2B5EF4-FFF2-40B4-BE49-F238E27FC236}">
              <a16:creationId xmlns:a16="http://schemas.microsoft.com/office/drawing/2014/main" id="{00000000-0008-0000-0100-00005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9" name="正方形/長方形 338">
          <a:extLst>
            <a:ext uri="{FF2B5EF4-FFF2-40B4-BE49-F238E27FC236}">
              <a16:creationId xmlns:a16="http://schemas.microsoft.com/office/drawing/2014/main" id="{00000000-0008-0000-0100-00005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a:extLst>
            <a:ext uri="{FF2B5EF4-FFF2-40B4-BE49-F238E27FC236}">
              <a16:creationId xmlns:a16="http://schemas.microsoft.com/office/drawing/2014/main" id="{00000000-0008-0000-0100-00005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a:extLst>
            <a:ext uri="{FF2B5EF4-FFF2-40B4-BE49-F238E27FC236}">
              <a16:creationId xmlns:a16="http://schemas.microsoft.com/office/drawing/2014/main" id="{00000000-0008-0000-0100-00005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a:extLst>
            <a:ext uri="{FF2B5EF4-FFF2-40B4-BE49-F238E27FC236}">
              <a16:creationId xmlns:a16="http://schemas.microsoft.com/office/drawing/2014/main" id="{00000000-0008-0000-0100-00005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a:extLst>
            <a:ext uri="{FF2B5EF4-FFF2-40B4-BE49-F238E27FC236}">
              <a16:creationId xmlns:a16="http://schemas.microsoft.com/office/drawing/2014/main" id="{00000000-0008-0000-0100-00005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a:extLst>
            <a:ext uri="{FF2B5EF4-FFF2-40B4-BE49-F238E27FC236}">
              <a16:creationId xmlns:a16="http://schemas.microsoft.com/office/drawing/2014/main" id="{00000000-0008-0000-0100-00005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a:extLst>
            <a:ext uri="{FF2B5EF4-FFF2-40B4-BE49-F238E27FC236}">
              <a16:creationId xmlns:a16="http://schemas.microsoft.com/office/drawing/2014/main" id="{00000000-0008-0000-0100-00005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a:extLst>
            <a:ext uri="{FF2B5EF4-FFF2-40B4-BE49-F238E27FC236}">
              <a16:creationId xmlns:a16="http://schemas.microsoft.com/office/drawing/2014/main" id="{00000000-0008-0000-0100-00005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a:extLst>
            <a:ext uri="{FF2B5EF4-FFF2-40B4-BE49-F238E27FC236}">
              <a16:creationId xmlns:a16="http://schemas.microsoft.com/office/drawing/2014/main" id="{00000000-0008-0000-0100-00005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a:extLst>
            <a:ext uri="{FF2B5EF4-FFF2-40B4-BE49-F238E27FC236}">
              <a16:creationId xmlns:a16="http://schemas.microsoft.com/office/drawing/2014/main" id="{00000000-0008-0000-0100-00005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9" name="正方形/長方形 348">
          <a:extLst>
            <a:ext uri="{FF2B5EF4-FFF2-40B4-BE49-F238E27FC236}">
              <a16:creationId xmlns:a16="http://schemas.microsoft.com/office/drawing/2014/main" id="{00000000-0008-0000-0100-00005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0" name="正方形/長方形 349">
          <a:extLst>
            <a:ext uri="{FF2B5EF4-FFF2-40B4-BE49-F238E27FC236}">
              <a16:creationId xmlns:a16="http://schemas.microsoft.com/office/drawing/2014/main" id="{00000000-0008-0000-0100-00005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1" name="正方形/長方形 350">
          <a:extLst>
            <a:ext uri="{FF2B5EF4-FFF2-40B4-BE49-F238E27FC236}">
              <a16:creationId xmlns:a16="http://schemas.microsoft.com/office/drawing/2014/main" id="{00000000-0008-0000-0100-00005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2" name="正方形/長方形 351">
          <a:extLst>
            <a:ext uri="{FF2B5EF4-FFF2-40B4-BE49-F238E27FC236}">
              <a16:creationId xmlns:a16="http://schemas.microsoft.com/office/drawing/2014/main" id="{00000000-0008-0000-0100-00006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3" name="正方形/長方形 352">
          <a:extLst>
            <a:ext uri="{FF2B5EF4-FFF2-40B4-BE49-F238E27FC236}">
              <a16:creationId xmlns:a16="http://schemas.microsoft.com/office/drawing/2014/main" id="{00000000-0008-0000-0100-00006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4" name="正方形/長方形 353">
          <a:extLst>
            <a:ext uri="{FF2B5EF4-FFF2-40B4-BE49-F238E27FC236}">
              <a16:creationId xmlns:a16="http://schemas.microsoft.com/office/drawing/2014/main" id="{00000000-0008-0000-0100-00006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5" name="正方形/長方形 354">
          <a:extLst>
            <a:ext uri="{FF2B5EF4-FFF2-40B4-BE49-F238E27FC236}">
              <a16:creationId xmlns:a16="http://schemas.microsoft.com/office/drawing/2014/main" id="{00000000-0008-0000-0100-00006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6" name="正方形/長方形 355">
          <a:extLst>
            <a:ext uri="{FF2B5EF4-FFF2-40B4-BE49-F238E27FC236}">
              <a16:creationId xmlns:a16="http://schemas.microsoft.com/office/drawing/2014/main" id="{00000000-0008-0000-0100-00006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8" name="直線コネクタ 357">
          <a:extLst>
            <a:ext uri="{FF2B5EF4-FFF2-40B4-BE49-F238E27FC236}">
              <a16:creationId xmlns:a16="http://schemas.microsoft.com/office/drawing/2014/main" id="{00000000-0008-0000-0100-00006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6" name="テキスト ボックス 365">
          <a:extLst>
            <a:ext uri="{FF2B5EF4-FFF2-40B4-BE49-F238E27FC236}">
              <a16:creationId xmlns:a16="http://schemas.microsoft.com/office/drawing/2014/main" id="{00000000-0008-0000-0100-00006E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8" name="テキスト ボックス 367">
          <a:extLst>
            <a:ext uri="{FF2B5EF4-FFF2-40B4-BE49-F238E27FC236}">
              <a16:creationId xmlns:a16="http://schemas.microsoft.com/office/drawing/2014/main" id="{00000000-0008-0000-0100-000070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70" name="テキスト ボックス 369">
          <a:extLst>
            <a:ext uri="{FF2B5EF4-FFF2-40B4-BE49-F238E27FC236}">
              <a16:creationId xmlns:a16="http://schemas.microsoft.com/office/drawing/2014/main" id="{00000000-0008-0000-0100-000072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2" name="テキスト ボックス 371">
          <a:extLst>
            <a:ext uri="{FF2B5EF4-FFF2-40B4-BE49-F238E27FC236}">
              <a16:creationId xmlns:a16="http://schemas.microsoft.com/office/drawing/2014/main" id="{00000000-0008-0000-0100-000074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3" name="【認定こども園・幼稚園・保育所】&#10;有形固定資産減価償却率グラフ枠">
          <a:extLst>
            <a:ext uri="{FF2B5EF4-FFF2-40B4-BE49-F238E27FC236}">
              <a16:creationId xmlns:a16="http://schemas.microsoft.com/office/drawing/2014/main" id="{00000000-0008-0000-0100-00007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flipV="1">
          <a:off x="16318864" y="5660572"/>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375" name="【認定こども園・幼稚園・保育所】&#10;有形固定資産減価償却率最小値テキスト">
          <a:extLst>
            <a:ext uri="{FF2B5EF4-FFF2-40B4-BE49-F238E27FC236}">
              <a16:creationId xmlns:a16="http://schemas.microsoft.com/office/drawing/2014/main" id="{00000000-0008-0000-0100-000077010000}"/>
            </a:ext>
          </a:extLst>
        </xdr:cNvPr>
        <xdr:cNvSpPr txBox="1"/>
      </xdr:nvSpPr>
      <xdr:spPr>
        <a:xfrm>
          <a:off x="1635760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376" name="直線コネクタ 375">
          <a:extLst>
            <a:ext uri="{FF2B5EF4-FFF2-40B4-BE49-F238E27FC236}">
              <a16:creationId xmlns:a16="http://schemas.microsoft.com/office/drawing/2014/main" id="{00000000-0008-0000-0100-000078010000}"/>
            </a:ext>
          </a:extLst>
        </xdr:cNvPr>
        <xdr:cNvCxnSpPr/>
      </xdr:nvCxnSpPr>
      <xdr:spPr>
        <a:xfrm>
          <a:off x="16230600" y="711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7" name="【認定こども園・幼稚園・保育所】&#10;有形固定資産減価償却率最大値テキスト">
          <a:extLst>
            <a:ext uri="{FF2B5EF4-FFF2-40B4-BE49-F238E27FC236}">
              <a16:creationId xmlns:a16="http://schemas.microsoft.com/office/drawing/2014/main" id="{00000000-0008-0000-0100-000079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8" name="直線コネクタ 377">
          <a:extLst>
            <a:ext uri="{FF2B5EF4-FFF2-40B4-BE49-F238E27FC236}">
              <a16:creationId xmlns:a16="http://schemas.microsoft.com/office/drawing/2014/main" id="{00000000-0008-0000-0100-00007A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379" name="【認定こども園・幼稚園・保育所】&#10;有形固定資産減価償却率平均値テキスト">
          <a:extLst>
            <a:ext uri="{FF2B5EF4-FFF2-40B4-BE49-F238E27FC236}">
              <a16:creationId xmlns:a16="http://schemas.microsoft.com/office/drawing/2014/main" id="{00000000-0008-0000-0100-00007B010000}"/>
            </a:ext>
          </a:extLst>
        </xdr:cNvPr>
        <xdr:cNvSpPr txBox="1"/>
      </xdr:nvSpPr>
      <xdr:spPr>
        <a:xfrm>
          <a:off x="16357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380" name="フローチャート: 判断 379">
          <a:extLst>
            <a:ext uri="{FF2B5EF4-FFF2-40B4-BE49-F238E27FC236}">
              <a16:creationId xmlns:a16="http://schemas.microsoft.com/office/drawing/2014/main" id="{00000000-0008-0000-0100-00007C010000}"/>
            </a:ext>
          </a:extLst>
        </xdr:cNvPr>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81" name="フローチャート: 判断 380">
          <a:extLst>
            <a:ext uri="{FF2B5EF4-FFF2-40B4-BE49-F238E27FC236}">
              <a16:creationId xmlns:a16="http://schemas.microsoft.com/office/drawing/2014/main" id="{00000000-0008-0000-0100-00007D010000}"/>
            </a:ext>
          </a:extLst>
        </xdr:cNvPr>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382" name="フローチャート: 判断 381">
          <a:extLst>
            <a:ext uri="{FF2B5EF4-FFF2-40B4-BE49-F238E27FC236}">
              <a16:creationId xmlns:a16="http://schemas.microsoft.com/office/drawing/2014/main" id="{00000000-0008-0000-0100-00007E010000}"/>
            </a:ext>
          </a:extLst>
        </xdr:cNvPr>
        <xdr:cNvSpPr/>
      </xdr:nvSpPr>
      <xdr:spPr>
        <a:xfrm>
          <a:off x="14541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83" name="フローチャート: 判断 382">
          <a:extLst>
            <a:ext uri="{FF2B5EF4-FFF2-40B4-BE49-F238E27FC236}">
              <a16:creationId xmlns:a16="http://schemas.microsoft.com/office/drawing/2014/main" id="{00000000-0008-0000-0100-00007F010000}"/>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121739</xdr:rowOff>
    </xdr:from>
    <xdr:to>
      <xdr:col>81</xdr:col>
      <xdr:colOff>101600</xdr:colOff>
      <xdr:row>38</xdr:row>
      <xdr:rowOff>51888</xdr:rowOff>
    </xdr:to>
    <xdr:sp macro="" textlink="">
      <xdr:nvSpPr>
        <xdr:cNvPr id="389" name="楕円 388">
          <a:extLst>
            <a:ext uri="{FF2B5EF4-FFF2-40B4-BE49-F238E27FC236}">
              <a16:creationId xmlns:a16="http://schemas.microsoft.com/office/drawing/2014/main" id="{00000000-0008-0000-0100-000085010000}"/>
            </a:ext>
          </a:extLst>
        </xdr:cNvPr>
        <xdr:cNvSpPr/>
      </xdr:nvSpPr>
      <xdr:spPr>
        <a:xfrm>
          <a:off x="154305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105410</xdr:rowOff>
    </xdr:from>
    <xdr:to>
      <xdr:col>76</xdr:col>
      <xdr:colOff>165100</xdr:colOff>
      <xdr:row>34</xdr:row>
      <xdr:rowOff>35560</xdr:rowOff>
    </xdr:to>
    <xdr:sp macro="" textlink="">
      <xdr:nvSpPr>
        <xdr:cNvPr id="390" name="楕円 389">
          <a:extLst>
            <a:ext uri="{FF2B5EF4-FFF2-40B4-BE49-F238E27FC236}">
              <a16:creationId xmlns:a16="http://schemas.microsoft.com/office/drawing/2014/main" id="{00000000-0008-0000-0100-000086010000}"/>
            </a:ext>
          </a:extLst>
        </xdr:cNvPr>
        <xdr:cNvSpPr/>
      </xdr:nvSpPr>
      <xdr:spPr>
        <a:xfrm>
          <a:off x="14541500" y="57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156210</xdr:rowOff>
    </xdr:from>
    <xdr:to>
      <xdr:col>81</xdr:col>
      <xdr:colOff>50800</xdr:colOff>
      <xdr:row>38</xdr:row>
      <xdr:rowOff>1088</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14592300" y="5814060"/>
          <a:ext cx="889000" cy="70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146231</xdr:rowOff>
    </xdr:from>
    <xdr:to>
      <xdr:col>72</xdr:col>
      <xdr:colOff>38100</xdr:colOff>
      <xdr:row>34</xdr:row>
      <xdr:rowOff>76381</xdr:rowOff>
    </xdr:to>
    <xdr:sp macro="" textlink="">
      <xdr:nvSpPr>
        <xdr:cNvPr id="392" name="楕円 391">
          <a:extLst>
            <a:ext uri="{FF2B5EF4-FFF2-40B4-BE49-F238E27FC236}">
              <a16:creationId xmlns:a16="http://schemas.microsoft.com/office/drawing/2014/main" id="{00000000-0008-0000-0100-000088010000}"/>
            </a:ext>
          </a:extLst>
        </xdr:cNvPr>
        <xdr:cNvSpPr/>
      </xdr:nvSpPr>
      <xdr:spPr>
        <a:xfrm>
          <a:off x="13652500" y="580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156210</xdr:rowOff>
    </xdr:from>
    <xdr:to>
      <xdr:col>76</xdr:col>
      <xdr:colOff>114300</xdr:colOff>
      <xdr:row>34</xdr:row>
      <xdr:rowOff>25581</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flipV="1">
          <a:off x="13703300" y="581406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128831</xdr:rowOff>
    </xdr:from>
    <xdr:ext cx="405111" cy="259045"/>
    <xdr:sp macro="" textlink="">
      <xdr:nvSpPr>
        <xdr:cNvPr id="394" name="n_1aveValue【認定こども園・幼稚園・保育所】&#10;有形固定資産減価償却率">
          <a:extLst>
            <a:ext uri="{FF2B5EF4-FFF2-40B4-BE49-F238E27FC236}">
              <a16:creationId xmlns:a16="http://schemas.microsoft.com/office/drawing/2014/main" id="{00000000-0008-0000-0100-00008A010000}"/>
            </a:ext>
          </a:extLst>
        </xdr:cNvPr>
        <xdr:cNvSpPr txBox="1"/>
      </xdr:nvSpPr>
      <xdr:spPr>
        <a:xfrm>
          <a:off x="15266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69141</xdr:rowOff>
    </xdr:from>
    <xdr:ext cx="405111" cy="259045"/>
    <xdr:sp macro="" textlink="">
      <xdr:nvSpPr>
        <xdr:cNvPr id="395" name="n_2aveValue【認定こども園・幼稚園・保育所】&#10;有形固定資産減価償却率">
          <a:extLst>
            <a:ext uri="{FF2B5EF4-FFF2-40B4-BE49-F238E27FC236}">
              <a16:creationId xmlns:a16="http://schemas.microsoft.com/office/drawing/2014/main" id="{00000000-0008-0000-0100-00008B010000}"/>
            </a:ext>
          </a:extLst>
        </xdr:cNvPr>
        <xdr:cNvSpPr txBox="1"/>
      </xdr:nvSpPr>
      <xdr:spPr>
        <a:xfrm>
          <a:off x="143897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80571</xdr:rowOff>
    </xdr:from>
    <xdr:ext cx="405111" cy="259045"/>
    <xdr:sp macro="" textlink="">
      <xdr:nvSpPr>
        <xdr:cNvPr id="396" name="n_3aveValue【認定こども園・幼稚園・保育所】&#10;有形固定資産減価償却率">
          <a:extLst>
            <a:ext uri="{FF2B5EF4-FFF2-40B4-BE49-F238E27FC236}">
              <a16:creationId xmlns:a16="http://schemas.microsoft.com/office/drawing/2014/main" id="{00000000-0008-0000-0100-00008C010000}"/>
            </a:ext>
          </a:extLst>
        </xdr:cNvPr>
        <xdr:cNvSpPr txBox="1"/>
      </xdr:nvSpPr>
      <xdr:spPr>
        <a:xfrm>
          <a:off x="13500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43015</xdr:rowOff>
    </xdr:from>
    <xdr:ext cx="405111" cy="259045"/>
    <xdr:sp macro="" textlink="">
      <xdr:nvSpPr>
        <xdr:cNvPr id="397" name="n_1mainValue【認定こども園・幼稚園・保育所】&#10;有形固定資産減価償却率">
          <a:extLst>
            <a:ext uri="{FF2B5EF4-FFF2-40B4-BE49-F238E27FC236}">
              <a16:creationId xmlns:a16="http://schemas.microsoft.com/office/drawing/2014/main" id="{00000000-0008-0000-0100-00008D010000}"/>
            </a:ext>
          </a:extLst>
        </xdr:cNvPr>
        <xdr:cNvSpPr txBox="1"/>
      </xdr:nvSpPr>
      <xdr:spPr>
        <a:xfrm>
          <a:off x="15266044"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52087</xdr:rowOff>
    </xdr:from>
    <xdr:ext cx="405111" cy="259045"/>
    <xdr:sp macro="" textlink="">
      <xdr:nvSpPr>
        <xdr:cNvPr id="398" name="n_2mainValue【認定こども園・幼稚園・保育所】&#10;有形固定資産減価償却率">
          <a:extLst>
            <a:ext uri="{FF2B5EF4-FFF2-40B4-BE49-F238E27FC236}">
              <a16:creationId xmlns:a16="http://schemas.microsoft.com/office/drawing/2014/main" id="{00000000-0008-0000-0100-00008E010000}"/>
            </a:ext>
          </a:extLst>
        </xdr:cNvPr>
        <xdr:cNvSpPr txBox="1"/>
      </xdr:nvSpPr>
      <xdr:spPr>
        <a:xfrm>
          <a:off x="14389744" y="553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92908</xdr:rowOff>
    </xdr:from>
    <xdr:ext cx="405111" cy="259045"/>
    <xdr:sp macro="" textlink="">
      <xdr:nvSpPr>
        <xdr:cNvPr id="399" name="n_3mainValue【認定こども園・幼稚園・保育所】&#10;有形固定資産減価償却率">
          <a:extLst>
            <a:ext uri="{FF2B5EF4-FFF2-40B4-BE49-F238E27FC236}">
              <a16:creationId xmlns:a16="http://schemas.microsoft.com/office/drawing/2014/main" id="{00000000-0008-0000-0100-00008F010000}"/>
            </a:ext>
          </a:extLst>
        </xdr:cNvPr>
        <xdr:cNvSpPr txBox="1"/>
      </xdr:nvSpPr>
      <xdr:spPr>
        <a:xfrm>
          <a:off x="13500744" y="5579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4" name="正方形/長方形 403">
          <a:extLst>
            <a:ext uri="{FF2B5EF4-FFF2-40B4-BE49-F238E27FC236}">
              <a16:creationId xmlns:a16="http://schemas.microsoft.com/office/drawing/2014/main" id="{00000000-0008-0000-0100-00009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5" name="正方形/長方形 404">
          <a:extLst>
            <a:ext uri="{FF2B5EF4-FFF2-40B4-BE49-F238E27FC236}">
              <a16:creationId xmlns:a16="http://schemas.microsoft.com/office/drawing/2014/main" id="{00000000-0008-0000-0100-00009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6" name="正方形/長方形 405">
          <a:extLst>
            <a:ext uri="{FF2B5EF4-FFF2-40B4-BE49-F238E27FC236}">
              <a16:creationId xmlns:a16="http://schemas.microsoft.com/office/drawing/2014/main" id="{00000000-0008-0000-0100-00009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7" name="正方形/長方形 406">
          <a:extLst>
            <a:ext uri="{FF2B5EF4-FFF2-40B4-BE49-F238E27FC236}">
              <a16:creationId xmlns:a16="http://schemas.microsoft.com/office/drawing/2014/main" id="{00000000-0008-0000-0100-00009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2" name="【認定こども園・幼稚園・保育所】&#10;一人当たり面積グラフ枠">
          <a:extLst>
            <a:ext uri="{FF2B5EF4-FFF2-40B4-BE49-F238E27FC236}">
              <a16:creationId xmlns:a16="http://schemas.microsoft.com/office/drawing/2014/main" id="{00000000-0008-0000-0100-0000A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129540</xdr:rowOff>
    </xdr:from>
    <xdr:to>
      <xdr:col>116</xdr:col>
      <xdr:colOff>62864</xdr:colOff>
      <xdr:row>42</xdr:row>
      <xdr:rowOff>7620</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flipV="1">
          <a:off x="22160864"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24" name="【認定こども園・幼稚園・保育所】&#10;一人当たり面積最小値テキスト">
          <a:extLst>
            <a:ext uri="{FF2B5EF4-FFF2-40B4-BE49-F238E27FC236}">
              <a16:creationId xmlns:a16="http://schemas.microsoft.com/office/drawing/2014/main" id="{00000000-0008-0000-0100-0000A8010000}"/>
            </a:ext>
          </a:extLst>
        </xdr:cNvPr>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76217</xdr:rowOff>
    </xdr:from>
    <xdr:ext cx="469744" cy="259045"/>
    <xdr:sp macro="" textlink="">
      <xdr:nvSpPr>
        <xdr:cNvPr id="426" name="【認定こども園・幼稚園・保育所】&#10;一人当たり面積最大値テキスト">
          <a:extLst>
            <a:ext uri="{FF2B5EF4-FFF2-40B4-BE49-F238E27FC236}">
              <a16:creationId xmlns:a16="http://schemas.microsoft.com/office/drawing/2014/main" id="{00000000-0008-0000-0100-0000AA010000}"/>
            </a:ext>
          </a:extLst>
        </xdr:cNvPr>
        <xdr:cNvSpPr txBox="1"/>
      </xdr:nvSpPr>
      <xdr:spPr>
        <a:xfrm>
          <a:off x="22199600"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129540</xdr:rowOff>
    </xdr:from>
    <xdr:to>
      <xdr:col>116</xdr:col>
      <xdr:colOff>152400</xdr:colOff>
      <xdr:row>33</xdr:row>
      <xdr:rowOff>129540</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22072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xdr:rowOff>
    </xdr:from>
    <xdr:ext cx="469744" cy="259045"/>
    <xdr:sp macro="" textlink="">
      <xdr:nvSpPr>
        <xdr:cNvPr id="428" name="【認定こども園・幼稚園・保育所】&#10;一人当たり面積平均値テキスト">
          <a:extLst>
            <a:ext uri="{FF2B5EF4-FFF2-40B4-BE49-F238E27FC236}">
              <a16:creationId xmlns:a16="http://schemas.microsoft.com/office/drawing/2014/main" id="{00000000-0008-0000-0100-0000AC010000}"/>
            </a:ext>
          </a:extLst>
        </xdr:cNvPr>
        <xdr:cNvSpPr txBox="1"/>
      </xdr:nvSpPr>
      <xdr:spPr>
        <a:xfrm>
          <a:off x="22199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119380</xdr:rowOff>
    </xdr:to>
    <xdr:sp macro="" textlink="">
      <xdr:nvSpPr>
        <xdr:cNvPr id="430" name="フローチャート: 判断 429">
          <a:extLst>
            <a:ext uri="{FF2B5EF4-FFF2-40B4-BE49-F238E27FC236}">
              <a16:creationId xmlns:a16="http://schemas.microsoft.com/office/drawing/2014/main" id="{00000000-0008-0000-0100-0000AE010000}"/>
            </a:ext>
          </a:extLst>
        </xdr:cNvPr>
        <xdr:cNvSpPr/>
      </xdr:nvSpPr>
      <xdr:spPr>
        <a:xfrm>
          <a:off x="21272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120650</xdr:rowOff>
    </xdr:from>
    <xdr:to>
      <xdr:col>107</xdr:col>
      <xdr:colOff>101600</xdr:colOff>
      <xdr:row>39</xdr:row>
      <xdr:rowOff>50800</xdr:rowOff>
    </xdr:to>
    <xdr:sp macro="" textlink="">
      <xdr:nvSpPr>
        <xdr:cNvPr id="431" name="フローチャート: 判断 430">
          <a:extLst>
            <a:ext uri="{FF2B5EF4-FFF2-40B4-BE49-F238E27FC236}">
              <a16:creationId xmlns:a16="http://schemas.microsoft.com/office/drawing/2014/main" id="{00000000-0008-0000-0100-0000AF010000}"/>
            </a:ext>
          </a:extLst>
        </xdr:cNvPr>
        <xdr:cNvSpPr/>
      </xdr:nvSpPr>
      <xdr:spPr>
        <a:xfrm>
          <a:off x="20383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32" name="フローチャート: 判断 431">
          <a:extLst>
            <a:ext uri="{FF2B5EF4-FFF2-40B4-BE49-F238E27FC236}">
              <a16:creationId xmlns:a16="http://schemas.microsoft.com/office/drawing/2014/main" id="{00000000-0008-0000-0100-0000B0010000}"/>
            </a:ext>
          </a:extLst>
        </xdr:cNvPr>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0000000-0008-0000-0100-0000B5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48260</xdr:rowOff>
    </xdr:from>
    <xdr:to>
      <xdr:col>112</xdr:col>
      <xdr:colOff>38100</xdr:colOff>
      <xdr:row>38</xdr:row>
      <xdr:rowOff>149860</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21272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21590</xdr:rowOff>
    </xdr:from>
    <xdr:to>
      <xdr:col>107</xdr:col>
      <xdr:colOff>101600</xdr:colOff>
      <xdr:row>38</xdr:row>
      <xdr:rowOff>123190</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20383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72390</xdr:rowOff>
    </xdr:from>
    <xdr:to>
      <xdr:col>111</xdr:col>
      <xdr:colOff>177800</xdr:colOff>
      <xdr:row>38</xdr:row>
      <xdr:rowOff>99060</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20434300" y="65874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25400</xdr:rowOff>
    </xdr:from>
    <xdr:to>
      <xdr:col>102</xdr:col>
      <xdr:colOff>165100</xdr:colOff>
      <xdr:row>38</xdr:row>
      <xdr:rowOff>127000</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19494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72390</xdr:rowOff>
    </xdr:from>
    <xdr:to>
      <xdr:col>107</xdr:col>
      <xdr:colOff>50800</xdr:colOff>
      <xdr:row>38</xdr:row>
      <xdr:rowOff>76200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flipV="1">
          <a:off x="19545300" y="65874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110507</xdr:rowOff>
    </xdr:from>
    <xdr:ext cx="469744" cy="259045"/>
    <xdr:sp macro="" textlink="">
      <xdr:nvSpPr>
        <xdr:cNvPr id="443" name="n_1aveValue【認定こども園・幼稚園・保育所】&#10;一人当たり面積">
          <a:extLst>
            <a:ext uri="{FF2B5EF4-FFF2-40B4-BE49-F238E27FC236}">
              <a16:creationId xmlns:a16="http://schemas.microsoft.com/office/drawing/2014/main" id="{00000000-0008-0000-0100-0000BB010000}"/>
            </a:ext>
          </a:extLst>
        </xdr:cNvPr>
        <xdr:cNvSpPr txBox="1"/>
      </xdr:nvSpPr>
      <xdr:spPr>
        <a:xfrm>
          <a:off x="21075727" y="679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41927</xdr:rowOff>
    </xdr:from>
    <xdr:ext cx="469744" cy="259045"/>
    <xdr:sp macro="" textlink="">
      <xdr:nvSpPr>
        <xdr:cNvPr id="444" name="n_2aveValue【認定こども園・幼稚園・保育所】&#10;一人当たり面積">
          <a:extLst>
            <a:ext uri="{FF2B5EF4-FFF2-40B4-BE49-F238E27FC236}">
              <a16:creationId xmlns:a16="http://schemas.microsoft.com/office/drawing/2014/main" id="{00000000-0008-0000-0100-0000BC010000}"/>
            </a:ext>
          </a:extLst>
        </xdr:cNvPr>
        <xdr:cNvSpPr txBox="1"/>
      </xdr:nvSpPr>
      <xdr:spPr>
        <a:xfrm>
          <a:off x="201994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60977</xdr:rowOff>
    </xdr:from>
    <xdr:ext cx="469744" cy="259045"/>
    <xdr:sp macro="" textlink="">
      <xdr:nvSpPr>
        <xdr:cNvPr id="445" name="n_3aveValue【認定こども園・幼稚園・保育所】&#10;一人当たり面積">
          <a:extLst>
            <a:ext uri="{FF2B5EF4-FFF2-40B4-BE49-F238E27FC236}">
              <a16:creationId xmlns:a16="http://schemas.microsoft.com/office/drawing/2014/main" id="{00000000-0008-0000-0100-0000BD010000}"/>
            </a:ext>
          </a:extLst>
        </xdr:cNvPr>
        <xdr:cNvSpPr txBox="1"/>
      </xdr:nvSpPr>
      <xdr:spPr>
        <a:xfrm>
          <a:off x="19310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166387</xdr:rowOff>
    </xdr:from>
    <xdr:ext cx="469744" cy="259045"/>
    <xdr:sp macro="" textlink="">
      <xdr:nvSpPr>
        <xdr:cNvPr id="446" name="n_1mainValue【認定こども園・幼稚園・保育所】&#10;一人当たり面積">
          <a:extLst>
            <a:ext uri="{FF2B5EF4-FFF2-40B4-BE49-F238E27FC236}">
              <a16:creationId xmlns:a16="http://schemas.microsoft.com/office/drawing/2014/main" id="{00000000-0008-0000-0100-0000BE010000}"/>
            </a:ext>
          </a:extLst>
        </xdr:cNvPr>
        <xdr:cNvSpPr txBox="1"/>
      </xdr:nvSpPr>
      <xdr:spPr>
        <a:xfrm>
          <a:off x="210757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139717</xdr:rowOff>
    </xdr:from>
    <xdr:ext cx="469744" cy="259045"/>
    <xdr:sp macro="" textlink="">
      <xdr:nvSpPr>
        <xdr:cNvPr id="447" name="n_2mainValue【認定こども園・幼稚園・保育所】&#10;一人当たり面積">
          <a:extLst>
            <a:ext uri="{FF2B5EF4-FFF2-40B4-BE49-F238E27FC236}">
              <a16:creationId xmlns:a16="http://schemas.microsoft.com/office/drawing/2014/main" id="{00000000-0008-0000-0100-0000BF010000}"/>
            </a:ext>
          </a:extLst>
        </xdr:cNvPr>
        <xdr:cNvSpPr txBox="1"/>
      </xdr:nvSpPr>
      <xdr:spPr>
        <a:xfrm>
          <a:off x="20199427" y="631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143527</xdr:rowOff>
    </xdr:from>
    <xdr:ext cx="469744" cy="259045"/>
    <xdr:sp macro="" textlink="">
      <xdr:nvSpPr>
        <xdr:cNvPr id="448" name="n_3mainValue【認定こども園・幼稚園・保育所】&#10;一人当たり面積">
          <a:extLst>
            <a:ext uri="{FF2B5EF4-FFF2-40B4-BE49-F238E27FC236}">
              <a16:creationId xmlns:a16="http://schemas.microsoft.com/office/drawing/2014/main" id="{00000000-0008-0000-0100-0000C0010000}"/>
            </a:ext>
          </a:extLst>
        </xdr:cNvPr>
        <xdr:cNvSpPr txBox="1"/>
      </xdr:nvSpPr>
      <xdr:spPr>
        <a:xfrm>
          <a:off x="19310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2" name="【学校施設】&#10;有形固定資産減価償却率グラフ枠">
          <a:extLst>
            <a:ext uri="{FF2B5EF4-FFF2-40B4-BE49-F238E27FC236}">
              <a16:creationId xmlns:a16="http://schemas.microsoft.com/office/drawing/2014/main" id="{00000000-0008-0000-0100-0000D8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flipV="1">
          <a:off x="16318864" y="969264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474" name="【学校施設】&#10;有形固定資産減価償却率最小値テキスト">
          <a:extLst>
            <a:ext uri="{FF2B5EF4-FFF2-40B4-BE49-F238E27FC236}">
              <a16:creationId xmlns:a16="http://schemas.microsoft.com/office/drawing/2014/main" id="{00000000-0008-0000-0100-0000DA010000}"/>
            </a:ext>
          </a:extLst>
        </xdr:cNvPr>
        <xdr:cNvSpPr txBox="1"/>
      </xdr:nvSpPr>
      <xdr:spPr>
        <a:xfrm>
          <a:off x="16357600"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16230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476" name="【学校施設】&#10;有形固定資産減価償却率最大値テキスト">
          <a:extLst>
            <a:ext uri="{FF2B5EF4-FFF2-40B4-BE49-F238E27FC236}">
              <a16:creationId xmlns:a16="http://schemas.microsoft.com/office/drawing/2014/main" id="{00000000-0008-0000-0100-0000DC010000}"/>
            </a:ext>
          </a:extLst>
        </xdr:cNvPr>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49547</xdr:rowOff>
    </xdr:from>
    <xdr:ext cx="405111" cy="259045"/>
    <xdr:sp macro="" textlink="">
      <xdr:nvSpPr>
        <xdr:cNvPr id="478" name="【学校施設】&#10;有形固定資産減価償却率平均値テキスト">
          <a:extLst>
            <a:ext uri="{FF2B5EF4-FFF2-40B4-BE49-F238E27FC236}">
              <a16:creationId xmlns:a16="http://schemas.microsoft.com/office/drawing/2014/main" id="{00000000-0008-0000-0100-0000DE010000}"/>
            </a:ext>
          </a:extLst>
        </xdr:cNvPr>
        <xdr:cNvSpPr txBox="1"/>
      </xdr:nvSpPr>
      <xdr:spPr>
        <a:xfrm>
          <a:off x="16357600" y="1016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16268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14541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13652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48260</xdr:rowOff>
    </xdr:from>
    <xdr:to>
      <xdr:col>81</xdr:col>
      <xdr:colOff>101600</xdr:colOff>
      <xdr:row>58</xdr:row>
      <xdr:rowOff>149860</xdr:rowOff>
    </xdr:to>
    <xdr:sp macro="" textlink="">
      <xdr:nvSpPr>
        <xdr:cNvPr id="488" name="楕円 487">
          <a:extLst>
            <a:ext uri="{FF2B5EF4-FFF2-40B4-BE49-F238E27FC236}">
              <a16:creationId xmlns:a16="http://schemas.microsoft.com/office/drawing/2014/main" id="{00000000-0008-0000-0100-0000E8010000}"/>
            </a:ext>
          </a:extLst>
        </xdr:cNvPr>
        <xdr:cNvSpPr/>
      </xdr:nvSpPr>
      <xdr:spPr>
        <a:xfrm>
          <a:off x="15430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80645</xdr:rowOff>
    </xdr:from>
    <xdr:to>
      <xdr:col>76</xdr:col>
      <xdr:colOff>165100</xdr:colOff>
      <xdr:row>59</xdr:row>
      <xdr:rowOff>10795</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145415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99060</xdr:rowOff>
    </xdr:from>
    <xdr:to>
      <xdr:col>81</xdr:col>
      <xdr:colOff>50800</xdr:colOff>
      <xdr:row>58</xdr:row>
      <xdr:rowOff>131445</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flipV="1">
          <a:off x="14592300" y="100431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114935</xdr:rowOff>
    </xdr:from>
    <xdr:to>
      <xdr:col>72</xdr:col>
      <xdr:colOff>38100</xdr:colOff>
      <xdr:row>59</xdr:row>
      <xdr:rowOff>45085</xdr:rowOff>
    </xdr:to>
    <xdr:sp macro="" textlink="">
      <xdr:nvSpPr>
        <xdr:cNvPr id="491" name="楕円 490">
          <a:extLst>
            <a:ext uri="{FF2B5EF4-FFF2-40B4-BE49-F238E27FC236}">
              <a16:creationId xmlns:a16="http://schemas.microsoft.com/office/drawing/2014/main" id="{00000000-0008-0000-0100-0000EB010000}"/>
            </a:ext>
          </a:extLst>
        </xdr:cNvPr>
        <xdr:cNvSpPr/>
      </xdr:nvSpPr>
      <xdr:spPr>
        <a:xfrm>
          <a:off x="136525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131445</xdr:rowOff>
    </xdr:from>
    <xdr:to>
      <xdr:col>76</xdr:col>
      <xdr:colOff>114300</xdr:colOff>
      <xdr:row>58</xdr:row>
      <xdr:rowOff>165735</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flipV="1">
          <a:off x="13703300" y="100755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13352</xdr:rowOff>
    </xdr:from>
    <xdr:ext cx="405111" cy="259045"/>
    <xdr:sp macro="" textlink="">
      <xdr:nvSpPr>
        <xdr:cNvPr id="493" name="n_1aveValue【学校施設】&#10;有形固定資産減価償却率">
          <a:extLst>
            <a:ext uri="{FF2B5EF4-FFF2-40B4-BE49-F238E27FC236}">
              <a16:creationId xmlns:a16="http://schemas.microsoft.com/office/drawing/2014/main" id="{00000000-0008-0000-0100-0000ED010000}"/>
            </a:ext>
          </a:extLst>
        </xdr:cNvPr>
        <xdr:cNvSpPr txBox="1"/>
      </xdr:nvSpPr>
      <xdr:spPr>
        <a:xfrm>
          <a:off x="152660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17162</xdr:rowOff>
    </xdr:from>
    <xdr:ext cx="405111" cy="259045"/>
    <xdr:sp macro="" textlink="">
      <xdr:nvSpPr>
        <xdr:cNvPr id="494" name="n_2aveValue【学校施設】&#10;有形固定資産減価償却率">
          <a:extLst>
            <a:ext uri="{FF2B5EF4-FFF2-40B4-BE49-F238E27FC236}">
              <a16:creationId xmlns:a16="http://schemas.microsoft.com/office/drawing/2014/main" id="{00000000-0008-0000-0100-0000EE010000}"/>
            </a:ext>
          </a:extLst>
        </xdr:cNvPr>
        <xdr:cNvSpPr txBox="1"/>
      </xdr:nvSpPr>
      <xdr:spPr>
        <a:xfrm>
          <a:off x="14389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24782</xdr:rowOff>
    </xdr:from>
    <xdr:ext cx="405111" cy="259045"/>
    <xdr:sp macro="" textlink="">
      <xdr:nvSpPr>
        <xdr:cNvPr id="495" name="n_3aveValue【学校施設】&#10;有形固定資産減価償却率">
          <a:extLst>
            <a:ext uri="{FF2B5EF4-FFF2-40B4-BE49-F238E27FC236}">
              <a16:creationId xmlns:a16="http://schemas.microsoft.com/office/drawing/2014/main" id="{00000000-0008-0000-0100-0000EF010000}"/>
            </a:ext>
          </a:extLst>
        </xdr:cNvPr>
        <xdr:cNvSpPr txBox="1"/>
      </xdr:nvSpPr>
      <xdr:spPr>
        <a:xfrm>
          <a:off x="13500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166387</xdr:rowOff>
    </xdr:from>
    <xdr:ext cx="405111" cy="259045"/>
    <xdr:sp macro="" textlink="">
      <xdr:nvSpPr>
        <xdr:cNvPr id="496" name="n_1mainValue【学校施設】&#10;有形固定資産減価償却率">
          <a:extLst>
            <a:ext uri="{FF2B5EF4-FFF2-40B4-BE49-F238E27FC236}">
              <a16:creationId xmlns:a16="http://schemas.microsoft.com/office/drawing/2014/main" id="{00000000-0008-0000-0100-0000F0010000}"/>
            </a:ext>
          </a:extLst>
        </xdr:cNvPr>
        <xdr:cNvSpPr txBox="1"/>
      </xdr:nvSpPr>
      <xdr:spPr>
        <a:xfrm>
          <a:off x="1526604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27322</xdr:rowOff>
    </xdr:from>
    <xdr:ext cx="405111" cy="259045"/>
    <xdr:sp macro="" textlink="">
      <xdr:nvSpPr>
        <xdr:cNvPr id="497" name="n_2mainValue【学校施設】&#10;有形固定資産減価償却率">
          <a:extLst>
            <a:ext uri="{FF2B5EF4-FFF2-40B4-BE49-F238E27FC236}">
              <a16:creationId xmlns:a16="http://schemas.microsoft.com/office/drawing/2014/main" id="{00000000-0008-0000-0100-0000F1010000}"/>
            </a:ext>
          </a:extLst>
        </xdr:cNvPr>
        <xdr:cNvSpPr txBox="1"/>
      </xdr:nvSpPr>
      <xdr:spPr>
        <a:xfrm>
          <a:off x="1438974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61612</xdr:rowOff>
    </xdr:from>
    <xdr:ext cx="405111" cy="259045"/>
    <xdr:sp macro="" textlink="">
      <xdr:nvSpPr>
        <xdr:cNvPr id="498" name="n_3mainValue【学校施設】&#10;有形固定資産減価償却率">
          <a:extLst>
            <a:ext uri="{FF2B5EF4-FFF2-40B4-BE49-F238E27FC236}">
              <a16:creationId xmlns:a16="http://schemas.microsoft.com/office/drawing/2014/main" id="{00000000-0008-0000-0100-0000F2010000}"/>
            </a:ext>
          </a:extLst>
        </xdr:cNvPr>
        <xdr:cNvSpPr txBox="1"/>
      </xdr:nvSpPr>
      <xdr:spPr>
        <a:xfrm>
          <a:off x="13500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3" name="正方形/長方形 502">
          <a:extLst>
            <a:ext uri="{FF2B5EF4-FFF2-40B4-BE49-F238E27FC236}">
              <a16:creationId xmlns:a16="http://schemas.microsoft.com/office/drawing/2014/main" id="{00000000-0008-0000-0100-0000F7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4" name="正方形/長方形 503">
          <a:extLst>
            <a:ext uri="{FF2B5EF4-FFF2-40B4-BE49-F238E27FC236}">
              <a16:creationId xmlns:a16="http://schemas.microsoft.com/office/drawing/2014/main" id="{00000000-0008-0000-0100-0000F8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5" name="正方形/長方形 504">
          <a:extLst>
            <a:ext uri="{FF2B5EF4-FFF2-40B4-BE49-F238E27FC236}">
              <a16:creationId xmlns:a16="http://schemas.microsoft.com/office/drawing/2014/main" id="{00000000-0008-0000-0100-0000F9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0" name="【学校施設】&#10;一人当たり面積グラフ枠">
          <a:extLst>
            <a:ext uri="{FF2B5EF4-FFF2-40B4-BE49-F238E27FC236}">
              <a16:creationId xmlns:a16="http://schemas.microsoft.com/office/drawing/2014/main" id="{00000000-0008-0000-0100-000008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flipV="1">
          <a:off x="22160864" y="9739732"/>
          <a:ext cx="0" cy="126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522" name="【学校施設】&#10;一人当たり面積最小値テキスト">
          <a:extLst>
            <a:ext uri="{FF2B5EF4-FFF2-40B4-BE49-F238E27FC236}">
              <a16:creationId xmlns:a16="http://schemas.microsoft.com/office/drawing/2014/main" id="{00000000-0008-0000-0100-00000A020000}"/>
            </a:ext>
          </a:extLst>
        </xdr:cNvPr>
        <xdr:cNvSpPr txBox="1"/>
      </xdr:nvSpPr>
      <xdr:spPr>
        <a:xfrm>
          <a:off x="22199600" y="1100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22072600" y="1100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524" name="【学校施設】&#10;一人当たり面積最大値テキスト">
          <a:extLst>
            <a:ext uri="{FF2B5EF4-FFF2-40B4-BE49-F238E27FC236}">
              <a16:creationId xmlns:a16="http://schemas.microsoft.com/office/drawing/2014/main" id="{00000000-0008-0000-0100-00000C020000}"/>
            </a:ext>
          </a:extLst>
        </xdr:cNvPr>
        <xdr:cNvSpPr txBox="1"/>
      </xdr:nvSpPr>
      <xdr:spPr>
        <a:xfrm>
          <a:off x="22199600" y="951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22072600" y="9739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41470</xdr:rowOff>
    </xdr:from>
    <xdr:ext cx="469744" cy="259045"/>
    <xdr:sp macro="" textlink="">
      <xdr:nvSpPr>
        <xdr:cNvPr id="526" name="【学校施設】&#10;一人当たり面積平均値テキスト">
          <a:extLst>
            <a:ext uri="{FF2B5EF4-FFF2-40B4-BE49-F238E27FC236}">
              <a16:creationId xmlns:a16="http://schemas.microsoft.com/office/drawing/2014/main" id="{00000000-0008-0000-0100-00000E020000}"/>
            </a:ext>
          </a:extLst>
        </xdr:cNvPr>
        <xdr:cNvSpPr txBox="1"/>
      </xdr:nvSpPr>
      <xdr:spPr>
        <a:xfrm>
          <a:off x="22199600" y="10671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527" name="フローチャート: 判断 526">
          <a:extLst>
            <a:ext uri="{FF2B5EF4-FFF2-40B4-BE49-F238E27FC236}">
              <a16:creationId xmlns:a16="http://schemas.microsoft.com/office/drawing/2014/main" id="{00000000-0008-0000-0100-00000F020000}"/>
            </a:ext>
          </a:extLst>
        </xdr:cNvPr>
        <xdr:cNvSpPr/>
      </xdr:nvSpPr>
      <xdr:spPr>
        <a:xfrm>
          <a:off x="22110700" y="1069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528" name="フローチャート: 判断 527">
          <a:extLst>
            <a:ext uri="{FF2B5EF4-FFF2-40B4-BE49-F238E27FC236}">
              <a16:creationId xmlns:a16="http://schemas.microsoft.com/office/drawing/2014/main" id="{00000000-0008-0000-0100-000010020000}"/>
            </a:ext>
          </a:extLst>
        </xdr:cNvPr>
        <xdr:cNvSpPr/>
      </xdr:nvSpPr>
      <xdr:spPr>
        <a:xfrm>
          <a:off x="21272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529" name="フローチャート: 判断 528">
          <a:extLst>
            <a:ext uri="{FF2B5EF4-FFF2-40B4-BE49-F238E27FC236}">
              <a16:creationId xmlns:a16="http://schemas.microsoft.com/office/drawing/2014/main" id="{00000000-0008-0000-0100-000011020000}"/>
            </a:ext>
          </a:extLst>
        </xdr:cNvPr>
        <xdr:cNvSpPr/>
      </xdr:nvSpPr>
      <xdr:spPr>
        <a:xfrm>
          <a:off x="20383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530" name="フローチャート: 判断 529">
          <a:extLst>
            <a:ext uri="{FF2B5EF4-FFF2-40B4-BE49-F238E27FC236}">
              <a16:creationId xmlns:a16="http://schemas.microsoft.com/office/drawing/2014/main" id="{00000000-0008-0000-0100-000012020000}"/>
            </a:ext>
          </a:extLst>
        </xdr:cNvPr>
        <xdr:cNvSpPr/>
      </xdr:nvSpPr>
      <xdr:spPr>
        <a:xfrm>
          <a:off x="19494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111049</xdr:rowOff>
    </xdr:from>
    <xdr:to>
      <xdr:col>112</xdr:col>
      <xdr:colOff>38100</xdr:colOff>
      <xdr:row>63</xdr:row>
      <xdr:rowOff>41199</xdr:rowOff>
    </xdr:to>
    <xdr:sp macro="" textlink="">
      <xdr:nvSpPr>
        <xdr:cNvPr id="536" name="楕円 535">
          <a:extLst>
            <a:ext uri="{FF2B5EF4-FFF2-40B4-BE49-F238E27FC236}">
              <a16:creationId xmlns:a16="http://schemas.microsoft.com/office/drawing/2014/main" id="{00000000-0008-0000-0100-000018020000}"/>
            </a:ext>
          </a:extLst>
        </xdr:cNvPr>
        <xdr:cNvSpPr/>
      </xdr:nvSpPr>
      <xdr:spPr>
        <a:xfrm>
          <a:off x="21272500" y="1074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111049</xdr:rowOff>
    </xdr:from>
    <xdr:to>
      <xdr:col>107</xdr:col>
      <xdr:colOff>101600</xdr:colOff>
      <xdr:row>63</xdr:row>
      <xdr:rowOff>41199</xdr:rowOff>
    </xdr:to>
    <xdr:sp macro="" textlink="">
      <xdr:nvSpPr>
        <xdr:cNvPr id="537" name="楕円 536">
          <a:extLst>
            <a:ext uri="{FF2B5EF4-FFF2-40B4-BE49-F238E27FC236}">
              <a16:creationId xmlns:a16="http://schemas.microsoft.com/office/drawing/2014/main" id="{00000000-0008-0000-0100-000019020000}"/>
            </a:ext>
          </a:extLst>
        </xdr:cNvPr>
        <xdr:cNvSpPr/>
      </xdr:nvSpPr>
      <xdr:spPr>
        <a:xfrm>
          <a:off x="20383500" y="1074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161849</xdr:rowOff>
    </xdr:from>
    <xdr:to>
      <xdr:col>111</xdr:col>
      <xdr:colOff>177800</xdr:colOff>
      <xdr:row>62</xdr:row>
      <xdr:rowOff>161849</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20434300" y="107917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113792</xdr:rowOff>
    </xdr:from>
    <xdr:to>
      <xdr:col>102</xdr:col>
      <xdr:colOff>165100</xdr:colOff>
      <xdr:row>63</xdr:row>
      <xdr:rowOff>43942</xdr:rowOff>
    </xdr:to>
    <xdr:sp macro="" textlink="">
      <xdr:nvSpPr>
        <xdr:cNvPr id="539" name="楕円 538">
          <a:extLst>
            <a:ext uri="{FF2B5EF4-FFF2-40B4-BE49-F238E27FC236}">
              <a16:creationId xmlns:a16="http://schemas.microsoft.com/office/drawing/2014/main" id="{00000000-0008-0000-0100-00001B020000}"/>
            </a:ext>
          </a:extLst>
        </xdr:cNvPr>
        <xdr:cNvSpPr/>
      </xdr:nvSpPr>
      <xdr:spPr>
        <a:xfrm>
          <a:off x="194945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161849</xdr:rowOff>
    </xdr:from>
    <xdr:to>
      <xdr:col>107</xdr:col>
      <xdr:colOff>50800</xdr:colOff>
      <xdr:row>62</xdr:row>
      <xdr:rowOff>164592</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flipV="1">
          <a:off x="19545300" y="10791749"/>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22064</xdr:rowOff>
    </xdr:from>
    <xdr:ext cx="469744" cy="259045"/>
    <xdr:sp macro="" textlink="">
      <xdr:nvSpPr>
        <xdr:cNvPr id="541" name="n_1aveValue【学校施設】&#10;一人当たり面積">
          <a:extLst>
            <a:ext uri="{FF2B5EF4-FFF2-40B4-BE49-F238E27FC236}">
              <a16:creationId xmlns:a16="http://schemas.microsoft.com/office/drawing/2014/main" id="{00000000-0008-0000-0100-00001D020000}"/>
            </a:ext>
          </a:extLst>
        </xdr:cNvPr>
        <xdr:cNvSpPr txBox="1"/>
      </xdr:nvSpPr>
      <xdr:spPr>
        <a:xfrm>
          <a:off x="210757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24351</xdr:rowOff>
    </xdr:from>
    <xdr:ext cx="469744" cy="259045"/>
    <xdr:sp macro="" textlink="">
      <xdr:nvSpPr>
        <xdr:cNvPr id="542" name="n_2aveValue【学校施設】&#10;一人当たり面積">
          <a:extLst>
            <a:ext uri="{FF2B5EF4-FFF2-40B4-BE49-F238E27FC236}">
              <a16:creationId xmlns:a16="http://schemas.microsoft.com/office/drawing/2014/main" id="{00000000-0008-0000-0100-00001E020000}"/>
            </a:ext>
          </a:extLst>
        </xdr:cNvPr>
        <xdr:cNvSpPr txBox="1"/>
      </xdr:nvSpPr>
      <xdr:spPr>
        <a:xfrm>
          <a:off x="20199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31208</xdr:rowOff>
    </xdr:from>
    <xdr:ext cx="469744" cy="259045"/>
    <xdr:sp macro="" textlink="">
      <xdr:nvSpPr>
        <xdr:cNvPr id="543" name="n_3aveValue【学校施設】&#10;一人当たり面積">
          <a:extLst>
            <a:ext uri="{FF2B5EF4-FFF2-40B4-BE49-F238E27FC236}">
              <a16:creationId xmlns:a16="http://schemas.microsoft.com/office/drawing/2014/main" id="{00000000-0008-0000-0100-00001F020000}"/>
            </a:ext>
          </a:extLst>
        </xdr:cNvPr>
        <xdr:cNvSpPr txBox="1"/>
      </xdr:nvSpPr>
      <xdr:spPr>
        <a:xfrm>
          <a:off x="19310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32326</xdr:rowOff>
    </xdr:from>
    <xdr:ext cx="469744" cy="259045"/>
    <xdr:sp macro="" textlink="">
      <xdr:nvSpPr>
        <xdr:cNvPr id="544" name="n_1mainValue【学校施設】&#10;一人当たり面積">
          <a:extLst>
            <a:ext uri="{FF2B5EF4-FFF2-40B4-BE49-F238E27FC236}">
              <a16:creationId xmlns:a16="http://schemas.microsoft.com/office/drawing/2014/main" id="{00000000-0008-0000-0100-000020020000}"/>
            </a:ext>
          </a:extLst>
        </xdr:cNvPr>
        <xdr:cNvSpPr txBox="1"/>
      </xdr:nvSpPr>
      <xdr:spPr>
        <a:xfrm>
          <a:off x="21075727" y="1083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32326</xdr:rowOff>
    </xdr:from>
    <xdr:ext cx="469744" cy="259045"/>
    <xdr:sp macro="" textlink="">
      <xdr:nvSpPr>
        <xdr:cNvPr id="545" name="n_2mainValue【学校施設】&#10;一人当たり面積">
          <a:extLst>
            <a:ext uri="{FF2B5EF4-FFF2-40B4-BE49-F238E27FC236}">
              <a16:creationId xmlns:a16="http://schemas.microsoft.com/office/drawing/2014/main" id="{00000000-0008-0000-0100-000021020000}"/>
            </a:ext>
          </a:extLst>
        </xdr:cNvPr>
        <xdr:cNvSpPr txBox="1"/>
      </xdr:nvSpPr>
      <xdr:spPr>
        <a:xfrm>
          <a:off x="20199427" y="1083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35069</xdr:rowOff>
    </xdr:from>
    <xdr:ext cx="469744" cy="259045"/>
    <xdr:sp macro="" textlink="">
      <xdr:nvSpPr>
        <xdr:cNvPr id="546" name="n_3mainValue【学校施設】&#10;一人当たり面積">
          <a:extLst>
            <a:ext uri="{FF2B5EF4-FFF2-40B4-BE49-F238E27FC236}">
              <a16:creationId xmlns:a16="http://schemas.microsoft.com/office/drawing/2014/main" id="{00000000-0008-0000-0100-000022020000}"/>
            </a:ext>
          </a:extLst>
        </xdr:cNvPr>
        <xdr:cNvSpPr txBox="1"/>
      </xdr:nvSpPr>
      <xdr:spPr>
        <a:xfrm>
          <a:off x="19310427" y="1083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1" name="正方形/長方形 550">
          <a:extLst>
            <a:ext uri="{FF2B5EF4-FFF2-40B4-BE49-F238E27FC236}">
              <a16:creationId xmlns:a16="http://schemas.microsoft.com/office/drawing/2014/main" id="{00000000-0008-0000-0100-00002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2" name="正方形/長方形 551">
          <a:extLst>
            <a:ext uri="{FF2B5EF4-FFF2-40B4-BE49-F238E27FC236}">
              <a16:creationId xmlns:a16="http://schemas.microsoft.com/office/drawing/2014/main" id="{00000000-0008-0000-0100-00002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3" name="正方形/長方形 552">
          <a:extLst>
            <a:ext uri="{FF2B5EF4-FFF2-40B4-BE49-F238E27FC236}">
              <a16:creationId xmlns:a16="http://schemas.microsoft.com/office/drawing/2014/main" id="{00000000-0008-0000-0100-00002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8" name="テキスト ボックス 567">
          <a:extLst>
            <a:ext uri="{FF2B5EF4-FFF2-40B4-BE49-F238E27FC236}">
              <a16:creationId xmlns:a16="http://schemas.microsoft.com/office/drawing/2014/main" id="{00000000-0008-0000-0100-000038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1" name="【児童館】&#10;有形固定資産減価償却率グラフ枠">
          <a:extLst>
            <a:ext uri="{FF2B5EF4-FFF2-40B4-BE49-F238E27FC236}">
              <a16:creationId xmlns:a16="http://schemas.microsoft.com/office/drawing/2014/main" id="{00000000-0008-0000-0100-00003B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165463</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flipV="1">
          <a:off x="16318864" y="1328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169290</xdr:rowOff>
    </xdr:from>
    <xdr:ext cx="340478" cy="259045"/>
    <xdr:sp macro="" textlink="">
      <xdr:nvSpPr>
        <xdr:cNvPr id="573" name="【児童館】&#10;有形固定資産減価償却率最小値テキスト">
          <a:extLst>
            <a:ext uri="{FF2B5EF4-FFF2-40B4-BE49-F238E27FC236}">
              <a16:creationId xmlns:a16="http://schemas.microsoft.com/office/drawing/2014/main" id="{00000000-0008-0000-0100-00003D020000}"/>
            </a:ext>
          </a:extLst>
        </xdr:cNvPr>
        <xdr:cNvSpPr txBox="1"/>
      </xdr:nvSpPr>
      <xdr:spPr>
        <a:xfrm>
          <a:off x="16357600" y="1491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165463</xdr:rowOff>
    </xdr:from>
    <xdr:to>
      <xdr:col>86</xdr:col>
      <xdr:colOff>25400</xdr:colOff>
      <xdr:row>86</xdr:row>
      <xdr:rowOff>165463</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6230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75" name="【児童館】&#10;有形固定資産減価償却率最大値テキスト">
          <a:extLst>
            <a:ext uri="{FF2B5EF4-FFF2-40B4-BE49-F238E27FC236}">
              <a16:creationId xmlns:a16="http://schemas.microsoft.com/office/drawing/2014/main" id="{00000000-0008-0000-0100-00003F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1650</xdr:rowOff>
    </xdr:from>
    <xdr:ext cx="405111" cy="259045"/>
    <xdr:sp macro="" textlink="">
      <xdr:nvSpPr>
        <xdr:cNvPr id="577" name="【児童館】&#10;有形固定資産減価償却率平均値テキスト">
          <a:extLst>
            <a:ext uri="{FF2B5EF4-FFF2-40B4-BE49-F238E27FC236}">
              <a16:creationId xmlns:a16="http://schemas.microsoft.com/office/drawing/2014/main" id="{00000000-0008-0000-0100-000041020000}"/>
            </a:ext>
          </a:extLst>
        </xdr:cNvPr>
        <xdr:cNvSpPr txBox="1"/>
      </xdr:nvSpPr>
      <xdr:spPr>
        <a:xfrm>
          <a:off x="16357600" y="1406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23223</xdr:rowOff>
    </xdr:from>
    <xdr:to>
      <xdr:col>85</xdr:col>
      <xdr:colOff>177800</xdr:colOff>
      <xdr:row>82</xdr:row>
      <xdr:rowOff>124823</xdr:rowOff>
    </xdr:to>
    <xdr:sp macro="" textlink="">
      <xdr:nvSpPr>
        <xdr:cNvPr id="578" name="フローチャート: 判断 577">
          <a:extLst>
            <a:ext uri="{FF2B5EF4-FFF2-40B4-BE49-F238E27FC236}">
              <a16:creationId xmlns:a16="http://schemas.microsoft.com/office/drawing/2014/main" id="{00000000-0008-0000-0100-000042020000}"/>
            </a:ext>
          </a:extLst>
        </xdr:cNvPr>
        <xdr:cNvSpPr/>
      </xdr:nvSpPr>
      <xdr:spPr>
        <a:xfrm>
          <a:off x="162687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46082</xdr:rowOff>
    </xdr:from>
    <xdr:to>
      <xdr:col>81</xdr:col>
      <xdr:colOff>101600</xdr:colOff>
      <xdr:row>82</xdr:row>
      <xdr:rowOff>147682</xdr:rowOff>
    </xdr:to>
    <xdr:sp macro="" textlink="">
      <xdr:nvSpPr>
        <xdr:cNvPr id="579" name="フローチャート: 判断 578">
          <a:extLst>
            <a:ext uri="{FF2B5EF4-FFF2-40B4-BE49-F238E27FC236}">
              <a16:creationId xmlns:a16="http://schemas.microsoft.com/office/drawing/2014/main" id="{00000000-0008-0000-0100-000043020000}"/>
            </a:ext>
          </a:extLst>
        </xdr:cNvPr>
        <xdr:cNvSpPr/>
      </xdr:nvSpPr>
      <xdr:spPr>
        <a:xfrm>
          <a:off x="15430500" y="1410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85271</xdr:rowOff>
    </xdr:from>
    <xdr:to>
      <xdr:col>76</xdr:col>
      <xdr:colOff>165100</xdr:colOff>
      <xdr:row>83</xdr:row>
      <xdr:rowOff>15421</xdr:rowOff>
    </xdr:to>
    <xdr:sp macro="" textlink="">
      <xdr:nvSpPr>
        <xdr:cNvPr id="580" name="フローチャート: 判断 579">
          <a:extLst>
            <a:ext uri="{FF2B5EF4-FFF2-40B4-BE49-F238E27FC236}">
              <a16:creationId xmlns:a16="http://schemas.microsoft.com/office/drawing/2014/main" id="{00000000-0008-0000-0100-000044020000}"/>
            </a:ext>
          </a:extLst>
        </xdr:cNvPr>
        <xdr:cNvSpPr/>
      </xdr:nvSpPr>
      <xdr:spPr>
        <a:xfrm>
          <a:off x="14541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165281</xdr:rowOff>
    </xdr:from>
    <xdr:to>
      <xdr:col>72</xdr:col>
      <xdr:colOff>38100</xdr:colOff>
      <xdr:row>83</xdr:row>
      <xdr:rowOff>95431</xdr:rowOff>
    </xdr:to>
    <xdr:sp macro="" textlink="">
      <xdr:nvSpPr>
        <xdr:cNvPr id="581" name="フローチャート: 判断 580">
          <a:extLst>
            <a:ext uri="{FF2B5EF4-FFF2-40B4-BE49-F238E27FC236}">
              <a16:creationId xmlns:a16="http://schemas.microsoft.com/office/drawing/2014/main" id="{00000000-0008-0000-0100-000045020000}"/>
            </a:ext>
          </a:extLst>
        </xdr:cNvPr>
        <xdr:cNvSpPr/>
      </xdr:nvSpPr>
      <xdr:spPr>
        <a:xfrm>
          <a:off x="13652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124461</xdr:rowOff>
    </xdr:from>
    <xdr:to>
      <xdr:col>81</xdr:col>
      <xdr:colOff>101600</xdr:colOff>
      <xdr:row>79</xdr:row>
      <xdr:rowOff>54611</xdr:rowOff>
    </xdr:to>
    <xdr:sp macro="" textlink="">
      <xdr:nvSpPr>
        <xdr:cNvPr id="587" name="楕円 586">
          <a:extLst>
            <a:ext uri="{FF2B5EF4-FFF2-40B4-BE49-F238E27FC236}">
              <a16:creationId xmlns:a16="http://schemas.microsoft.com/office/drawing/2014/main" id="{00000000-0008-0000-0100-00004B020000}"/>
            </a:ext>
          </a:extLst>
        </xdr:cNvPr>
        <xdr:cNvSpPr/>
      </xdr:nvSpPr>
      <xdr:spPr>
        <a:xfrm>
          <a:off x="15430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78</xdr:row>
      <xdr:rowOff>160382</xdr:rowOff>
    </xdr:from>
    <xdr:to>
      <xdr:col>76</xdr:col>
      <xdr:colOff>165100</xdr:colOff>
      <xdr:row>79</xdr:row>
      <xdr:rowOff>90532</xdr:rowOff>
    </xdr:to>
    <xdr:sp macro="" textlink="">
      <xdr:nvSpPr>
        <xdr:cNvPr id="588" name="楕円 587">
          <a:extLst>
            <a:ext uri="{FF2B5EF4-FFF2-40B4-BE49-F238E27FC236}">
              <a16:creationId xmlns:a16="http://schemas.microsoft.com/office/drawing/2014/main" id="{00000000-0008-0000-0100-00004C020000}"/>
            </a:ext>
          </a:extLst>
        </xdr:cNvPr>
        <xdr:cNvSpPr/>
      </xdr:nvSpPr>
      <xdr:spPr>
        <a:xfrm>
          <a:off x="14541500" y="1353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3811</xdr:rowOff>
    </xdr:from>
    <xdr:to>
      <xdr:col>81</xdr:col>
      <xdr:colOff>50800</xdr:colOff>
      <xdr:row>79</xdr:row>
      <xdr:rowOff>39732</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flipV="1">
          <a:off x="14592300" y="1354836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24856</xdr:rowOff>
    </xdr:from>
    <xdr:to>
      <xdr:col>72</xdr:col>
      <xdr:colOff>38100</xdr:colOff>
      <xdr:row>79</xdr:row>
      <xdr:rowOff>126456</xdr:rowOff>
    </xdr:to>
    <xdr:sp macro="" textlink="">
      <xdr:nvSpPr>
        <xdr:cNvPr id="590" name="楕円 589">
          <a:extLst>
            <a:ext uri="{FF2B5EF4-FFF2-40B4-BE49-F238E27FC236}">
              <a16:creationId xmlns:a16="http://schemas.microsoft.com/office/drawing/2014/main" id="{00000000-0008-0000-0100-00004E020000}"/>
            </a:ext>
          </a:extLst>
        </xdr:cNvPr>
        <xdr:cNvSpPr/>
      </xdr:nvSpPr>
      <xdr:spPr>
        <a:xfrm>
          <a:off x="13652500" y="1356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39732</xdr:rowOff>
    </xdr:from>
    <xdr:to>
      <xdr:col>76</xdr:col>
      <xdr:colOff>114300</xdr:colOff>
      <xdr:row>79</xdr:row>
      <xdr:rowOff>75656</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flipV="1">
          <a:off x="13703300" y="1358428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138809</xdr:rowOff>
    </xdr:from>
    <xdr:ext cx="405111" cy="259045"/>
    <xdr:sp macro="" textlink="">
      <xdr:nvSpPr>
        <xdr:cNvPr id="592" name="n_1aveValue【児童館】&#10;有形固定資産減価償却率">
          <a:extLst>
            <a:ext uri="{FF2B5EF4-FFF2-40B4-BE49-F238E27FC236}">
              <a16:creationId xmlns:a16="http://schemas.microsoft.com/office/drawing/2014/main" id="{00000000-0008-0000-0100-000050020000}"/>
            </a:ext>
          </a:extLst>
        </xdr:cNvPr>
        <xdr:cNvSpPr txBox="1"/>
      </xdr:nvSpPr>
      <xdr:spPr>
        <a:xfrm>
          <a:off x="15266044" y="1419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6548</xdr:rowOff>
    </xdr:from>
    <xdr:ext cx="405111" cy="259045"/>
    <xdr:sp macro="" textlink="">
      <xdr:nvSpPr>
        <xdr:cNvPr id="593" name="n_2aveValue【児童館】&#10;有形固定資産減価償却率">
          <a:extLst>
            <a:ext uri="{FF2B5EF4-FFF2-40B4-BE49-F238E27FC236}">
              <a16:creationId xmlns:a16="http://schemas.microsoft.com/office/drawing/2014/main" id="{00000000-0008-0000-0100-000051020000}"/>
            </a:ext>
          </a:extLst>
        </xdr:cNvPr>
        <xdr:cNvSpPr txBox="1"/>
      </xdr:nvSpPr>
      <xdr:spPr>
        <a:xfrm>
          <a:off x="14389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86558</xdr:rowOff>
    </xdr:from>
    <xdr:ext cx="405111" cy="259045"/>
    <xdr:sp macro="" textlink="">
      <xdr:nvSpPr>
        <xdr:cNvPr id="594" name="n_3aveValue【児童館】&#10;有形固定資産減価償却率">
          <a:extLst>
            <a:ext uri="{FF2B5EF4-FFF2-40B4-BE49-F238E27FC236}">
              <a16:creationId xmlns:a16="http://schemas.microsoft.com/office/drawing/2014/main" id="{00000000-0008-0000-0100-000052020000}"/>
            </a:ext>
          </a:extLst>
        </xdr:cNvPr>
        <xdr:cNvSpPr txBox="1"/>
      </xdr:nvSpPr>
      <xdr:spPr>
        <a:xfrm>
          <a:off x="13500744"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71138</xdr:rowOff>
    </xdr:from>
    <xdr:ext cx="405111" cy="259045"/>
    <xdr:sp macro="" textlink="">
      <xdr:nvSpPr>
        <xdr:cNvPr id="595" name="n_1mainValue【児童館】&#10;有形固定資産減価償却率">
          <a:extLst>
            <a:ext uri="{FF2B5EF4-FFF2-40B4-BE49-F238E27FC236}">
              <a16:creationId xmlns:a16="http://schemas.microsoft.com/office/drawing/2014/main" id="{00000000-0008-0000-0100-000053020000}"/>
            </a:ext>
          </a:extLst>
        </xdr:cNvPr>
        <xdr:cNvSpPr txBox="1"/>
      </xdr:nvSpPr>
      <xdr:spPr>
        <a:xfrm>
          <a:off x="152660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107059</xdr:rowOff>
    </xdr:from>
    <xdr:ext cx="405111" cy="259045"/>
    <xdr:sp macro="" textlink="">
      <xdr:nvSpPr>
        <xdr:cNvPr id="596" name="n_2mainValue【児童館】&#10;有形固定資産減価償却率">
          <a:extLst>
            <a:ext uri="{FF2B5EF4-FFF2-40B4-BE49-F238E27FC236}">
              <a16:creationId xmlns:a16="http://schemas.microsoft.com/office/drawing/2014/main" id="{00000000-0008-0000-0100-000054020000}"/>
            </a:ext>
          </a:extLst>
        </xdr:cNvPr>
        <xdr:cNvSpPr txBox="1"/>
      </xdr:nvSpPr>
      <xdr:spPr>
        <a:xfrm>
          <a:off x="14389744" y="13308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142983</xdr:rowOff>
    </xdr:from>
    <xdr:ext cx="405111" cy="259045"/>
    <xdr:sp macro="" textlink="">
      <xdr:nvSpPr>
        <xdr:cNvPr id="597" name="n_3mainValue【児童館】&#10;有形固定資産減価償却率">
          <a:extLst>
            <a:ext uri="{FF2B5EF4-FFF2-40B4-BE49-F238E27FC236}">
              <a16:creationId xmlns:a16="http://schemas.microsoft.com/office/drawing/2014/main" id="{00000000-0008-0000-0100-000055020000}"/>
            </a:ext>
          </a:extLst>
        </xdr:cNvPr>
        <xdr:cNvSpPr txBox="1"/>
      </xdr:nvSpPr>
      <xdr:spPr>
        <a:xfrm>
          <a:off x="13500744" y="1334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8" name="正方形/長方形 597">
          <a:extLst>
            <a:ext uri="{FF2B5EF4-FFF2-40B4-BE49-F238E27FC236}">
              <a16:creationId xmlns:a16="http://schemas.microsoft.com/office/drawing/2014/main" id="{00000000-0008-0000-0100-00005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9" name="正方形/長方形 598">
          <a:extLst>
            <a:ext uri="{FF2B5EF4-FFF2-40B4-BE49-F238E27FC236}">
              <a16:creationId xmlns:a16="http://schemas.microsoft.com/office/drawing/2014/main" id="{00000000-0008-0000-0100-00005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0" name="正方形/長方形 599">
          <a:extLst>
            <a:ext uri="{FF2B5EF4-FFF2-40B4-BE49-F238E27FC236}">
              <a16:creationId xmlns:a16="http://schemas.microsoft.com/office/drawing/2014/main" id="{00000000-0008-0000-0100-00005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1" name="正方形/長方形 600">
          <a:extLst>
            <a:ext uri="{FF2B5EF4-FFF2-40B4-BE49-F238E27FC236}">
              <a16:creationId xmlns:a16="http://schemas.microsoft.com/office/drawing/2014/main" id="{00000000-0008-0000-0100-00005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2" name="正方形/長方形 601">
          <a:extLst>
            <a:ext uri="{FF2B5EF4-FFF2-40B4-BE49-F238E27FC236}">
              <a16:creationId xmlns:a16="http://schemas.microsoft.com/office/drawing/2014/main" id="{00000000-0008-0000-0100-00005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3" name="正方形/長方形 602">
          <a:extLst>
            <a:ext uri="{FF2B5EF4-FFF2-40B4-BE49-F238E27FC236}">
              <a16:creationId xmlns:a16="http://schemas.microsoft.com/office/drawing/2014/main" id="{00000000-0008-0000-0100-00005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4" name="正方形/長方形 603">
          <a:extLst>
            <a:ext uri="{FF2B5EF4-FFF2-40B4-BE49-F238E27FC236}">
              <a16:creationId xmlns:a16="http://schemas.microsoft.com/office/drawing/2014/main" id="{00000000-0008-0000-0100-00005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0" name="【児童館】&#10;一人当たり面積グラフ枠">
          <a:extLst>
            <a:ext uri="{FF2B5EF4-FFF2-40B4-BE49-F238E27FC236}">
              <a16:creationId xmlns:a16="http://schemas.microsoft.com/office/drawing/2014/main" id="{00000000-0008-0000-0100-00006C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34289</xdr:rowOff>
    </xdr:from>
    <xdr:to>
      <xdr:col>116</xdr:col>
      <xdr:colOff>62864</xdr:colOff>
      <xdr:row>86</xdr:row>
      <xdr:rowOff>102870</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flipV="1">
          <a:off x="22160864" y="13578839"/>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622" name="【児童館】&#10;一人当たり面積最小値テキスト">
          <a:extLst>
            <a:ext uri="{FF2B5EF4-FFF2-40B4-BE49-F238E27FC236}">
              <a16:creationId xmlns:a16="http://schemas.microsoft.com/office/drawing/2014/main" id="{00000000-0008-0000-0100-00006E020000}"/>
            </a:ext>
          </a:extLst>
        </xdr:cNvPr>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152416</xdr:rowOff>
    </xdr:from>
    <xdr:ext cx="469744" cy="259045"/>
    <xdr:sp macro="" textlink="">
      <xdr:nvSpPr>
        <xdr:cNvPr id="624" name="【児童館】&#10;一人当たり面積最大値テキスト">
          <a:extLst>
            <a:ext uri="{FF2B5EF4-FFF2-40B4-BE49-F238E27FC236}">
              <a16:creationId xmlns:a16="http://schemas.microsoft.com/office/drawing/2014/main" id="{00000000-0008-0000-0100-000070020000}"/>
            </a:ext>
          </a:extLst>
        </xdr:cNvPr>
        <xdr:cNvSpPr txBox="1"/>
      </xdr:nvSpPr>
      <xdr:spPr>
        <a:xfrm>
          <a:off x="22199600" y="1335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34289</xdr:rowOff>
    </xdr:from>
    <xdr:to>
      <xdr:col>116</xdr:col>
      <xdr:colOff>152400</xdr:colOff>
      <xdr:row>79</xdr:row>
      <xdr:rowOff>34289</xdr:rowOff>
    </xdr:to>
    <xdr:cxnSp macro="">
      <xdr:nvCxnSpPr>
        <xdr:cNvPr id="625" name="直線コネクタ 624">
          <a:extLst>
            <a:ext uri="{FF2B5EF4-FFF2-40B4-BE49-F238E27FC236}">
              <a16:creationId xmlns:a16="http://schemas.microsoft.com/office/drawing/2014/main" id="{00000000-0008-0000-0100-000071020000}"/>
            </a:ext>
          </a:extLst>
        </xdr:cNvPr>
        <xdr:cNvCxnSpPr/>
      </xdr:nvCxnSpPr>
      <xdr:spPr>
        <a:xfrm>
          <a:off x="22072600" y="1357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60977</xdr:rowOff>
    </xdr:from>
    <xdr:ext cx="469744" cy="259045"/>
    <xdr:sp macro="" textlink="">
      <xdr:nvSpPr>
        <xdr:cNvPr id="626" name="【児童館】&#10;一人当たり面積平均値テキスト">
          <a:extLst>
            <a:ext uri="{FF2B5EF4-FFF2-40B4-BE49-F238E27FC236}">
              <a16:creationId xmlns:a16="http://schemas.microsoft.com/office/drawing/2014/main" id="{00000000-0008-0000-0100-000072020000}"/>
            </a:ext>
          </a:extLst>
        </xdr:cNvPr>
        <xdr:cNvSpPr txBox="1"/>
      </xdr:nvSpPr>
      <xdr:spPr>
        <a:xfrm>
          <a:off x="22199600" y="14634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27" name="フローチャート: 判断 626">
          <a:extLst>
            <a:ext uri="{FF2B5EF4-FFF2-40B4-BE49-F238E27FC236}">
              <a16:creationId xmlns:a16="http://schemas.microsoft.com/office/drawing/2014/main" id="{00000000-0008-0000-0100-000073020000}"/>
            </a:ext>
          </a:extLst>
        </xdr:cNvPr>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113030</xdr:rowOff>
    </xdr:from>
    <xdr:to>
      <xdr:col>112</xdr:col>
      <xdr:colOff>38100</xdr:colOff>
      <xdr:row>86</xdr:row>
      <xdr:rowOff>43180</xdr:rowOff>
    </xdr:to>
    <xdr:sp macro="" textlink="">
      <xdr:nvSpPr>
        <xdr:cNvPr id="628" name="フローチャート: 判断 627">
          <a:extLst>
            <a:ext uri="{FF2B5EF4-FFF2-40B4-BE49-F238E27FC236}">
              <a16:creationId xmlns:a16="http://schemas.microsoft.com/office/drawing/2014/main" id="{00000000-0008-0000-0100-000074020000}"/>
            </a:ext>
          </a:extLst>
        </xdr:cNvPr>
        <xdr:cNvSpPr/>
      </xdr:nvSpPr>
      <xdr:spPr>
        <a:xfrm>
          <a:off x="212725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116839</xdr:rowOff>
    </xdr:from>
    <xdr:to>
      <xdr:col>107</xdr:col>
      <xdr:colOff>101600</xdr:colOff>
      <xdr:row>86</xdr:row>
      <xdr:rowOff>46989</xdr:rowOff>
    </xdr:to>
    <xdr:sp macro="" textlink="">
      <xdr:nvSpPr>
        <xdr:cNvPr id="629" name="フローチャート: 判断 628">
          <a:extLst>
            <a:ext uri="{FF2B5EF4-FFF2-40B4-BE49-F238E27FC236}">
              <a16:creationId xmlns:a16="http://schemas.microsoft.com/office/drawing/2014/main" id="{00000000-0008-0000-0100-000075020000}"/>
            </a:ext>
          </a:extLst>
        </xdr:cNvPr>
        <xdr:cNvSpPr/>
      </xdr:nvSpPr>
      <xdr:spPr>
        <a:xfrm>
          <a:off x="20383500" y="1469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630" name="フローチャート: 判断 629">
          <a:extLst>
            <a:ext uri="{FF2B5EF4-FFF2-40B4-BE49-F238E27FC236}">
              <a16:creationId xmlns:a16="http://schemas.microsoft.com/office/drawing/2014/main" id="{00000000-0008-0000-0100-000076020000}"/>
            </a:ext>
          </a:extLst>
        </xdr:cNvPr>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21589</xdr:rowOff>
    </xdr:from>
    <xdr:to>
      <xdr:col>112</xdr:col>
      <xdr:colOff>38100</xdr:colOff>
      <xdr:row>86</xdr:row>
      <xdr:rowOff>123189</xdr:rowOff>
    </xdr:to>
    <xdr:sp macro="" textlink="">
      <xdr:nvSpPr>
        <xdr:cNvPr id="636" name="楕円 635">
          <a:extLst>
            <a:ext uri="{FF2B5EF4-FFF2-40B4-BE49-F238E27FC236}">
              <a16:creationId xmlns:a16="http://schemas.microsoft.com/office/drawing/2014/main" id="{00000000-0008-0000-0100-00007C020000}"/>
            </a:ext>
          </a:extLst>
        </xdr:cNvPr>
        <xdr:cNvSpPr/>
      </xdr:nvSpPr>
      <xdr:spPr>
        <a:xfrm>
          <a:off x="21272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21589</xdr:rowOff>
    </xdr:from>
    <xdr:to>
      <xdr:col>107</xdr:col>
      <xdr:colOff>101600</xdr:colOff>
      <xdr:row>86</xdr:row>
      <xdr:rowOff>123189</xdr:rowOff>
    </xdr:to>
    <xdr:sp macro="" textlink="">
      <xdr:nvSpPr>
        <xdr:cNvPr id="637" name="楕円 636">
          <a:extLst>
            <a:ext uri="{FF2B5EF4-FFF2-40B4-BE49-F238E27FC236}">
              <a16:creationId xmlns:a16="http://schemas.microsoft.com/office/drawing/2014/main" id="{00000000-0008-0000-0100-00007D020000}"/>
            </a:ext>
          </a:extLst>
        </xdr:cNvPr>
        <xdr:cNvSpPr/>
      </xdr:nvSpPr>
      <xdr:spPr>
        <a:xfrm>
          <a:off x="20383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72389</xdr:rowOff>
    </xdr:from>
    <xdr:to>
      <xdr:col>111</xdr:col>
      <xdr:colOff>177800</xdr:colOff>
      <xdr:row>86</xdr:row>
      <xdr:rowOff>72389</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20434300" y="148170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21589</xdr:rowOff>
    </xdr:from>
    <xdr:to>
      <xdr:col>102</xdr:col>
      <xdr:colOff>165100</xdr:colOff>
      <xdr:row>86</xdr:row>
      <xdr:rowOff>123189</xdr:rowOff>
    </xdr:to>
    <xdr:sp macro="" textlink="">
      <xdr:nvSpPr>
        <xdr:cNvPr id="639" name="楕円 638">
          <a:extLst>
            <a:ext uri="{FF2B5EF4-FFF2-40B4-BE49-F238E27FC236}">
              <a16:creationId xmlns:a16="http://schemas.microsoft.com/office/drawing/2014/main" id="{00000000-0008-0000-0100-00007F020000}"/>
            </a:ext>
          </a:extLst>
        </xdr:cNvPr>
        <xdr:cNvSpPr/>
      </xdr:nvSpPr>
      <xdr:spPr>
        <a:xfrm>
          <a:off x="19494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72389</xdr:rowOff>
    </xdr:from>
    <xdr:to>
      <xdr:col>107</xdr:col>
      <xdr:colOff>50800</xdr:colOff>
      <xdr:row>86</xdr:row>
      <xdr:rowOff>72389</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9545300" y="148170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59707</xdr:rowOff>
    </xdr:from>
    <xdr:ext cx="469744" cy="259045"/>
    <xdr:sp macro="" textlink="">
      <xdr:nvSpPr>
        <xdr:cNvPr id="641" name="n_1aveValue【児童館】&#10;一人当たり面積">
          <a:extLst>
            <a:ext uri="{FF2B5EF4-FFF2-40B4-BE49-F238E27FC236}">
              <a16:creationId xmlns:a16="http://schemas.microsoft.com/office/drawing/2014/main" id="{00000000-0008-0000-0100-000081020000}"/>
            </a:ext>
          </a:extLst>
        </xdr:cNvPr>
        <xdr:cNvSpPr txBox="1"/>
      </xdr:nvSpPr>
      <xdr:spPr>
        <a:xfrm>
          <a:off x="21075727" y="1446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63516</xdr:rowOff>
    </xdr:from>
    <xdr:ext cx="469744" cy="259045"/>
    <xdr:sp macro="" textlink="">
      <xdr:nvSpPr>
        <xdr:cNvPr id="642" name="n_2aveValue【児童館】&#10;一人当たり面積">
          <a:extLst>
            <a:ext uri="{FF2B5EF4-FFF2-40B4-BE49-F238E27FC236}">
              <a16:creationId xmlns:a16="http://schemas.microsoft.com/office/drawing/2014/main" id="{00000000-0008-0000-0100-000082020000}"/>
            </a:ext>
          </a:extLst>
        </xdr:cNvPr>
        <xdr:cNvSpPr txBox="1"/>
      </xdr:nvSpPr>
      <xdr:spPr>
        <a:xfrm>
          <a:off x="20199427" y="1446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643" name="n_3aveValue【児童館】&#10;一人当たり面積">
          <a:extLst>
            <a:ext uri="{FF2B5EF4-FFF2-40B4-BE49-F238E27FC236}">
              <a16:creationId xmlns:a16="http://schemas.microsoft.com/office/drawing/2014/main" id="{00000000-0008-0000-0100-000083020000}"/>
            </a:ext>
          </a:extLst>
        </xdr:cNvPr>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114316</xdr:rowOff>
    </xdr:from>
    <xdr:ext cx="469744" cy="259045"/>
    <xdr:sp macro="" textlink="">
      <xdr:nvSpPr>
        <xdr:cNvPr id="644" name="n_1mainValue【児童館】&#10;一人当たり面積">
          <a:extLst>
            <a:ext uri="{FF2B5EF4-FFF2-40B4-BE49-F238E27FC236}">
              <a16:creationId xmlns:a16="http://schemas.microsoft.com/office/drawing/2014/main" id="{00000000-0008-0000-0100-000084020000}"/>
            </a:ext>
          </a:extLst>
        </xdr:cNvPr>
        <xdr:cNvSpPr txBox="1"/>
      </xdr:nvSpPr>
      <xdr:spPr>
        <a:xfrm>
          <a:off x="21075727"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114316</xdr:rowOff>
    </xdr:from>
    <xdr:ext cx="469744" cy="259045"/>
    <xdr:sp macro="" textlink="">
      <xdr:nvSpPr>
        <xdr:cNvPr id="645" name="n_2mainValue【児童館】&#10;一人当たり面積">
          <a:extLst>
            <a:ext uri="{FF2B5EF4-FFF2-40B4-BE49-F238E27FC236}">
              <a16:creationId xmlns:a16="http://schemas.microsoft.com/office/drawing/2014/main" id="{00000000-0008-0000-0100-000085020000}"/>
            </a:ext>
          </a:extLst>
        </xdr:cNvPr>
        <xdr:cNvSpPr txBox="1"/>
      </xdr:nvSpPr>
      <xdr:spPr>
        <a:xfrm>
          <a:off x="20199427"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114316</xdr:rowOff>
    </xdr:from>
    <xdr:ext cx="469744" cy="259045"/>
    <xdr:sp macro="" textlink="">
      <xdr:nvSpPr>
        <xdr:cNvPr id="646" name="n_3mainValue【児童館】&#10;一人当たり面積">
          <a:extLst>
            <a:ext uri="{FF2B5EF4-FFF2-40B4-BE49-F238E27FC236}">
              <a16:creationId xmlns:a16="http://schemas.microsoft.com/office/drawing/2014/main" id="{00000000-0008-0000-0100-000086020000}"/>
            </a:ext>
          </a:extLst>
        </xdr:cNvPr>
        <xdr:cNvSpPr txBox="1"/>
      </xdr:nvSpPr>
      <xdr:spPr>
        <a:xfrm>
          <a:off x="19310427"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7" name="正方形/長方形 646">
          <a:extLst>
            <a:ext uri="{FF2B5EF4-FFF2-40B4-BE49-F238E27FC236}">
              <a16:creationId xmlns:a16="http://schemas.microsoft.com/office/drawing/2014/main" id="{00000000-0008-0000-0100-000087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8" name="正方形/長方形 647">
          <a:extLst>
            <a:ext uri="{FF2B5EF4-FFF2-40B4-BE49-F238E27FC236}">
              <a16:creationId xmlns:a16="http://schemas.microsoft.com/office/drawing/2014/main" id="{00000000-0008-0000-0100-000088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9" name="正方形/長方形 648">
          <a:extLst>
            <a:ext uri="{FF2B5EF4-FFF2-40B4-BE49-F238E27FC236}">
              <a16:creationId xmlns:a16="http://schemas.microsoft.com/office/drawing/2014/main" id="{00000000-0008-0000-0100-000089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0" name="正方形/長方形 649">
          <a:extLst>
            <a:ext uri="{FF2B5EF4-FFF2-40B4-BE49-F238E27FC236}">
              <a16:creationId xmlns:a16="http://schemas.microsoft.com/office/drawing/2014/main" id="{00000000-0008-0000-0100-00008A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1" name="正方形/長方形 650">
          <a:extLst>
            <a:ext uri="{FF2B5EF4-FFF2-40B4-BE49-F238E27FC236}">
              <a16:creationId xmlns:a16="http://schemas.microsoft.com/office/drawing/2014/main" id="{00000000-0008-0000-0100-00008B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2" name="正方形/長方形 651">
          <a:extLst>
            <a:ext uri="{FF2B5EF4-FFF2-40B4-BE49-F238E27FC236}">
              <a16:creationId xmlns:a16="http://schemas.microsoft.com/office/drawing/2014/main" id="{00000000-0008-0000-0100-00008C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3" name="正方形/長方形 652">
          <a:extLst>
            <a:ext uri="{FF2B5EF4-FFF2-40B4-BE49-F238E27FC236}">
              <a16:creationId xmlns:a16="http://schemas.microsoft.com/office/drawing/2014/main" id="{00000000-0008-0000-0100-00008D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4" name="正方形/長方形 653">
          <a:extLst>
            <a:ext uri="{FF2B5EF4-FFF2-40B4-BE49-F238E27FC236}">
              <a16:creationId xmlns:a16="http://schemas.microsoft.com/office/drawing/2014/main" id="{00000000-0008-0000-0100-00008E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1" name="【公民館】&#10;有形固定資産減価償却率グラフ枠">
          <a:extLst>
            <a:ext uri="{FF2B5EF4-FFF2-40B4-BE49-F238E27FC236}">
              <a16:creationId xmlns:a16="http://schemas.microsoft.com/office/drawing/2014/main" id="{00000000-0008-0000-0100-00009F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673" name="【公民館】&#10;有形固定資産減価償却率最小値テキスト">
          <a:extLst>
            <a:ext uri="{FF2B5EF4-FFF2-40B4-BE49-F238E27FC236}">
              <a16:creationId xmlns:a16="http://schemas.microsoft.com/office/drawing/2014/main" id="{00000000-0008-0000-0100-0000A1020000}"/>
            </a:ext>
          </a:extLst>
        </xdr:cNvPr>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5" name="【公民館】&#10;有形固定資産減価償却率最大値テキスト">
          <a:extLst>
            <a:ext uri="{FF2B5EF4-FFF2-40B4-BE49-F238E27FC236}">
              <a16:creationId xmlns:a16="http://schemas.microsoft.com/office/drawing/2014/main" id="{00000000-0008-0000-0100-0000A3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124658</xdr:rowOff>
    </xdr:from>
    <xdr:ext cx="405111" cy="259045"/>
    <xdr:sp macro="" textlink="">
      <xdr:nvSpPr>
        <xdr:cNvPr id="677" name="【公民館】&#10;有形固定資産減価償却率平均値テキスト">
          <a:extLst>
            <a:ext uri="{FF2B5EF4-FFF2-40B4-BE49-F238E27FC236}">
              <a16:creationId xmlns:a16="http://schemas.microsoft.com/office/drawing/2014/main" id="{00000000-0008-0000-0100-0000A5020000}"/>
            </a:ext>
          </a:extLst>
        </xdr:cNvPr>
        <xdr:cNvSpPr txBox="1"/>
      </xdr:nvSpPr>
      <xdr:spPr>
        <a:xfrm>
          <a:off x="16357600" y="17612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678" name="フローチャート: 判断 677">
          <a:extLst>
            <a:ext uri="{FF2B5EF4-FFF2-40B4-BE49-F238E27FC236}">
              <a16:creationId xmlns:a16="http://schemas.microsoft.com/office/drawing/2014/main" id="{00000000-0008-0000-0100-0000A6020000}"/>
            </a:ext>
          </a:extLst>
        </xdr:cNvPr>
        <xdr:cNvSpPr/>
      </xdr:nvSpPr>
      <xdr:spPr>
        <a:xfrm>
          <a:off x="16268700" y="1763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679" name="フローチャート: 判断 678">
          <a:extLst>
            <a:ext uri="{FF2B5EF4-FFF2-40B4-BE49-F238E27FC236}">
              <a16:creationId xmlns:a16="http://schemas.microsoft.com/office/drawing/2014/main" id="{00000000-0008-0000-0100-0000A7020000}"/>
            </a:ext>
          </a:extLst>
        </xdr:cNvPr>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680" name="フローチャート: 判断 679">
          <a:extLst>
            <a:ext uri="{FF2B5EF4-FFF2-40B4-BE49-F238E27FC236}">
              <a16:creationId xmlns:a16="http://schemas.microsoft.com/office/drawing/2014/main" id="{00000000-0008-0000-0100-0000A8020000}"/>
            </a:ext>
          </a:extLst>
        </xdr:cNvPr>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681" name="フローチャート: 判断 680">
          <a:extLst>
            <a:ext uri="{FF2B5EF4-FFF2-40B4-BE49-F238E27FC236}">
              <a16:creationId xmlns:a16="http://schemas.microsoft.com/office/drawing/2014/main" id="{00000000-0008-0000-0100-0000A9020000}"/>
            </a:ext>
          </a:extLst>
        </xdr:cNvPr>
        <xdr:cNvSpPr/>
      </xdr:nvSpPr>
      <xdr:spPr>
        <a:xfrm>
          <a:off x="13652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9071</xdr:rowOff>
    </xdr:from>
    <xdr:to>
      <xdr:col>81</xdr:col>
      <xdr:colOff>101600</xdr:colOff>
      <xdr:row>103</xdr:row>
      <xdr:rowOff>110671</xdr:rowOff>
    </xdr:to>
    <xdr:sp macro="" textlink="">
      <xdr:nvSpPr>
        <xdr:cNvPr id="687" name="楕円 686">
          <a:extLst>
            <a:ext uri="{FF2B5EF4-FFF2-40B4-BE49-F238E27FC236}">
              <a16:creationId xmlns:a16="http://schemas.microsoft.com/office/drawing/2014/main" id="{00000000-0008-0000-0100-0000AF020000}"/>
            </a:ext>
          </a:extLst>
        </xdr:cNvPr>
        <xdr:cNvSpPr/>
      </xdr:nvSpPr>
      <xdr:spPr>
        <a:xfrm>
          <a:off x="15430500" y="176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46627</xdr:rowOff>
    </xdr:from>
    <xdr:to>
      <xdr:col>76</xdr:col>
      <xdr:colOff>165100</xdr:colOff>
      <xdr:row>102</xdr:row>
      <xdr:rowOff>148227</xdr:rowOff>
    </xdr:to>
    <xdr:sp macro="" textlink="">
      <xdr:nvSpPr>
        <xdr:cNvPr id="688" name="楕円 687">
          <a:extLst>
            <a:ext uri="{FF2B5EF4-FFF2-40B4-BE49-F238E27FC236}">
              <a16:creationId xmlns:a16="http://schemas.microsoft.com/office/drawing/2014/main" id="{00000000-0008-0000-0100-0000B0020000}"/>
            </a:ext>
          </a:extLst>
        </xdr:cNvPr>
        <xdr:cNvSpPr/>
      </xdr:nvSpPr>
      <xdr:spPr>
        <a:xfrm>
          <a:off x="14541500" y="1753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97427</xdr:rowOff>
    </xdr:from>
    <xdr:to>
      <xdr:col>81</xdr:col>
      <xdr:colOff>50800</xdr:colOff>
      <xdr:row>103</xdr:row>
      <xdr:rowOff>59871</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14592300" y="17585327"/>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72752</xdr:rowOff>
    </xdr:from>
    <xdr:to>
      <xdr:col>72</xdr:col>
      <xdr:colOff>38100</xdr:colOff>
      <xdr:row>104</xdr:row>
      <xdr:rowOff>2902</xdr:rowOff>
    </xdr:to>
    <xdr:sp macro="" textlink="">
      <xdr:nvSpPr>
        <xdr:cNvPr id="690" name="楕円 689">
          <a:extLst>
            <a:ext uri="{FF2B5EF4-FFF2-40B4-BE49-F238E27FC236}">
              <a16:creationId xmlns:a16="http://schemas.microsoft.com/office/drawing/2014/main" id="{00000000-0008-0000-0100-0000B2020000}"/>
            </a:ext>
          </a:extLst>
        </xdr:cNvPr>
        <xdr:cNvSpPr/>
      </xdr:nvSpPr>
      <xdr:spPr>
        <a:xfrm>
          <a:off x="13652500" y="1773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97427</xdr:rowOff>
    </xdr:from>
    <xdr:to>
      <xdr:col>76</xdr:col>
      <xdr:colOff>114300</xdr:colOff>
      <xdr:row>103</xdr:row>
      <xdr:rowOff>123552</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flipV="1">
          <a:off x="13703300" y="17585327"/>
          <a:ext cx="889000" cy="19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112503</xdr:rowOff>
    </xdr:from>
    <xdr:ext cx="405111" cy="259045"/>
    <xdr:sp macro="" textlink="">
      <xdr:nvSpPr>
        <xdr:cNvPr id="692" name="n_1aveValue【公民館】&#10;有形固定資産減価償却率">
          <a:extLst>
            <a:ext uri="{FF2B5EF4-FFF2-40B4-BE49-F238E27FC236}">
              <a16:creationId xmlns:a16="http://schemas.microsoft.com/office/drawing/2014/main" id="{00000000-0008-0000-0100-0000B4020000}"/>
            </a:ext>
          </a:extLst>
        </xdr:cNvPr>
        <xdr:cNvSpPr txBox="1"/>
      </xdr:nvSpPr>
      <xdr:spPr>
        <a:xfrm>
          <a:off x="15266044" y="1742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95266</xdr:rowOff>
    </xdr:from>
    <xdr:ext cx="405111" cy="259045"/>
    <xdr:sp macro="" textlink="">
      <xdr:nvSpPr>
        <xdr:cNvPr id="693" name="n_2aveValue【公民館】&#10;有形固定資産減価償却率">
          <a:extLst>
            <a:ext uri="{FF2B5EF4-FFF2-40B4-BE49-F238E27FC236}">
              <a16:creationId xmlns:a16="http://schemas.microsoft.com/office/drawing/2014/main" id="{00000000-0008-0000-0100-0000B5020000}"/>
            </a:ext>
          </a:extLst>
        </xdr:cNvPr>
        <xdr:cNvSpPr txBox="1"/>
      </xdr:nvSpPr>
      <xdr:spPr>
        <a:xfrm>
          <a:off x="1438974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154957</xdr:rowOff>
    </xdr:from>
    <xdr:ext cx="405111" cy="259045"/>
    <xdr:sp macro="" textlink="">
      <xdr:nvSpPr>
        <xdr:cNvPr id="694" name="n_3aveValue【公民館】&#10;有形固定資産減価償却率">
          <a:extLst>
            <a:ext uri="{FF2B5EF4-FFF2-40B4-BE49-F238E27FC236}">
              <a16:creationId xmlns:a16="http://schemas.microsoft.com/office/drawing/2014/main" id="{00000000-0008-0000-0100-0000B6020000}"/>
            </a:ext>
          </a:extLst>
        </xdr:cNvPr>
        <xdr:cNvSpPr txBox="1"/>
      </xdr:nvSpPr>
      <xdr:spPr>
        <a:xfrm>
          <a:off x="13500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101798</xdr:rowOff>
    </xdr:from>
    <xdr:ext cx="405111" cy="259045"/>
    <xdr:sp macro="" textlink="">
      <xdr:nvSpPr>
        <xdr:cNvPr id="695" name="n_1mainValue【公民館】&#10;有形固定資産減価償却率">
          <a:extLst>
            <a:ext uri="{FF2B5EF4-FFF2-40B4-BE49-F238E27FC236}">
              <a16:creationId xmlns:a16="http://schemas.microsoft.com/office/drawing/2014/main" id="{00000000-0008-0000-0100-0000B7020000}"/>
            </a:ext>
          </a:extLst>
        </xdr:cNvPr>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164754</xdr:rowOff>
    </xdr:from>
    <xdr:ext cx="405111" cy="259045"/>
    <xdr:sp macro="" textlink="">
      <xdr:nvSpPr>
        <xdr:cNvPr id="696" name="n_2mainValue【公民館】&#10;有形固定資産減価償却率">
          <a:extLst>
            <a:ext uri="{FF2B5EF4-FFF2-40B4-BE49-F238E27FC236}">
              <a16:creationId xmlns:a16="http://schemas.microsoft.com/office/drawing/2014/main" id="{00000000-0008-0000-0100-0000B8020000}"/>
            </a:ext>
          </a:extLst>
        </xdr:cNvPr>
        <xdr:cNvSpPr txBox="1"/>
      </xdr:nvSpPr>
      <xdr:spPr>
        <a:xfrm>
          <a:off x="14389744" y="1730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165479</xdr:rowOff>
    </xdr:from>
    <xdr:ext cx="405111" cy="259045"/>
    <xdr:sp macro="" textlink="">
      <xdr:nvSpPr>
        <xdr:cNvPr id="697" name="n_3mainValue【公民館】&#10;有形固定資産減価償却率">
          <a:extLst>
            <a:ext uri="{FF2B5EF4-FFF2-40B4-BE49-F238E27FC236}">
              <a16:creationId xmlns:a16="http://schemas.microsoft.com/office/drawing/2014/main" id="{00000000-0008-0000-0100-0000B9020000}"/>
            </a:ext>
          </a:extLst>
        </xdr:cNvPr>
        <xdr:cNvSpPr txBox="1"/>
      </xdr:nvSpPr>
      <xdr:spPr>
        <a:xfrm>
          <a:off x="13500744" y="1782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a:extLst>
            <a:ext uri="{FF2B5EF4-FFF2-40B4-BE49-F238E27FC236}">
              <a16:creationId xmlns:a16="http://schemas.microsoft.com/office/drawing/2014/main" id="{00000000-0008-0000-0100-0000BA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a:extLst>
            <a:ext uri="{FF2B5EF4-FFF2-40B4-BE49-F238E27FC236}">
              <a16:creationId xmlns:a16="http://schemas.microsoft.com/office/drawing/2014/main" id="{00000000-0008-0000-0100-0000BC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a:extLst>
            <a:ext uri="{FF2B5EF4-FFF2-40B4-BE49-F238E27FC236}">
              <a16:creationId xmlns:a16="http://schemas.microsoft.com/office/drawing/2014/main" id="{00000000-0008-0000-0100-0000BE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a:extLst>
            <a:ext uri="{FF2B5EF4-FFF2-40B4-BE49-F238E27FC236}">
              <a16:creationId xmlns:a16="http://schemas.microsoft.com/office/drawing/2014/main" id="{00000000-0008-0000-0100-0000BF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a:extLst>
            <a:ext uri="{FF2B5EF4-FFF2-40B4-BE49-F238E27FC236}">
              <a16:creationId xmlns:a16="http://schemas.microsoft.com/office/drawing/2014/main" id="{00000000-0008-0000-0100-0000C0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a:extLst>
            <a:ext uri="{FF2B5EF4-FFF2-40B4-BE49-F238E27FC236}">
              <a16:creationId xmlns:a16="http://schemas.microsoft.com/office/drawing/2014/main" id="{00000000-0008-0000-0100-0000C1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9" name="テキスト ボックス 708">
          <a:extLst>
            <a:ext uri="{FF2B5EF4-FFF2-40B4-BE49-F238E27FC236}">
              <a16:creationId xmlns:a16="http://schemas.microsoft.com/office/drawing/2014/main" id="{00000000-0008-0000-0100-0000C5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6" name="直線コネクタ 715">
          <a:extLst>
            <a:ext uri="{FF2B5EF4-FFF2-40B4-BE49-F238E27FC236}">
              <a16:creationId xmlns:a16="http://schemas.microsoft.com/office/drawing/2014/main" id="{00000000-0008-0000-0100-0000CC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8" name="直線コネクタ 717">
          <a:extLst>
            <a:ext uri="{FF2B5EF4-FFF2-40B4-BE49-F238E27FC236}">
              <a16:creationId xmlns:a16="http://schemas.microsoft.com/office/drawing/2014/main" id="{00000000-0008-0000-0100-0000CE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a:extLst>
            <a:ext uri="{FF2B5EF4-FFF2-40B4-BE49-F238E27FC236}">
              <a16:creationId xmlns:a16="http://schemas.microsoft.com/office/drawing/2014/main" id="{00000000-0008-0000-0100-0000D0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公民館】&#10;一人当たり面積グラフ枠">
          <a:extLst>
            <a:ext uri="{FF2B5EF4-FFF2-40B4-BE49-F238E27FC236}">
              <a16:creationId xmlns:a16="http://schemas.microsoft.com/office/drawing/2014/main" id="{00000000-0008-0000-0100-0000D2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109</xdr:row>
      <xdr:rowOff>35379</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flipV="1">
          <a:off x="22160864" y="1728978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24" name="【公民館】&#10;一人当たり面積最小値テキスト">
          <a:extLst>
            <a:ext uri="{FF2B5EF4-FFF2-40B4-BE49-F238E27FC236}">
              <a16:creationId xmlns:a16="http://schemas.microsoft.com/office/drawing/2014/main" id="{00000000-0008-0000-0100-0000D4020000}"/>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726" name="【公民館】&#10;一人当たり面積最大値テキスト">
          <a:extLst>
            <a:ext uri="{FF2B5EF4-FFF2-40B4-BE49-F238E27FC236}">
              <a16:creationId xmlns:a16="http://schemas.microsoft.com/office/drawing/2014/main" id="{00000000-0008-0000-0100-0000D6020000}"/>
            </a:ext>
          </a:extLst>
        </xdr:cNvPr>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72407</xdr:rowOff>
    </xdr:from>
    <xdr:ext cx="469744" cy="259045"/>
    <xdr:sp macro="" textlink="">
      <xdr:nvSpPr>
        <xdr:cNvPr id="728" name="【公民館】&#10;一人当たり面積平均値テキスト">
          <a:extLst>
            <a:ext uri="{FF2B5EF4-FFF2-40B4-BE49-F238E27FC236}">
              <a16:creationId xmlns:a16="http://schemas.microsoft.com/office/drawing/2014/main" id="{00000000-0008-0000-0100-0000D8020000}"/>
            </a:ext>
          </a:extLst>
        </xdr:cNvPr>
        <xdr:cNvSpPr txBox="1"/>
      </xdr:nvSpPr>
      <xdr:spPr>
        <a:xfrm>
          <a:off x="22199600" y="1824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729" name="フローチャート: 判断 728">
          <a:extLst>
            <a:ext uri="{FF2B5EF4-FFF2-40B4-BE49-F238E27FC236}">
              <a16:creationId xmlns:a16="http://schemas.microsoft.com/office/drawing/2014/main" id="{00000000-0008-0000-0100-0000D9020000}"/>
            </a:ext>
          </a:extLst>
        </xdr:cNvPr>
        <xdr:cNvSpPr/>
      </xdr:nvSpPr>
      <xdr:spPr>
        <a:xfrm>
          <a:off x="221107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103777</xdr:rowOff>
    </xdr:from>
    <xdr:to>
      <xdr:col>112</xdr:col>
      <xdr:colOff>38100</xdr:colOff>
      <xdr:row>107</xdr:row>
      <xdr:rowOff>33927</xdr:rowOff>
    </xdr:to>
    <xdr:sp macro="" textlink="">
      <xdr:nvSpPr>
        <xdr:cNvPr id="730" name="フローチャート: 判断 729">
          <a:extLst>
            <a:ext uri="{FF2B5EF4-FFF2-40B4-BE49-F238E27FC236}">
              <a16:creationId xmlns:a16="http://schemas.microsoft.com/office/drawing/2014/main" id="{00000000-0008-0000-0100-0000DA020000}"/>
            </a:ext>
          </a:extLst>
        </xdr:cNvPr>
        <xdr:cNvSpPr/>
      </xdr:nvSpPr>
      <xdr:spPr>
        <a:xfrm>
          <a:off x="21272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731" name="フローチャート: 判断 730">
          <a:extLst>
            <a:ext uri="{FF2B5EF4-FFF2-40B4-BE49-F238E27FC236}">
              <a16:creationId xmlns:a16="http://schemas.microsoft.com/office/drawing/2014/main" id="{00000000-0008-0000-0100-0000DB020000}"/>
            </a:ext>
          </a:extLst>
        </xdr:cNvPr>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147864</xdr:rowOff>
    </xdr:from>
    <xdr:to>
      <xdr:col>102</xdr:col>
      <xdr:colOff>165100</xdr:colOff>
      <xdr:row>106</xdr:row>
      <xdr:rowOff>78014</xdr:rowOff>
    </xdr:to>
    <xdr:sp macro="" textlink="">
      <xdr:nvSpPr>
        <xdr:cNvPr id="732" name="フローチャート: 判断 731">
          <a:extLst>
            <a:ext uri="{FF2B5EF4-FFF2-40B4-BE49-F238E27FC236}">
              <a16:creationId xmlns:a16="http://schemas.microsoft.com/office/drawing/2014/main" id="{00000000-0008-0000-0100-0000DC020000}"/>
            </a:ext>
          </a:extLst>
        </xdr:cNvPr>
        <xdr:cNvSpPr/>
      </xdr:nvSpPr>
      <xdr:spPr>
        <a:xfrm>
          <a:off x="19494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76019</xdr:rowOff>
    </xdr:from>
    <xdr:to>
      <xdr:col>112</xdr:col>
      <xdr:colOff>38100</xdr:colOff>
      <xdr:row>108</xdr:row>
      <xdr:rowOff>6169</xdr:rowOff>
    </xdr:to>
    <xdr:sp macro="" textlink="">
      <xdr:nvSpPr>
        <xdr:cNvPr id="738" name="楕円 737">
          <a:extLst>
            <a:ext uri="{FF2B5EF4-FFF2-40B4-BE49-F238E27FC236}">
              <a16:creationId xmlns:a16="http://schemas.microsoft.com/office/drawing/2014/main" id="{00000000-0008-0000-0100-0000E2020000}"/>
            </a:ext>
          </a:extLst>
        </xdr:cNvPr>
        <xdr:cNvSpPr/>
      </xdr:nvSpPr>
      <xdr:spPr>
        <a:xfrm>
          <a:off x="212725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76019</xdr:rowOff>
    </xdr:from>
    <xdr:to>
      <xdr:col>107</xdr:col>
      <xdr:colOff>101600</xdr:colOff>
      <xdr:row>108</xdr:row>
      <xdr:rowOff>6169</xdr:rowOff>
    </xdr:to>
    <xdr:sp macro="" textlink="">
      <xdr:nvSpPr>
        <xdr:cNvPr id="739" name="楕円 738">
          <a:extLst>
            <a:ext uri="{FF2B5EF4-FFF2-40B4-BE49-F238E27FC236}">
              <a16:creationId xmlns:a16="http://schemas.microsoft.com/office/drawing/2014/main" id="{00000000-0008-0000-0100-0000E3020000}"/>
            </a:ext>
          </a:extLst>
        </xdr:cNvPr>
        <xdr:cNvSpPr/>
      </xdr:nvSpPr>
      <xdr:spPr>
        <a:xfrm>
          <a:off x="203835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126819</xdr:rowOff>
    </xdr:from>
    <xdr:to>
      <xdr:col>111</xdr:col>
      <xdr:colOff>177800</xdr:colOff>
      <xdr:row>107</xdr:row>
      <xdr:rowOff>126819</xdr:rowOff>
    </xdr:to>
    <xdr:cxnSp macro="">
      <xdr:nvCxnSpPr>
        <xdr:cNvPr id="740" name="直線コネクタ 739">
          <a:extLst>
            <a:ext uri="{FF2B5EF4-FFF2-40B4-BE49-F238E27FC236}">
              <a16:creationId xmlns:a16="http://schemas.microsoft.com/office/drawing/2014/main" id="{00000000-0008-0000-0100-0000E4020000}"/>
            </a:ext>
          </a:extLst>
        </xdr:cNvPr>
        <xdr:cNvCxnSpPr/>
      </xdr:nvCxnSpPr>
      <xdr:spPr>
        <a:xfrm>
          <a:off x="20434300" y="184719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79284</xdr:rowOff>
    </xdr:from>
    <xdr:to>
      <xdr:col>102</xdr:col>
      <xdr:colOff>165100</xdr:colOff>
      <xdr:row>108</xdr:row>
      <xdr:rowOff>9434</xdr:rowOff>
    </xdr:to>
    <xdr:sp macro="" textlink="">
      <xdr:nvSpPr>
        <xdr:cNvPr id="741" name="楕円 740">
          <a:extLst>
            <a:ext uri="{FF2B5EF4-FFF2-40B4-BE49-F238E27FC236}">
              <a16:creationId xmlns:a16="http://schemas.microsoft.com/office/drawing/2014/main" id="{00000000-0008-0000-0100-0000E5020000}"/>
            </a:ext>
          </a:extLst>
        </xdr:cNvPr>
        <xdr:cNvSpPr/>
      </xdr:nvSpPr>
      <xdr:spPr>
        <a:xfrm>
          <a:off x="19494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126819</xdr:rowOff>
    </xdr:from>
    <xdr:to>
      <xdr:col>107</xdr:col>
      <xdr:colOff>50800</xdr:colOff>
      <xdr:row>107</xdr:row>
      <xdr:rowOff>130084</xdr:rowOff>
    </xdr:to>
    <xdr:cxnSp macro="">
      <xdr:nvCxnSpPr>
        <xdr:cNvPr id="742" name="直線コネクタ 741">
          <a:extLst>
            <a:ext uri="{FF2B5EF4-FFF2-40B4-BE49-F238E27FC236}">
              <a16:creationId xmlns:a16="http://schemas.microsoft.com/office/drawing/2014/main" id="{00000000-0008-0000-0100-0000E6020000}"/>
            </a:ext>
          </a:extLst>
        </xdr:cNvPr>
        <xdr:cNvCxnSpPr/>
      </xdr:nvCxnSpPr>
      <xdr:spPr>
        <a:xfrm flipV="1">
          <a:off x="19545300" y="184719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50454</xdr:rowOff>
    </xdr:from>
    <xdr:ext cx="469744" cy="259045"/>
    <xdr:sp macro="" textlink="">
      <xdr:nvSpPr>
        <xdr:cNvPr id="743" name="n_1aveValue【公民館】&#10;一人当たり面積">
          <a:extLst>
            <a:ext uri="{FF2B5EF4-FFF2-40B4-BE49-F238E27FC236}">
              <a16:creationId xmlns:a16="http://schemas.microsoft.com/office/drawing/2014/main" id="{00000000-0008-0000-0100-0000E7020000}"/>
            </a:ext>
          </a:extLst>
        </xdr:cNvPr>
        <xdr:cNvSpPr txBox="1"/>
      </xdr:nvSpPr>
      <xdr:spPr>
        <a:xfrm>
          <a:off x="210757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744" name="n_2aveValue【公民館】&#10;一人当たり面積">
          <a:extLst>
            <a:ext uri="{FF2B5EF4-FFF2-40B4-BE49-F238E27FC236}">
              <a16:creationId xmlns:a16="http://schemas.microsoft.com/office/drawing/2014/main" id="{00000000-0008-0000-0100-0000E8020000}"/>
            </a:ext>
          </a:extLst>
        </xdr:cNvPr>
        <xdr:cNvSpPr txBox="1"/>
      </xdr:nvSpPr>
      <xdr:spPr>
        <a:xfrm>
          <a:off x="20199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94541</xdr:rowOff>
    </xdr:from>
    <xdr:ext cx="469744" cy="259045"/>
    <xdr:sp macro="" textlink="">
      <xdr:nvSpPr>
        <xdr:cNvPr id="745" name="n_3aveValue【公民館】&#10;一人当たり面積">
          <a:extLst>
            <a:ext uri="{FF2B5EF4-FFF2-40B4-BE49-F238E27FC236}">
              <a16:creationId xmlns:a16="http://schemas.microsoft.com/office/drawing/2014/main" id="{00000000-0008-0000-0100-0000E9020000}"/>
            </a:ext>
          </a:extLst>
        </xdr:cNvPr>
        <xdr:cNvSpPr txBox="1"/>
      </xdr:nvSpPr>
      <xdr:spPr>
        <a:xfrm>
          <a:off x="19310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168746</xdr:rowOff>
    </xdr:from>
    <xdr:ext cx="469744" cy="259045"/>
    <xdr:sp macro="" textlink="">
      <xdr:nvSpPr>
        <xdr:cNvPr id="746" name="n_1mainValue【公民館】&#10;一人当たり面積">
          <a:extLst>
            <a:ext uri="{FF2B5EF4-FFF2-40B4-BE49-F238E27FC236}">
              <a16:creationId xmlns:a16="http://schemas.microsoft.com/office/drawing/2014/main" id="{00000000-0008-0000-0100-0000EA020000}"/>
            </a:ext>
          </a:extLst>
        </xdr:cNvPr>
        <xdr:cNvSpPr txBox="1"/>
      </xdr:nvSpPr>
      <xdr:spPr>
        <a:xfrm>
          <a:off x="21075727" y="1851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168746</xdr:rowOff>
    </xdr:from>
    <xdr:ext cx="469744" cy="259045"/>
    <xdr:sp macro="" textlink="">
      <xdr:nvSpPr>
        <xdr:cNvPr id="747" name="n_2mainValue【公民館】&#10;一人当たり面積">
          <a:extLst>
            <a:ext uri="{FF2B5EF4-FFF2-40B4-BE49-F238E27FC236}">
              <a16:creationId xmlns:a16="http://schemas.microsoft.com/office/drawing/2014/main" id="{00000000-0008-0000-0100-0000EB020000}"/>
            </a:ext>
          </a:extLst>
        </xdr:cNvPr>
        <xdr:cNvSpPr txBox="1"/>
      </xdr:nvSpPr>
      <xdr:spPr>
        <a:xfrm>
          <a:off x="20199427" y="1851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561</xdr:rowOff>
    </xdr:from>
    <xdr:ext cx="469744" cy="259045"/>
    <xdr:sp macro="" textlink="">
      <xdr:nvSpPr>
        <xdr:cNvPr id="748" name="n_3mainValue【公民館】&#10;一人当たり面積">
          <a:extLst>
            <a:ext uri="{FF2B5EF4-FFF2-40B4-BE49-F238E27FC236}">
              <a16:creationId xmlns:a16="http://schemas.microsoft.com/office/drawing/2014/main" id="{00000000-0008-0000-0100-0000EC020000}"/>
            </a:ext>
          </a:extLst>
        </xdr:cNvPr>
        <xdr:cNvSpPr txBox="1"/>
      </xdr:nvSpPr>
      <xdr:spPr>
        <a:xfrm>
          <a:off x="19310427" y="1851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9" name="正方形/長方形 748">
          <a:extLst>
            <a:ext uri="{FF2B5EF4-FFF2-40B4-BE49-F238E27FC236}">
              <a16:creationId xmlns:a16="http://schemas.microsoft.com/office/drawing/2014/main" id="{00000000-0008-0000-0100-0000ED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0" name="正方形/長方形 749">
          <a:extLst>
            <a:ext uri="{FF2B5EF4-FFF2-40B4-BE49-F238E27FC236}">
              <a16:creationId xmlns:a16="http://schemas.microsoft.com/office/drawing/2014/main" id="{00000000-0008-0000-0100-0000EE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類似団体と比較して特に有形固定資産減価償却率が高くなっている施設は、公営住宅</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児童館である。保育所については昭和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年に建設した松前保育所と昭和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年に建設した宗意原保育所を統合し、平成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建替えを行った。公共施設等総合管理計画の基本方針（①財政負担の軽減に向けた施設保有量の削減②施設を長く、快適に使用するための長寿命化対策の推進③計画的な点検・修繕による安全性の確保④効率的な運営のための民間活力の導入⑤町民の皆さんとの協働の推進）に基づき、老朽化施設の集約化・複合化や除却に取り組んで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30,913
30,787
20.41
10,293,462
9,944,187
310,385
6,674,608
11,072,244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2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2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131717</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flipV="1">
          <a:off x="4634865"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135544</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200-00003A000000}"/>
            </a:ext>
          </a:extLst>
        </xdr:cNvPr>
        <xdr:cNvSpPr txBox="1"/>
      </xdr:nvSpPr>
      <xdr:spPr>
        <a:xfrm>
          <a:off x="4673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131717</xdr:rowOff>
    </xdr:from>
    <xdr:to>
      <xdr:col>24</xdr:col>
      <xdr:colOff>152400</xdr:colOff>
      <xdr:row>41</xdr:row>
      <xdr:rowOff>131717</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4546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00000000-0008-0000-0200-00003C000000}"/>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142620</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200-00003E000000}"/>
            </a:ext>
          </a:extLst>
        </xdr:cNvPr>
        <xdr:cNvSpPr txBox="1"/>
      </xdr:nvSpPr>
      <xdr:spPr>
        <a:xfrm>
          <a:off x="4673600" y="648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4584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106697</xdr:rowOff>
    </xdr:from>
    <xdr:ext cx="405111" cy="259045"/>
    <xdr:sp macro="" textlink="">
      <xdr:nvSpPr>
        <xdr:cNvPr id="65" name="n_1aveValue【図書館】&#10;有形固定資産減価償却率">
          <a:extLst>
            <a:ext uri="{FF2B5EF4-FFF2-40B4-BE49-F238E27FC236}">
              <a16:creationId xmlns:a16="http://schemas.microsoft.com/office/drawing/2014/main" id="{00000000-0008-0000-0200-000041000000}"/>
            </a:ext>
          </a:extLst>
        </xdr:cNvPr>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44994</xdr:rowOff>
    </xdr:from>
    <xdr:to>
      <xdr:col>15</xdr:col>
      <xdr:colOff>101600</xdr:colOff>
      <xdr:row>38</xdr:row>
      <xdr:rowOff>146594</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137721</xdr:rowOff>
    </xdr:from>
    <xdr:ext cx="405111" cy="259045"/>
    <xdr:sp macro="" textlink="">
      <xdr:nvSpPr>
        <xdr:cNvPr id="67" name="n_2aveValue【図書館】&#10;有形固定資産減価償却率">
          <a:extLst>
            <a:ext uri="{FF2B5EF4-FFF2-40B4-BE49-F238E27FC236}">
              <a16:creationId xmlns:a16="http://schemas.microsoft.com/office/drawing/2014/main" id="{00000000-0008-0000-0200-000043000000}"/>
            </a:ext>
          </a:extLst>
        </xdr:cNvPr>
        <xdr:cNvSpPr txBox="1"/>
      </xdr:nvSpPr>
      <xdr:spPr>
        <a:xfrm>
          <a:off x="2705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59690</xdr:rowOff>
    </xdr:from>
    <xdr:to>
      <xdr:col>10</xdr:col>
      <xdr:colOff>165100</xdr:colOff>
      <xdr:row>38</xdr:row>
      <xdr:rowOff>161290</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38</xdr:row>
      <xdr:rowOff>152417</xdr:rowOff>
    </xdr:from>
    <xdr:ext cx="405111" cy="259045"/>
    <xdr:sp macro="" textlink="">
      <xdr:nvSpPr>
        <xdr:cNvPr id="69" name="n_3aveValue【図書館】&#10;有形固定資産減価償却率">
          <a:extLst>
            <a:ext uri="{FF2B5EF4-FFF2-40B4-BE49-F238E27FC236}">
              <a16:creationId xmlns:a16="http://schemas.microsoft.com/office/drawing/2014/main" id="{00000000-0008-0000-0200-000045000000}"/>
            </a:ext>
          </a:extLst>
        </xdr:cNvPr>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00000000-0008-0000-0200-00004A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28666</xdr:rowOff>
    </xdr:from>
    <xdr:to>
      <xdr:col>20</xdr:col>
      <xdr:colOff>38100</xdr:colOff>
      <xdr:row>36</xdr:row>
      <xdr:rowOff>130266</xdr:rowOff>
    </xdr:to>
    <xdr:sp macro="" textlink="">
      <xdr:nvSpPr>
        <xdr:cNvPr id="75" name="楕円 74">
          <a:extLst>
            <a:ext uri="{FF2B5EF4-FFF2-40B4-BE49-F238E27FC236}">
              <a16:creationId xmlns:a16="http://schemas.microsoft.com/office/drawing/2014/main" id="{00000000-0008-0000-0200-00004B000000}"/>
            </a:ext>
          </a:extLst>
        </xdr:cNvPr>
        <xdr:cNvSpPr/>
      </xdr:nvSpPr>
      <xdr:spPr>
        <a:xfrm>
          <a:off x="3746500" y="62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64589</xdr:rowOff>
    </xdr:from>
    <xdr:to>
      <xdr:col>15</xdr:col>
      <xdr:colOff>101600</xdr:colOff>
      <xdr:row>36</xdr:row>
      <xdr:rowOff>166189</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2857500" y="623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79466</xdr:rowOff>
    </xdr:from>
    <xdr:to>
      <xdr:col>19</xdr:col>
      <xdr:colOff>177800</xdr:colOff>
      <xdr:row>36</xdr:row>
      <xdr:rowOff>115389</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flipV="1">
          <a:off x="2908300" y="625166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100511</xdr:rowOff>
    </xdr:from>
    <xdr:to>
      <xdr:col>10</xdr:col>
      <xdr:colOff>165100</xdr:colOff>
      <xdr:row>37</xdr:row>
      <xdr:rowOff>30661</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1968500" y="62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115389</xdr:rowOff>
    </xdr:from>
    <xdr:to>
      <xdr:col>15</xdr:col>
      <xdr:colOff>50800</xdr:colOff>
      <xdr:row>36</xdr:row>
      <xdr:rowOff>151311</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flipV="1">
          <a:off x="2019300" y="628758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146793</xdr:rowOff>
    </xdr:from>
    <xdr:ext cx="405111" cy="259045"/>
    <xdr:sp macro="" textlink="">
      <xdr:nvSpPr>
        <xdr:cNvPr id="80" name="n_1mainValue【図書館】&#10;有形固定資産減価償却率">
          <a:extLst>
            <a:ext uri="{FF2B5EF4-FFF2-40B4-BE49-F238E27FC236}">
              <a16:creationId xmlns:a16="http://schemas.microsoft.com/office/drawing/2014/main" id="{00000000-0008-0000-0200-000050000000}"/>
            </a:ext>
          </a:extLst>
        </xdr:cNvPr>
        <xdr:cNvSpPr txBox="1"/>
      </xdr:nvSpPr>
      <xdr:spPr>
        <a:xfrm>
          <a:off x="3582044" y="597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11266</xdr:rowOff>
    </xdr:from>
    <xdr:ext cx="405111" cy="259045"/>
    <xdr:sp macro="" textlink="">
      <xdr:nvSpPr>
        <xdr:cNvPr id="81" name="n_2mainValue【図書館】&#10;有形固定資産減価償却率">
          <a:extLst>
            <a:ext uri="{FF2B5EF4-FFF2-40B4-BE49-F238E27FC236}">
              <a16:creationId xmlns:a16="http://schemas.microsoft.com/office/drawing/2014/main" id="{00000000-0008-0000-0200-000051000000}"/>
            </a:ext>
          </a:extLst>
        </xdr:cNvPr>
        <xdr:cNvSpPr txBox="1"/>
      </xdr:nvSpPr>
      <xdr:spPr>
        <a:xfrm>
          <a:off x="2705744" y="6012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47188</xdr:rowOff>
    </xdr:from>
    <xdr:ext cx="405111" cy="259045"/>
    <xdr:sp macro="" textlink="">
      <xdr:nvSpPr>
        <xdr:cNvPr id="82" name="n_3mainValue【図書館】&#10;有形固定資産減価償却率">
          <a:extLst>
            <a:ext uri="{FF2B5EF4-FFF2-40B4-BE49-F238E27FC236}">
              <a16:creationId xmlns:a16="http://schemas.microsoft.com/office/drawing/2014/main" id="{00000000-0008-0000-0200-000052000000}"/>
            </a:ext>
          </a:extLst>
        </xdr:cNvPr>
        <xdr:cNvSpPr txBox="1"/>
      </xdr:nvSpPr>
      <xdr:spPr>
        <a:xfrm>
          <a:off x="1816744" y="604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00000000-0008-0000-0200-00005B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4" name="テキスト ボックス 93">
          <a:extLst>
            <a:ext uri="{FF2B5EF4-FFF2-40B4-BE49-F238E27FC236}">
              <a16:creationId xmlns:a16="http://schemas.microsoft.com/office/drawing/2014/main" id="{00000000-0008-0000-0200-00005E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a:extLst>
            <a:ext uri="{FF2B5EF4-FFF2-40B4-BE49-F238E27FC236}">
              <a16:creationId xmlns:a16="http://schemas.microsoft.com/office/drawing/2014/main" id="{00000000-0008-0000-0200-000065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40</xdr:row>
      <xdr:rowOff>156210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flipV="1">
          <a:off x="10476865" y="579120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3" name="【図書館】&#10;一人当たり面積最小値テキスト">
          <a:extLst>
            <a:ext uri="{FF2B5EF4-FFF2-40B4-BE49-F238E27FC236}">
              <a16:creationId xmlns:a16="http://schemas.microsoft.com/office/drawing/2014/main" id="{00000000-0008-0000-0200-000067000000}"/>
            </a:ext>
          </a:extLst>
        </xdr:cNvPr>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05" name="【図書館】&#10;一人当たり面積最大値テキスト">
          <a:extLst>
            <a:ext uri="{FF2B5EF4-FFF2-40B4-BE49-F238E27FC236}">
              <a16:creationId xmlns:a16="http://schemas.microsoft.com/office/drawing/2014/main" id="{00000000-0008-0000-0200-000069000000}"/>
            </a:ext>
          </a:extLst>
        </xdr:cNvPr>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118127</xdr:rowOff>
    </xdr:from>
    <xdr:ext cx="469744" cy="259045"/>
    <xdr:sp macro="" textlink="">
      <xdr:nvSpPr>
        <xdr:cNvPr id="107" name="【図書館】&#10;一人当たり面積平均値テキスト">
          <a:extLst>
            <a:ext uri="{FF2B5EF4-FFF2-40B4-BE49-F238E27FC236}">
              <a16:creationId xmlns:a16="http://schemas.microsoft.com/office/drawing/2014/main" id="{00000000-0008-0000-0200-00006B000000}"/>
            </a:ext>
          </a:extLst>
        </xdr:cNvPr>
        <xdr:cNvSpPr txBox="1"/>
      </xdr:nvSpPr>
      <xdr:spPr>
        <a:xfrm>
          <a:off x="10515600" y="663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08" name="フローチャート: 判断 107">
          <a:extLst>
            <a:ext uri="{FF2B5EF4-FFF2-40B4-BE49-F238E27FC236}">
              <a16:creationId xmlns:a16="http://schemas.microsoft.com/office/drawing/2014/main" id="{00000000-0008-0000-0200-00006C000000}"/>
            </a:ext>
          </a:extLst>
        </xdr:cNvPr>
        <xdr:cNvSpPr/>
      </xdr:nvSpPr>
      <xdr:spPr>
        <a:xfrm>
          <a:off x="10426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156845</xdr:rowOff>
    </xdr:from>
    <xdr:to>
      <xdr:col>50</xdr:col>
      <xdr:colOff>165100</xdr:colOff>
      <xdr:row>39</xdr:row>
      <xdr:rowOff>86995</xdr:rowOff>
    </xdr:to>
    <xdr:sp macro="" textlink="">
      <xdr:nvSpPr>
        <xdr:cNvPr id="109" name="フローチャート: 判断 108">
          <a:extLst>
            <a:ext uri="{FF2B5EF4-FFF2-40B4-BE49-F238E27FC236}">
              <a16:creationId xmlns:a16="http://schemas.microsoft.com/office/drawing/2014/main" id="{00000000-0008-0000-0200-00006D000000}"/>
            </a:ext>
          </a:extLst>
        </xdr:cNvPr>
        <xdr:cNvSpPr/>
      </xdr:nvSpPr>
      <xdr:spPr>
        <a:xfrm>
          <a:off x="9588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103522</xdr:rowOff>
    </xdr:from>
    <xdr:ext cx="469744" cy="259045"/>
    <xdr:sp macro="" textlink="">
      <xdr:nvSpPr>
        <xdr:cNvPr id="110" name="n_1aveValue【図書館】&#10;一人当たり面積">
          <a:extLst>
            <a:ext uri="{FF2B5EF4-FFF2-40B4-BE49-F238E27FC236}">
              <a16:creationId xmlns:a16="http://schemas.microsoft.com/office/drawing/2014/main" id="{00000000-0008-0000-0200-00006E000000}"/>
            </a:ext>
          </a:extLst>
        </xdr:cNvPr>
        <xdr:cNvSpPr txBox="1"/>
      </xdr:nvSpPr>
      <xdr:spPr>
        <a:xfrm>
          <a:off x="93917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133985</xdr:rowOff>
    </xdr:from>
    <xdr:to>
      <xdr:col>46</xdr:col>
      <xdr:colOff>38100</xdr:colOff>
      <xdr:row>39</xdr:row>
      <xdr:rowOff>64135</xdr:rowOff>
    </xdr:to>
    <xdr:sp macro="" textlink="">
      <xdr:nvSpPr>
        <xdr:cNvPr id="111" name="フローチャート: 判断 110">
          <a:extLst>
            <a:ext uri="{FF2B5EF4-FFF2-40B4-BE49-F238E27FC236}">
              <a16:creationId xmlns:a16="http://schemas.microsoft.com/office/drawing/2014/main" id="{00000000-0008-0000-0200-00006F000000}"/>
            </a:ext>
          </a:extLst>
        </xdr:cNvPr>
        <xdr:cNvSpPr/>
      </xdr:nvSpPr>
      <xdr:spPr>
        <a:xfrm>
          <a:off x="8699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80662</xdr:rowOff>
    </xdr:from>
    <xdr:ext cx="469744" cy="259045"/>
    <xdr:sp macro="" textlink="">
      <xdr:nvSpPr>
        <xdr:cNvPr id="112" name="n_2aveValue【図書館】&#10;一人当たり面積">
          <a:extLst>
            <a:ext uri="{FF2B5EF4-FFF2-40B4-BE49-F238E27FC236}">
              <a16:creationId xmlns:a16="http://schemas.microsoft.com/office/drawing/2014/main" id="{00000000-0008-0000-0200-000070000000}"/>
            </a:ext>
          </a:extLst>
        </xdr:cNvPr>
        <xdr:cNvSpPr txBox="1"/>
      </xdr:nvSpPr>
      <xdr:spPr>
        <a:xfrm>
          <a:off x="8515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2540</xdr:rowOff>
    </xdr:from>
    <xdr:to>
      <xdr:col>41</xdr:col>
      <xdr:colOff>101600</xdr:colOff>
      <xdr:row>39</xdr:row>
      <xdr:rowOff>104140</xdr:rowOff>
    </xdr:to>
    <xdr:sp macro="" textlink="">
      <xdr:nvSpPr>
        <xdr:cNvPr id="113" name="フローチャート: 判断 112">
          <a:extLst>
            <a:ext uri="{FF2B5EF4-FFF2-40B4-BE49-F238E27FC236}">
              <a16:creationId xmlns:a16="http://schemas.microsoft.com/office/drawing/2014/main" id="{00000000-0008-0000-0200-000071000000}"/>
            </a:ext>
          </a:extLst>
        </xdr:cNvPr>
        <xdr:cNvSpPr/>
      </xdr:nvSpPr>
      <xdr:spPr>
        <a:xfrm>
          <a:off x="7810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120667</xdr:rowOff>
    </xdr:from>
    <xdr:ext cx="469744" cy="259045"/>
    <xdr:sp macro="" textlink="">
      <xdr:nvSpPr>
        <xdr:cNvPr id="114" name="n_3aveValue【図書館】&#10;一人当たり面積">
          <a:extLst>
            <a:ext uri="{FF2B5EF4-FFF2-40B4-BE49-F238E27FC236}">
              <a16:creationId xmlns:a16="http://schemas.microsoft.com/office/drawing/2014/main" id="{00000000-0008-0000-0200-000072000000}"/>
            </a:ext>
          </a:extLst>
        </xdr:cNvPr>
        <xdr:cNvSpPr txBox="1"/>
      </xdr:nvSpPr>
      <xdr:spPr>
        <a:xfrm>
          <a:off x="7626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105410</xdr:rowOff>
    </xdr:from>
    <xdr:to>
      <xdr:col>50</xdr:col>
      <xdr:colOff>165100</xdr:colOff>
      <xdr:row>40</xdr:row>
      <xdr:rowOff>35560</xdr:rowOff>
    </xdr:to>
    <xdr:sp macro="" textlink="">
      <xdr:nvSpPr>
        <xdr:cNvPr id="120" name="楕円 119">
          <a:extLst>
            <a:ext uri="{FF2B5EF4-FFF2-40B4-BE49-F238E27FC236}">
              <a16:creationId xmlns:a16="http://schemas.microsoft.com/office/drawing/2014/main" id="{00000000-0008-0000-0200-000078000000}"/>
            </a:ext>
          </a:extLst>
        </xdr:cNvPr>
        <xdr:cNvSpPr/>
      </xdr:nvSpPr>
      <xdr:spPr>
        <a:xfrm>
          <a:off x="9588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105410</xdr:rowOff>
    </xdr:from>
    <xdr:to>
      <xdr:col>46</xdr:col>
      <xdr:colOff>38100</xdr:colOff>
      <xdr:row>40</xdr:row>
      <xdr:rowOff>35560</xdr:rowOff>
    </xdr:to>
    <xdr:sp macro="" textlink="">
      <xdr:nvSpPr>
        <xdr:cNvPr id="121" name="楕円 120">
          <a:extLst>
            <a:ext uri="{FF2B5EF4-FFF2-40B4-BE49-F238E27FC236}">
              <a16:creationId xmlns:a16="http://schemas.microsoft.com/office/drawing/2014/main" id="{00000000-0008-0000-0200-000079000000}"/>
            </a:ext>
          </a:extLst>
        </xdr:cNvPr>
        <xdr:cNvSpPr/>
      </xdr:nvSpPr>
      <xdr:spPr>
        <a:xfrm>
          <a:off x="8699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156210</xdr:rowOff>
    </xdr:from>
    <xdr:to>
      <xdr:col>50</xdr:col>
      <xdr:colOff>114300</xdr:colOff>
      <xdr:row>39</xdr:row>
      <xdr:rowOff>156210</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8750300" y="684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105410</xdr:rowOff>
    </xdr:from>
    <xdr:to>
      <xdr:col>41</xdr:col>
      <xdr:colOff>101600</xdr:colOff>
      <xdr:row>40</xdr:row>
      <xdr:rowOff>35560</xdr:rowOff>
    </xdr:to>
    <xdr:sp macro="" textlink="">
      <xdr:nvSpPr>
        <xdr:cNvPr id="123" name="楕円 122">
          <a:extLst>
            <a:ext uri="{FF2B5EF4-FFF2-40B4-BE49-F238E27FC236}">
              <a16:creationId xmlns:a16="http://schemas.microsoft.com/office/drawing/2014/main" id="{00000000-0008-0000-0200-00007B000000}"/>
            </a:ext>
          </a:extLst>
        </xdr:cNvPr>
        <xdr:cNvSpPr/>
      </xdr:nvSpPr>
      <xdr:spPr>
        <a:xfrm>
          <a:off x="7810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156210</xdr:rowOff>
    </xdr:from>
    <xdr:to>
      <xdr:col>45</xdr:col>
      <xdr:colOff>177800</xdr:colOff>
      <xdr:row>39</xdr:row>
      <xdr:rowOff>156210</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a:off x="7861300" y="684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26687</xdr:rowOff>
    </xdr:from>
    <xdr:ext cx="469744" cy="259045"/>
    <xdr:sp macro="" textlink="">
      <xdr:nvSpPr>
        <xdr:cNvPr id="125" name="n_1mainValue【図書館】&#10;一人当たり面積">
          <a:extLst>
            <a:ext uri="{FF2B5EF4-FFF2-40B4-BE49-F238E27FC236}">
              <a16:creationId xmlns:a16="http://schemas.microsoft.com/office/drawing/2014/main" id="{00000000-0008-0000-0200-00007D000000}"/>
            </a:ext>
          </a:extLst>
        </xdr:cNvPr>
        <xdr:cNvSpPr txBox="1"/>
      </xdr:nvSpPr>
      <xdr:spPr>
        <a:xfrm>
          <a:off x="93917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26687</xdr:rowOff>
    </xdr:from>
    <xdr:ext cx="469744" cy="259045"/>
    <xdr:sp macro="" textlink="">
      <xdr:nvSpPr>
        <xdr:cNvPr id="126" name="n_2mainValue【図書館】&#10;一人当たり面積">
          <a:extLst>
            <a:ext uri="{FF2B5EF4-FFF2-40B4-BE49-F238E27FC236}">
              <a16:creationId xmlns:a16="http://schemas.microsoft.com/office/drawing/2014/main" id="{00000000-0008-0000-0200-00007E000000}"/>
            </a:ext>
          </a:extLst>
        </xdr:cNvPr>
        <xdr:cNvSpPr txBox="1"/>
      </xdr:nvSpPr>
      <xdr:spPr>
        <a:xfrm>
          <a:off x="8515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26687</xdr:rowOff>
    </xdr:from>
    <xdr:ext cx="469744" cy="259045"/>
    <xdr:sp macro="" textlink="">
      <xdr:nvSpPr>
        <xdr:cNvPr id="127" name="n_3mainValue【図書館】&#10;一人当たり面積">
          <a:extLst>
            <a:ext uri="{FF2B5EF4-FFF2-40B4-BE49-F238E27FC236}">
              <a16:creationId xmlns:a16="http://schemas.microsoft.com/office/drawing/2014/main" id="{00000000-0008-0000-0200-00007F000000}"/>
            </a:ext>
          </a:extLst>
        </xdr:cNvPr>
        <xdr:cNvSpPr txBox="1"/>
      </xdr:nvSpPr>
      <xdr:spPr>
        <a:xfrm>
          <a:off x="7626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a:extLst>
            <a:ext uri="{FF2B5EF4-FFF2-40B4-BE49-F238E27FC236}">
              <a16:creationId xmlns:a16="http://schemas.microsoft.com/office/drawing/2014/main" id="{00000000-0008-0000-0200-00008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a:extLst>
            <a:ext uri="{FF2B5EF4-FFF2-40B4-BE49-F238E27FC236}">
              <a16:creationId xmlns:a16="http://schemas.microsoft.com/office/drawing/2014/main" id="{00000000-0008-0000-0200-00008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a:extLst>
            <a:ext uri="{FF2B5EF4-FFF2-40B4-BE49-F238E27FC236}">
              <a16:creationId xmlns:a16="http://schemas.microsoft.com/office/drawing/2014/main" id="{00000000-0008-0000-0200-00008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a:extLst>
            <a:ext uri="{FF2B5EF4-FFF2-40B4-BE49-F238E27FC236}">
              <a16:creationId xmlns:a16="http://schemas.microsoft.com/office/drawing/2014/main" id="{00000000-0008-0000-0200-00008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a:extLst>
            <a:ext uri="{FF2B5EF4-FFF2-40B4-BE49-F238E27FC236}">
              <a16:creationId xmlns:a16="http://schemas.microsoft.com/office/drawing/2014/main" id="{00000000-0008-0000-0200-00008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a:extLst>
            <a:ext uri="{FF2B5EF4-FFF2-40B4-BE49-F238E27FC236}">
              <a16:creationId xmlns:a16="http://schemas.microsoft.com/office/drawing/2014/main" id="{00000000-0008-0000-0200-00008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a:extLst>
            <a:ext uri="{FF2B5EF4-FFF2-40B4-BE49-F238E27FC236}">
              <a16:creationId xmlns:a16="http://schemas.microsoft.com/office/drawing/2014/main" id="{00000000-0008-0000-0200-00008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a:extLst>
            <a:ext uri="{FF2B5EF4-FFF2-40B4-BE49-F238E27FC236}">
              <a16:creationId xmlns:a16="http://schemas.microsoft.com/office/drawing/2014/main" id="{00000000-0008-0000-0200-00008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a:extLst>
            <a:ext uri="{FF2B5EF4-FFF2-40B4-BE49-F238E27FC236}">
              <a16:creationId xmlns:a16="http://schemas.microsoft.com/office/drawing/2014/main" id="{00000000-0008-0000-0200-00008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a:extLst>
            <a:ext uri="{FF2B5EF4-FFF2-40B4-BE49-F238E27FC236}">
              <a16:creationId xmlns:a16="http://schemas.microsoft.com/office/drawing/2014/main" id="{00000000-0008-0000-0200-00008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a:extLst>
            <a:ext uri="{FF2B5EF4-FFF2-40B4-BE49-F238E27FC236}">
              <a16:creationId xmlns:a16="http://schemas.microsoft.com/office/drawing/2014/main" id="{00000000-0008-0000-0200-00008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a:extLst>
            <a:ext uri="{FF2B5EF4-FFF2-40B4-BE49-F238E27FC236}">
              <a16:creationId xmlns:a16="http://schemas.microsoft.com/office/drawing/2014/main" id="{00000000-0008-0000-0200-00008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a:extLst>
            <a:ext uri="{FF2B5EF4-FFF2-40B4-BE49-F238E27FC236}">
              <a16:creationId xmlns:a16="http://schemas.microsoft.com/office/drawing/2014/main" id="{00000000-0008-0000-0200-00009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a:extLst>
            <a:ext uri="{FF2B5EF4-FFF2-40B4-BE49-F238E27FC236}">
              <a16:creationId xmlns:a16="http://schemas.microsoft.com/office/drawing/2014/main" id="{00000000-0008-0000-0200-00009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flipV="1">
          <a:off x="4634865" y="9525000"/>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3" name="【体育館・プール】&#10;有形固定資産減価償却率最小値テキスト">
          <a:extLst>
            <a:ext uri="{FF2B5EF4-FFF2-40B4-BE49-F238E27FC236}">
              <a16:creationId xmlns:a16="http://schemas.microsoft.com/office/drawing/2014/main" id="{00000000-0008-0000-0200-000099000000}"/>
            </a:ext>
          </a:extLst>
        </xdr:cNvPr>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5" name="【体育館・プール】&#10;有形固定資産減価償却率最大値テキスト">
          <a:extLst>
            <a:ext uri="{FF2B5EF4-FFF2-40B4-BE49-F238E27FC236}">
              <a16:creationId xmlns:a16="http://schemas.microsoft.com/office/drawing/2014/main" id="{00000000-0008-0000-0200-00009B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68597</xdr:rowOff>
    </xdr:from>
    <xdr:ext cx="405111" cy="259045"/>
    <xdr:sp macro="" textlink="">
      <xdr:nvSpPr>
        <xdr:cNvPr id="157" name="【体育館・プール】&#10;有形固定資産減価償却率平均値テキスト">
          <a:extLst>
            <a:ext uri="{FF2B5EF4-FFF2-40B4-BE49-F238E27FC236}">
              <a16:creationId xmlns:a16="http://schemas.microsoft.com/office/drawing/2014/main" id="{00000000-0008-0000-0200-00009D000000}"/>
            </a:ext>
          </a:extLst>
        </xdr:cNvPr>
        <xdr:cNvSpPr txBox="1"/>
      </xdr:nvSpPr>
      <xdr:spPr>
        <a:xfrm>
          <a:off x="4673600" y="1018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58" name="フローチャート: 判断 157">
          <a:extLst>
            <a:ext uri="{FF2B5EF4-FFF2-40B4-BE49-F238E27FC236}">
              <a16:creationId xmlns:a16="http://schemas.microsoft.com/office/drawing/2014/main" id="{00000000-0008-0000-0200-00009E000000}"/>
            </a:ext>
          </a:extLst>
        </xdr:cNvPr>
        <xdr:cNvSpPr/>
      </xdr:nvSpPr>
      <xdr:spPr>
        <a:xfrm>
          <a:off x="45847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59" name="フローチャート: 判断 158">
          <a:extLst>
            <a:ext uri="{FF2B5EF4-FFF2-40B4-BE49-F238E27FC236}">
              <a16:creationId xmlns:a16="http://schemas.microsoft.com/office/drawing/2014/main" id="{00000000-0008-0000-0200-00009F000000}"/>
            </a:ext>
          </a:extLst>
        </xdr:cNvPr>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74947</xdr:rowOff>
    </xdr:from>
    <xdr:ext cx="405111" cy="259045"/>
    <xdr:sp macro="" textlink="">
      <xdr:nvSpPr>
        <xdr:cNvPr id="160" name="n_1aveValue【体育館・プール】&#10;有形固定資産減価償却率">
          <a:extLst>
            <a:ext uri="{FF2B5EF4-FFF2-40B4-BE49-F238E27FC236}">
              <a16:creationId xmlns:a16="http://schemas.microsoft.com/office/drawing/2014/main" id="{00000000-0008-0000-0200-0000A0000000}"/>
            </a:ext>
          </a:extLst>
        </xdr:cNvPr>
        <xdr:cNvSpPr txBox="1"/>
      </xdr:nvSpPr>
      <xdr:spPr>
        <a:xfrm>
          <a:off x="3582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151130</xdr:rowOff>
    </xdr:from>
    <xdr:to>
      <xdr:col>15</xdr:col>
      <xdr:colOff>101600</xdr:colOff>
      <xdr:row>60</xdr:row>
      <xdr:rowOff>81280</xdr:rowOff>
    </xdr:to>
    <xdr:sp macro="" textlink="">
      <xdr:nvSpPr>
        <xdr:cNvPr id="161" name="フローチャート: 判断 160">
          <a:extLst>
            <a:ext uri="{FF2B5EF4-FFF2-40B4-BE49-F238E27FC236}">
              <a16:creationId xmlns:a16="http://schemas.microsoft.com/office/drawing/2014/main" id="{00000000-0008-0000-0200-0000A1000000}"/>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97807</xdr:rowOff>
    </xdr:from>
    <xdr:ext cx="405111" cy="259045"/>
    <xdr:sp macro="" textlink="">
      <xdr:nvSpPr>
        <xdr:cNvPr id="162" name="n_2aveValue【体育館・プール】&#10;有形固定資産減価償却率">
          <a:extLst>
            <a:ext uri="{FF2B5EF4-FFF2-40B4-BE49-F238E27FC236}">
              <a16:creationId xmlns:a16="http://schemas.microsoft.com/office/drawing/2014/main" id="{00000000-0008-0000-0200-0000A2000000}"/>
            </a:ext>
          </a:extLst>
        </xdr:cNvPr>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158750</xdr:rowOff>
    </xdr:from>
    <xdr:to>
      <xdr:col>10</xdr:col>
      <xdr:colOff>165100</xdr:colOff>
      <xdr:row>60</xdr:row>
      <xdr:rowOff>88900</xdr:rowOff>
    </xdr:to>
    <xdr:sp macro="" textlink="">
      <xdr:nvSpPr>
        <xdr:cNvPr id="163" name="フローチャート: 判断 162">
          <a:extLst>
            <a:ext uri="{FF2B5EF4-FFF2-40B4-BE49-F238E27FC236}">
              <a16:creationId xmlns:a16="http://schemas.microsoft.com/office/drawing/2014/main" id="{00000000-0008-0000-0200-0000A3000000}"/>
            </a:ext>
          </a:extLst>
        </xdr:cNvPr>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105427</xdr:rowOff>
    </xdr:from>
    <xdr:ext cx="405111" cy="259045"/>
    <xdr:sp macro="" textlink="">
      <xdr:nvSpPr>
        <xdr:cNvPr id="164" name="n_3aveValue【体育館・プール】&#10;有形固定資産減価償却率">
          <a:extLst>
            <a:ext uri="{FF2B5EF4-FFF2-40B4-BE49-F238E27FC236}">
              <a16:creationId xmlns:a16="http://schemas.microsoft.com/office/drawing/2014/main" id="{00000000-0008-0000-0200-0000A4000000}"/>
            </a:ext>
          </a:extLst>
        </xdr:cNvPr>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128270</xdr:rowOff>
    </xdr:from>
    <xdr:to>
      <xdr:col>20</xdr:col>
      <xdr:colOff>38100</xdr:colOff>
      <xdr:row>61</xdr:row>
      <xdr:rowOff>58420</xdr:rowOff>
    </xdr:to>
    <xdr:sp macro="" textlink="">
      <xdr:nvSpPr>
        <xdr:cNvPr id="170" name="楕円 169">
          <a:extLst>
            <a:ext uri="{FF2B5EF4-FFF2-40B4-BE49-F238E27FC236}">
              <a16:creationId xmlns:a16="http://schemas.microsoft.com/office/drawing/2014/main" id="{00000000-0008-0000-0200-0000AA000000}"/>
            </a:ext>
          </a:extLst>
        </xdr:cNvPr>
        <xdr:cNvSpPr/>
      </xdr:nvSpPr>
      <xdr:spPr>
        <a:xfrm>
          <a:off x="3746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168275</xdr:rowOff>
    </xdr:from>
    <xdr:to>
      <xdr:col>15</xdr:col>
      <xdr:colOff>101600</xdr:colOff>
      <xdr:row>61</xdr:row>
      <xdr:rowOff>98425</xdr:rowOff>
    </xdr:to>
    <xdr:sp macro="" textlink="">
      <xdr:nvSpPr>
        <xdr:cNvPr id="171" name="楕円 170">
          <a:extLst>
            <a:ext uri="{FF2B5EF4-FFF2-40B4-BE49-F238E27FC236}">
              <a16:creationId xmlns:a16="http://schemas.microsoft.com/office/drawing/2014/main" id="{00000000-0008-0000-0200-0000AB000000}"/>
            </a:ext>
          </a:extLst>
        </xdr:cNvPr>
        <xdr:cNvSpPr/>
      </xdr:nvSpPr>
      <xdr:spPr>
        <a:xfrm>
          <a:off x="28575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7620</xdr:rowOff>
    </xdr:from>
    <xdr:to>
      <xdr:col>19</xdr:col>
      <xdr:colOff>177800</xdr:colOff>
      <xdr:row>61</xdr:row>
      <xdr:rowOff>47625</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flipV="1">
          <a:off x="2908300" y="104660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36830</xdr:rowOff>
    </xdr:from>
    <xdr:to>
      <xdr:col>10</xdr:col>
      <xdr:colOff>165100</xdr:colOff>
      <xdr:row>61</xdr:row>
      <xdr:rowOff>138430</xdr:rowOff>
    </xdr:to>
    <xdr:sp macro="" textlink="">
      <xdr:nvSpPr>
        <xdr:cNvPr id="173" name="楕円 172">
          <a:extLst>
            <a:ext uri="{FF2B5EF4-FFF2-40B4-BE49-F238E27FC236}">
              <a16:creationId xmlns:a16="http://schemas.microsoft.com/office/drawing/2014/main" id="{00000000-0008-0000-0200-0000AD000000}"/>
            </a:ext>
          </a:extLst>
        </xdr:cNvPr>
        <xdr:cNvSpPr/>
      </xdr:nvSpPr>
      <xdr:spPr>
        <a:xfrm>
          <a:off x="1968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47625</xdr:rowOff>
    </xdr:from>
    <xdr:to>
      <xdr:col>15</xdr:col>
      <xdr:colOff>50800</xdr:colOff>
      <xdr:row>61</xdr:row>
      <xdr:rowOff>87630</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flipV="1">
          <a:off x="2019300" y="105060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49547</xdr:rowOff>
    </xdr:from>
    <xdr:ext cx="405111" cy="259045"/>
    <xdr:sp macro="" textlink="">
      <xdr:nvSpPr>
        <xdr:cNvPr id="175" name="n_1mainValue【体育館・プール】&#10;有形固定資産減価償却率">
          <a:extLst>
            <a:ext uri="{FF2B5EF4-FFF2-40B4-BE49-F238E27FC236}">
              <a16:creationId xmlns:a16="http://schemas.microsoft.com/office/drawing/2014/main" id="{00000000-0008-0000-0200-0000AF000000}"/>
            </a:ext>
          </a:extLst>
        </xdr:cNvPr>
        <xdr:cNvSpPr txBox="1"/>
      </xdr:nvSpPr>
      <xdr:spPr>
        <a:xfrm>
          <a:off x="35820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89552</xdr:rowOff>
    </xdr:from>
    <xdr:ext cx="405111" cy="259045"/>
    <xdr:sp macro="" textlink="">
      <xdr:nvSpPr>
        <xdr:cNvPr id="176" name="n_2mainValue【体育館・プール】&#10;有形固定資産減価償却率">
          <a:extLst>
            <a:ext uri="{FF2B5EF4-FFF2-40B4-BE49-F238E27FC236}">
              <a16:creationId xmlns:a16="http://schemas.microsoft.com/office/drawing/2014/main" id="{00000000-0008-0000-0200-0000B0000000}"/>
            </a:ext>
          </a:extLst>
        </xdr:cNvPr>
        <xdr:cNvSpPr txBox="1"/>
      </xdr:nvSpPr>
      <xdr:spPr>
        <a:xfrm>
          <a:off x="2705744" y="1054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129557</xdr:rowOff>
    </xdr:from>
    <xdr:ext cx="405111" cy="259045"/>
    <xdr:sp macro="" textlink="">
      <xdr:nvSpPr>
        <xdr:cNvPr id="177" name="n_3mainValue【体育館・プール】&#10;有形固定資産減価償却率">
          <a:extLst>
            <a:ext uri="{FF2B5EF4-FFF2-40B4-BE49-F238E27FC236}">
              <a16:creationId xmlns:a16="http://schemas.microsoft.com/office/drawing/2014/main" id="{00000000-0008-0000-0200-0000B1000000}"/>
            </a:ext>
          </a:extLst>
        </xdr:cNvPr>
        <xdr:cNvSpPr txBox="1"/>
      </xdr:nvSpPr>
      <xdr:spPr>
        <a:xfrm>
          <a:off x="1816744"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a:extLst>
            <a:ext uri="{FF2B5EF4-FFF2-40B4-BE49-F238E27FC236}">
              <a16:creationId xmlns:a16="http://schemas.microsoft.com/office/drawing/2014/main" id="{00000000-0008-0000-0200-0000B6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a:extLst>
            <a:ext uri="{FF2B5EF4-FFF2-40B4-BE49-F238E27FC236}">
              <a16:creationId xmlns:a16="http://schemas.microsoft.com/office/drawing/2014/main" id="{00000000-0008-0000-0200-0000B7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a:extLst>
            <a:ext uri="{FF2B5EF4-FFF2-40B4-BE49-F238E27FC236}">
              <a16:creationId xmlns:a16="http://schemas.microsoft.com/office/drawing/2014/main" id="{00000000-0008-0000-0200-0000B8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a:extLst>
            <a:ext uri="{FF2B5EF4-FFF2-40B4-BE49-F238E27FC236}">
              <a16:creationId xmlns:a16="http://schemas.microsoft.com/office/drawing/2014/main" id="{00000000-0008-0000-0200-0000B9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1" name="テキスト ボックス 190">
          <a:extLst>
            <a:ext uri="{FF2B5EF4-FFF2-40B4-BE49-F238E27FC236}">
              <a16:creationId xmlns:a16="http://schemas.microsoft.com/office/drawing/2014/main" id="{00000000-0008-0000-0200-0000BF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3" name="テキスト ボックス 192">
          <a:extLst>
            <a:ext uri="{FF2B5EF4-FFF2-40B4-BE49-F238E27FC236}">
              <a16:creationId xmlns:a16="http://schemas.microsoft.com/office/drawing/2014/main" id="{00000000-0008-0000-0200-0000C1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5" name="テキスト ボックス 194">
          <a:extLst>
            <a:ext uri="{FF2B5EF4-FFF2-40B4-BE49-F238E27FC236}">
              <a16:creationId xmlns:a16="http://schemas.microsoft.com/office/drawing/2014/main" id="{00000000-0008-0000-0200-0000C3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体育館・プール】&#10;一人当たり面積グラフ枠">
          <a:extLst>
            <a:ext uri="{FF2B5EF4-FFF2-40B4-BE49-F238E27FC236}">
              <a16:creationId xmlns:a16="http://schemas.microsoft.com/office/drawing/2014/main" id="{00000000-0008-0000-0200-0000C8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201" name="直線コネクタ 200">
          <a:extLst>
            <a:ext uri="{FF2B5EF4-FFF2-40B4-BE49-F238E27FC236}">
              <a16:creationId xmlns:a16="http://schemas.microsoft.com/office/drawing/2014/main" id="{00000000-0008-0000-0200-0000C9000000}"/>
            </a:ext>
          </a:extLst>
        </xdr:cNvPr>
        <xdr:cNvCxnSpPr/>
      </xdr:nvCxnSpPr>
      <xdr:spPr>
        <a:xfrm flipV="1">
          <a:off x="10476865" y="951166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02" name="【体育館・プール】&#10;一人当たり面積最小値テキスト">
          <a:extLst>
            <a:ext uri="{FF2B5EF4-FFF2-40B4-BE49-F238E27FC236}">
              <a16:creationId xmlns:a16="http://schemas.microsoft.com/office/drawing/2014/main" id="{00000000-0008-0000-0200-0000CA000000}"/>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204" name="【体育館・プール】&#10;一人当たり面積最大値テキスト">
          <a:extLst>
            <a:ext uri="{FF2B5EF4-FFF2-40B4-BE49-F238E27FC236}">
              <a16:creationId xmlns:a16="http://schemas.microsoft.com/office/drawing/2014/main" id="{00000000-0008-0000-0200-0000CC000000}"/>
            </a:ext>
          </a:extLst>
        </xdr:cNvPr>
        <xdr:cNvSpPr txBox="1"/>
      </xdr:nvSpPr>
      <xdr:spPr>
        <a:xfrm>
          <a:off x="10515600" y="928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a:off x="10388600" y="951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20972</xdr:rowOff>
    </xdr:from>
    <xdr:ext cx="469744" cy="259045"/>
    <xdr:sp macro="" textlink="">
      <xdr:nvSpPr>
        <xdr:cNvPr id="206" name="【体育館・プール】&#10;一人当たり面積平均値テキスト">
          <a:extLst>
            <a:ext uri="{FF2B5EF4-FFF2-40B4-BE49-F238E27FC236}">
              <a16:creationId xmlns:a16="http://schemas.microsoft.com/office/drawing/2014/main" id="{00000000-0008-0000-0200-0000CE000000}"/>
            </a:ext>
          </a:extLst>
        </xdr:cNvPr>
        <xdr:cNvSpPr txBox="1"/>
      </xdr:nvSpPr>
      <xdr:spPr>
        <a:xfrm>
          <a:off x="10515600" y="1065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07" name="フローチャート: 判断 206">
          <a:extLst>
            <a:ext uri="{FF2B5EF4-FFF2-40B4-BE49-F238E27FC236}">
              <a16:creationId xmlns:a16="http://schemas.microsoft.com/office/drawing/2014/main" id="{00000000-0008-0000-0200-0000CF000000}"/>
            </a:ext>
          </a:extLst>
        </xdr:cNvPr>
        <xdr:cNvSpPr/>
      </xdr:nvSpPr>
      <xdr:spPr>
        <a:xfrm>
          <a:off x="104267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08" name="フローチャート: 判断 207">
          <a:extLst>
            <a:ext uri="{FF2B5EF4-FFF2-40B4-BE49-F238E27FC236}">
              <a16:creationId xmlns:a16="http://schemas.microsoft.com/office/drawing/2014/main" id="{00000000-0008-0000-0200-0000D0000000}"/>
            </a:ext>
          </a:extLst>
        </xdr:cNvPr>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150512</xdr:rowOff>
    </xdr:from>
    <xdr:ext cx="469744" cy="259045"/>
    <xdr:sp macro="" textlink="">
      <xdr:nvSpPr>
        <xdr:cNvPr id="209" name="n_1aveValue【体育館・プール】&#10;一人当たり面積">
          <a:extLst>
            <a:ext uri="{FF2B5EF4-FFF2-40B4-BE49-F238E27FC236}">
              <a16:creationId xmlns:a16="http://schemas.microsoft.com/office/drawing/2014/main" id="{00000000-0008-0000-0200-0000D1000000}"/>
            </a:ext>
          </a:extLst>
        </xdr:cNvPr>
        <xdr:cNvSpPr txBox="1"/>
      </xdr:nvSpPr>
      <xdr:spPr>
        <a:xfrm>
          <a:off x="93917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44450</xdr:rowOff>
    </xdr:from>
    <xdr:to>
      <xdr:col>46</xdr:col>
      <xdr:colOff>38100</xdr:colOff>
      <xdr:row>62</xdr:row>
      <xdr:rowOff>146050</xdr:rowOff>
    </xdr:to>
    <xdr:sp macro="" textlink="">
      <xdr:nvSpPr>
        <xdr:cNvPr id="210" name="フローチャート: 判断 209">
          <a:extLst>
            <a:ext uri="{FF2B5EF4-FFF2-40B4-BE49-F238E27FC236}">
              <a16:creationId xmlns:a16="http://schemas.microsoft.com/office/drawing/2014/main" id="{00000000-0008-0000-0200-0000D2000000}"/>
            </a:ext>
          </a:extLst>
        </xdr:cNvPr>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137177</xdr:rowOff>
    </xdr:from>
    <xdr:ext cx="469744" cy="259045"/>
    <xdr:sp macro="" textlink="">
      <xdr:nvSpPr>
        <xdr:cNvPr id="211" name="n_2aveValue【体育館・プール】&#10;一人当たり面積">
          <a:extLst>
            <a:ext uri="{FF2B5EF4-FFF2-40B4-BE49-F238E27FC236}">
              <a16:creationId xmlns:a16="http://schemas.microsoft.com/office/drawing/2014/main" id="{00000000-0008-0000-0200-0000D3000000}"/>
            </a:ext>
          </a:extLst>
        </xdr:cNvPr>
        <xdr:cNvSpPr txBox="1"/>
      </xdr:nvSpPr>
      <xdr:spPr>
        <a:xfrm>
          <a:off x="8515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63500</xdr:rowOff>
    </xdr:from>
    <xdr:to>
      <xdr:col>41</xdr:col>
      <xdr:colOff>101600</xdr:colOff>
      <xdr:row>62</xdr:row>
      <xdr:rowOff>165100</xdr:rowOff>
    </xdr:to>
    <xdr:sp macro="" textlink="">
      <xdr:nvSpPr>
        <xdr:cNvPr id="212" name="フローチャート: 判断 211">
          <a:extLst>
            <a:ext uri="{FF2B5EF4-FFF2-40B4-BE49-F238E27FC236}">
              <a16:creationId xmlns:a16="http://schemas.microsoft.com/office/drawing/2014/main" id="{00000000-0008-0000-0200-0000D4000000}"/>
            </a:ext>
          </a:extLst>
        </xdr:cNvPr>
        <xdr:cNvSpPr/>
      </xdr:nvSpPr>
      <xdr:spPr>
        <a:xfrm>
          <a:off x="7810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156227</xdr:rowOff>
    </xdr:from>
    <xdr:ext cx="469744" cy="259045"/>
    <xdr:sp macro="" textlink="">
      <xdr:nvSpPr>
        <xdr:cNvPr id="213" name="n_3aveValue【体育館・プール】&#10;一人当たり面積">
          <a:extLst>
            <a:ext uri="{FF2B5EF4-FFF2-40B4-BE49-F238E27FC236}">
              <a16:creationId xmlns:a16="http://schemas.microsoft.com/office/drawing/2014/main" id="{00000000-0008-0000-0200-0000D5000000}"/>
            </a:ext>
          </a:extLst>
        </xdr:cNvPr>
        <xdr:cNvSpPr txBox="1"/>
      </xdr:nvSpPr>
      <xdr:spPr>
        <a:xfrm>
          <a:off x="7626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6350</xdr:rowOff>
    </xdr:from>
    <xdr:to>
      <xdr:col>50</xdr:col>
      <xdr:colOff>165100</xdr:colOff>
      <xdr:row>62</xdr:row>
      <xdr:rowOff>107950</xdr:rowOff>
    </xdr:to>
    <xdr:sp macro="" textlink="">
      <xdr:nvSpPr>
        <xdr:cNvPr id="219" name="楕円 218">
          <a:extLst>
            <a:ext uri="{FF2B5EF4-FFF2-40B4-BE49-F238E27FC236}">
              <a16:creationId xmlns:a16="http://schemas.microsoft.com/office/drawing/2014/main" id="{00000000-0008-0000-0200-0000DB000000}"/>
            </a:ext>
          </a:extLst>
        </xdr:cNvPr>
        <xdr:cNvSpPr/>
      </xdr:nvSpPr>
      <xdr:spPr>
        <a:xfrm>
          <a:off x="9588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6350</xdr:rowOff>
    </xdr:from>
    <xdr:to>
      <xdr:col>46</xdr:col>
      <xdr:colOff>38100</xdr:colOff>
      <xdr:row>62</xdr:row>
      <xdr:rowOff>107950</xdr:rowOff>
    </xdr:to>
    <xdr:sp macro="" textlink="">
      <xdr:nvSpPr>
        <xdr:cNvPr id="220" name="楕円 219">
          <a:extLst>
            <a:ext uri="{FF2B5EF4-FFF2-40B4-BE49-F238E27FC236}">
              <a16:creationId xmlns:a16="http://schemas.microsoft.com/office/drawing/2014/main" id="{00000000-0008-0000-0200-0000DC000000}"/>
            </a:ext>
          </a:extLst>
        </xdr:cNvPr>
        <xdr:cNvSpPr/>
      </xdr:nvSpPr>
      <xdr:spPr>
        <a:xfrm>
          <a:off x="8699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57150</xdr:rowOff>
    </xdr:from>
    <xdr:to>
      <xdr:col>50</xdr:col>
      <xdr:colOff>114300</xdr:colOff>
      <xdr:row>62</xdr:row>
      <xdr:rowOff>57150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8750300" y="10687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8255</xdr:rowOff>
    </xdr:from>
    <xdr:to>
      <xdr:col>41</xdr:col>
      <xdr:colOff>101600</xdr:colOff>
      <xdr:row>62</xdr:row>
      <xdr:rowOff>109855</xdr:rowOff>
    </xdr:to>
    <xdr:sp macro="" textlink="">
      <xdr:nvSpPr>
        <xdr:cNvPr id="222" name="楕円 221">
          <a:extLst>
            <a:ext uri="{FF2B5EF4-FFF2-40B4-BE49-F238E27FC236}">
              <a16:creationId xmlns:a16="http://schemas.microsoft.com/office/drawing/2014/main" id="{00000000-0008-0000-0200-0000DE000000}"/>
            </a:ext>
          </a:extLst>
        </xdr:cNvPr>
        <xdr:cNvSpPr/>
      </xdr:nvSpPr>
      <xdr:spPr>
        <a:xfrm>
          <a:off x="7810500" y="1063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57150</xdr:rowOff>
    </xdr:from>
    <xdr:to>
      <xdr:col>45</xdr:col>
      <xdr:colOff>177800</xdr:colOff>
      <xdr:row>62</xdr:row>
      <xdr:rowOff>59055</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flipV="1">
          <a:off x="7861300" y="106870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124477</xdr:rowOff>
    </xdr:from>
    <xdr:ext cx="469744" cy="259045"/>
    <xdr:sp macro="" textlink="">
      <xdr:nvSpPr>
        <xdr:cNvPr id="224" name="n_1mainValue【体育館・プール】&#10;一人当たり面積">
          <a:extLst>
            <a:ext uri="{FF2B5EF4-FFF2-40B4-BE49-F238E27FC236}">
              <a16:creationId xmlns:a16="http://schemas.microsoft.com/office/drawing/2014/main" id="{00000000-0008-0000-0200-0000E0000000}"/>
            </a:ext>
          </a:extLst>
        </xdr:cNvPr>
        <xdr:cNvSpPr txBox="1"/>
      </xdr:nvSpPr>
      <xdr:spPr>
        <a:xfrm>
          <a:off x="93917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124477</xdr:rowOff>
    </xdr:from>
    <xdr:ext cx="469744" cy="259045"/>
    <xdr:sp macro="" textlink="">
      <xdr:nvSpPr>
        <xdr:cNvPr id="225" name="n_2mainValue【体育館・プール】&#10;一人当たり面積">
          <a:extLst>
            <a:ext uri="{FF2B5EF4-FFF2-40B4-BE49-F238E27FC236}">
              <a16:creationId xmlns:a16="http://schemas.microsoft.com/office/drawing/2014/main" id="{00000000-0008-0000-0200-0000E1000000}"/>
            </a:ext>
          </a:extLst>
        </xdr:cNvPr>
        <xdr:cNvSpPr txBox="1"/>
      </xdr:nvSpPr>
      <xdr:spPr>
        <a:xfrm>
          <a:off x="85154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126382</xdr:rowOff>
    </xdr:from>
    <xdr:ext cx="469744" cy="259045"/>
    <xdr:sp macro="" textlink="">
      <xdr:nvSpPr>
        <xdr:cNvPr id="226" name="n_3mainValue【体育館・プール】&#10;一人当たり面積">
          <a:extLst>
            <a:ext uri="{FF2B5EF4-FFF2-40B4-BE49-F238E27FC236}">
              <a16:creationId xmlns:a16="http://schemas.microsoft.com/office/drawing/2014/main" id="{00000000-0008-0000-0200-0000E2000000}"/>
            </a:ext>
          </a:extLst>
        </xdr:cNvPr>
        <xdr:cNvSpPr txBox="1"/>
      </xdr:nvSpPr>
      <xdr:spPr>
        <a:xfrm>
          <a:off x="7626427" y="1041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1" name="正方形/長方形 230">
          <a:extLst>
            <a:ext uri="{FF2B5EF4-FFF2-40B4-BE49-F238E27FC236}">
              <a16:creationId xmlns:a16="http://schemas.microsoft.com/office/drawing/2014/main" id="{00000000-0008-0000-0200-0000E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2" name="正方形/長方形 231">
          <a:extLst>
            <a:ext uri="{FF2B5EF4-FFF2-40B4-BE49-F238E27FC236}">
              <a16:creationId xmlns:a16="http://schemas.microsoft.com/office/drawing/2014/main" id="{00000000-0008-0000-0200-0000E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3" name="正方形/長方形 232">
          <a:extLst>
            <a:ext uri="{FF2B5EF4-FFF2-40B4-BE49-F238E27FC236}">
              <a16:creationId xmlns:a16="http://schemas.microsoft.com/office/drawing/2014/main" id="{00000000-0008-0000-0200-0000E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4" name="正方形/長方形 233">
          <a:extLst>
            <a:ext uri="{FF2B5EF4-FFF2-40B4-BE49-F238E27FC236}">
              <a16:creationId xmlns:a16="http://schemas.microsoft.com/office/drawing/2014/main" id="{00000000-0008-0000-0200-0000EA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0" name="【福祉施設】&#10;有形固定資産減価償却率グラフ枠">
          <a:extLst>
            <a:ext uri="{FF2B5EF4-FFF2-40B4-BE49-F238E27FC236}">
              <a16:creationId xmlns:a16="http://schemas.microsoft.com/office/drawing/2014/main" id="{00000000-0008-0000-0200-0000FA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112395</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flipV="1">
          <a:off x="4634865" y="1333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116222</xdr:rowOff>
    </xdr:from>
    <xdr:ext cx="405111" cy="259045"/>
    <xdr:sp macro="" textlink="">
      <xdr:nvSpPr>
        <xdr:cNvPr id="252" name="【福祉施設】&#10;有形固定資産減価償却率最小値テキスト">
          <a:extLst>
            <a:ext uri="{FF2B5EF4-FFF2-40B4-BE49-F238E27FC236}">
              <a16:creationId xmlns:a16="http://schemas.microsoft.com/office/drawing/2014/main" id="{00000000-0008-0000-0200-0000FC000000}"/>
            </a:ext>
          </a:extLst>
        </xdr:cNvPr>
        <xdr:cNvSpPr txBox="1"/>
      </xdr:nvSpPr>
      <xdr:spPr>
        <a:xfrm>
          <a:off x="4673600" y="1486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112395</xdr:rowOff>
    </xdr:from>
    <xdr:to>
      <xdr:col>24</xdr:col>
      <xdr:colOff>152400</xdr:colOff>
      <xdr:row>86</xdr:row>
      <xdr:rowOff>112395</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a:off x="4546600" y="1485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4" name="【福祉施設】&#10;有形固定資産減価償却率最大値テキスト">
          <a:extLst>
            <a:ext uri="{FF2B5EF4-FFF2-40B4-BE49-F238E27FC236}">
              <a16:creationId xmlns:a16="http://schemas.microsoft.com/office/drawing/2014/main" id="{00000000-0008-0000-0200-0000FE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64788</xdr:rowOff>
    </xdr:from>
    <xdr:ext cx="405111" cy="259045"/>
    <xdr:sp macro="" textlink="">
      <xdr:nvSpPr>
        <xdr:cNvPr id="256" name="【福祉施設】&#10;有形固定資産減価償却率平均値テキスト">
          <a:extLst>
            <a:ext uri="{FF2B5EF4-FFF2-40B4-BE49-F238E27FC236}">
              <a16:creationId xmlns:a16="http://schemas.microsoft.com/office/drawing/2014/main" id="{00000000-0008-0000-0200-000000010000}"/>
            </a:ext>
          </a:extLst>
        </xdr:cNvPr>
        <xdr:cNvSpPr txBox="1"/>
      </xdr:nvSpPr>
      <xdr:spPr>
        <a:xfrm>
          <a:off x="4673600" y="14123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86361</xdr:rowOff>
    </xdr:from>
    <xdr:to>
      <xdr:col>24</xdr:col>
      <xdr:colOff>114300</xdr:colOff>
      <xdr:row>83</xdr:row>
      <xdr:rowOff>16511</xdr:rowOff>
    </xdr:to>
    <xdr:sp macro="" textlink="">
      <xdr:nvSpPr>
        <xdr:cNvPr id="257" name="フローチャート: 判断 256">
          <a:extLst>
            <a:ext uri="{FF2B5EF4-FFF2-40B4-BE49-F238E27FC236}">
              <a16:creationId xmlns:a16="http://schemas.microsoft.com/office/drawing/2014/main" id="{00000000-0008-0000-0200-000001010000}"/>
            </a:ext>
          </a:extLst>
        </xdr:cNvPr>
        <xdr:cNvSpPr/>
      </xdr:nvSpPr>
      <xdr:spPr>
        <a:xfrm>
          <a:off x="45847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154939</xdr:rowOff>
    </xdr:from>
    <xdr:to>
      <xdr:col>20</xdr:col>
      <xdr:colOff>38100</xdr:colOff>
      <xdr:row>83</xdr:row>
      <xdr:rowOff>85089</xdr:rowOff>
    </xdr:to>
    <xdr:sp macro="" textlink="">
      <xdr:nvSpPr>
        <xdr:cNvPr id="258" name="フローチャート: 判断 257">
          <a:extLst>
            <a:ext uri="{FF2B5EF4-FFF2-40B4-BE49-F238E27FC236}">
              <a16:creationId xmlns:a16="http://schemas.microsoft.com/office/drawing/2014/main" id="{00000000-0008-0000-0200-000002010000}"/>
            </a:ext>
          </a:extLst>
        </xdr:cNvPr>
        <xdr:cNvSpPr/>
      </xdr:nvSpPr>
      <xdr:spPr>
        <a:xfrm>
          <a:off x="3746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101616</xdr:rowOff>
    </xdr:from>
    <xdr:ext cx="405111" cy="259045"/>
    <xdr:sp macro="" textlink="">
      <xdr:nvSpPr>
        <xdr:cNvPr id="259" name="n_1aveValue【福祉施設】&#10;有形固定資産減価償却率">
          <a:extLst>
            <a:ext uri="{FF2B5EF4-FFF2-40B4-BE49-F238E27FC236}">
              <a16:creationId xmlns:a16="http://schemas.microsoft.com/office/drawing/2014/main" id="{00000000-0008-0000-0200-000003010000}"/>
            </a:ext>
          </a:extLst>
        </xdr:cNvPr>
        <xdr:cNvSpPr txBox="1"/>
      </xdr:nvSpPr>
      <xdr:spPr>
        <a:xfrm>
          <a:off x="3582044" y="1398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151130</xdr:rowOff>
    </xdr:from>
    <xdr:to>
      <xdr:col>15</xdr:col>
      <xdr:colOff>101600</xdr:colOff>
      <xdr:row>83</xdr:row>
      <xdr:rowOff>81280</xdr:rowOff>
    </xdr:to>
    <xdr:sp macro="" textlink="">
      <xdr:nvSpPr>
        <xdr:cNvPr id="260" name="フローチャート: 判断 259">
          <a:extLst>
            <a:ext uri="{FF2B5EF4-FFF2-40B4-BE49-F238E27FC236}">
              <a16:creationId xmlns:a16="http://schemas.microsoft.com/office/drawing/2014/main" id="{00000000-0008-0000-0200-000004010000}"/>
            </a:ext>
          </a:extLst>
        </xdr:cNvPr>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97807</xdr:rowOff>
    </xdr:from>
    <xdr:ext cx="405111" cy="259045"/>
    <xdr:sp macro="" textlink="">
      <xdr:nvSpPr>
        <xdr:cNvPr id="261" name="n_2aveValue【福祉施設】&#10;有形固定資産減価償却率">
          <a:extLst>
            <a:ext uri="{FF2B5EF4-FFF2-40B4-BE49-F238E27FC236}">
              <a16:creationId xmlns:a16="http://schemas.microsoft.com/office/drawing/2014/main" id="{00000000-0008-0000-0200-000005010000}"/>
            </a:ext>
          </a:extLst>
        </xdr:cNvPr>
        <xdr:cNvSpPr txBox="1"/>
      </xdr:nvSpPr>
      <xdr:spPr>
        <a:xfrm>
          <a:off x="2705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128270</xdr:rowOff>
    </xdr:from>
    <xdr:to>
      <xdr:col>10</xdr:col>
      <xdr:colOff>165100</xdr:colOff>
      <xdr:row>83</xdr:row>
      <xdr:rowOff>58420</xdr:rowOff>
    </xdr:to>
    <xdr:sp macro="" textlink="">
      <xdr:nvSpPr>
        <xdr:cNvPr id="262" name="フローチャート: 判断 261">
          <a:extLst>
            <a:ext uri="{FF2B5EF4-FFF2-40B4-BE49-F238E27FC236}">
              <a16:creationId xmlns:a16="http://schemas.microsoft.com/office/drawing/2014/main" id="{00000000-0008-0000-0200-000006010000}"/>
            </a:ext>
          </a:extLst>
        </xdr:cNvPr>
        <xdr:cNvSpPr/>
      </xdr:nvSpPr>
      <xdr:spPr>
        <a:xfrm>
          <a:off x="1968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74947</xdr:rowOff>
    </xdr:from>
    <xdr:ext cx="405111" cy="259045"/>
    <xdr:sp macro="" textlink="">
      <xdr:nvSpPr>
        <xdr:cNvPr id="263" name="n_3aveValue【福祉施設】&#10;有形固定資産減価償却率">
          <a:extLst>
            <a:ext uri="{FF2B5EF4-FFF2-40B4-BE49-F238E27FC236}">
              <a16:creationId xmlns:a16="http://schemas.microsoft.com/office/drawing/2014/main" id="{00000000-0008-0000-0200-000007010000}"/>
            </a:ext>
          </a:extLst>
        </xdr:cNvPr>
        <xdr:cNvSpPr txBox="1"/>
      </xdr:nvSpPr>
      <xdr:spPr>
        <a:xfrm>
          <a:off x="1816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200-00000A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122555</xdr:rowOff>
    </xdr:from>
    <xdr:to>
      <xdr:col>20</xdr:col>
      <xdr:colOff>38100</xdr:colOff>
      <xdr:row>86</xdr:row>
      <xdr:rowOff>52705</xdr:rowOff>
    </xdr:to>
    <xdr:sp macro="" textlink="">
      <xdr:nvSpPr>
        <xdr:cNvPr id="269" name="楕円 268">
          <a:extLst>
            <a:ext uri="{FF2B5EF4-FFF2-40B4-BE49-F238E27FC236}">
              <a16:creationId xmlns:a16="http://schemas.microsoft.com/office/drawing/2014/main" id="{00000000-0008-0000-0200-00000D010000}"/>
            </a:ext>
          </a:extLst>
        </xdr:cNvPr>
        <xdr:cNvSpPr/>
      </xdr:nvSpPr>
      <xdr:spPr>
        <a:xfrm>
          <a:off x="3746500" y="1469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84455</xdr:rowOff>
    </xdr:from>
    <xdr:to>
      <xdr:col>15</xdr:col>
      <xdr:colOff>101600</xdr:colOff>
      <xdr:row>84</xdr:row>
      <xdr:rowOff>14605</xdr:rowOff>
    </xdr:to>
    <xdr:sp macro="" textlink="">
      <xdr:nvSpPr>
        <xdr:cNvPr id="270" name="楕円 269">
          <a:extLst>
            <a:ext uri="{FF2B5EF4-FFF2-40B4-BE49-F238E27FC236}">
              <a16:creationId xmlns:a16="http://schemas.microsoft.com/office/drawing/2014/main" id="{00000000-0008-0000-0200-00000E010000}"/>
            </a:ext>
          </a:extLst>
        </xdr:cNvPr>
        <xdr:cNvSpPr/>
      </xdr:nvSpPr>
      <xdr:spPr>
        <a:xfrm>
          <a:off x="2857500" y="143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135255</xdr:rowOff>
    </xdr:from>
    <xdr:to>
      <xdr:col>19</xdr:col>
      <xdr:colOff>177800</xdr:colOff>
      <xdr:row>86</xdr:row>
      <xdr:rowOff>1905</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2908300" y="14365605"/>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135889</xdr:rowOff>
    </xdr:from>
    <xdr:to>
      <xdr:col>10</xdr:col>
      <xdr:colOff>165100</xdr:colOff>
      <xdr:row>84</xdr:row>
      <xdr:rowOff>66039</xdr:rowOff>
    </xdr:to>
    <xdr:sp macro="" textlink="">
      <xdr:nvSpPr>
        <xdr:cNvPr id="272" name="楕円 271">
          <a:extLst>
            <a:ext uri="{FF2B5EF4-FFF2-40B4-BE49-F238E27FC236}">
              <a16:creationId xmlns:a16="http://schemas.microsoft.com/office/drawing/2014/main" id="{00000000-0008-0000-0200-000010010000}"/>
            </a:ext>
          </a:extLst>
        </xdr:cNvPr>
        <xdr:cNvSpPr/>
      </xdr:nvSpPr>
      <xdr:spPr>
        <a:xfrm>
          <a:off x="1968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135255</xdr:rowOff>
    </xdr:from>
    <xdr:to>
      <xdr:col>15</xdr:col>
      <xdr:colOff>50800</xdr:colOff>
      <xdr:row>84</xdr:row>
      <xdr:rowOff>15239</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flipV="1">
          <a:off x="2019300" y="14365605"/>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86</xdr:row>
      <xdr:rowOff>43832</xdr:rowOff>
    </xdr:from>
    <xdr:ext cx="405111" cy="259045"/>
    <xdr:sp macro="" textlink="">
      <xdr:nvSpPr>
        <xdr:cNvPr id="274" name="n_1mainValue【福祉施設】&#10;有形固定資産減価償却率">
          <a:extLst>
            <a:ext uri="{FF2B5EF4-FFF2-40B4-BE49-F238E27FC236}">
              <a16:creationId xmlns:a16="http://schemas.microsoft.com/office/drawing/2014/main" id="{00000000-0008-0000-0200-000012010000}"/>
            </a:ext>
          </a:extLst>
        </xdr:cNvPr>
        <xdr:cNvSpPr txBox="1"/>
      </xdr:nvSpPr>
      <xdr:spPr>
        <a:xfrm>
          <a:off x="3582044" y="1478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5732</xdr:rowOff>
    </xdr:from>
    <xdr:ext cx="405111" cy="259045"/>
    <xdr:sp macro="" textlink="">
      <xdr:nvSpPr>
        <xdr:cNvPr id="275" name="n_2mainValue【福祉施設】&#10;有形固定資産減価償却率">
          <a:extLst>
            <a:ext uri="{FF2B5EF4-FFF2-40B4-BE49-F238E27FC236}">
              <a16:creationId xmlns:a16="http://schemas.microsoft.com/office/drawing/2014/main" id="{00000000-0008-0000-0200-000013010000}"/>
            </a:ext>
          </a:extLst>
        </xdr:cNvPr>
        <xdr:cNvSpPr txBox="1"/>
      </xdr:nvSpPr>
      <xdr:spPr>
        <a:xfrm>
          <a:off x="2705744" y="1440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57166</xdr:rowOff>
    </xdr:from>
    <xdr:ext cx="405111" cy="259045"/>
    <xdr:sp macro="" textlink="">
      <xdr:nvSpPr>
        <xdr:cNvPr id="276" name="n_3mainValue【福祉施設】&#10;有形固定資産減価償却率">
          <a:extLst>
            <a:ext uri="{FF2B5EF4-FFF2-40B4-BE49-F238E27FC236}">
              <a16:creationId xmlns:a16="http://schemas.microsoft.com/office/drawing/2014/main" id="{00000000-0008-0000-0200-000014010000}"/>
            </a:ext>
          </a:extLst>
        </xdr:cNvPr>
        <xdr:cNvSpPr txBox="1"/>
      </xdr:nvSpPr>
      <xdr:spPr>
        <a:xfrm>
          <a:off x="18167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a:extLst>
            <a:ext uri="{FF2B5EF4-FFF2-40B4-BE49-F238E27FC236}">
              <a16:creationId xmlns:a16="http://schemas.microsoft.com/office/drawing/2014/main" id="{00000000-0008-0000-0200-00002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福祉施設】&#10;一人当たり面積グラフ枠">
          <a:extLst>
            <a:ext uri="{FF2B5EF4-FFF2-40B4-BE49-F238E27FC236}">
              <a16:creationId xmlns:a16="http://schemas.microsoft.com/office/drawing/2014/main" id="{00000000-0008-0000-0200-00002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82187</xdr:rowOff>
    </xdr:from>
    <xdr:to>
      <xdr:col>54</xdr:col>
      <xdr:colOff>189865</xdr:colOff>
      <xdr:row>86</xdr:row>
      <xdr:rowOff>165463</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flipV="1">
          <a:off x="10476865" y="13283837"/>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169290</xdr:rowOff>
    </xdr:from>
    <xdr:ext cx="469744" cy="259045"/>
    <xdr:sp macro="" textlink="">
      <xdr:nvSpPr>
        <xdr:cNvPr id="303" name="【福祉施設】&#10;一人当たり面積最小値テキスト">
          <a:extLst>
            <a:ext uri="{FF2B5EF4-FFF2-40B4-BE49-F238E27FC236}">
              <a16:creationId xmlns:a16="http://schemas.microsoft.com/office/drawing/2014/main" id="{00000000-0008-0000-0200-00002F010000}"/>
            </a:ext>
          </a:extLst>
        </xdr:cNvPr>
        <xdr:cNvSpPr txBox="1"/>
      </xdr:nvSpPr>
      <xdr:spPr>
        <a:xfrm>
          <a:off x="10515600" y="1491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165463</xdr:rowOff>
    </xdr:from>
    <xdr:to>
      <xdr:col>55</xdr:col>
      <xdr:colOff>88900</xdr:colOff>
      <xdr:row>86</xdr:row>
      <xdr:rowOff>165463</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10388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28864</xdr:rowOff>
    </xdr:from>
    <xdr:ext cx="469744" cy="259045"/>
    <xdr:sp macro="" textlink="">
      <xdr:nvSpPr>
        <xdr:cNvPr id="305" name="【福祉施設】&#10;一人当たり面積最大値テキスト">
          <a:extLst>
            <a:ext uri="{FF2B5EF4-FFF2-40B4-BE49-F238E27FC236}">
              <a16:creationId xmlns:a16="http://schemas.microsoft.com/office/drawing/2014/main" id="{00000000-0008-0000-0200-000031010000}"/>
            </a:ext>
          </a:extLst>
        </xdr:cNvPr>
        <xdr:cNvSpPr txBox="1"/>
      </xdr:nvSpPr>
      <xdr:spPr>
        <a:xfrm>
          <a:off x="10515600" y="1305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82187</xdr:rowOff>
    </xdr:from>
    <xdr:to>
      <xdr:col>55</xdr:col>
      <xdr:colOff>88900</xdr:colOff>
      <xdr:row>77</xdr:row>
      <xdr:rowOff>82187</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10388600" y="1328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119215</xdr:rowOff>
    </xdr:from>
    <xdr:ext cx="469744" cy="259045"/>
    <xdr:sp macro="" textlink="">
      <xdr:nvSpPr>
        <xdr:cNvPr id="307" name="【福祉施設】&#10;一人当たり面積平均値テキスト">
          <a:extLst>
            <a:ext uri="{FF2B5EF4-FFF2-40B4-BE49-F238E27FC236}">
              <a16:creationId xmlns:a16="http://schemas.microsoft.com/office/drawing/2014/main" id="{00000000-0008-0000-0200-000033010000}"/>
            </a:ext>
          </a:extLst>
        </xdr:cNvPr>
        <xdr:cNvSpPr txBox="1"/>
      </xdr:nvSpPr>
      <xdr:spPr>
        <a:xfrm>
          <a:off x="10515600" y="14521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140788</xdr:rowOff>
    </xdr:from>
    <xdr:to>
      <xdr:col>55</xdr:col>
      <xdr:colOff>50800</xdr:colOff>
      <xdr:row>85</xdr:row>
      <xdr:rowOff>70938</xdr:rowOff>
    </xdr:to>
    <xdr:sp macro="" textlink="">
      <xdr:nvSpPr>
        <xdr:cNvPr id="308" name="フローチャート: 判断 307">
          <a:extLst>
            <a:ext uri="{FF2B5EF4-FFF2-40B4-BE49-F238E27FC236}">
              <a16:creationId xmlns:a16="http://schemas.microsoft.com/office/drawing/2014/main" id="{00000000-0008-0000-0200-000034010000}"/>
            </a:ext>
          </a:extLst>
        </xdr:cNvPr>
        <xdr:cNvSpPr/>
      </xdr:nvSpPr>
      <xdr:spPr>
        <a:xfrm>
          <a:off x="10426700" y="145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150586</xdr:rowOff>
    </xdr:from>
    <xdr:to>
      <xdr:col>50</xdr:col>
      <xdr:colOff>165100</xdr:colOff>
      <xdr:row>85</xdr:row>
      <xdr:rowOff>80736</xdr:rowOff>
    </xdr:to>
    <xdr:sp macro="" textlink="">
      <xdr:nvSpPr>
        <xdr:cNvPr id="309" name="フローチャート: 判断 308">
          <a:extLst>
            <a:ext uri="{FF2B5EF4-FFF2-40B4-BE49-F238E27FC236}">
              <a16:creationId xmlns:a16="http://schemas.microsoft.com/office/drawing/2014/main" id="{00000000-0008-0000-0200-000035010000}"/>
            </a:ext>
          </a:extLst>
        </xdr:cNvPr>
        <xdr:cNvSpPr/>
      </xdr:nvSpPr>
      <xdr:spPr>
        <a:xfrm>
          <a:off x="9588500" y="145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97263</xdr:rowOff>
    </xdr:from>
    <xdr:ext cx="469744" cy="259045"/>
    <xdr:sp macro="" textlink="">
      <xdr:nvSpPr>
        <xdr:cNvPr id="310" name="n_1aveValue【福祉施設】&#10;一人当たり面積">
          <a:extLst>
            <a:ext uri="{FF2B5EF4-FFF2-40B4-BE49-F238E27FC236}">
              <a16:creationId xmlns:a16="http://schemas.microsoft.com/office/drawing/2014/main" id="{00000000-0008-0000-0200-000036010000}"/>
            </a:ext>
          </a:extLst>
        </xdr:cNvPr>
        <xdr:cNvSpPr txBox="1"/>
      </xdr:nvSpPr>
      <xdr:spPr>
        <a:xfrm>
          <a:off x="9391727" y="1432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137523</xdr:rowOff>
    </xdr:from>
    <xdr:to>
      <xdr:col>46</xdr:col>
      <xdr:colOff>38100</xdr:colOff>
      <xdr:row>85</xdr:row>
      <xdr:rowOff>67673</xdr:rowOff>
    </xdr:to>
    <xdr:sp macro="" textlink="">
      <xdr:nvSpPr>
        <xdr:cNvPr id="311" name="フローチャート: 判断 310">
          <a:extLst>
            <a:ext uri="{FF2B5EF4-FFF2-40B4-BE49-F238E27FC236}">
              <a16:creationId xmlns:a16="http://schemas.microsoft.com/office/drawing/2014/main" id="{00000000-0008-0000-0200-000037010000}"/>
            </a:ext>
          </a:extLst>
        </xdr:cNvPr>
        <xdr:cNvSpPr/>
      </xdr:nvSpPr>
      <xdr:spPr>
        <a:xfrm>
          <a:off x="8699500" y="1453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58800</xdr:rowOff>
    </xdr:from>
    <xdr:ext cx="469744" cy="259045"/>
    <xdr:sp macro="" textlink="">
      <xdr:nvSpPr>
        <xdr:cNvPr id="312" name="n_2aveValue【福祉施設】&#10;一人当たり面積">
          <a:extLst>
            <a:ext uri="{FF2B5EF4-FFF2-40B4-BE49-F238E27FC236}">
              <a16:creationId xmlns:a16="http://schemas.microsoft.com/office/drawing/2014/main" id="{00000000-0008-0000-0200-000038010000}"/>
            </a:ext>
          </a:extLst>
        </xdr:cNvPr>
        <xdr:cNvSpPr txBox="1"/>
      </xdr:nvSpPr>
      <xdr:spPr>
        <a:xfrm>
          <a:off x="8515427" y="1463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24856</xdr:rowOff>
    </xdr:from>
    <xdr:to>
      <xdr:col>41</xdr:col>
      <xdr:colOff>101600</xdr:colOff>
      <xdr:row>85</xdr:row>
      <xdr:rowOff>126456</xdr:rowOff>
    </xdr:to>
    <xdr:sp macro="" textlink="">
      <xdr:nvSpPr>
        <xdr:cNvPr id="313" name="フローチャート: 判断 312">
          <a:extLst>
            <a:ext uri="{FF2B5EF4-FFF2-40B4-BE49-F238E27FC236}">
              <a16:creationId xmlns:a16="http://schemas.microsoft.com/office/drawing/2014/main" id="{00000000-0008-0000-0200-000039010000}"/>
            </a:ext>
          </a:extLst>
        </xdr:cNvPr>
        <xdr:cNvSpPr/>
      </xdr:nvSpPr>
      <xdr:spPr>
        <a:xfrm>
          <a:off x="7810500" y="145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85</xdr:row>
      <xdr:rowOff>117583</xdr:rowOff>
    </xdr:from>
    <xdr:ext cx="469744" cy="259045"/>
    <xdr:sp macro="" textlink="">
      <xdr:nvSpPr>
        <xdr:cNvPr id="314" name="n_3aveValue【福祉施設】&#10;一人当たり面積">
          <a:extLst>
            <a:ext uri="{FF2B5EF4-FFF2-40B4-BE49-F238E27FC236}">
              <a16:creationId xmlns:a16="http://schemas.microsoft.com/office/drawing/2014/main" id="{00000000-0008-0000-0200-00003A010000}"/>
            </a:ext>
          </a:extLst>
        </xdr:cNvPr>
        <xdr:cNvSpPr txBox="1"/>
      </xdr:nvSpPr>
      <xdr:spPr>
        <a:xfrm>
          <a:off x="7626427" y="1469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86905</xdr:rowOff>
    </xdr:from>
    <xdr:to>
      <xdr:col>50</xdr:col>
      <xdr:colOff>165100</xdr:colOff>
      <xdr:row>86</xdr:row>
      <xdr:rowOff>17055</xdr:rowOff>
    </xdr:to>
    <xdr:sp macro="" textlink="">
      <xdr:nvSpPr>
        <xdr:cNvPr id="320" name="楕円 319">
          <a:extLst>
            <a:ext uri="{FF2B5EF4-FFF2-40B4-BE49-F238E27FC236}">
              <a16:creationId xmlns:a16="http://schemas.microsoft.com/office/drawing/2014/main" id="{00000000-0008-0000-0200-000040010000}"/>
            </a:ext>
          </a:extLst>
        </xdr:cNvPr>
        <xdr:cNvSpPr/>
      </xdr:nvSpPr>
      <xdr:spPr>
        <a:xfrm>
          <a:off x="9588500" y="146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33020</xdr:rowOff>
    </xdr:from>
    <xdr:to>
      <xdr:col>46</xdr:col>
      <xdr:colOff>38100</xdr:colOff>
      <xdr:row>84</xdr:row>
      <xdr:rowOff>134620</xdr:rowOff>
    </xdr:to>
    <xdr:sp macro="" textlink="">
      <xdr:nvSpPr>
        <xdr:cNvPr id="321" name="楕円 320">
          <a:extLst>
            <a:ext uri="{FF2B5EF4-FFF2-40B4-BE49-F238E27FC236}">
              <a16:creationId xmlns:a16="http://schemas.microsoft.com/office/drawing/2014/main" id="{00000000-0008-0000-0200-000041010000}"/>
            </a:ext>
          </a:extLst>
        </xdr:cNvPr>
        <xdr:cNvSpPr/>
      </xdr:nvSpPr>
      <xdr:spPr>
        <a:xfrm>
          <a:off x="8699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83820</xdr:rowOff>
    </xdr:from>
    <xdr:to>
      <xdr:col>50</xdr:col>
      <xdr:colOff>114300</xdr:colOff>
      <xdr:row>85</xdr:row>
      <xdr:rowOff>137705</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a:off x="8750300" y="14485620"/>
          <a:ext cx="889000" cy="22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36286</xdr:rowOff>
    </xdr:from>
    <xdr:to>
      <xdr:col>41</xdr:col>
      <xdr:colOff>101600</xdr:colOff>
      <xdr:row>84</xdr:row>
      <xdr:rowOff>137886</xdr:rowOff>
    </xdr:to>
    <xdr:sp macro="" textlink="">
      <xdr:nvSpPr>
        <xdr:cNvPr id="323" name="楕円 322">
          <a:extLst>
            <a:ext uri="{FF2B5EF4-FFF2-40B4-BE49-F238E27FC236}">
              <a16:creationId xmlns:a16="http://schemas.microsoft.com/office/drawing/2014/main" id="{00000000-0008-0000-0200-000043010000}"/>
            </a:ext>
          </a:extLst>
        </xdr:cNvPr>
        <xdr:cNvSpPr/>
      </xdr:nvSpPr>
      <xdr:spPr>
        <a:xfrm>
          <a:off x="7810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83820</xdr:rowOff>
    </xdr:from>
    <xdr:to>
      <xdr:col>45</xdr:col>
      <xdr:colOff>177800</xdr:colOff>
      <xdr:row>84</xdr:row>
      <xdr:rowOff>87086</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flipV="1">
          <a:off x="7861300" y="144856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8182</xdr:rowOff>
    </xdr:from>
    <xdr:ext cx="469744" cy="259045"/>
    <xdr:sp macro="" textlink="">
      <xdr:nvSpPr>
        <xdr:cNvPr id="325" name="n_1mainValue【福祉施設】&#10;一人当たり面積">
          <a:extLst>
            <a:ext uri="{FF2B5EF4-FFF2-40B4-BE49-F238E27FC236}">
              <a16:creationId xmlns:a16="http://schemas.microsoft.com/office/drawing/2014/main" id="{00000000-0008-0000-0200-000045010000}"/>
            </a:ext>
          </a:extLst>
        </xdr:cNvPr>
        <xdr:cNvSpPr txBox="1"/>
      </xdr:nvSpPr>
      <xdr:spPr>
        <a:xfrm>
          <a:off x="9391727" y="1475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151147</xdr:rowOff>
    </xdr:from>
    <xdr:ext cx="469744" cy="259045"/>
    <xdr:sp macro="" textlink="">
      <xdr:nvSpPr>
        <xdr:cNvPr id="326" name="n_2mainValue【福祉施設】&#10;一人当たり面積">
          <a:extLst>
            <a:ext uri="{FF2B5EF4-FFF2-40B4-BE49-F238E27FC236}">
              <a16:creationId xmlns:a16="http://schemas.microsoft.com/office/drawing/2014/main" id="{00000000-0008-0000-0200-000046010000}"/>
            </a:ext>
          </a:extLst>
        </xdr:cNvPr>
        <xdr:cNvSpPr txBox="1"/>
      </xdr:nvSpPr>
      <xdr:spPr>
        <a:xfrm>
          <a:off x="8515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154413</xdr:rowOff>
    </xdr:from>
    <xdr:ext cx="469744" cy="259045"/>
    <xdr:sp macro="" textlink="">
      <xdr:nvSpPr>
        <xdr:cNvPr id="327" name="n_3mainValue【福祉施設】&#10;一人当たり面積">
          <a:extLst>
            <a:ext uri="{FF2B5EF4-FFF2-40B4-BE49-F238E27FC236}">
              <a16:creationId xmlns:a16="http://schemas.microsoft.com/office/drawing/2014/main" id="{00000000-0008-0000-0200-000047010000}"/>
            </a:ext>
          </a:extLst>
        </xdr:cNvPr>
        <xdr:cNvSpPr txBox="1"/>
      </xdr:nvSpPr>
      <xdr:spPr>
        <a:xfrm>
          <a:off x="7626427" y="1421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a:extLst>
            <a:ext uri="{FF2B5EF4-FFF2-40B4-BE49-F238E27FC236}">
              <a16:creationId xmlns:a16="http://schemas.microsoft.com/office/drawing/2014/main" id="{00000000-0008-0000-0200-00004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a:extLst>
            <a:ext uri="{FF2B5EF4-FFF2-40B4-BE49-F238E27FC236}">
              <a16:creationId xmlns:a16="http://schemas.microsoft.com/office/drawing/2014/main" id="{00000000-0008-0000-0200-00004F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市民会館】&#10;有形固定資産減価償却率グラフ枠">
          <a:extLst>
            <a:ext uri="{FF2B5EF4-FFF2-40B4-BE49-F238E27FC236}">
              <a16:creationId xmlns:a16="http://schemas.microsoft.com/office/drawing/2014/main" id="{00000000-0008-0000-0200-00006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154577</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flipV="1">
          <a:off x="4634865" y="1709057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340478" cy="259045"/>
    <xdr:sp macro="" textlink="">
      <xdr:nvSpPr>
        <xdr:cNvPr id="354" name="【市民会館】&#10;有形固定資産減価償却率最小値テキスト">
          <a:extLst>
            <a:ext uri="{FF2B5EF4-FFF2-40B4-BE49-F238E27FC236}">
              <a16:creationId xmlns:a16="http://schemas.microsoft.com/office/drawing/2014/main" id="{00000000-0008-0000-0200-000062010000}"/>
            </a:ext>
          </a:extLst>
        </xdr:cNvPr>
        <xdr:cNvSpPr txBox="1"/>
      </xdr:nvSpPr>
      <xdr:spPr>
        <a:xfrm>
          <a:off x="4673600" y="1867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355" name="直線コネクタ 354">
          <a:extLst>
            <a:ext uri="{FF2B5EF4-FFF2-40B4-BE49-F238E27FC236}">
              <a16:creationId xmlns:a16="http://schemas.microsoft.com/office/drawing/2014/main" id="{00000000-0008-0000-0200-000063010000}"/>
            </a:ext>
          </a:extLst>
        </xdr:cNvPr>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56" name="【市民会館】&#10;有形固定資産減価償却率最大値テキスト">
          <a:extLst>
            <a:ext uri="{FF2B5EF4-FFF2-40B4-BE49-F238E27FC236}">
              <a16:creationId xmlns:a16="http://schemas.microsoft.com/office/drawing/2014/main" id="{00000000-0008-0000-0200-000064010000}"/>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57" name="直線コネクタ 356">
          <a:extLst>
            <a:ext uri="{FF2B5EF4-FFF2-40B4-BE49-F238E27FC236}">
              <a16:creationId xmlns:a16="http://schemas.microsoft.com/office/drawing/2014/main" id="{00000000-0008-0000-0200-000065010000}"/>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137721</xdr:rowOff>
    </xdr:from>
    <xdr:ext cx="405111" cy="259045"/>
    <xdr:sp macro="" textlink="">
      <xdr:nvSpPr>
        <xdr:cNvPr id="358" name="【市民会館】&#10;有形固定資産減価償却率平均値テキスト">
          <a:extLst>
            <a:ext uri="{FF2B5EF4-FFF2-40B4-BE49-F238E27FC236}">
              <a16:creationId xmlns:a16="http://schemas.microsoft.com/office/drawing/2014/main" id="{00000000-0008-0000-0200-000066010000}"/>
            </a:ext>
          </a:extLst>
        </xdr:cNvPr>
        <xdr:cNvSpPr txBox="1"/>
      </xdr:nvSpPr>
      <xdr:spPr>
        <a:xfrm>
          <a:off x="4673600" y="17797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159294</xdr:rowOff>
    </xdr:from>
    <xdr:to>
      <xdr:col>24</xdr:col>
      <xdr:colOff>114300</xdr:colOff>
      <xdr:row>104</xdr:row>
      <xdr:rowOff>89444</xdr:rowOff>
    </xdr:to>
    <xdr:sp macro="" textlink="">
      <xdr:nvSpPr>
        <xdr:cNvPr id="359" name="フローチャート: 判断 358">
          <a:extLst>
            <a:ext uri="{FF2B5EF4-FFF2-40B4-BE49-F238E27FC236}">
              <a16:creationId xmlns:a16="http://schemas.microsoft.com/office/drawing/2014/main" id="{00000000-0008-0000-0200-000067010000}"/>
            </a:ext>
          </a:extLst>
        </xdr:cNvPr>
        <xdr:cNvSpPr/>
      </xdr:nvSpPr>
      <xdr:spPr>
        <a:xfrm>
          <a:off x="45847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152763</xdr:rowOff>
    </xdr:from>
    <xdr:to>
      <xdr:col>20</xdr:col>
      <xdr:colOff>38100</xdr:colOff>
      <xdr:row>104</xdr:row>
      <xdr:rowOff>82913</xdr:rowOff>
    </xdr:to>
    <xdr:sp macro="" textlink="">
      <xdr:nvSpPr>
        <xdr:cNvPr id="360" name="フローチャート: 判断 359">
          <a:extLst>
            <a:ext uri="{FF2B5EF4-FFF2-40B4-BE49-F238E27FC236}">
              <a16:creationId xmlns:a16="http://schemas.microsoft.com/office/drawing/2014/main" id="{00000000-0008-0000-0200-000068010000}"/>
            </a:ext>
          </a:extLst>
        </xdr:cNvPr>
        <xdr:cNvSpPr/>
      </xdr:nvSpPr>
      <xdr:spPr>
        <a:xfrm>
          <a:off x="3746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74040</xdr:rowOff>
    </xdr:from>
    <xdr:ext cx="405111" cy="259045"/>
    <xdr:sp macro="" textlink="">
      <xdr:nvSpPr>
        <xdr:cNvPr id="361" name="n_1aveValue【市民会館】&#10;有形固定資産減価償却率">
          <a:extLst>
            <a:ext uri="{FF2B5EF4-FFF2-40B4-BE49-F238E27FC236}">
              <a16:creationId xmlns:a16="http://schemas.microsoft.com/office/drawing/2014/main" id="{00000000-0008-0000-0200-000069010000}"/>
            </a:ext>
          </a:extLst>
        </xdr:cNvPr>
        <xdr:cNvSpPr txBox="1"/>
      </xdr:nvSpPr>
      <xdr:spPr>
        <a:xfrm>
          <a:off x="3582044" y="179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907</xdr:rowOff>
    </xdr:from>
    <xdr:to>
      <xdr:col>15</xdr:col>
      <xdr:colOff>101600</xdr:colOff>
      <xdr:row>104</xdr:row>
      <xdr:rowOff>102507</xdr:rowOff>
    </xdr:to>
    <xdr:sp macro="" textlink="">
      <xdr:nvSpPr>
        <xdr:cNvPr id="362" name="フローチャート: 判断 361">
          <a:extLst>
            <a:ext uri="{FF2B5EF4-FFF2-40B4-BE49-F238E27FC236}">
              <a16:creationId xmlns:a16="http://schemas.microsoft.com/office/drawing/2014/main" id="{00000000-0008-0000-0200-00006A010000}"/>
            </a:ext>
          </a:extLst>
        </xdr:cNvPr>
        <xdr:cNvSpPr/>
      </xdr:nvSpPr>
      <xdr:spPr>
        <a:xfrm>
          <a:off x="2857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93634</xdr:rowOff>
    </xdr:from>
    <xdr:ext cx="405111" cy="259045"/>
    <xdr:sp macro="" textlink="">
      <xdr:nvSpPr>
        <xdr:cNvPr id="363" name="n_2aveValue【市民会館】&#10;有形固定資産減価償却率">
          <a:extLst>
            <a:ext uri="{FF2B5EF4-FFF2-40B4-BE49-F238E27FC236}">
              <a16:creationId xmlns:a16="http://schemas.microsoft.com/office/drawing/2014/main" id="{00000000-0008-0000-0200-00006B010000}"/>
            </a:ext>
          </a:extLst>
        </xdr:cNvPr>
        <xdr:cNvSpPr txBox="1"/>
      </xdr:nvSpPr>
      <xdr:spPr>
        <a:xfrm>
          <a:off x="2705744" y="1792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170724</xdr:rowOff>
    </xdr:from>
    <xdr:to>
      <xdr:col>10</xdr:col>
      <xdr:colOff>165100</xdr:colOff>
      <xdr:row>104</xdr:row>
      <xdr:rowOff>100874</xdr:rowOff>
    </xdr:to>
    <xdr:sp macro="" textlink="">
      <xdr:nvSpPr>
        <xdr:cNvPr id="364" name="フローチャート: 判断 363">
          <a:extLst>
            <a:ext uri="{FF2B5EF4-FFF2-40B4-BE49-F238E27FC236}">
              <a16:creationId xmlns:a16="http://schemas.microsoft.com/office/drawing/2014/main" id="{00000000-0008-0000-0200-00006C010000}"/>
            </a:ext>
          </a:extLst>
        </xdr:cNvPr>
        <xdr:cNvSpPr/>
      </xdr:nvSpPr>
      <xdr:spPr>
        <a:xfrm>
          <a:off x="1968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92001</xdr:rowOff>
    </xdr:from>
    <xdr:ext cx="405111" cy="259045"/>
    <xdr:sp macro="" textlink="">
      <xdr:nvSpPr>
        <xdr:cNvPr id="365" name="n_3aveValue【市民会館】&#10;有形固定資産減価償却率">
          <a:extLst>
            <a:ext uri="{FF2B5EF4-FFF2-40B4-BE49-F238E27FC236}">
              <a16:creationId xmlns:a16="http://schemas.microsoft.com/office/drawing/2014/main" id="{00000000-0008-0000-0200-00006D010000}"/>
            </a:ext>
          </a:extLst>
        </xdr:cNvPr>
        <xdr:cNvSpPr txBox="1"/>
      </xdr:nvSpPr>
      <xdr:spPr>
        <a:xfrm>
          <a:off x="18167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142966</xdr:rowOff>
    </xdr:from>
    <xdr:to>
      <xdr:col>20</xdr:col>
      <xdr:colOff>38100</xdr:colOff>
      <xdr:row>103</xdr:row>
      <xdr:rowOff>73116</xdr:rowOff>
    </xdr:to>
    <xdr:sp macro="" textlink="">
      <xdr:nvSpPr>
        <xdr:cNvPr id="371" name="楕円 370">
          <a:extLst>
            <a:ext uri="{FF2B5EF4-FFF2-40B4-BE49-F238E27FC236}">
              <a16:creationId xmlns:a16="http://schemas.microsoft.com/office/drawing/2014/main" id="{00000000-0008-0000-0200-000073010000}"/>
            </a:ext>
          </a:extLst>
        </xdr:cNvPr>
        <xdr:cNvSpPr/>
      </xdr:nvSpPr>
      <xdr:spPr>
        <a:xfrm>
          <a:off x="3746500" y="176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7438</xdr:rowOff>
    </xdr:from>
    <xdr:to>
      <xdr:col>15</xdr:col>
      <xdr:colOff>101600</xdr:colOff>
      <xdr:row>103</xdr:row>
      <xdr:rowOff>109038</xdr:rowOff>
    </xdr:to>
    <xdr:sp macro="" textlink="">
      <xdr:nvSpPr>
        <xdr:cNvPr id="372" name="楕円 371">
          <a:extLst>
            <a:ext uri="{FF2B5EF4-FFF2-40B4-BE49-F238E27FC236}">
              <a16:creationId xmlns:a16="http://schemas.microsoft.com/office/drawing/2014/main" id="{00000000-0008-0000-0200-000074010000}"/>
            </a:ext>
          </a:extLst>
        </xdr:cNvPr>
        <xdr:cNvSpPr/>
      </xdr:nvSpPr>
      <xdr:spPr>
        <a:xfrm>
          <a:off x="2857500"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22316</xdr:rowOff>
    </xdr:from>
    <xdr:to>
      <xdr:col>19</xdr:col>
      <xdr:colOff>177800</xdr:colOff>
      <xdr:row>103</xdr:row>
      <xdr:rowOff>58238</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flipV="1">
          <a:off x="2908300" y="1768166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43362</xdr:rowOff>
    </xdr:from>
    <xdr:to>
      <xdr:col>10</xdr:col>
      <xdr:colOff>165100</xdr:colOff>
      <xdr:row>103</xdr:row>
      <xdr:rowOff>144962</xdr:rowOff>
    </xdr:to>
    <xdr:sp macro="" textlink="">
      <xdr:nvSpPr>
        <xdr:cNvPr id="374" name="楕円 373">
          <a:extLst>
            <a:ext uri="{FF2B5EF4-FFF2-40B4-BE49-F238E27FC236}">
              <a16:creationId xmlns:a16="http://schemas.microsoft.com/office/drawing/2014/main" id="{00000000-0008-0000-0200-000076010000}"/>
            </a:ext>
          </a:extLst>
        </xdr:cNvPr>
        <xdr:cNvSpPr/>
      </xdr:nvSpPr>
      <xdr:spPr>
        <a:xfrm>
          <a:off x="1968500" y="17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58238</xdr:rowOff>
    </xdr:from>
    <xdr:to>
      <xdr:col>15</xdr:col>
      <xdr:colOff>50800</xdr:colOff>
      <xdr:row>103</xdr:row>
      <xdr:rowOff>94162</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flipV="1">
          <a:off x="2019300" y="1771758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89643</xdr:rowOff>
    </xdr:from>
    <xdr:ext cx="405111" cy="259045"/>
    <xdr:sp macro="" textlink="">
      <xdr:nvSpPr>
        <xdr:cNvPr id="376" name="n_1mainValue【市民会館】&#10;有形固定資産減価償却率">
          <a:extLst>
            <a:ext uri="{FF2B5EF4-FFF2-40B4-BE49-F238E27FC236}">
              <a16:creationId xmlns:a16="http://schemas.microsoft.com/office/drawing/2014/main" id="{00000000-0008-0000-0200-000078010000}"/>
            </a:ext>
          </a:extLst>
        </xdr:cNvPr>
        <xdr:cNvSpPr txBox="1"/>
      </xdr:nvSpPr>
      <xdr:spPr>
        <a:xfrm>
          <a:off x="3582044" y="1740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125565</xdr:rowOff>
    </xdr:from>
    <xdr:ext cx="405111" cy="259045"/>
    <xdr:sp macro="" textlink="">
      <xdr:nvSpPr>
        <xdr:cNvPr id="377" name="n_2mainValue【市民会館】&#10;有形固定資産減価償却率">
          <a:extLst>
            <a:ext uri="{FF2B5EF4-FFF2-40B4-BE49-F238E27FC236}">
              <a16:creationId xmlns:a16="http://schemas.microsoft.com/office/drawing/2014/main" id="{00000000-0008-0000-0200-000079010000}"/>
            </a:ext>
          </a:extLst>
        </xdr:cNvPr>
        <xdr:cNvSpPr txBox="1"/>
      </xdr:nvSpPr>
      <xdr:spPr>
        <a:xfrm>
          <a:off x="27057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161489</xdr:rowOff>
    </xdr:from>
    <xdr:ext cx="405111" cy="259045"/>
    <xdr:sp macro="" textlink="">
      <xdr:nvSpPr>
        <xdr:cNvPr id="378" name="n_3mainValue【市民会館】&#10;有形固定資産減価償却率">
          <a:extLst>
            <a:ext uri="{FF2B5EF4-FFF2-40B4-BE49-F238E27FC236}">
              <a16:creationId xmlns:a16="http://schemas.microsoft.com/office/drawing/2014/main" id="{00000000-0008-0000-0200-00007A010000}"/>
            </a:ext>
          </a:extLst>
        </xdr:cNvPr>
        <xdr:cNvSpPr txBox="1"/>
      </xdr:nvSpPr>
      <xdr:spPr>
        <a:xfrm>
          <a:off x="1816744" y="1747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9" name="【市民会館】&#10;一人当たり面積グラフ枠">
          <a:extLst>
            <a:ext uri="{FF2B5EF4-FFF2-40B4-BE49-F238E27FC236}">
              <a16:creationId xmlns:a16="http://schemas.microsoft.com/office/drawing/2014/main" id="{00000000-0008-0000-0200-00008F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763</xdr:rowOff>
    </xdr:from>
    <xdr:to>
      <xdr:col>54</xdr:col>
      <xdr:colOff>189865</xdr:colOff>
      <xdr:row>108</xdr:row>
      <xdr:rowOff>71628</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flipV="1">
          <a:off x="10476865" y="17317213"/>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01" name="【市民会館】&#10;一人当たり面積最小値テキスト">
          <a:extLst>
            <a:ext uri="{FF2B5EF4-FFF2-40B4-BE49-F238E27FC236}">
              <a16:creationId xmlns:a16="http://schemas.microsoft.com/office/drawing/2014/main" id="{00000000-0008-0000-0200-000091010000}"/>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118890</xdr:rowOff>
    </xdr:from>
    <xdr:ext cx="469744" cy="259045"/>
    <xdr:sp macro="" textlink="">
      <xdr:nvSpPr>
        <xdr:cNvPr id="403" name="【市民会館】&#10;一人当たり面積最大値テキスト">
          <a:extLst>
            <a:ext uri="{FF2B5EF4-FFF2-40B4-BE49-F238E27FC236}">
              <a16:creationId xmlns:a16="http://schemas.microsoft.com/office/drawing/2014/main" id="{00000000-0008-0000-0200-000093010000}"/>
            </a:ext>
          </a:extLst>
        </xdr:cNvPr>
        <xdr:cNvSpPr txBox="1"/>
      </xdr:nvSpPr>
      <xdr:spPr>
        <a:xfrm>
          <a:off x="10515600" y="1709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763</xdr:rowOff>
    </xdr:from>
    <xdr:to>
      <xdr:col>55</xdr:col>
      <xdr:colOff>88900</xdr:colOff>
      <xdr:row>101</xdr:row>
      <xdr:rowOff>763</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10388600" y="1731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154703</xdr:rowOff>
    </xdr:from>
    <xdr:ext cx="469744" cy="259045"/>
    <xdr:sp macro="" textlink="">
      <xdr:nvSpPr>
        <xdr:cNvPr id="405" name="【市民会館】&#10;一人当たり面積平均値テキスト">
          <a:extLst>
            <a:ext uri="{FF2B5EF4-FFF2-40B4-BE49-F238E27FC236}">
              <a16:creationId xmlns:a16="http://schemas.microsoft.com/office/drawing/2014/main" id="{00000000-0008-0000-0200-000095010000}"/>
            </a:ext>
          </a:extLst>
        </xdr:cNvPr>
        <xdr:cNvSpPr txBox="1"/>
      </xdr:nvSpPr>
      <xdr:spPr>
        <a:xfrm>
          <a:off x="10515600" y="18156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xdr:rowOff>
    </xdr:from>
    <xdr:to>
      <xdr:col>55</xdr:col>
      <xdr:colOff>50800</xdr:colOff>
      <xdr:row>106</xdr:row>
      <xdr:rowOff>106426</xdr:rowOff>
    </xdr:to>
    <xdr:sp macro="" textlink="">
      <xdr:nvSpPr>
        <xdr:cNvPr id="406" name="フローチャート: 判断 405">
          <a:extLst>
            <a:ext uri="{FF2B5EF4-FFF2-40B4-BE49-F238E27FC236}">
              <a16:creationId xmlns:a16="http://schemas.microsoft.com/office/drawing/2014/main" id="{00000000-0008-0000-0200-000096010000}"/>
            </a:ext>
          </a:extLst>
        </xdr:cNvPr>
        <xdr:cNvSpPr/>
      </xdr:nvSpPr>
      <xdr:spPr>
        <a:xfrm>
          <a:off x="10426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39115</xdr:rowOff>
    </xdr:from>
    <xdr:to>
      <xdr:col>50</xdr:col>
      <xdr:colOff>165100</xdr:colOff>
      <xdr:row>106</xdr:row>
      <xdr:rowOff>140715</xdr:rowOff>
    </xdr:to>
    <xdr:sp macro="" textlink="">
      <xdr:nvSpPr>
        <xdr:cNvPr id="407" name="フローチャート: 判断 406">
          <a:extLst>
            <a:ext uri="{FF2B5EF4-FFF2-40B4-BE49-F238E27FC236}">
              <a16:creationId xmlns:a16="http://schemas.microsoft.com/office/drawing/2014/main" id="{00000000-0008-0000-0200-000097010000}"/>
            </a:ext>
          </a:extLst>
        </xdr:cNvPr>
        <xdr:cNvSpPr/>
      </xdr:nvSpPr>
      <xdr:spPr>
        <a:xfrm>
          <a:off x="9588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157242</xdr:rowOff>
    </xdr:from>
    <xdr:ext cx="469744" cy="259045"/>
    <xdr:sp macro="" textlink="">
      <xdr:nvSpPr>
        <xdr:cNvPr id="408" name="n_1aveValue【市民会館】&#10;一人当たり面積">
          <a:extLst>
            <a:ext uri="{FF2B5EF4-FFF2-40B4-BE49-F238E27FC236}">
              <a16:creationId xmlns:a16="http://schemas.microsoft.com/office/drawing/2014/main" id="{00000000-0008-0000-0200-000098010000}"/>
            </a:ext>
          </a:extLst>
        </xdr:cNvPr>
        <xdr:cNvSpPr txBox="1"/>
      </xdr:nvSpPr>
      <xdr:spPr>
        <a:xfrm>
          <a:off x="93917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32258</xdr:rowOff>
    </xdr:from>
    <xdr:to>
      <xdr:col>46</xdr:col>
      <xdr:colOff>38100</xdr:colOff>
      <xdr:row>106</xdr:row>
      <xdr:rowOff>133858</xdr:rowOff>
    </xdr:to>
    <xdr:sp macro="" textlink="">
      <xdr:nvSpPr>
        <xdr:cNvPr id="409" name="フローチャート: 判断 408">
          <a:extLst>
            <a:ext uri="{FF2B5EF4-FFF2-40B4-BE49-F238E27FC236}">
              <a16:creationId xmlns:a16="http://schemas.microsoft.com/office/drawing/2014/main" id="{00000000-0008-0000-0200-000099010000}"/>
            </a:ext>
          </a:extLst>
        </xdr:cNvPr>
        <xdr:cNvSpPr/>
      </xdr:nvSpPr>
      <xdr:spPr>
        <a:xfrm>
          <a:off x="8699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150385</xdr:rowOff>
    </xdr:from>
    <xdr:ext cx="469744" cy="259045"/>
    <xdr:sp macro="" textlink="">
      <xdr:nvSpPr>
        <xdr:cNvPr id="410" name="n_2aveValue【市民会館】&#10;一人当たり面積">
          <a:extLst>
            <a:ext uri="{FF2B5EF4-FFF2-40B4-BE49-F238E27FC236}">
              <a16:creationId xmlns:a16="http://schemas.microsoft.com/office/drawing/2014/main" id="{00000000-0008-0000-0200-00009A010000}"/>
            </a:ext>
          </a:extLst>
        </xdr:cNvPr>
        <xdr:cNvSpPr txBox="1"/>
      </xdr:nvSpPr>
      <xdr:spPr>
        <a:xfrm>
          <a:off x="8515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36830</xdr:rowOff>
    </xdr:from>
    <xdr:to>
      <xdr:col>41</xdr:col>
      <xdr:colOff>101600</xdr:colOff>
      <xdr:row>106</xdr:row>
      <xdr:rowOff>138430</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781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154957</xdr:rowOff>
    </xdr:from>
    <xdr:ext cx="469744" cy="259045"/>
    <xdr:sp macro="" textlink="">
      <xdr:nvSpPr>
        <xdr:cNvPr id="412" name="n_3aveValue【市民会館】&#10;一人当たり面積">
          <a:extLst>
            <a:ext uri="{FF2B5EF4-FFF2-40B4-BE49-F238E27FC236}">
              <a16:creationId xmlns:a16="http://schemas.microsoft.com/office/drawing/2014/main" id="{00000000-0008-0000-0200-00009C010000}"/>
            </a:ext>
          </a:extLst>
        </xdr:cNvPr>
        <xdr:cNvSpPr txBox="1"/>
      </xdr:nvSpPr>
      <xdr:spPr>
        <a:xfrm>
          <a:off x="7626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41402</xdr:rowOff>
    </xdr:from>
    <xdr:to>
      <xdr:col>50</xdr:col>
      <xdr:colOff>165100</xdr:colOff>
      <xdr:row>106</xdr:row>
      <xdr:rowOff>143002</xdr:rowOff>
    </xdr:to>
    <xdr:sp macro="" textlink="">
      <xdr:nvSpPr>
        <xdr:cNvPr id="418" name="楕円 417">
          <a:extLst>
            <a:ext uri="{FF2B5EF4-FFF2-40B4-BE49-F238E27FC236}">
              <a16:creationId xmlns:a16="http://schemas.microsoft.com/office/drawing/2014/main" id="{00000000-0008-0000-0200-0000A2010000}"/>
            </a:ext>
          </a:extLst>
        </xdr:cNvPr>
        <xdr:cNvSpPr/>
      </xdr:nvSpPr>
      <xdr:spPr>
        <a:xfrm>
          <a:off x="9588500" y="182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41402</xdr:rowOff>
    </xdr:from>
    <xdr:to>
      <xdr:col>46</xdr:col>
      <xdr:colOff>38100</xdr:colOff>
      <xdr:row>106</xdr:row>
      <xdr:rowOff>143002</xdr:rowOff>
    </xdr:to>
    <xdr:sp macro="" textlink="">
      <xdr:nvSpPr>
        <xdr:cNvPr id="419" name="楕円 418">
          <a:extLst>
            <a:ext uri="{FF2B5EF4-FFF2-40B4-BE49-F238E27FC236}">
              <a16:creationId xmlns:a16="http://schemas.microsoft.com/office/drawing/2014/main" id="{00000000-0008-0000-0200-0000A3010000}"/>
            </a:ext>
          </a:extLst>
        </xdr:cNvPr>
        <xdr:cNvSpPr/>
      </xdr:nvSpPr>
      <xdr:spPr>
        <a:xfrm>
          <a:off x="8699500" y="182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92202</xdr:rowOff>
    </xdr:from>
    <xdr:to>
      <xdr:col>50</xdr:col>
      <xdr:colOff>114300</xdr:colOff>
      <xdr:row>106</xdr:row>
      <xdr:rowOff>92202</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8750300" y="182659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41402</xdr:rowOff>
    </xdr:from>
    <xdr:to>
      <xdr:col>41</xdr:col>
      <xdr:colOff>101600</xdr:colOff>
      <xdr:row>106</xdr:row>
      <xdr:rowOff>143002</xdr:rowOff>
    </xdr:to>
    <xdr:sp macro="" textlink="">
      <xdr:nvSpPr>
        <xdr:cNvPr id="421" name="楕円 420">
          <a:extLst>
            <a:ext uri="{FF2B5EF4-FFF2-40B4-BE49-F238E27FC236}">
              <a16:creationId xmlns:a16="http://schemas.microsoft.com/office/drawing/2014/main" id="{00000000-0008-0000-0200-0000A5010000}"/>
            </a:ext>
          </a:extLst>
        </xdr:cNvPr>
        <xdr:cNvSpPr/>
      </xdr:nvSpPr>
      <xdr:spPr>
        <a:xfrm>
          <a:off x="7810500" y="182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92202</xdr:rowOff>
    </xdr:from>
    <xdr:to>
      <xdr:col>45</xdr:col>
      <xdr:colOff>177800</xdr:colOff>
      <xdr:row>106</xdr:row>
      <xdr:rowOff>92202</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7861300" y="182659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134129</xdr:rowOff>
    </xdr:from>
    <xdr:ext cx="469744" cy="259045"/>
    <xdr:sp macro="" textlink="">
      <xdr:nvSpPr>
        <xdr:cNvPr id="423" name="n_1mainValue【市民会館】&#10;一人当たり面積">
          <a:extLst>
            <a:ext uri="{FF2B5EF4-FFF2-40B4-BE49-F238E27FC236}">
              <a16:creationId xmlns:a16="http://schemas.microsoft.com/office/drawing/2014/main" id="{00000000-0008-0000-0200-0000A7010000}"/>
            </a:ext>
          </a:extLst>
        </xdr:cNvPr>
        <xdr:cNvSpPr txBox="1"/>
      </xdr:nvSpPr>
      <xdr:spPr>
        <a:xfrm>
          <a:off x="9391727" y="1830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134129</xdr:rowOff>
    </xdr:from>
    <xdr:ext cx="469744" cy="259045"/>
    <xdr:sp macro="" textlink="">
      <xdr:nvSpPr>
        <xdr:cNvPr id="424" name="n_2mainValue【市民会館】&#10;一人当たり面積">
          <a:extLst>
            <a:ext uri="{FF2B5EF4-FFF2-40B4-BE49-F238E27FC236}">
              <a16:creationId xmlns:a16="http://schemas.microsoft.com/office/drawing/2014/main" id="{00000000-0008-0000-0200-0000A8010000}"/>
            </a:ext>
          </a:extLst>
        </xdr:cNvPr>
        <xdr:cNvSpPr txBox="1"/>
      </xdr:nvSpPr>
      <xdr:spPr>
        <a:xfrm>
          <a:off x="8515427" y="1830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134129</xdr:rowOff>
    </xdr:from>
    <xdr:ext cx="469744" cy="259045"/>
    <xdr:sp macro="" textlink="">
      <xdr:nvSpPr>
        <xdr:cNvPr id="425" name="n_3mainValue【市民会館】&#10;一人当たり面積">
          <a:extLst>
            <a:ext uri="{FF2B5EF4-FFF2-40B4-BE49-F238E27FC236}">
              <a16:creationId xmlns:a16="http://schemas.microsoft.com/office/drawing/2014/main" id="{00000000-0008-0000-0200-0000A9010000}"/>
            </a:ext>
          </a:extLst>
        </xdr:cNvPr>
        <xdr:cNvSpPr txBox="1"/>
      </xdr:nvSpPr>
      <xdr:spPr>
        <a:xfrm>
          <a:off x="7626427" y="1830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6" name="正方形/長方形 425">
          <a:extLst>
            <a:ext uri="{FF2B5EF4-FFF2-40B4-BE49-F238E27FC236}">
              <a16:creationId xmlns:a16="http://schemas.microsoft.com/office/drawing/2014/main" id="{00000000-0008-0000-0200-0000A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7" name="正方形/長方形 426">
          <a:extLst>
            <a:ext uri="{FF2B5EF4-FFF2-40B4-BE49-F238E27FC236}">
              <a16:creationId xmlns:a16="http://schemas.microsoft.com/office/drawing/2014/main" id="{00000000-0008-0000-0200-0000A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8" name="正方形/長方形 427">
          <a:extLst>
            <a:ext uri="{FF2B5EF4-FFF2-40B4-BE49-F238E27FC236}">
              <a16:creationId xmlns:a16="http://schemas.microsoft.com/office/drawing/2014/main" id="{00000000-0008-0000-0200-0000A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9" name="正方形/長方形 428">
          <a:extLst>
            <a:ext uri="{FF2B5EF4-FFF2-40B4-BE49-F238E27FC236}">
              <a16:creationId xmlns:a16="http://schemas.microsoft.com/office/drawing/2014/main" id="{00000000-0008-0000-0200-0000A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0" name="正方形/長方形 429">
          <a:extLst>
            <a:ext uri="{FF2B5EF4-FFF2-40B4-BE49-F238E27FC236}">
              <a16:creationId xmlns:a16="http://schemas.microsoft.com/office/drawing/2014/main" id="{00000000-0008-0000-0200-0000A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1" name="正方形/長方形 430">
          <a:extLst>
            <a:ext uri="{FF2B5EF4-FFF2-40B4-BE49-F238E27FC236}">
              <a16:creationId xmlns:a16="http://schemas.microsoft.com/office/drawing/2014/main" id="{00000000-0008-0000-0200-0000A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0" name="【一般廃棄物処理施設】&#10;有形固定資産減価償却率グラフ枠">
          <a:extLst>
            <a:ext uri="{FF2B5EF4-FFF2-40B4-BE49-F238E27FC236}">
              <a16:creationId xmlns:a16="http://schemas.microsoft.com/office/drawing/2014/main" id="{00000000-0008-0000-0200-0000C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452" name="【一般廃棄物処理施設】&#10;有形固定資産減価償却率最小値テキスト">
          <a:extLst>
            <a:ext uri="{FF2B5EF4-FFF2-40B4-BE49-F238E27FC236}">
              <a16:creationId xmlns:a16="http://schemas.microsoft.com/office/drawing/2014/main" id="{00000000-0008-0000-0200-0000C4010000}"/>
            </a:ext>
          </a:extLst>
        </xdr:cNvPr>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405111" cy="259045"/>
    <xdr:sp macro="" textlink="">
      <xdr:nvSpPr>
        <xdr:cNvPr id="454" name="【一般廃棄物処理施設】&#10;有形固定資産減価償却率最大値テキスト">
          <a:extLst>
            <a:ext uri="{FF2B5EF4-FFF2-40B4-BE49-F238E27FC236}">
              <a16:creationId xmlns:a16="http://schemas.microsoft.com/office/drawing/2014/main" id="{00000000-0008-0000-0200-0000C6010000}"/>
            </a:ext>
          </a:extLst>
        </xdr:cNvPr>
        <xdr:cNvSpPr txBox="1"/>
      </xdr:nvSpPr>
      <xdr:spPr>
        <a:xfrm>
          <a:off x="16357600"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51180</xdr:rowOff>
    </xdr:from>
    <xdr:ext cx="405111" cy="259045"/>
    <xdr:sp macro="" textlink="">
      <xdr:nvSpPr>
        <xdr:cNvPr id="456" name="【一般廃棄物処理施設】&#10;有形固定資産減価償却率平均値テキスト">
          <a:extLst>
            <a:ext uri="{FF2B5EF4-FFF2-40B4-BE49-F238E27FC236}">
              <a16:creationId xmlns:a16="http://schemas.microsoft.com/office/drawing/2014/main" id="{00000000-0008-0000-0200-0000C8010000}"/>
            </a:ext>
          </a:extLst>
        </xdr:cNvPr>
        <xdr:cNvSpPr txBox="1"/>
      </xdr:nvSpPr>
      <xdr:spPr>
        <a:xfrm>
          <a:off x="16357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72753</xdr:rowOff>
    </xdr:from>
    <xdr:to>
      <xdr:col>85</xdr:col>
      <xdr:colOff>177800</xdr:colOff>
      <xdr:row>37</xdr:row>
      <xdr:rowOff>2903</xdr:rowOff>
    </xdr:to>
    <xdr:sp macro="" textlink="">
      <xdr:nvSpPr>
        <xdr:cNvPr id="457" name="フローチャート: 判断 456">
          <a:extLst>
            <a:ext uri="{FF2B5EF4-FFF2-40B4-BE49-F238E27FC236}">
              <a16:creationId xmlns:a16="http://schemas.microsoft.com/office/drawing/2014/main" id="{00000000-0008-0000-0200-0000C9010000}"/>
            </a:ext>
          </a:extLst>
        </xdr:cNvPr>
        <xdr:cNvSpPr/>
      </xdr:nvSpPr>
      <xdr:spPr>
        <a:xfrm>
          <a:off x="16268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85816</xdr:rowOff>
    </xdr:from>
    <xdr:to>
      <xdr:col>81</xdr:col>
      <xdr:colOff>101600</xdr:colOff>
      <xdr:row>37</xdr:row>
      <xdr:rowOff>15966</xdr:rowOff>
    </xdr:to>
    <xdr:sp macro="" textlink="">
      <xdr:nvSpPr>
        <xdr:cNvPr id="458" name="フローチャート: 判断 457">
          <a:extLst>
            <a:ext uri="{FF2B5EF4-FFF2-40B4-BE49-F238E27FC236}">
              <a16:creationId xmlns:a16="http://schemas.microsoft.com/office/drawing/2014/main" id="{00000000-0008-0000-0200-0000CA010000}"/>
            </a:ext>
          </a:extLst>
        </xdr:cNvPr>
        <xdr:cNvSpPr/>
      </xdr:nvSpPr>
      <xdr:spPr>
        <a:xfrm>
          <a:off x="15430500" y="625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32493</xdr:rowOff>
    </xdr:from>
    <xdr:ext cx="405111" cy="259045"/>
    <xdr:sp macro="" textlink="">
      <xdr:nvSpPr>
        <xdr:cNvPr id="459" name="n_1aveValue【一般廃棄物処理施設】&#10;有形固定資産減価償却率">
          <a:extLst>
            <a:ext uri="{FF2B5EF4-FFF2-40B4-BE49-F238E27FC236}">
              <a16:creationId xmlns:a16="http://schemas.microsoft.com/office/drawing/2014/main" id="{00000000-0008-0000-0200-0000CB010000}"/>
            </a:ext>
          </a:extLst>
        </xdr:cNvPr>
        <xdr:cNvSpPr txBox="1"/>
      </xdr:nvSpPr>
      <xdr:spPr>
        <a:xfrm>
          <a:off x="152660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69487</xdr:rowOff>
    </xdr:from>
    <xdr:to>
      <xdr:col>76</xdr:col>
      <xdr:colOff>165100</xdr:colOff>
      <xdr:row>36</xdr:row>
      <xdr:rowOff>171087</xdr:rowOff>
    </xdr:to>
    <xdr:sp macro="" textlink="">
      <xdr:nvSpPr>
        <xdr:cNvPr id="460" name="フローチャート: 判断 459">
          <a:extLst>
            <a:ext uri="{FF2B5EF4-FFF2-40B4-BE49-F238E27FC236}">
              <a16:creationId xmlns:a16="http://schemas.microsoft.com/office/drawing/2014/main" id="{00000000-0008-0000-0200-0000CC010000}"/>
            </a:ext>
          </a:extLst>
        </xdr:cNvPr>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16164</xdr:rowOff>
    </xdr:from>
    <xdr:ext cx="405111" cy="259045"/>
    <xdr:sp macro="" textlink="">
      <xdr:nvSpPr>
        <xdr:cNvPr id="461" name="n_2aveValue【一般廃棄物処理施設】&#10;有形固定資産減価償却率">
          <a:extLst>
            <a:ext uri="{FF2B5EF4-FFF2-40B4-BE49-F238E27FC236}">
              <a16:creationId xmlns:a16="http://schemas.microsoft.com/office/drawing/2014/main" id="{00000000-0008-0000-0200-0000CD010000}"/>
            </a:ext>
          </a:extLst>
        </xdr:cNvPr>
        <xdr:cNvSpPr txBox="1"/>
      </xdr:nvSpPr>
      <xdr:spPr>
        <a:xfrm>
          <a:off x="14389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139700</xdr:rowOff>
    </xdr:from>
    <xdr:to>
      <xdr:col>72</xdr:col>
      <xdr:colOff>38100</xdr:colOff>
      <xdr:row>37</xdr:row>
      <xdr:rowOff>69850</xdr:rowOff>
    </xdr:to>
    <xdr:sp macro="" textlink="">
      <xdr:nvSpPr>
        <xdr:cNvPr id="462" name="フローチャート: 判断 461">
          <a:extLst>
            <a:ext uri="{FF2B5EF4-FFF2-40B4-BE49-F238E27FC236}">
              <a16:creationId xmlns:a16="http://schemas.microsoft.com/office/drawing/2014/main" id="{00000000-0008-0000-0200-0000CE010000}"/>
            </a:ext>
          </a:extLst>
        </xdr:cNvPr>
        <xdr:cNvSpPr/>
      </xdr:nvSpPr>
      <xdr:spPr>
        <a:xfrm>
          <a:off x="13652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60977</xdr:rowOff>
    </xdr:from>
    <xdr:ext cx="405111" cy="259045"/>
    <xdr:sp macro="" textlink="">
      <xdr:nvSpPr>
        <xdr:cNvPr id="463" name="n_3aveValue【一般廃棄物処理施設】&#10;有形固定資産減価償却率">
          <a:extLst>
            <a:ext uri="{FF2B5EF4-FFF2-40B4-BE49-F238E27FC236}">
              <a16:creationId xmlns:a16="http://schemas.microsoft.com/office/drawing/2014/main" id="{00000000-0008-0000-0200-0000CF010000}"/>
            </a:ext>
          </a:extLst>
        </xdr:cNvPr>
        <xdr:cNvSpPr txBox="1"/>
      </xdr:nvSpPr>
      <xdr:spPr>
        <a:xfrm>
          <a:off x="135007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69487</xdr:rowOff>
    </xdr:from>
    <xdr:to>
      <xdr:col>81</xdr:col>
      <xdr:colOff>101600</xdr:colOff>
      <xdr:row>38</xdr:row>
      <xdr:rowOff>171087</xdr:rowOff>
    </xdr:to>
    <xdr:sp macro="" textlink="">
      <xdr:nvSpPr>
        <xdr:cNvPr id="469" name="楕円 468">
          <a:extLst>
            <a:ext uri="{FF2B5EF4-FFF2-40B4-BE49-F238E27FC236}">
              <a16:creationId xmlns:a16="http://schemas.microsoft.com/office/drawing/2014/main" id="{00000000-0008-0000-0200-0000D5010000}"/>
            </a:ext>
          </a:extLst>
        </xdr:cNvPr>
        <xdr:cNvSpPr/>
      </xdr:nvSpPr>
      <xdr:spPr>
        <a:xfrm>
          <a:off x="154305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470" name="楕円 469">
          <a:extLst>
            <a:ext uri="{FF2B5EF4-FFF2-40B4-BE49-F238E27FC236}">
              <a16:creationId xmlns:a16="http://schemas.microsoft.com/office/drawing/2014/main" id="{00000000-0008-0000-0200-0000D6010000}"/>
            </a:ext>
          </a:extLst>
        </xdr:cNvPr>
        <xdr:cNvSpPr/>
      </xdr:nvSpPr>
      <xdr:spPr>
        <a:xfrm>
          <a:off x="145415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120287</xdr:rowOff>
    </xdr:from>
    <xdr:to>
      <xdr:col>81</xdr:col>
      <xdr:colOff>50800</xdr:colOff>
      <xdr:row>38</xdr:row>
      <xdr:rowOff>130084</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flipV="1">
          <a:off x="14592300" y="663538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98878</xdr:rowOff>
    </xdr:from>
    <xdr:to>
      <xdr:col>72</xdr:col>
      <xdr:colOff>38100</xdr:colOff>
      <xdr:row>35</xdr:row>
      <xdr:rowOff>29028</xdr:rowOff>
    </xdr:to>
    <xdr:sp macro="" textlink="">
      <xdr:nvSpPr>
        <xdr:cNvPr id="472" name="楕円 471">
          <a:extLst>
            <a:ext uri="{FF2B5EF4-FFF2-40B4-BE49-F238E27FC236}">
              <a16:creationId xmlns:a16="http://schemas.microsoft.com/office/drawing/2014/main" id="{00000000-0008-0000-0200-0000D8010000}"/>
            </a:ext>
          </a:extLst>
        </xdr:cNvPr>
        <xdr:cNvSpPr/>
      </xdr:nvSpPr>
      <xdr:spPr>
        <a:xfrm>
          <a:off x="13652500" y="592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149678</xdr:rowOff>
    </xdr:from>
    <xdr:to>
      <xdr:col>76</xdr:col>
      <xdr:colOff>114300</xdr:colOff>
      <xdr:row>38</xdr:row>
      <xdr:rowOff>130084</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a:off x="13703300" y="5978978"/>
          <a:ext cx="889000" cy="66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162214</xdr:rowOff>
    </xdr:from>
    <xdr:ext cx="405111" cy="259045"/>
    <xdr:sp macro="" textlink="">
      <xdr:nvSpPr>
        <xdr:cNvPr id="474" name="n_1mainValue【一般廃棄物処理施設】&#10;有形固定資産減価償却率">
          <a:extLst>
            <a:ext uri="{FF2B5EF4-FFF2-40B4-BE49-F238E27FC236}">
              <a16:creationId xmlns:a16="http://schemas.microsoft.com/office/drawing/2014/main" id="{00000000-0008-0000-0200-0000DA010000}"/>
            </a:ext>
          </a:extLst>
        </xdr:cNvPr>
        <xdr:cNvSpPr txBox="1"/>
      </xdr:nvSpPr>
      <xdr:spPr>
        <a:xfrm>
          <a:off x="15266044"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561</xdr:rowOff>
    </xdr:from>
    <xdr:ext cx="405111" cy="259045"/>
    <xdr:sp macro="" textlink="">
      <xdr:nvSpPr>
        <xdr:cNvPr id="475" name="n_2mainValue【一般廃棄物処理施設】&#10;有形固定資産減価償却率">
          <a:extLst>
            <a:ext uri="{FF2B5EF4-FFF2-40B4-BE49-F238E27FC236}">
              <a16:creationId xmlns:a16="http://schemas.microsoft.com/office/drawing/2014/main" id="{00000000-0008-0000-0200-0000DB010000}"/>
            </a:ext>
          </a:extLst>
        </xdr:cNvPr>
        <xdr:cNvSpPr txBox="1"/>
      </xdr:nvSpPr>
      <xdr:spPr>
        <a:xfrm>
          <a:off x="14389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45555</xdr:rowOff>
    </xdr:from>
    <xdr:ext cx="405111" cy="259045"/>
    <xdr:sp macro="" textlink="">
      <xdr:nvSpPr>
        <xdr:cNvPr id="476" name="n_3mainValue【一般廃棄物処理施設】&#10;有形固定資産減価償却率">
          <a:extLst>
            <a:ext uri="{FF2B5EF4-FFF2-40B4-BE49-F238E27FC236}">
              <a16:creationId xmlns:a16="http://schemas.microsoft.com/office/drawing/2014/main" id="{00000000-0008-0000-0200-0000DC010000}"/>
            </a:ext>
          </a:extLst>
        </xdr:cNvPr>
        <xdr:cNvSpPr txBox="1"/>
      </xdr:nvSpPr>
      <xdr:spPr>
        <a:xfrm>
          <a:off x="13500744" y="5703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7" name="正方形/長方形 476">
          <a:extLst>
            <a:ext uri="{FF2B5EF4-FFF2-40B4-BE49-F238E27FC236}">
              <a16:creationId xmlns:a16="http://schemas.microsoft.com/office/drawing/2014/main" id="{00000000-0008-0000-0200-0000DD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8" name="正方形/長方形 477">
          <a:extLst>
            <a:ext uri="{FF2B5EF4-FFF2-40B4-BE49-F238E27FC236}">
              <a16:creationId xmlns:a16="http://schemas.microsoft.com/office/drawing/2014/main" id="{00000000-0008-0000-0200-0000DE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9" name="正方形/長方形 478">
          <a:extLst>
            <a:ext uri="{FF2B5EF4-FFF2-40B4-BE49-F238E27FC236}">
              <a16:creationId xmlns:a16="http://schemas.microsoft.com/office/drawing/2014/main" id="{00000000-0008-0000-0200-0000DF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0" name="正方形/長方形 479">
          <a:extLst>
            <a:ext uri="{FF2B5EF4-FFF2-40B4-BE49-F238E27FC236}">
              <a16:creationId xmlns:a16="http://schemas.microsoft.com/office/drawing/2014/main" id="{00000000-0008-0000-0200-0000E0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1" name="正方形/長方形 480">
          <a:extLst>
            <a:ext uri="{FF2B5EF4-FFF2-40B4-BE49-F238E27FC236}">
              <a16:creationId xmlns:a16="http://schemas.microsoft.com/office/drawing/2014/main" id="{00000000-0008-0000-0200-0000E1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2" name="正方形/長方形 481">
          <a:extLst>
            <a:ext uri="{FF2B5EF4-FFF2-40B4-BE49-F238E27FC236}">
              <a16:creationId xmlns:a16="http://schemas.microsoft.com/office/drawing/2014/main" id="{00000000-0008-0000-0200-0000E2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3" name="正方形/長方形 482">
          <a:extLst>
            <a:ext uri="{FF2B5EF4-FFF2-40B4-BE49-F238E27FC236}">
              <a16:creationId xmlns:a16="http://schemas.microsoft.com/office/drawing/2014/main" id="{00000000-0008-0000-0200-0000E3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4" name="正方形/長方形 483">
          <a:extLst>
            <a:ext uri="{FF2B5EF4-FFF2-40B4-BE49-F238E27FC236}">
              <a16:creationId xmlns:a16="http://schemas.microsoft.com/office/drawing/2014/main" id="{00000000-0008-0000-0200-0000E4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4" name="テキスト ボックス 493">
          <a:extLst>
            <a:ext uri="{FF2B5EF4-FFF2-40B4-BE49-F238E27FC236}">
              <a16:creationId xmlns:a16="http://schemas.microsoft.com/office/drawing/2014/main" id="{00000000-0008-0000-0200-0000EE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5" name="【一般廃棄物処理施設】&#10;一人当たり有形固定資産（償却資産）額グラフ枠">
          <a:extLst>
            <a:ext uri="{FF2B5EF4-FFF2-40B4-BE49-F238E27FC236}">
              <a16:creationId xmlns:a16="http://schemas.microsoft.com/office/drawing/2014/main" id="{00000000-0008-0000-0200-0000EF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117320</xdr:rowOff>
    </xdr:from>
    <xdr:to>
      <xdr:col>116</xdr:col>
      <xdr:colOff>62864</xdr:colOff>
      <xdr:row>41</xdr:row>
      <xdr:rowOff>18953</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flipV="1">
          <a:off x="22160864" y="5775170"/>
          <a:ext cx="0" cy="127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97" name="【一般廃棄物処理施設】&#10;一人当たり有形固定資産（償却資産）額最小値テキスト">
          <a:extLst>
            <a:ext uri="{FF2B5EF4-FFF2-40B4-BE49-F238E27FC236}">
              <a16:creationId xmlns:a16="http://schemas.microsoft.com/office/drawing/2014/main" id="{00000000-0008-0000-0200-0000F1010000}"/>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63997</xdr:rowOff>
    </xdr:from>
    <xdr:ext cx="599010" cy="259045"/>
    <xdr:sp macro="" textlink="">
      <xdr:nvSpPr>
        <xdr:cNvPr id="499" name="【一般廃棄物処理施設】&#10;一人当たり有形固定資産（償却資産）額最大値テキスト">
          <a:extLst>
            <a:ext uri="{FF2B5EF4-FFF2-40B4-BE49-F238E27FC236}">
              <a16:creationId xmlns:a16="http://schemas.microsoft.com/office/drawing/2014/main" id="{00000000-0008-0000-0200-0000F3010000}"/>
            </a:ext>
          </a:extLst>
        </xdr:cNvPr>
        <xdr:cNvSpPr txBox="1"/>
      </xdr:nvSpPr>
      <xdr:spPr>
        <a:xfrm>
          <a:off x="22199600" y="555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117320</xdr:rowOff>
    </xdr:from>
    <xdr:to>
      <xdr:col>116</xdr:col>
      <xdr:colOff>152400</xdr:colOff>
      <xdr:row>33</xdr:row>
      <xdr:rowOff>117320</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22072600" y="57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75653</xdr:rowOff>
    </xdr:from>
    <xdr:ext cx="534377" cy="259045"/>
    <xdr:sp macro="" textlink="">
      <xdr:nvSpPr>
        <xdr:cNvPr id="501" name="【一般廃棄物処理施設】&#10;一人当たり有形固定資産（償却資産）額平均値テキスト">
          <a:extLst>
            <a:ext uri="{FF2B5EF4-FFF2-40B4-BE49-F238E27FC236}">
              <a16:creationId xmlns:a16="http://schemas.microsoft.com/office/drawing/2014/main" id="{00000000-0008-0000-0200-0000F5010000}"/>
            </a:ext>
          </a:extLst>
        </xdr:cNvPr>
        <xdr:cNvSpPr txBox="1"/>
      </xdr:nvSpPr>
      <xdr:spPr>
        <a:xfrm>
          <a:off x="22199600" y="6590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97226</xdr:rowOff>
    </xdr:from>
    <xdr:to>
      <xdr:col>116</xdr:col>
      <xdr:colOff>114300</xdr:colOff>
      <xdr:row>39</xdr:row>
      <xdr:rowOff>27376</xdr:rowOff>
    </xdr:to>
    <xdr:sp macro="" textlink="">
      <xdr:nvSpPr>
        <xdr:cNvPr id="502" name="フローチャート: 判断 501">
          <a:extLst>
            <a:ext uri="{FF2B5EF4-FFF2-40B4-BE49-F238E27FC236}">
              <a16:creationId xmlns:a16="http://schemas.microsoft.com/office/drawing/2014/main" id="{00000000-0008-0000-0200-0000F6010000}"/>
            </a:ext>
          </a:extLst>
        </xdr:cNvPr>
        <xdr:cNvSpPr/>
      </xdr:nvSpPr>
      <xdr:spPr>
        <a:xfrm>
          <a:off x="22110700" y="661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86373</xdr:rowOff>
    </xdr:from>
    <xdr:to>
      <xdr:col>112</xdr:col>
      <xdr:colOff>38100</xdr:colOff>
      <xdr:row>39</xdr:row>
      <xdr:rowOff>16523</xdr:rowOff>
    </xdr:to>
    <xdr:sp macro="" textlink="">
      <xdr:nvSpPr>
        <xdr:cNvPr id="503" name="フローチャート: 判断 502">
          <a:extLst>
            <a:ext uri="{FF2B5EF4-FFF2-40B4-BE49-F238E27FC236}">
              <a16:creationId xmlns:a16="http://schemas.microsoft.com/office/drawing/2014/main" id="{00000000-0008-0000-0200-0000F7010000}"/>
            </a:ext>
          </a:extLst>
        </xdr:cNvPr>
        <xdr:cNvSpPr/>
      </xdr:nvSpPr>
      <xdr:spPr>
        <a:xfrm>
          <a:off x="21272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33050</xdr:rowOff>
    </xdr:from>
    <xdr:ext cx="534377" cy="259045"/>
    <xdr:sp macro="" textlink="">
      <xdr:nvSpPr>
        <xdr:cNvPr id="504" name="n_1aveValue【一般廃棄物処理施設】&#10;一人当たり有形固定資産（償却資産）額">
          <a:extLst>
            <a:ext uri="{FF2B5EF4-FFF2-40B4-BE49-F238E27FC236}">
              <a16:creationId xmlns:a16="http://schemas.microsoft.com/office/drawing/2014/main" id="{00000000-0008-0000-0200-0000F8010000}"/>
            </a:ext>
          </a:extLst>
        </xdr:cNvPr>
        <xdr:cNvSpPr txBox="1"/>
      </xdr:nvSpPr>
      <xdr:spPr>
        <a:xfrm>
          <a:off x="210434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71006</xdr:rowOff>
    </xdr:from>
    <xdr:to>
      <xdr:col>107</xdr:col>
      <xdr:colOff>101600</xdr:colOff>
      <xdr:row>39</xdr:row>
      <xdr:rowOff>1156</xdr:rowOff>
    </xdr:to>
    <xdr:sp macro="" textlink="">
      <xdr:nvSpPr>
        <xdr:cNvPr id="505" name="フローチャート: 判断 504">
          <a:extLst>
            <a:ext uri="{FF2B5EF4-FFF2-40B4-BE49-F238E27FC236}">
              <a16:creationId xmlns:a16="http://schemas.microsoft.com/office/drawing/2014/main" id="{00000000-0008-0000-0200-0000F9010000}"/>
            </a:ext>
          </a:extLst>
        </xdr:cNvPr>
        <xdr:cNvSpPr/>
      </xdr:nvSpPr>
      <xdr:spPr>
        <a:xfrm>
          <a:off x="20383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17683</xdr:rowOff>
    </xdr:from>
    <xdr:ext cx="534377" cy="259045"/>
    <xdr:sp macro="" textlink="">
      <xdr:nvSpPr>
        <xdr:cNvPr id="506" name="n_2aveValue【一般廃棄物処理施設】&#10;一人当たり有形固定資産（償却資産）額">
          <a:extLst>
            <a:ext uri="{FF2B5EF4-FFF2-40B4-BE49-F238E27FC236}">
              <a16:creationId xmlns:a16="http://schemas.microsoft.com/office/drawing/2014/main" id="{00000000-0008-0000-0200-0000FA010000}"/>
            </a:ext>
          </a:extLst>
        </xdr:cNvPr>
        <xdr:cNvSpPr txBox="1"/>
      </xdr:nvSpPr>
      <xdr:spPr>
        <a:xfrm>
          <a:off x="20167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115154</xdr:rowOff>
    </xdr:from>
    <xdr:to>
      <xdr:col>102</xdr:col>
      <xdr:colOff>165100</xdr:colOff>
      <xdr:row>39</xdr:row>
      <xdr:rowOff>45304</xdr:rowOff>
    </xdr:to>
    <xdr:sp macro="" textlink="">
      <xdr:nvSpPr>
        <xdr:cNvPr id="507" name="フローチャート: 判断 506">
          <a:extLst>
            <a:ext uri="{FF2B5EF4-FFF2-40B4-BE49-F238E27FC236}">
              <a16:creationId xmlns:a16="http://schemas.microsoft.com/office/drawing/2014/main" id="{00000000-0008-0000-0200-0000FB010000}"/>
            </a:ext>
          </a:extLst>
        </xdr:cNvPr>
        <xdr:cNvSpPr/>
      </xdr:nvSpPr>
      <xdr:spPr>
        <a:xfrm>
          <a:off x="19494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37</xdr:row>
      <xdr:rowOff>61831</xdr:rowOff>
    </xdr:from>
    <xdr:ext cx="534377" cy="259045"/>
    <xdr:sp macro="" textlink="">
      <xdr:nvSpPr>
        <xdr:cNvPr id="508" name="n_3aveValue【一般廃棄物処理施設】&#10;一人当たり有形固定資産（償却資産）額">
          <a:extLst>
            <a:ext uri="{FF2B5EF4-FFF2-40B4-BE49-F238E27FC236}">
              <a16:creationId xmlns:a16="http://schemas.microsoft.com/office/drawing/2014/main" id="{00000000-0008-0000-0200-0000FC010000}"/>
            </a:ext>
          </a:extLst>
        </xdr:cNvPr>
        <xdr:cNvSpPr txBox="1"/>
      </xdr:nvSpPr>
      <xdr:spPr>
        <a:xfrm>
          <a:off x="19278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127784</xdr:rowOff>
    </xdr:from>
    <xdr:to>
      <xdr:col>112</xdr:col>
      <xdr:colOff>38100</xdr:colOff>
      <xdr:row>40</xdr:row>
      <xdr:rowOff>57934</xdr:rowOff>
    </xdr:to>
    <xdr:sp macro="" textlink="">
      <xdr:nvSpPr>
        <xdr:cNvPr id="514" name="楕円 513">
          <a:extLst>
            <a:ext uri="{FF2B5EF4-FFF2-40B4-BE49-F238E27FC236}">
              <a16:creationId xmlns:a16="http://schemas.microsoft.com/office/drawing/2014/main" id="{00000000-0008-0000-0200-000002020000}"/>
            </a:ext>
          </a:extLst>
        </xdr:cNvPr>
        <xdr:cNvSpPr/>
      </xdr:nvSpPr>
      <xdr:spPr>
        <a:xfrm>
          <a:off x="21272500" y="681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138346</xdr:rowOff>
    </xdr:from>
    <xdr:to>
      <xdr:col>107</xdr:col>
      <xdr:colOff>101600</xdr:colOff>
      <xdr:row>40</xdr:row>
      <xdr:rowOff>68496</xdr:rowOff>
    </xdr:to>
    <xdr:sp macro="" textlink="">
      <xdr:nvSpPr>
        <xdr:cNvPr id="515" name="楕円 514">
          <a:extLst>
            <a:ext uri="{FF2B5EF4-FFF2-40B4-BE49-F238E27FC236}">
              <a16:creationId xmlns:a16="http://schemas.microsoft.com/office/drawing/2014/main" id="{00000000-0008-0000-0200-000003020000}"/>
            </a:ext>
          </a:extLst>
        </xdr:cNvPr>
        <xdr:cNvSpPr/>
      </xdr:nvSpPr>
      <xdr:spPr>
        <a:xfrm>
          <a:off x="20383500" y="68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7134</xdr:rowOff>
    </xdr:from>
    <xdr:to>
      <xdr:col>111</xdr:col>
      <xdr:colOff>177800</xdr:colOff>
      <xdr:row>40</xdr:row>
      <xdr:rowOff>17696</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flipV="1">
          <a:off x="20434300" y="6865134"/>
          <a:ext cx="889000" cy="1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120949</xdr:rowOff>
    </xdr:from>
    <xdr:to>
      <xdr:col>102</xdr:col>
      <xdr:colOff>165100</xdr:colOff>
      <xdr:row>41</xdr:row>
      <xdr:rowOff>51099</xdr:rowOff>
    </xdr:to>
    <xdr:sp macro="" textlink="">
      <xdr:nvSpPr>
        <xdr:cNvPr id="517" name="楕円 516">
          <a:extLst>
            <a:ext uri="{FF2B5EF4-FFF2-40B4-BE49-F238E27FC236}">
              <a16:creationId xmlns:a16="http://schemas.microsoft.com/office/drawing/2014/main" id="{00000000-0008-0000-0200-000005020000}"/>
            </a:ext>
          </a:extLst>
        </xdr:cNvPr>
        <xdr:cNvSpPr/>
      </xdr:nvSpPr>
      <xdr:spPr>
        <a:xfrm>
          <a:off x="19494500" y="697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17696</xdr:rowOff>
    </xdr:from>
    <xdr:to>
      <xdr:col>107</xdr:col>
      <xdr:colOff>50800</xdr:colOff>
      <xdr:row>41</xdr:row>
      <xdr:rowOff>299</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flipV="1">
          <a:off x="19545300" y="6875696"/>
          <a:ext cx="889000" cy="15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49061</xdr:rowOff>
    </xdr:from>
    <xdr:ext cx="534377" cy="259045"/>
    <xdr:sp macro="" textlink="">
      <xdr:nvSpPr>
        <xdr:cNvPr id="519" name="n_1mainValue【一般廃棄物処理施設】&#10;一人当たり有形固定資産（償却資産）額">
          <a:extLst>
            <a:ext uri="{FF2B5EF4-FFF2-40B4-BE49-F238E27FC236}">
              <a16:creationId xmlns:a16="http://schemas.microsoft.com/office/drawing/2014/main" id="{00000000-0008-0000-0200-000007020000}"/>
            </a:ext>
          </a:extLst>
        </xdr:cNvPr>
        <xdr:cNvSpPr txBox="1"/>
      </xdr:nvSpPr>
      <xdr:spPr>
        <a:xfrm>
          <a:off x="21043411" y="690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59623</xdr:rowOff>
    </xdr:from>
    <xdr:ext cx="534377" cy="259045"/>
    <xdr:sp macro="" textlink="">
      <xdr:nvSpPr>
        <xdr:cNvPr id="520" name="n_2mainValue【一般廃棄物処理施設】&#10;一人当たり有形固定資産（償却資産）額">
          <a:extLst>
            <a:ext uri="{FF2B5EF4-FFF2-40B4-BE49-F238E27FC236}">
              <a16:creationId xmlns:a16="http://schemas.microsoft.com/office/drawing/2014/main" id="{00000000-0008-0000-0200-000008020000}"/>
            </a:ext>
          </a:extLst>
        </xdr:cNvPr>
        <xdr:cNvSpPr txBox="1"/>
      </xdr:nvSpPr>
      <xdr:spPr>
        <a:xfrm>
          <a:off x="20167111" y="691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42226</xdr:rowOff>
    </xdr:from>
    <xdr:ext cx="469744" cy="259045"/>
    <xdr:sp macro="" textlink="">
      <xdr:nvSpPr>
        <xdr:cNvPr id="521" name="n_3mainValue【一般廃棄物処理施設】&#10;一人当たり有形固定資産（償却資産）額">
          <a:extLst>
            <a:ext uri="{FF2B5EF4-FFF2-40B4-BE49-F238E27FC236}">
              <a16:creationId xmlns:a16="http://schemas.microsoft.com/office/drawing/2014/main" id="{00000000-0008-0000-0200-000009020000}"/>
            </a:ext>
          </a:extLst>
        </xdr:cNvPr>
        <xdr:cNvSpPr txBox="1"/>
      </xdr:nvSpPr>
      <xdr:spPr>
        <a:xfrm>
          <a:off x="19310428" y="7071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4" name="正方形/長方形 523">
          <a:extLst>
            <a:ext uri="{FF2B5EF4-FFF2-40B4-BE49-F238E27FC236}">
              <a16:creationId xmlns:a16="http://schemas.microsoft.com/office/drawing/2014/main" id="{00000000-0008-0000-0200-00000C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8" name="正方形/長方形 527">
          <a:extLst>
            <a:ext uri="{FF2B5EF4-FFF2-40B4-BE49-F238E27FC236}">
              <a16:creationId xmlns:a16="http://schemas.microsoft.com/office/drawing/2014/main" id="{00000000-0008-0000-0200-000010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9" name="正方形/長方形 528">
          <a:extLst>
            <a:ext uri="{FF2B5EF4-FFF2-40B4-BE49-F238E27FC236}">
              <a16:creationId xmlns:a16="http://schemas.microsoft.com/office/drawing/2014/main" id="{00000000-0008-0000-0200-00001102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30" name="正方形/長方形 529">
          <a:extLst>
            <a:ext uri="{FF2B5EF4-FFF2-40B4-BE49-F238E27FC236}">
              <a16:creationId xmlns:a16="http://schemas.microsoft.com/office/drawing/2014/main" id="{00000000-0008-0000-0200-000012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1" name="正方形/長方形 530">
          <a:extLst>
            <a:ext uri="{FF2B5EF4-FFF2-40B4-BE49-F238E27FC236}">
              <a16:creationId xmlns:a16="http://schemas.microsoft.com/office/drawing/2014/main" id="{00000000-0008-0000-0200-000013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2" name="正方形/長方形 531">
          <a:extLst>
            <a:ext uri="{FF2B5EF4-FFF2-40B4-BE49-F238E27FC236}">
              <a16:creationId xmlns:a16="http://schemas.microsoft.com/office/drawing/2014/main" id="{00000000-0008-0000-0200-000014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3" name="正方形/長方形 532">
          <a:extLst>
            <a:ext uri="{FF2B5EF4-FFF2-40B4-BE49-F238E27FC236}">
              <a16:creationId xmlns:a16="http://schemas.microsoft.com/office/drawing/2014/main" id="{00000000-0008-0000-0200-000015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4" name="正方形/長方形 533">
          <a:extLst>
            <a:ext uri="{FF2B5EF4-FFF2-40B4-BE49-F238E27FC236}">
              <a16:creationId xmlns:a16="http://schemas.microsoft.com/office/drawing/2014/main" id="{00000000-0008-0000-0200-000016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5" name="正方形/長方形 534">
          <a:extLst>
            <a:ext uri="{FF2B5EF4-FFF2-40B4-BE49-F238E27FC236}">
              <a16:creationId xmlns:a16="http://schemas.microsoft.com/office/drawing/2014/main" id="{00000000-0008-0000-0200-000017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6" name="正方形/長方形 535">
          <a:extLst>
            <a:ext uri="{FF2B5EF4-FFF2-40B4-BE49-F238E27FC236}">
              <a16:creationId xmlns:a16="http://schemas.microsoft.com/office/drawing/2014/main" id="{00000000-0008-0000-0200-000018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7" name="正方形/長方形 536">
          <a:extLst>
            <a:ext uri="{FF2B5EF4-FFF2-40B4-BE49-F238E27FC236}">
              <a16:creationId xmlns:a16="http://schemas.microsoft.com/office/drawing/2014/main" id="{00000000-0008-0000-0200-000019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38" name="正方形/長方形 537">
          <a:extLst>
            <a:ext uri="{FF2B5EF4-FFF2-40B4-BE49-F238E27FC236}">
              <a16:creationId xmlns:a16="http://schemas.microsoft.com/office/drawing/2014/main" id="{00000000-0008-0000-0200-00001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9" name="正方形/長方形 538">
          <a:extLst>
            <a:ext uri="{FF2B5EF4-FFF2-40B4-BE49-F238E27FC236}">
              <a16:creationId xmlns:a16="http://schemas.microsoft.com/office/drawing/2014/main" id="{00000000-0008-0000-0200-00001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0" name="正方形/長方形 539">
          <a:extLst>
            <a:ext uri="{FF2B5EF4-FFF2-40B4-BE49-F238E27FC236}">
              <a16:creationId xmlns:a16="http://schemas.microsoft.com/office/drawing/2014/main" id="{00000000-0008-0000-0200-00001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1" name="正方形/長方形 540">
          <a:extLst>
            <a:ext uri="{FF2B5EF4-FFF2-40B4-BE49-F238E27FC236}">
              <a16:creationId xmlns:a16="http://schemas.microsoft.com/office/drawing/2014/main" id="{00000000-0008-0000-0200-00001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2" name="正方形/長方形 541">
          <a:extLst>
            <a:ext uri="{FF2B5EF4-FFF2-40B4-BE49-F238E27FC236}">
              <a16:creationId xmlns:a16="http://schemas.microsoft.com/office/drawing/2014/main" id="{00000000-0008-0000-0200-00001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3" name="正方形/長方形 542">
          <a:extLst>
            <a:ext uri="{FF2B5EF4-FFF2-40B4-BE49-F238E27FC236}">
              <a16:creationId xmlns:a16="http://schemas.microsoft.com/office/drawing/2014/main" id="{00000000-0008-0000-0200-00001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4" name="正方形/長方形 543">
          <a:extLst>
            <a:ext uri="{FF2B5EF4-FFF2-40B4-BE49-F238E27FC236}">
              <a16:creationId xmlns:a16="http://schemas.microsoft.com/office/drawing/2014/main" id="{00000000-0008-0000-0200-00002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5" name="正方形/長方形 544">
          <a:extLst>
            <a:ext uri="{FF2B5EF4-FFF2-40B4-BE49-F238E27FC236}">
              <a16:creationId xmlns:a16="http://schemas.microsoft.com/office/drawing/2014/main" id="{00000000-0008-0000-0200-000021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2" name="【消防施設】&#10;有形固定資産減価償却率グラフ枠">
          <a:extLst>
            <a:ext uri="{FF2B5EF4-FFF2-40B4-BE49-F238E27FC236}">
              <a16:creationId xmlns:a16="http://schemas.microsoft.com/office/drawing/2014/main" id="{00000000-0008-0000-0200-000032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54429</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flipV="1">
          <a:off x="16318864" y="132805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564" name="【消防施設】&#10;有形固定資産減価償却率最小値テキスト">
          <a:extLst>
            <a:ext uri="{FF2B5EF4-FFF2-40B4-BE49-F238E27FC236}">
              <a16:creationId xmlns:a16="http://schemas.microsoft.com/office/drawing/2014/main" id="{00000000-0008-0000-0200-000034020000}"/>
            </a:ext>
          </a:extLst>
        </xdr:cNvPr>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66" name="【消防施設】&#10;有形固定資産減価償却率最大値テキスト">
          <a:extLst>
            <a:ext uri="{FF2B5EF4-FFF2-40B4-BE49-F238E27FC236}">
              <a16:creationId xmlns:a16="http://schemas.microsoft.com/office/drawing/2014/main" id="{00000000-0008-0000-0200-000036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73496</xdr:rowOff>
    </xdr:from>
    <xdr:ext cx="405111" cy="259045"/>
    <xdr:sp macro="" textlink="">
      <xdr:nvSpPr>
        <xdr:cNvPr id="568" name="【消防施設】&#10;有形固定資産減価償却率平均値テキスト">
          <a:extLst>
            <a:ext uri="{FF2B5EF4-FFF2-40B4-BE49-F238E27FC236}">
              <a16:creationId xmlns:a16="http://schemas.microsoft.com/office/drawing/2014/main" id="{00000000-0008-0000-0200-000038020000}"/>
            </a:ext>
          </a:extLst>
        </xdr:cNvPr>
        <xdr:cNvSpPr txBox="1"/>
      </xdr:nvSpPr>
      <xdr:spPr>
        <a:xfrm>
          <a:off x="16357600" y="1396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569" name="フローチャート: 判断 568">
          <a:extLst>
            <a:ext uri="{FF2B5EF4-FFF2-40B4-BE49-F238E27FC236}">
              <a16:creationId xmlns:a16="http://schemas.microsoft.com/office/drawing/2014/main" id="{00000000-0008-0000-0200-000039020000}"/>
            </a:ext>
          </a:extLst>
        </xdr:cNvPr>
        <xdr:cNvSpPr/>
      </xdr:nvSpPr>
      <xdr:spPr>
        <a:xfrm>
          <a:off x="16268700" y="1398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132624</xdr:rowOff>
    </xdr:from>
    <xdr:to>
      <xdr:col>81</xdr:col>
      <xdr:colOff>101600</xdr:colOff>
      <xdr:row>82</xdr:row>
      <xdr:rowOff>62774</xdr:rowOff>
    </xdr:to>
    <xdr:sp macro="" textlink="">
      <xdr:nvSpPr>
        <xdr:cNvPr id="570" name="フローチャート: 判断 569">
          <a:extLst>
            <a:ext uri="{FF2B5EF4-FFF2-40B4-BE49-F238E27FC236}">
              <a16:creationId xmlns:a16="http://schemas.microsoft.com/office/drawing/2014/main" id="{00000000-0008-0000-0200-00003A020000}"/>
            </a:ext>
          </a:extLst>
        </xdr:cNvPr>
        <xdr:cNvSpPr/>
      </xdr:nvSpPr>
      <xdr:spPr>
        <a:xfrm>
          <a:off x="154305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79301</xdr:rowOff>
    </xdr:from>
    <xdr:ext cx="405111" cy="259045"/>
    <xdr:sp macro="" textlink="">
      <xdr:nvSpPr>
        <xdr:cNvPr id="571" name="n_1aveValue【消防施設】&#10;有形固定資産減価償却率">
          <a:extLst>
            <a:ext uri="{FF2B5EF4-FFF2-40B4-BE49-F238E27FC236}">
              <a16:creationId xmlns:a16="http://schemas.microsoft.com/office/drawing/2014/main" id="{00000000-0008-0000-0200-00003B020000}"/>
            </a:ext>
          </a:extLst>
        </xdr:cNvPr>
        <xdr:cNvSpPr txBox="1"/>
      </xdr:nvSpPr>
      <xdr:spPr>
        <a:xfrm>
          <a:off x="15266044" y="1379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142421</xdr:rowOff>
    </xdr:from>
    <xdr:to>
      <xdr:col>76</xdr:col>
      <xdr:colOff>165100</xdr:colOff>
      <xdr:row>82</xdr:row>
      <xdr:rowOff>72571</xdr:rowOff>
    </xdr:to>
    <xdr:sp macro="" textlink="">
      <xdr:nvSpPr>
        <xdr:cNvPr id="572" name="フローチャート: 判断 571">
          <a:extLst>
            <a:ext uri="{FF2B5EF4-FFF2-40B4-BE49-F238E27FC236}">
              <a16:creationId xmlns:a16="http://schemas.microsoft.com/office/drawing/2014/main" id="{00000000-0008-0000-0200-00003C020000}"/>
            </a:ext>
          </a:extLst>
        </xdr:cNvPr>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89098</xdr:rowOff>
    </xdr:from>
    <xdr:ext cx="405111" cy="259045"/>
    <xdr:sp macro="" textlink="">
      <xdr:nvSpPr>
        <xdr:cNvPr id="573" name="n_2aveValue【消防施設】&#10;有形固定資産減価償却率">
          <a:extLst>
            <a:ext uri="{FF2B5EF4-FFF2-40B4-BE49-F238E27FC236}">
              <a16:creationId xmlns:a16="http://schemas.microsoft.com/office/drawing/2014/main" id="{00000000-0008-0000-0200-00003D020000}"/>
            </a:ext>
          </a:extLst>
        </xdr:cNvPr>
        <xdr:cNvSpPr txBox="1"/>
      </xdr:nvSpPr>
      <xdr:spPr>
        <a:xfrm>
          <a:off x="14389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31387</xdr:rowOff>
    </xdr:from>
    <xdr:to>
      <xdr:col>72</xdr:col>
      <xdr:colOff>38100</xdr:colOff>
      <xdr:row>82</xdr:row>
      <xdr:rowOff>132987</xdr:rowOff>
    </xdr:to>
    <xdr:sp macro="" textlink="">
      <xdr:nvSpPr>
        <xdr:cNvPr id="574" name="フローチャート: 判断 573">
          <a:extLst>
            <a:ext uri="{FF2B5EF4-FFF2-40B4-BE49-F238E27FC236}">
              <a16:creationId xmlns:a16="http://schemas.microsoft.com/office/drawing/2014/main" id="{00000000-0008-0000-0200-00003E020000}"/>
            </a:ext>
          </a:extLst>
        </xdr:cNvPr>
        <xdr:cNvSpPr/>
      </xdr:nvSpPr>
      <xdr:spPr>
        <a:xfrm>
          <a:off x="13652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149514</xdr:rowOff>
    </xdr:from>
    <xdr:ext cx="405111" cy="259045"/>
    <xdr:sp macro="" textlink="">
      <xdr:nvSpPr>
        <xdr:cNvPr id="575" name="n_3aveValue【消防施設】&#10;有形固定資産減価償却率">
          <a:extLst>
            <a:ext uri="{FF2B5EF4-FFF2-40B4-BE49-F238E27FC236}">
              <a16:creationId xmlns:a16="http://schemas.microsoft.com/office/drawing/2014/main" id="{00000000-0008-0000-0200-00003F020000}"/>
            </a:ext>
          </a:extLst>
        </xdr:cNvPr>
        <xdr:cNvSpPr txBox="1"/>
      </xdr:nvSpPr>
      <xdr:spPr>
        <a:xfrm>
          <a:off x="13500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147320</xdr:rowOff>
    </xdr:from>
    <xdr:to>
      <xdr:col>81</xdr:col>
      <xdr:colOff>101600</xdr:colOff>
      <xdr:row>83</xdr:row>
      <xdr:rowOff>77470</xdr:rowOff>
    </xdr:to>
    <xdr:sp macro="" textlink="">
      <xdr:nvSpPr>
        <xdr:cNvPr id="581" name="楕円 580">
          <a:extLst>
            <a:ext uri="{FF2B5EF4-FFF2-40B4-BE49-F238E27FC236}">
              <a16:creationId xmlns:a16="http://schemas.microsoft.com/office/drawing/2014/main" id="{00000000-0008-0000-0200-000045020000}"/>
            </a:ext>
          </a:extLst>
        </xdr:cNvPr>
        <xdr:cNvSpPr/>
      </xdr:nvSpPr>
      <xdr:spPr>
        <a:xfrm>
          <a:off x="15430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158750</xdr:rowOff>
    </xdr:from>
    <xdr:to>
      <xdr:col>76</xdr:col>
      <xdr:colOff>165100</xdr:colOff>
      <xdr:row>84</xdr:row>
      <xdr:rowOff>88900</xdr:rowOff>
    </xdr:to>
    <xdr:sp macro="" textlink="">
      <xdr:nvSpPr>
        <xdr:cNvPr id="582" name="楕円 581">
          <a:extLst>
            <a:ext uri="{FF2B5EF4-FFF2-40B4-BE49-F238E27FC236}">
              <a16:creationId xmlns:a16="http://schemas.microsoft.com/office/drawing/2014/main" id="{00000000-0008-0000-0200-000046020000}"/>
            </a:ext>
          </a:extLst>
        </xdr:cNvPr>
        <xdr:cNvSpPr/>
      </xdr:nvSpPr>
      <xdr:spPr>
        <a:xfrm>
          <a:off x="14541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26670</xdr:rowOff>
    </xdr:from>
    <xdr:to>
      <xdr:col>81</xdr:col>
      <xdr:colOff>50800</xdr:colOff>
      <xdr:row>84</xdr:row>
      <xdr:rowOff>38100</xdr:rowOff>
    </xdr:to>
    <xdr:cxnSp macro="">
      <xdr:nvCxnSpPr>
        <xdr:cNvPr id="583" name="直線コネクタ 582">
          <a:extLst>
            <a:ext uri="{FF2B5EF4-FFF2-40B4-BE49-F238E27FC236}">
              <a16:creationId xmlns:a16="http://schemas.microsoft.com/office/drawing/2014/main" id="{00000000-0008-0000-0200-000047020000}"/>
            </a:ext>
          </a:extLst>
        </xdr:cNvPr>
        <xdr:cNvCxnSpPr/>
      </xdr:nvCxnSpPr>
      <xdr:spPr>
        <a:xfrm flipV="1">
          <a:off x="14592300" y="142570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148952</xdr:rowOff>
    </xdr:from>
    <xdr:to>
      <xdr:col>72</xdr:col>
      <xdr:colOff>38100</xdr:colOff>
      <xdr:row>84</xdr:row>
      <xdr:rowOff>79102</xdr:rowOff>
    </xdr:to>
    <xdr:sp macro="" textlink="">
      <xdr:nvSpPr>
        <xdr:cNvPr id="584" name="楕円 583">
          <a:extLst>
            <a:ext uri="{FF2B5EF4-FFF2-40B4-BE49-F238E27FC236}">
              <a16:creationId xmlns:a16="http://schemas.microsoft.com/office/drawing/2014/main" id="{00000000-0008-0000-0200-000048020000}"/>
            </a:ext>
          </a:extLst>
        </xdr:cNvPr>
        <xdr:cNvSpPr/>
      </xdr:nvSpPr>
      <xdr:spPr>
        <a:xfrm>
          <a:off x="136525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28302</xdr:rowOff>
    </xdr:from>
    <xdr:to>
      <xdr:col>76</xdr:col>
      <xdr:colOff>114300</xdr:colOff>
      <xdr:row>84</xdr:row>
      <xdr:rowOff>38100</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a:off x="13703300" y="14430102"/>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68597</xdr:rowOff>
    </xdr:from>
    <xdr:ext cx="405111" cy="259045"/>
    <xdr:sp macro="" textlink="">
      <xdr:nvSpPr>
        <xdr:cNvPr id="586" name="n_1mainValue【消防施設】&#10;有形固定資産減価償却率">
          <a:extLst>
            <a:ext uri="{FF2B5EF4-FFF2-40B4-BE49-F238E27FC236}">
              <a16:creationId xmlns:a16="http://schemas.microsoft.com/office/drawing/2014/main" id="{00000000-0008-0000-0200-00004A020000}"/>
            </a:ext>
          </a:extLst>
        </xdr:cNvPr>
        <xdr:cNvSpPr txBox="1"/>
      </xdr:nvSpPr>
      <xdr:spPr>
        <a:xfrm>
          <a:off x="15266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80027</xdr:rowOff>
    </xdr:from>
    <xdr:ext cx="405111" cy="259045"/>
    <xdr:sp macro="" textlink="">
      <xdr:nvSpPr>
        <xdr:cNvPr id="587" name="n_2mainValue【消防施設】&#10;有形固定資産減価償却率">
          <a:extLst>
            <a:ext uri="{FF2B5EF4-FFF2-40B4-BE49-F238E27FC236}">
              <a16:creationId xmlns:a16="http://schemas.microsoft.com/office/drawing/2014/main" id="{00000000-0008-0000-0200-00004B020000}"/>
            </a:ext>
          </a:extLst>
        </xdr:cNvPr>
        <xdr:cNvSpPr txBox="1"/>
      </xdr:nvSpPr>
      <xdr:spPr>
        <a:xfrm>
          <a:off x="143897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70229</xdr:rowOff>
    </xdr:from>
    <xdr:ext cx="405111" cy="259045"/>
    <xdr:sp macro="" textlink="">
      <xdr:nvSpPr>
        <xdr:cNvPr id="588" name="n_3mainValue【消防施設】&#10;有形固定資産減価償却率">
          <a:extLst>
            <a:ext uri="{FF2B5EF4-FFF2-40B4-BE49-F238E27FC236}">
              <a16:creationId xmlns:a16="http://schemas.microsoft.com/office/drawing/2014/main" id="{00000000-0008-0000-0200-00004C020000}"/>
            </a:ext>
          </a:extLst>
        </xdr:cNvPr>
        <xdr:cNvSpPr txBox="1"/>
      </xdr:nvSpPr>
      <xdr:spPr>
        <a:xfrm>
          <a:off x="13500744" y="1447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9" name="正方形/長方形 588">
          <a:extLst>
            <a:ext uri="{FF2B5EF4-FFF2-40B4-BE49-F238E27FC236}">
              <a16:creationId xmlns:a16="http://schemas.microsoft.com/office/drawing/2014/main" id="{00000000-0008-0000-0200-00004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0" name="正方形/長方形 589">
          <a:extLst>
            <a:ext uri="{FF2B5EF4-FFF2-40B4-BE49-F238E27FC236}">
              <a16:creationId xmlns:a16="http://schemas.microsoft.com/office/drawing/2014/main" id="{00000000-0008-0000-0200-00004E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1" name="正方形/長方形 590">
          <a:extLst>
            <a:ext uri="{FF2B5EF4-FFF2-40B4-BE49-F238E27FC236}">
              <a16:creationId xmlns:a16="http://schemas.microsoft.com/office/drawing/2014/main" id="{00000000-0008-0000-0200-00004F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2" name="正方形/長方形 591">
          <a:extLst>
            <a:ext uri="{FF2B5EF4-FFF2-40B4-BE49-F238E27FC236}">
              <a16:creationId xmlns:a16="http://schemas.microsoft.com/office/drawing/2014/main" id="{00000000-0008-0000-0200-000050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3" name="正方形/長方形 592">
          <a:extLst>
            <a:ext uri="{FF2B5EF4-FFF2-40B4-BE49-F238E27FC236}">
              <a16:creationId xmlns:a16="http://schemas.microsoft.com/office/drawing/2014/main" id="{00000000-0008-0000-0200-000051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4" name="正方形/長方形 593">
          <a:extLst>
            <a:ext uri="{FF2B5EF4-FFF2-40B4-BE49-F238E27FC236}">
              <a16:creationId xmlns:a16="http://schemas.microsoft.com/office/drawing/2014/main" id="{00000000-0008-0000-0200-000052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5" name="正方形/長方形 594">
          <a:extLst>
            <a:ext uri="{FF2B5EF4-FFF2-40B4-BE49-F238E27FC236}">
              <a16:creationId xmlns:a16="http://schemas.microsoft.com/office/drawing/2014/main" id="{00000000-0008-0000-0200-000053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6" name="正方形/長方形 595">
          <a:extLst>
            <a:ext uri="{FF2B5EF4-FFF2-40B4-BE49-F238E27FC236}">
              <a16:creationId xmlns:a16="http://schemas.microsoft.com/office/drawing/2014/main" id="{00000000-0008-0000-0200-000054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0" name="テキスト ボックス 599">
          <a:extLst>
            <a:ext uri="{FF2B5EF4-FFF2-40B4-BE49-F238E27FC236}">
              <a16:creationId xmlns:a16="http://schemas.microsoft.com/office/drawing/2014/main" id="{00000000-0008-0000-0200-000058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2" name="テキスト ボックス 601">
          <a:extLst>
            <a:ext uri="{FF2B5EF4-FFF2-40B4-BE49-F238E27FC236}">
              <a16:creationId xmlns:a16="http://schemas.microsoft.com/office/drawing/2014/main" id="{00000000-0008-0000-0200-00005A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5" name="直線コネクタ 604">
          <a:extLst>
            <a:ext uri="{FF2B5EF4-FFF2-40B4-BE49-F238E27FC236}">
              <a16:creationId xmlns:a16="http://schemas.microsoft.com/office/drawing/2014/main" id="{00000000-0008-0000-0200-00005D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7" name="直線コネクタ 606">
          <a:extLst>
            <a:ext uri="{FF2B5EF4-FFF2-40B4-BE49-F238E27FC236}">
              <a16:creationId xmlns:a16="http://schemas.microsoft.com/office/drawing/2014/main" id="{00000000-0008-0000-0200-00005F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9" name="【消防施設】&#10;一人当たり面積グラフ枠">
          <a:extLst>
            <a:ext uri="{FF2B5EF4-FFF2-40B4-BE49-F238E27FC236}">
              <a16:creationId xmlns:a16="http://schemas.microsoft.com/office/drawing/2014/main" id="{00000000-0008-0000-0200-000061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127254</xdr:rowOff>
    </xdr:from>
    <xdr:to>
      <xdr:col>116</xdr:col>
      <xdr:colOff>62864</xdr:colOff>
      <xdr:row>85</xdr:row>
      <xdr:rowOff>168402</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flipV="1">
          <a:off x="22160864" y="136718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779</xdr:rowOff>
    </xdr:from>
    <xdr:ext cx="469744" cy="259045"/>
    <xdr:sp macro="" textlink="">
      <xdr:nvSpPr>
        <xdr:cNvPr id="611" name="【消防施設】&#10;一人当たり面積最小値テキスト">
          <a:extLst>
            <a:ext uri="{FF2B5EF4-FFF2-40B4-BE49-F238E27FC236}">
              <a16:creationId xmlns:a16="http://schemas.microsoft.com/office/drawing/2014/main" id="{00000000-0008-0000-0200-000063020000}"/>
            </a:ext>
          </a:extLst>
        </xdr:cNvPr>
        <xdr:cNvSpPr txBox="1"/>
      </xdr:nvSpPr>
      <xdr:spPr>
        <a:xfrm>
          <a:off x="221996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168402</xdr:rowOff>
    </xdr:from>
    <xdr:to>
      <xdr:col>116</xdr:col>
      <xdr:colOff>152400</xdr:colOff>
      <xdr:row>85</xdr:row>
      <xdr:rowOff>168402</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a:off x="22072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73931</xdr:rowOff>
    </xdr:from>
    <xdr:ext cx="469744" cy="259045"/>
    <xdr:sp macro="" textlink="">
      <xdr:nvSpPr>
        <xdr:cNvPr id="613" name="【消防施設】&#10;一人当たり面積最大値テキスト">
          <a:extLst>
            <a:ext uri="{FF2B5EF4-FFF2-40B4-BE49-F238E27FC236}">
              <a16:creationId xmlns:a16="http://schemas.microsoft.com/office/drawing/2014/main" id="{00000000-0008-0000-0200-000065020000}"/>
            </a:ext>
          </a:extLst>
        </xdr:cNvPr>
        <xdr:cNvSpPr txBox="1"/>
      </xdr:nvSpPr>
      <xdr:spPr>
        <a:xfrm>
          <a:off x="22199600" y="134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127254</xdr:rowOff>
    </xdr:from>
    <xdr:to>
      <xdr:col>116</xdr:col>
      <xdr:colOff>152400</xdr:colOff>
      <xdr:row>79</xdr:row>
      <xdr:rowOff>127254</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a:off x="22072600" y="136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155464</xdr:rowOff>
    </xdr:from>
    <xdr:ext cx="469744" cy="259045"/>
    <xdr:sp macro="" textlink="">
      <xdr:nvSpPr>
        <xdr:cNvPr id="615" name="【消防施設】&#10;一人当たり面積平均値テキスト">
          <a:extLst>
            <a:ext uri="{FF2B5EF4-FFF2-40B4-BE49-F238E27FC236}">
              <a16:creationId xmlns:a16="http://schemas.microsoft.com/office/drawing/2014/main" id="{00000000-0008-0000-0200-000067020000}"/>
            </a:ext>
          </a:extLst>
        </xdr:cNvPr>
        <xdr:cNvSpPr txBox="1"/>
      </xdr:nvSpPr>
      <xdr:spPr>
        <a:xfrm>
          <a:off x="22199600" y="1438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616" name="フローチャート: 判断 615">
          <a:extLst>
            <a:ext uri="{FF2B5EF4-FFF2-40B4-BE49-F238E27FC236}">
              <a16:creationId xmlns:a16="http://schemas.microsoft.com/office/drawing/2014/main" id="{00000000-0008-0000-0200-000068020000}"/>
            </a:ext>
          </a:extLst>
        </xdr:cNvPr>
        <xdr:cNvSpPr/>
      </xdr:nvSpPr>
      <xdr:spPr>
        <a:xfrm>
          <a:off x="22110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617" name="フローチャート: 判断 616">
          <a:extLst>
            <a:ext uri="{FF2B5EF4-FFF2-40B4-BE49-F238E27FC236}">
              <a16:creationId xmlns:a16="http://schemas.microsoft.com/office/drawing/2014/main" id="{00000000-0008-0000-0200-000069020000}"/>
            </a:ext>
          </a:extLst>
        </xdr:cNvPr>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132859</xdr:rowOff>
    </xdr:from>
    <xdr:ext cx="469744" cy="259045"/>
    <xdr:sp macro="" textlink="">
      <xdr:nvSpPr>
        <xdr:cNvPr id="618" name="n_1aveValue【消防施設】&#10;一人当たり面積">
          <a:extLst>
            <a:ext uri="{FF2B5EF4-FFF2-40B4-BE49-F238E27FC236}">
              <a16:creationId xmlns:a16="http://schemas.microsoft.com/office/drawing/2014/main" id="{00000000-0008-0000-0200-00006A020000}"/>
            </a:ext>
          </a:extLst>
        </xdr:cNvPr>
        <xdr:cNvSpPr txBox="1"/>
      </xdr:nvSpPr>
      <xdr:spPr>
        <a:xfrm>
          <a:off x="210757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1015</xdr:rowOff>
    </xdr:from>
    <xdr:to>
      <xdr:col>107</xdr:col>
      <xdr:colOff>101600</xdr:colOff>
      <xdr:row>84</xdr:row>
      <xdr:rowOff>102615</xdr:rowOff>
    </xdr:to>
    <xdr:sp macro="" textlink="">
      <xdr:nvSpPr>
        <xdr:cNvPr id="619" name="フローチャート: 判断 618">
          <a:extLst>
            <a:ext uri="{FF2B5EF4-FFF2-40B4-BE49-F238E27FC236}">
              <a16:creationId xmlns:a16="http://schemas.microsoft.com/office/drawing/2014/main" id="{00000000-0008-0000-0200-00006B020000}"/>
            </a:ext>
          </a:extLst>
        </xdr:cNvPr>
        <xdr:cNvSpPr/>
      </xdr:nvSpPr>
      <xdr:spPr>
        <a:xfrm>
          <a:off x="20383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119142</xdr:rowOff>
    </xdr:from>
    <xdr:ext cx="469744" cy="259045"/>
    <xdr:sp macro="" textlink="">
      <xdr:nvSpPr>
        <xdr:cNvPr id="620" name="n_2aveValue【消防施設】&#10;一人当たり面積">
          <a:extLst>
            <a:ext uri="{FF2B5EF4-FFF2-40B4-BE49-F238E27FC236}">
              <a16:creationId xmlns:a16="http://schemas.microsoft.com/office/drawing/2014/main" id="{00000000-0008-0000-0200-00006C020000}"/>
            </a:ext>
          </a:extLst>
        </xdr:cNvPr>
        <xdr:cNvSpPr txBox="1"/>
      </xdr:nvSpPr>
      <xdr:spPr>
        <a:xfrm>
          <a:off x="20199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23876</xdr:rowOff>
    </xdr:from>
    <xdr:to>
      <xdr:col>102</xdr:col>
      <xdr:colOff>165100</xdr:colOff>
      <xdr:row>84</xdr:row>
      <xdr:rowOff>125476</xdr:rowOff>
    </xdr:to>
    <xdr:sp macro="" textlink="">
      <xdr:nvSpPr>
        <xdr:cNvPr id="621" name="フローチャート: 判断 620">
          <a:extLst>
            <a:ext uri="{FF2B5EF4-FFF2-40B4-BE49-F238E27FC236}">
              <a16:creationId xmlns:a16="http://schemas.microsoft.com/office/drawing/2014/main" id="{00000000-0008-0000-0200-00006D020000}"/>
            </a:ext>
          </a:extLst>
        </xdr:cNvPr>
        <xdr:cNvSpPr/>
      </xdr:nvSpPr>
      <xdr:spPr>
        <a:xfrm>
          <a:off x="19494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116603</xdr:rowOff>
    </xdr:from>
    <xdr:ext cx="469744" cy="259045"/>
    <xdr:sp macro="" textlink="">
      <xdr:nvSpPr>
        <xdr:cNvPr id="622" name="n_3aveValue【消防施設】&#10;一人当たり面積">
          <a:extLst>
            <a:ext uri="{FF2B5EF4-FFF2-40B4-BE49-F238E27FC236}">
              <a16:creationId xmlns:a16="http://schemas.microsoft.com/office/drawing/2014/main" id="{00000000-0008-0000-0200-00006E020000}"/>
            </a:ext>
          </a:extLst>
        </xdr:cNvPr>
        <xdr:cNvSpPr txBox="1"/>
      </xdr:nvSpPr>
      <xdr:spPr>
        <a:xfrm>
          <a:off x="19310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65024</xdr:rowOff>
    </xdr:from>
    <xdr:to>
      <xdr:col>112</xdr:col>
      <xdr:colOff>38100</xdr:colOff>
      <xdr:row>84</xdr:row>
      <xdr:rowOff>166624</xdr:rowOff>
    </xdr:to>
    <xdr:sp macro="" textlink="">
      <xdr:nvSpPr>
        <xdr:cNvPr id="628" name="楕円 627">
          <a:extLst>
            <a:ext uri="{FF2B5EF4-FFF2-40B4-BE49-F238E27FC236}">
              <a16:creationId xmlns:a16="http://schemas.microsoft.com/office/drawing/2014/main" id="{00000000-0008-0000-0200-000074020000}"/>
            </a:ext>
          </a:extLst>
        </xdr:cNvPr>
        <xdr:cNvSpPr/>
      </xdr:nvSpPr>
      <xdr:spPr>
        <a:xfrm>
          <a:off x="21272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629" name="楕円 628">
          <a:extLst>
            <a:ext uri="{FF2B5EF4-FFF2-40B4-BE49-F238E27FC236}">
              <a16:creationId xmlns:a16="http://schemas.microsoft.com/office/drawing/2014/main" id="{00000000-0008-0000-0200-000075020000}"/>
            </a:ext>
          </a:extLst>
        </xdr:cNvPr>
        <xdr:cNvSpPr/>
      </xdr:nvSpPr>
      <xdr:spPr>
        <a:xfrm>
          <a:off x="20383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115824</xdr:rowOff>
    </xdr:from>
    <xdr:to>
      <xdr:col>111</xdr:col>
      <xdr:colOff>177800</xdr:colOff>
      <xdr:row>84</xdr:row>
      <xdr:rowOff>115824</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20434300" y="14517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7874</xdr:rowOff>
    </xdr:from>
    <xdr:to>
      <xdr:col>102</xdr:col>
      <xdr:colOff>165100</xdr:colOff>
      <xdr:row>81</xdr:row>
      <xdr:rowOff>109474</xdr:rowOff>
    </xdr:to>
    <xdr:sp macro="" textlink="">
      <xdr:nvSpPr>
        <xdr:cNvPr id="631" name="楕円 630">
          <a:extLst>
            <a:ext uri="{FF2B5EF4-FFF2-40B4-BE49-F238E27FC236}">
              <a16:creationId xmlns:a16="http://schemas.microsoft.com/office/drawing/2014/main" id="{00000000-0008-0000-0200-000077020000}"/>
            </a:ext>
          </a:extLst>
        </xdr:cNvPr>
        <xdr:cNvSpPr/>
      </xdr:nvSpPr>
      <xdr:spPr>
        <a:xfrm>
          <a:off x="19494500" y="1389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58674</xdr:rowOff>
    </xdr:from>
    <xdr:to>
      <xdr:col>107</xdr:col>
      <xdr:colOff>50800</xdr:colOff>
      <xdr:row>84</xdr:row>
      <xdr:rowOff>115824</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19545300" y="13946124"/>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157751</xdr:rowOff>
    </xdr:from>
    <xdr:ext cx="469744" cy="259045"/>
    <xdr:sp macro="" textlink="">
      <xdr:nvSpPr>
        <xdr:cNvPr id="633" name="n_1mainValue【消防施設】&#10;一人当たり面積">
          <a:extLst>
            <a:ext uri="{FF2B5EF4-FFF2-40B4-BE49-F238E27FC236}">
              <a16:creationId xmlns:a16="http://schemas.microsoft.com/office/drawing/2014/main" id="{00000000-0008-0000-0200-000079020000}"/>
            </a:ext>
          </a:extLst>
        </xdr:cNvPr>
        <xdr:cNvSpPr txBox="1"/>
      </xdr:nvSpPr>
      <xdr:spPr>
        <a:xfrm>
          <a:off x="210757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157751</xdr:rowOff>
    </xdr:from>
    <xdr:ext cx="469744" cy="259045"/>
    <xdr:sp macro="" textlink="">
      <xdr:nvSpPr>
        <xdr:cNvPr id="634" name="n_2mainValue【消防施設】&#10;一人当たり面積">
          <a:extLst>
            <a:ext uri="{FF2B5EF4-FFF2-40B4-BE49-F238E27FC236}">
              <a16:creationId xmlns:a16="http://schemas.microsoft.com/office/drawing/2014/main" id="{00000000-0008-0000-0200-00007A020000}"/>
            </a:ext>
          </a:extLst>
        </xdr:cNvPr>
        <xdr:cNvSpPr txBox="1"/>
      </xdr:nvSpPr>
      <xdr:spPr>
        <a:xfrm>
          <a:off x="20199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126001</xdr:rowOff>
    </xdr:from>
    <xdr:ext cx="469744" cy="259045"/>
    <xdr:sp macro="" textlink="">
      <xdr:nvSpPr>
        <xdr:cNvPr id="635" name="n_3mainValue【消防施設】&#10;一人当たり面積">
          <a:extLst>
            <a:ext uri="{FF2B5EF4-FFF2-40B4-BE49-F238E27FC236}">
              <a16:creationId xmlns:a16="http://schemas.microsoft.com/office/drawing/2014/main" id="{00000000-0008-0000-0200-00007B020000}"/>
            </a:ext>
          </a:extLst>
        </xdr:cNvPr>
        <xdr:cNvSpPr txBox="1"/>
      </xdr:nvSpPr>
      <xdr:spPr>
        <a:xfrm>
          <a:off x="19310427" y="136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a:extLst>
            <a:ext uri="{FF2B5EF4-FFF2-40B4-BE49-F238E27FC236}">
              <a16:creationId xmlns:a16="http://schemas.microsoft.com/office/drawing/2014/main" id="{00000000-0008-0000-0200-00007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a:extLst>
            <a:ext uri="{FF2B5EF4-FFF2-40B4-BE49-F238E27FC236}">
              <a16:creationId xmlns:a16="http://schemas.microsoft.com/office/drawing/2014/main" id="{00000000-0008-0000-0200-00007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a:extLst>
            <a:ext uri="{FF2B5EF4-FFF2-40B4-BE49-F238E27FC236}">
              <a16:creationId xmlns:a16="http://schemas.microsoft.com/office/drawing/2014/main" id="{00000000-0008-0000-0200-00007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a:extLst>
            <a:ext uri="{FF2B5EF4-FFF2-40B4-BE49-F238E27FC236}">
              <a16:creationId xmlns:a16="http://schemas.microsoft.com/office/drawing/2014/main" id="{00000000-0008-0000-0200-00007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a:extLst>
            <a:ext uri="{FF2B5EF4-FFF2-40B4-BE49-F238E27FC236}">
              <a16:creationId xmlns:a16="http://schemas.microsoft.com/office/drawing/2014/main" id="{00000000-0008-0000-0200-00008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a:extLst>
            <a:ext uri="{FF2B5EF4-FFF2-40B4-BE49-F238E27FC236}">
              <a16:creationId xmlns:a16="http://schemas.microsoft.com/office/drawing/2014/main" id="{00000000-0008-0000-0200-00008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a:extLst>
            <a:ext uri="{FF2B5EF4-FFF2-40B4-BE49-F238E27FC236}">
              <a16:creationId xmlns:a16="http://schemas.microsoft.com/office/drawing/2014/main" id="{00000000-0008-0000-0200-00008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a:extLst>
            <a:ext uri="{FF2B5EF4-FFF2-40B4-BE49-F238E27FC236}">
              <a16:creationId xmlns:a16="http://schemas.microsoft.com/office/drawing/2014/main" id="{00000000-0008-0000-0200-00008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3" name="テキスト ボックス 652">
          <a:extLst>
            <a:ext uri="{FF2B5EF4-FFF2-40B4-BE49-F238E27FC236}">
              <a16:creationId xmlns:a16="http://schemas.microsoft.com/office/drawing/2014/main" id="{00000000-0008-0000-0200-00008D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5" name="テキスト ボックス 654">
          <a:extLst>
            <a:ext uri="{FF2B5EF4-FFF2-40B4-BE49-F238E27FC236}">
              <a16:creationId xmlns:a16="http://schemas.microsoft.com/office/drawing/2014/main" id="{00000000-0008-0000-0200-00008F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57" name="テキスト ボックス 656">
          <a:extLst>
            <a:ext uri="{FF2B5EF4-FFF2-40B4-BE49-F238E27FC236}">
              <a16:creationId xmlns:a16="http://schemas.microsoft.com/office/drawing/2014/main" id="{00000000-0008-0000-0200-000091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59" name="テキスト ボックス 658">
          <a:extLst>
            <a:ext uri="{FF2B5EF4-FFF2-40B4-BE49-F238E27FC236}">
              <a16:creationId xmlns:a16="http://schemas.microsoft.com/office/drawing/2014/main" id="{00000000-0008-0000-0200-000093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0" name="【庁舎】&#10;有形固定資産減価償却率グラフ枠">
          <a:extLst>
            <a:ext uri="{FF2B5EF4-FFF2-40B4-BE49-F238E27FC236}">
              <a16:creationId xmlns:a16="http://schemas.microsoft.com/office/drawing/2014/main" id="{00000000-0008-0000-0200-00009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661" name="直線コネクタ 660">
          <a:extLst>
            <a:ext uri="{FF2B5EF4-FFF2-40B4-BE49-F238E27FC236}">
              <a16:creationId xmlns:a16="http://schemas.microsoft.com/office/drawing/2014/main" id="{00000000-0008-0000-0200-000095020000}"/>
            </a:ext>
          </a:extLst>
        </xdr:cNvPr>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662" name="【庁舎】&#10;有形固定資産減価償却率最小値テキスト">
          <a:extLst>
            <a:ext uri="{FF2B5EF4-FFF2-40B4-BE49-F238E27FC236}">
              <a16:creationId xmlns:a16="http://schemas.microsoft.com/office/drawing/2014/main" id="{00000000-0008-0000-0200-000096020000}"/>
            </a:ext>
          </a:extLst>
        </xdr:cNvPr>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64" name="【庁舎】&#10;有形固定資産減価償却率最大値テキスト">
          <a:extLst>
            <a:ext uri="{FF2B5EF4-FFF2-40B4-BE49-F238E27FC236}">
              <a16:creationId xmlns:a16="http://schemas.microsoft.com/office/drawing/2014/main" id="{00000000-0008-0000-0200-000098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119759</xdr:rowOff>
    </xdr:from>
    <xdr:ext cx="405111" cy="259045"/>
    <xdr:sp macro="" textlink="">
      <xdr:nvSpPr>
        <xdr:cNvPr id="666" name="【庁舎】&#10;有形固定資産減価償却率平均値テキスト">
          <a:extLst>
            <a:ext uri="{FF2B5EF4-FFF2-40B4-BE49-F238E27FC236}">
              <a16:creationId xmlns:a16="http://schemas.microsoft.com/office/drawing/2014/main" id="{00000000-0008-0000-0200-00009A020000}"/>
            </a:ext>
          </a:extLst>
        </xdr:cNvPr>
        <xdr:cNvSpPr txBox="1"/>
      </xdr:nvSpPr>
      <xdr:spPr>
        <a:xfrm>
          <a:off x="16357600" y="17779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667" name="フローチャート: 判断 666">
          <a:extLst>
            <a:ext uri="{FF2B5EF4-FFF2-40B4-BE49-F238E27FC236}">
              <a16:creationId xmlns:a16="http://schemas.microsoft.com/office/drawing/2014/main" id="{00000000-0008-0000-0200-00009B020000}"/>
            </a:ext>
          </a:extLst>
        </xdr:cNvPr>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668" name="フローチャート: 判断 667">
          <a:extLst>
            <a:ext uri="{FF2B5EF4-FFF2-40B4-BE49-F238E27FC236}">
              <a16:creationId xmlns:a16="http://schemas.microsoft.com/office/drawing/2014/main" id="{00000000-0008-0000-0200-00009C020000}"/>
            </a:ext>
          </a:extLst>
        </xdr:cNvPr>
        <xdr:cNvSpPr/>
      </xdr:nvSpPr>
      <xdr:spPr>
        <a:xfrm>
          <a:off x="15430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122300</xdr:rowOff>
    </xdr:from>
    <xdr:ext cx="405111" cy="259045"/>
    <xdr:sp macro="" textlink="">
      <xdr:nvSpPr>
        <xdr:cNvPr id="669" name="n_1aveValue【庁舎】&#10;有形固定資産減価償却率">
          <a:extLst>
            <a:ext uri="{FF2B5EF4-FFF2-40B4-BE49-F238E27FC236}">
              <a16:creationId xmlns:a16="http://schemas.microsoft.com/office/drawing/2014/main" id="{00000000-0008-0000-0200-00009D020000}"/>
            </a:ext>
          </a:extLst>
        </xdr:cNvPr>
        <xdr:cNvSpPr txBox="1"/>
      </xdr:nvSpPr>
      <xdr:spPr>
        <a:xfrm>
          <a:off x="152660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9071</xdr:rowOff>
    </xdr:from>
    <xdr:to>
      <xdr:col>76</xdr:col>
      <xdr:colOff>165100</xdr:colOff>
      <xdr:row>104</xdr:row>
      <xdr:rowOff>110671</xdr:rowOff>
    </xdr:to>
    <xdr:sp macro="" textlink="">
      <xdr:nvSpPr>
        <xdr:cNvPr id="670" name="フローチャート: 判断 669">
          <a:extLst>
            <a:ext uri="{FF2B5EF4-FFF2-40B4-BE49-F238E27FC236}">
              <a16:creationId xmlns:a16="http://schemas.microsoft.com/office/drawing/2014/main" id="{00000000-0008-0000-0200-00009E020000}"/>
            </a:ext>
          </a:extLst>
        </xdr:cNvPr>
        <xdr:cNvSpPr/>
      </xdr:nvSpPr>
      <xdr:spPr>
        <a:xfrm>
          <a:off x="14541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127198</xdr:rowOff>
    </xdr:from>
    <xdr:ext cx="405111" cy="259045"/>
    <xdr:sp macro="" textlink="">
      <xdr:nvSpPr>
        <xdr:cNvPr id="671" name="n_2aveValue【庁舎】&#10;有形固定資産減価償却率">
          <a:extLst>
            <a:ext uri="{FF2B5EF4-FFF2-40B4-BE49-F238E27FC236}">
              <a16:creationId xmlns:a16="http://schemas.microsoft.com/office/drawing/2014/main" id="{00000000-0008-0000-0200-00009F020000}"/>
            </a:ext>
          </a:extLst>
        </xdr:cNvPr>
        <xdr:cNvSpPr txBox="1"/>
      </xdr:nvSpPr>
      <xdr:spPr>
        <a:xfrm>
          <a:off x="14389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20501</xdr:rowOff>
    </xdr:from>
    <xdr:to>
      <xdr:col>72</xdr:col>
      <xdr:colOff>38100</xdr:colOff>
      <xdr:row>104</xdr:row>
      <xdr:rowOff>122101</xdr:rowOff>
    </xdr:to>
    <xdr:sp macro="" textlink="">
      <xdr:nvSpPr>
        <xdr:cNvPr id="672" name="フローチャート: 判断 671">
          <a:extLst>
            <a:ext uri="{FF2B5EF4-FFF2-40B4-BE49-F238E27FC236}">
              <a16:creationId xmlns:a16="http://schemas.microsoft.com/office/drawing/2014/main" id="{00000000-0008-0000-0200-0000A0020000}"/>
            </a:ext>
          </a:extLst>
        </xdr:cNvPr>
        <xdr:cNvSpPr/>
      </xdr:nvSpPr>
      <xdr:spPr>
        <a:xfrm>
          <a:off x="13652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138628</xdr:rowOff>
    </xdr:from>
    <xdr:ext cx="405111" cy="259045"/>
    <xdr:sp macro="" textlink="">
      <xdr:nvSpPr>
        <xdr:cNvPr id="673" name="n_3aveValue【庁舎】&#10;有形固定資産減価償却率">
          <a:extLst>
            <a:ext uri="{FF2B5EF4-FFF2-40B4-BE49-F238E27FC236}">
              <a16:creationId xmlns:a16="http://schemas.microsoft.com/office/drawing/2014/main" id="{00000000-0008-0000-0200-0000A1020000}"/>
            </a:ext>
          </a:extLst>
        </xdr:cNvPr>
        <xdr:cNvSpPr txBox="1"/>
      </xdr:nvSpPr>
      <xdr:spPr>
        <a:xfrm>
          <a:off x="13500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49893</xdr:rowOff>
    </xdr:from>
    <xdr:to>
      <xdr:col>81</xdr:col>
      <xdr:colOff>101600</xdr:colOff>
      <xdr:row>105</xdr:row>
      <xdr:rowOff>151493</xdr:rowOff>
    </xdr:to>
    <xdr:sp macro="" textlink="">
      <xdr:nvSpPr>
        <xdr:cNvPr id="679" name="楕円 678">
          <a:extLst>
            <a:ext uri="{FF2B5EF4-FFF2-40B4-BE49-F238E27FC236}">
              <a16:creationId xmlns:a16="http://schemas.microsoft.com/office/drawing/2014/main" id="{00000000-0008-0000-0200-0000A7020000}"/>
            </a:ext>
          </a:extLst>
        </xdr:cNvPr>
        <xdr:cNvSpPr/>
      </xdr:nvSpPr>
      <xdr:spPr>
        <a:xfrm>
          <a:off x="15430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82550</xdr:rowOff>
    </xdr:from>
    <xdr:to>
      <xdr:col>76</xdr:col>
      <xdr:colOff>165100</xdr:colOff>
      <xdr:row>106</xdr:row>
      <xdr:rowOff>12700</xdr:rowOff>
    </xdr:to>
    <xdr:sp macro="" textlink="">
      <xdr:nvSpPr>
        <xdr:cNvPr id="680" name="楕円 679">
          <a:extLst>
            <a:ext uri="{FF2B5EF4-FFF2-40B4-BE49-F238E27FC236}">
              <a16:creationId xmlns:a16="http://schemas.microsoft.com/office/drawing/2014/main" id="{00000000-0008-0000-0200-0000A8020000}"/>
            </a:ext>
          </a:extLst>
        </xdr:cNvPr>
        <xdr:cNvSpPr/>
      </xdr:nvSpPr>
      <xdr:spPr>
        <a:xfrm>
          <a:off x="14541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100693</xdr:rowOff>
    </xdr:from>
    <xdr:to>
      <xdr:col>81</xdr:col>
      <xdr:colOff>50800</xdr:colOff>
      <xdr:row>105</xdr:row>
      <xdr:rowOff>133350</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flipV="1">
          <a:off x="14592300" y="1810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115207</xdr:rowOff>
    </xdr:from>
    <xdr:to>
      <xdr:col>72</xdr:col>
      <xdr:colOff>38100</xdr:colOff>
      <xdr:row>106</xdr:row>
      <xdr:rowOff>45357</xdr:rowOff>
    </xdr:to>
    <xdr:sp macro="" textlink="">
      <xdr:nvSpPr>
        <xdr:cNvPr id="682" name="楕円 681">
          <a:extLst>
            <a:ext uri="{FF2B5EF4-FFF2-40B4-BE49-F238E27FC236}">
              <a16:creationId xmlns:a16="http://schemas.microsoft.com/office/drawing/2014/main" id="{00000000-0008-0000-0200-0000AA020000}"/>
            </a:ext>
          </a:extLst>
        </xdr:cNvPr>
        <xdr:cNvSpPr/>
      </xdr:nvSpPr>
      <xdr:spPr>
        <a:xfrm>
          <a:off x="13652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133350</xdr:rowOff>
    </xdr:from>
    <xdr:to>
      <xdr:col>76</xdr:col>
      <xdr:colOff>114300</xdr:colOff>
      <xdr:row>105</xdr:row>
      <xdr:rowOff>166007</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flipV="1">
          <a:off x="13703300" y="1813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142620</xdr:rowOff>
    </xdr:from>
    <xdr:ext cx="405111" cy="259045"/>
    <xdr:sp macro="" textlink="">
      <xdr:nvSpPr>
        <xdr:cNvPr id="684" name="n_1mainValue【庁舎】&#10;有形固定資産減価償却率">
          <a:extLst>
            <a:ext uri="{FF2B5EF4-FFF2-40B4-BE49-F238E27FC236}">
              <a16:creationId xmlns:a16="http://schemas.microsoft.com/office/drawing/2014/main" id="{00000000-0008-0000-0200-0000AC020000}"/>
            </a:ext>
          </a:extLst>
        </xdr:cNvPr>
        <xdr:cNvSpPr txBox="1"/>
      </xdr:nvSpPr>
      <xdr:spPr>
        <a:xfrm>
          <a:off x="152660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3827</xdr:rowOff>
    </xdr:from>
    <xdr:ext cx="405111" cy="259045"/>
    <xdr:sp macro="" textlink="">
      <xdr:nvSpPr>
        <xdr:cNvPr id="685" name="n_2mainValue【庁舎】&#10;有形固定資産減価償却率">
          <a:extLst>
            <a:ext uri="{FF2B5EF4-FFF2-40B4-BE49-F238E27FC236}">
              <a16:creationId xmlns:a16="http://schemas.microsoft.com/office/drawing/2014/main" id="{00000000-0008-0000-0200-0000AD020000}"/>
            </a:ext>
          </a:extLst>
        </xdr:cNvPr>
        <xdr:cNvSpPr txBox="1"/>
      </xdr:nvSpPr>
      <xdr:spPr>
        <a:xfrm>
          <a:off x="14389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36484</xdr:rowOff>
    </xdr:from>
    <xdr:ext cx="405111" cy="259045"/>
    <xdr:sp macro="" textlink="">
      <xdr:nvSpPr>
        <xdr:cNvPr id="686" name="n_3mainValue【庁舎】&#10;有形固定資産減価償却率">
          <a:extLst>
            <a:ext uri="{FF2B5EF4-FFF2-40B4-BE49-F238E27FC236}">
              <a16:creationId xmlns:a16="http://schemas.microsoft.com/office/drawing/2014/main" id="{00000000-0008-0000-0200-0000AE020000}"/>
            </a:ext>
          </a:extLst>
        </xdr:cNvPr>
        <xdr:cNvSpPr txBox="1"/>
      </xdr:nvSpPr>
      <xdr:spPr>
        <a:xfrm>
          <a:off x="13500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7" name="正方形/長方形 686">
          <a:extLst>
            <a:ext uri="{FF2B5EF4-FFF2-40B4-BE49-F238E27FC236}">
              <a16:creationId xmlns:a16="http://schemas.microsoft.com/office/drawing/2014/main" id="{00000000-0008-0000-0200-0000AF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8" name="正方形/長方形 687">
          <a:extLst>
            <a:ext uri="{FF2B5EF4-FFF2-40B4-BE49-F238E27FC236}">
              <a16:creationId xmlns:a16="http://schemas.microsoft.com/office/drawing/2014/main" id="{00000000-0008-0000-0200-0000B0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9" name="正方形/長方形 688">
          <a:extLst>
            <a:ext uri="{FF2B5EF4-FFF2-40B4-BE49-F238E27FC236}">
              <a16:creationId xmlns:a16="http://schemas.microsoft.com/office/drawing/2014/main" id="{00000000-0008-0000-0200-0000B1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0" name="正方形/長方形 689">
          <a:extLst>
            <a:ext uri="{FF2B5EF4-FFF2-40B4-BE49-F238E27FC236}">
              <a16:creationId xmlns:a16="http://schemas.microsoft.com/office/drawing/2014/main" id="{00000000-0008-0000-0200-0000B2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1" name="正方形/長方形 690">
          <a:extLst>
            <a:ext uri="{FF2B5EF4-FFF2-40B4-BE49-F238E27FC236}">
              <a16:creationId xmlns:a16="http://schemas.microsoft.com/office/drawing/2014/main" id="{00000000-0008-0000-0200-0000B3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2" name="正方形/長方形 691">
          <a:extLst>
            <a:ext uri="{FF2B5EF4-FFF2-40B4-BE49-F238E27FC236}">
              <a16:creationId xmlns:a16="http://schemas.microsoft.com/office/drawing/2014/main" id="{00000000-0008-0000-0200-0000B4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3" name="正方形/長方形 692">
          <a:extLst>
            <a:ext uri="{FF2B5EF4-FFF2-40B4-BE49-F238E27FC236}">
              <a16:creationId xmlns:a16="http://schemas.microsoft.com/office/drawing/2014/main" id="{00000000-0008-0000-0200-0000B5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4" name="正方形/長方形 693">
          <a:extLst>
            <a:ext uri="{FF2B5EF4-FFF2-40B4-BE49-F238E27FC236}">
              <a16:creationId xmlns:a16="http://schemas.microsoft.com/office/drawing/2014/main" id="{00000000-0008-0000-0200-0000B6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9" name="【庁舎】&#10;一人当たり面積グラフ枠">
          <a:extLst>
            <a:ext uri="{FF2B5EF4-FFF2-40B4-BE49-F238E27FC236}">
              <a16:creationId xmlns:a16="http://schemas.microsoft.com/office/drawing/2014/main" id="{00000000-0008-0000-0200-0000C5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flipV="1">
          <a:off x="22160864" y="17171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711" name="【庁舎】&#10;一人当たり面積最小値テキスト">
          <a:extLst>
            <a:ext uri="{FF2B5EF4-FFF2-40B4-BE49-F238E27FC236}">
              <a16:creationId xmlns:a16="http://schemas.microsoft.com/office/drawing/2014/main" id="{00000000-0008-0000-0200-0000C7020000}"/>
            </a:ext>
          </a:extLst>
        </xdr:cNvPr>
        <xdr:cNvSpPr txBox="1"/>
      </xdr:nvSpPr>
      <xdr:spPr>
        <a:xfrm>
          <a:off x="22199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713" name="【庁舎】&#10;一人当たり面積最大値テキスト">
          <a:extLst>
            <a:ext uri="{FF2B5EF4-FFF2-40B4-BE49-F238E27FC236}">
              <a16:creationId xmlns:a16="http://schemas.microsoft.com/office/drawing/2014/main" id="{00000000-0008-0000-0200-0000C9020000}"/>
            </a:ext>
          </a:extLst>
        </xdr:cNvPr>
        <xdr:cNvSpPr txBox="1"/>
      </xdr:nvSpPr>
      <xdr:spPr>
        <a:xfrm>
          <a:off x="22199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a:off x="22072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20972</xdr:rowOff>
    </xdr:from>
    <xdr:ext cx="469744" cy="259045"/>
    <xdr:sp macro="" textlink="">
      <xdr:nvSpPr>
        <xdr:cNvPr id="715" name="【庁舎】&#10;一人当たり面積平均値テキスト">
          <a:extLst>
            <a:ext uri="{FF2B5EF4-FFF2-40B4-BE49-F238E27FC236}">
              <a16:creationId xmlns:a16="http://schemas.microsoft.com/office/drawing/2014/main" id="{00000000-0008-0000-0200-0000CB020000}"/>
            </a:ext>
          </a:extLst>
        </xdr:cNvPr>
        <xdr:cNvSpPr txBox="1"/>
      </xdr:nvSpPr>
      <xdr:spPr>
        <a:xfrm>
          <a:off x="22199600" y="18194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716" name="フローチャート: 判断 715">
          <a:extLst>
            <a:ext uri="{FF2B5EF4-FFF2-40B4-BE49-F238E27FC236}">
              <a16:creationId xmlns:a16="http://schemas.microsoft.com/office/drawing/2014/main" id="{00000000-0008-0000-0200-0000CC020000}"/>
            </a:ext>
          </a:extLst>
        </xdr:cNvPr>
        <xdr:cNvSpPr/>
      </xdr:nvSpPr>
      <xdr:spPr>
        <a:xfrm>
          <a:off x="221107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717" name="フローチャート: 判断 716">
          <a:extLst>
            <a:ext uri="{FF2B5EF4-FFF2-40B4-BE49-F238E27FC236}">
              <a16:creationId xmlns:a16="http://schemas.microsoft.com/office/drawing/2014/main" id="{00000000-0008-0000-0200-0000CD020000}"/>
            </a:ext>
          </a:extLst>
        </xdr:cNvPr>
        <xdr:cNvSpPr/>
      </xdr:nvSpPr>
      <xdr:spPr>
        <a:xfrm>
          <a:off x="21272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154322</xdr:rowOff>
    </xdr:from>
    <xdr:ext cx="469744" cy="259045"/>
    <xdr:sp macro="" textlink="">
      <xdr:nvSpPr>
        <xdr:cNvPr id="718" name="n_1aveValue【庁舎】&#10;一人当たり面積">
          <a:extLst>
            <a:ext uri="{FF2B5EF4-FFF2-40B4-BE49-F238E27FC236}">
              <a16:creationId xmlns:a16="http://schemas.microsoft.com/office/drawing/2014/main" id="{00000000-0008-0000-0200-0000CE020000}"/>
            </a:ext>
          </a:extLst>
        </xdr:cNvPr>
        <xdr:cNvSpPr txBox="1"/>
      </xdr:nvSpPr>
      <xdr:spPr>
        <a:xfrm>
          <a:off x="21075727" y="1832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52070</xdr:rowOff>
    </xdr:from>
    <xdr:to>
      <xdr:col>107</xdr:col>
      <xdr:colOff>101600</xdr:colOff>
      <xdr:row>106</xdr:row>
      <xdr:rowOff>153670</xdr:rowOff>
    </xdr:to>
    <xdr:sp macro="" textlink="">
      <xdr:nvSpPr>
        <xdr:cNvPr id="719" name="フローチャート: 判断 718">
          <a:extLst>
            <a:ext uri="{FF2B5EF4-FFF2-40B4-BE49-F238E27FC236}">
              <a16:creationId xmlns:a16="http://schemas.microsoft.com/office/drawing/2014/main" id="{00000000-0008-0000-0200-0000CF020000}"/>
            </a:ext>
          </a:extLst>
        </xdr:cNvPr>
        <xdr:cNvSpPr/>
      </xdr:nvSpPr>
      <xdr:spPr>
        <a:xfrm>
          <a:off x="20383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144797</xdr:rowOff>
    </xdr:from>
    <xdr:ext cx="469744" cy="259045"/>
    <xdr:sp macro="" textlink="">
      <xdr:nvSpPr>
        <xdr:cNvPr id="720" name="n_2aveValue【庁舎】&#10;一人当たり面積">
          <a:extLst>
            <a:ext uri="{FF2B5EF4-FFF2-40B4-BE49-F238E27FC236}">
              <a16:creationId xmlns:a16="http://schemas.microsoft.com/office/drawing/2014/main" id="{00000000-0008-0000-0200-0000D0020000}"/>
            </a:ext>
          </a:extLst>
        </xdr:cNvPr>
        <xdr:cNvSpPr txBox="1"/>
      </xdr:nvSpPr>
      <xdr:spPr>
        <a:xfrm>
          <a:off x="20199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69214</xdr:rowOff>
    </xdr:from>
    <xdr:to>
      <xdr:col>102</xdr:col>
      <xdr:colOff>165100</xdr:colOff>
      <xdr:row>106</xdr:row>
      <xdr:rowOff>170814</xdr:rowOff>
    </xdr:to>
    <xdr:sp macro="" textlink="">
      <xdr:nvSpPr>
        <xdr:cNvPr id="721" name="フローチャート: 判断 720">
          <a:extLst>
            <a:ext uri="{FF2B5EF4-FFF2-40B4-BE49-F238E27FC236}">
              <a16:creationId xmlns:a16="http://schemas.microsoft.com/office/drawing/2014/main" id="{00000000-0008-0000-0200-0000D1020000}"/>
            </a:ext>
          </a:extLst>
        </xdr:cNvPr>
        <xdr:cNvSpPr/>
      </xdr:nvSpPr>
      <xdr:spPr>
        <a:xfrm>
          <a:off x="19494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161941</xdr:rowOff>
    </xdr:from>
    <xdr:ext cx="469744" cy="259045"/>
    <xdr:sp macro="" textlink="">
      <xdr:nvSpPr>
        <xdr:cNvPr id="722" name="n_3aveValue【庁舎】&#10;一人当たり面積">
          <a:extLst>
            <a:ext uri="{FF2B5EF4-FFF2-40B4-BE49-F238E27FC236}">
              <a16:creationId xmlns:a16="http://schemas.microsoft.com/office/drawing/2014/main" id="{00000000-0008-0000-0200-0000D2020000}"/>
            </a:ext>
          </a:extLst>
        </xdr:cNvPr>
        <xdr:cNvSpPr txBox="1"/>
      </xdr:nvSpPr>
      <xdr:spPr>
        <a:xfrm>
          <a:off x="19310427" y="1833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00000000-0008-0000-0200-0000D3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00000000-0008-0000-0200-0000D4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00000000-0008-0000-0200-0000D5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00000000-0008-0000-0200-0000D6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00000000-0008-0000-0200-0000D7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164464</xdr:rowOff>
    </xdr:from>
    <xdr:to>
      <xdr:col>112</xdr:col>
      <xdr:colOff>38100</xdr:colOff>
      <xdr:row>105</xdr:row>
      <xdr:rowOff>94614</xdr:rowOff>
    </xdr:to>
    <xdr:sp macro="" textlink="">
      <xdr:nvSpPr>
        <xdr:cNvPr id="728" name="楕円 727">
          <a:extLst>
            <a:ext uri="{FF2B5EF4-FFF2-40B4-BE49-F238E27FC236}">
              <a16:creationId xmlns:a16="http://schemas.microsoft.com/office/drawing/2014/main" id="{00000000-0008-0000-0200-0000D8020000}"/>
            </a:ext>
          </a:extLst>
        </xdr:cNvPr>
        <xdr:cNvSpPr/>
      </xdr:nvSpPr>
      <xdr:spPr>
        <a:xfrm>
          <a:off x="21272500" y="179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164464</xdr:rowOff>
    </xdr:from>
    <xdr:to>
      <xdr:col>107</xdr:col>
      <xdr:colOff>101600</xdr:colOff>
      <xdr:row>105</xdr:row>
      <xdr:rowOff>94614</xdr:rowOff>
    </xdr:to>
    <xdr:sp macro="" textlink="">
      <xdr:nvSpPr>
        <xdr:cNvPr id="729" name="楕円 728">
          <a:extLst>
            <a:ext uri="{FF2B5EF4-FFF2-40B4-BE49-F238E27FC236}">
              <a16:creationId xmlns:a16="http://schemas.microsoft.com/office/drawing/2014/main" id="{00000000-0008-0000-0200-0000D9020000}"/>
            </a:ext>
          </a:extLst>
        </xdr:cNvPr>
        <xdr:cNvSpPr/>
      </xdr:nvSpPr>
      <xdr:spPr>
        <a:xfrm>
          <a:off x="20383500" y="179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43814</xdr:rowOff>
    </xdr:from>
    <xdr:to>
      <xdr:col>111</xdr:col>
      <xdr:colOff>177800</xdr:colOff>
      <xdr:row>105</xdr:row>
      <xdr:rowOff>43814</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a:off x="20434300" y="180460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162561</xdr:rowOff>
    </xdr:from>
    <xdr:to>
      <xdr:col>102</xdr:col>
      <xdr:colOff>165100</xdr:colOff>
      <xdr:row>105</xdr:row>
      <xdr:rowOff>92711</xdr:rowOff>
    </xdr:to>
    <xdr:sp macro="" textlink="">
      <xdr:nvSpPr>
        <xdr:cNvPr id="731" name="楕円 730">
          <a:extLst>
            <a:ext uri="{FF2B5EF4-FFF2-40B4-BE49-F238E27FC236}">
              <a16:creationId xmlns:a16="http://schemas.microsoft.com/office/drawing/2014/main" id="{00000000-0008-0000-0200-0000DB020000}"/>
            </a:ext>
          </a:extLst>
        </xdr:cNvPr>
        <xdr:cNvSpPr/>
      </xdr:nvSpPr>
      <xdr:spPr>
        <a:xfrm>
          <a:off x="19494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41911</xdr:rowOff>
    </xdr:from>
    <xdr:to>
      <xdr:col>107</xdr:col>
      <xdr:colOff>50800</xdr:colOff>
      <xdr:row>105</xdr:row>
      <xdr:rowOff>43814</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a:off x="19545300" y="1804416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111141</xdr:rowOff>
    </xdr:from>
    <xdr:ext cx="469744" cy="259045"/>
    <xdr:sp macro="" textlink="">
      <xdr:nvSpPr>
        <xdr:cNvPr id="733" name="n_1mainValue【庁舎】&#10;一人当たり面積">
          <a:extLst>
            <a:ext uri="{FF2B5EF4-FFF2-40B4-BE49-F238E27FC236}">
              <a16:creationId xmlns:a16="http://schemas.microsoft.com/office/drawing/2014/main" id="{00000000-0008-0000-0200-0000DD020000}"/>
            </a:ext>
          </a:extLst>
        </xdr:cNvPr>
        <xdr:cNvSpPr txBox="1"/>
      </xdr:nvSpPr>
      <xdr:spPr>
        <a:xfrm>
          <a:off x="21075727" y="17770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111141</xdr:rowOff>
    </xdr:from>
    <xdr:ext cx="469744" cy="259045"/>
    <xdr:sp macro="" textlink="">
      <xdr:nvSpPr>
        <xdr:cNvPr id="734" name="n_2mainValue【庁舎】&#10;一人当たり面積">
          <a:extLst>
            <a:ext uri="{FF2B5EF4-FFF2-40B4-BE49-F238E27FC236}">
              <a16:creationId xmlns:a16="http://schemas.microsoft.com/office/drawing/2014/main" id="{00000000-0008-0000-0200-0000DE020000}"/>
            </a:ext>
          </a:extLst>
        </xdr:cNvPr>
        <xdr:cNvSpPr txBox="1"/>
      </xdr:nvSpPr>
      <xdr:spPr>
        <a:xfrm>
          <a:off x="20199427" y="17770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109238</xdr:rowOff>
    </xdr:from>
    <xdr:ext cx="469744" cy="259045"/>
    <xdr:sp macro="" textlink="">
      <xdr:nvSpPr>
        <xdr:cNvPr id="735" name="n_3mainValue【庁舎】&#10;一人当たり面積">
          <a:extLst>
            <a:ext uri="{FF2B5EF4-FFF2-40B4-BE49-F238E27FC236}">
              <a16:creationId xmlns:a16="http://schemas.microsoft.com/office/drawing/2014/main" id="{00000000-0008-0000-0200-0000DF020000}"/>
            </a:ext>
          </a:extLst>
        </xdr:cNvPr>
        <xdr:cNvSpPr txBox="1"/>
      </xdr:nvSpPr>
      <xdr:spPr>
        <a:xfrm>
          <a:off x="19310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6" name="正方形/長方形 735">
          <a:extLst>
            <a:ext uri="{FF2B5EF4-FFF2-40B4-BE49-F238E27FC236}">
              <a16:creationId xmlns:a16="http://schemas.microsoft.com/office/drawing/2014/main" id="{00000000-0008-0000-0200-0000E0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7" name="正方形/長方形 736">
          <a:extLst>
            <a:ext uri="{FF2B5EF4-FFF2-40B4-BE49-F238E27FC236}">
              <a16:creationId xmlns:a16="http://schemas.microsoft.com/office/drawing/2014/main" id="{00000000-0008-0000-0200-0000E1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図書館で、特に低くなっている施設は、消防施設及び庁舎である。公共施設等総合管理計画の基本方針（①財政負担の軽減に向けた施設保有量の削減②施設を長く、快適に使用するための長寿命化対策の推進③計画的な点検・修繕による安全性の確保④効率的な運営のための民間活力の導入⑤町民の皆さんとの協働の推進）に基づき、老朽化施設の集約化・複合化や除却に取り組んで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愛媛県松前町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30,913
30,787
20.41
10,293,462
9,944,187
310,385
6,674,608
11,072,244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ea"/>
              <a:ea typeface="+mn-ea"/>
              <a:cs typeface="+mn-cs"/>
            </a:rPr>
            <a:t>　大型事業所、商業施設の立地等により類似団体平均を上回る水準となっている。</a:t>
          </a:r>
          <a:endParaRPr kumimoji="1" lang="en-US" altLang="ja-JP" sz="13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ea"/>
              <a:ea typeface="+mn-ea"/>
              <a:cs typeface="+mn-cs"/>
            </a:rPr>
            <a:t>　今後も適正な税収の確保を図り、高い水準を維持することに努める。</a:t>
          </a:r>
          <a:endParaRPr kumimoji="1" lang="en-US" altLang="ja-JP" sz="1300" b="0" i="0" u="none" strike="noStrike" kern="0" cap="none" spc="0" normalizeH="0" baseline="0" noProof="0">
            <a:ln>
              <a:noFill/>
            </a:ln>
            <a:solidFill>
              <a:prstClr val="black"/>
            </a:solidFill>
            <a:effectLst/>
            <a:uLnTx/>
            <a:uFillTx/>
            <a:latin typeface="+mn-ea"/>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129822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14586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129822</xdr:rowOff>
    </xdr:from>
    <xdr:to>
      <xdr:col>19</xdr:col>
      <xdr:colOff>133350</xdr:colOff>
      <xdr:row>41</xdr:row>
      <xdr:rowOff>156633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1592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41</xdr:row>
      <xdr:rowOff>170039</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170039</xdr:rowOff>
    </xdr:from>
    <xdr:to>
      <xdr:col>11</xdr:col>
      <xdr:colOff>31750</xdr:colOff>
      <xdr:row>42</xdr:row>
      <xdr:rowOff>11995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82144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79022</xdr:rowOff>
    </xdr:from>
    <xdr:to>
      <xdr:col>19</xdr:col>
      <xdr:colOff>184150</xdr:colOff>
      <xdr:row>42</xdr:row>
      <xdr:rowOff>9172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19349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7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119239</xdr:rowOff>
    </xdr:from>
    <xdr:to>
      <xdr:col>11</xdr:col>
      <xdr:colOff>82550</xdr:colOff>
      <xdr:row>42</xdr:row>
      <xdr:rowOff>49389</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ea"/>
              <a:ea typeface="+mn-ea"/>
              <a:cs typeface="+mn-cs"/>
            </a:rPr>
            <a:t>　人件費や公債費等の減により、前年度と比べ</a:t>
          </a:r>
          <a:r>
            <a:rPr kumimoji="1" lang="en-US" altLang="ja-JP" sz="1300" b="0" i="0" u="none" strike="noStrike" kern="0" cap="none" spc="0" normalizeH="0" baseline="0" noProof="0">
              <a:ln>
                <a:noFill/>
              </a:ln>
              <a:solidFill>
                <a:prstClr val="black"/>
              </a:solidFill>
              <a:effectLst/>
              <a:uLnTx/>
              <a:uFillTx/>
              <a:latin typeface="+mn-ea"/>
              <a:ea typeface="+mn-ea"/>
              <a:cs typeface="+mn-cs"/>
            </a:rPr>
            <a:t>2.0</a:t>
          </a:r>
          <a:r>
            <a:rPr kumimoji="1" lang="ja-JP" altLang="en-US" sz="1300" b="0" i="0" u="none" strike="noStrike" kern="0" cap="none" spc="0" normalizeH="0" baseline="0" noProof="0">
              <a:ln>
                <a:noFill/>
              </a:ln>
              <a:solidFill>
                <a:prstClr val="black"/>
              </a:solidFill>
              <a:effectLst/>
              <a:uLnTx/>
              <a:uFillTx/>
              <a:latin typeface="+mn-ea"/>
              <a:ea typeface="+mn-ea"/>
              <a:cs typeface="+mn-cs"/>
            </a:rPr>
            <a:t>％改善している。</a:t>
          </a:r>
          <a:endParaRPr kumimoji="1" lang="en-US" altLang="ja-JP" sz="13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ea"/>
              <a:ea typeface="+mn-ea"/>
              <a:cs typeface="+mn-cs"/>
            </a:rPr>
            <a:t>　今後も、更なる経費の節減を行い、適正な水準の維持に努める。</a:t>
          </a:r>
          <a:endParaRPr kumimoji="1" lang="en-US" altLang="ja-JP" sz="1300" b="0" i="0" u="none" strike="noStrike" kern="0" cap="none" spc="0" normalizeH="0" baseline="0" noProof="0">
            <a:ln>
              <a:noFill/>
            </a:ln>
            <a:solidFill>
              <a:prstClr val="black"/>
            </a:solidFill>
            <a:effectLst/>
            <a:uLnTx/>
            <a:uFillTx/>
            <a:latin typeface="+mn-ea"/>
            <a:ea typeface="+mn-ea"/>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14288</xdr:rowOff>
    </xdr:from>
    <xdr:to>
      <xdr:col>23</xdr:col>
      <xdr:colOff>133350</xdr:colOff>
      <xdr:row>62</xdr:row>
      <xdr:rowOff>134938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644188"/>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152734</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8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50482</xdr:rowOff>
    </xdr:from>
    <xdr:to>
      <xdr:col>19</xdr:col>
      <xdr:colOff>133350</xdr:colOff>
      <xdr:row>62</xdr:row>
      <xdr:rowOff>134938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680382"/>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71455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872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119380</xdr:rowOff>
    </xdr:from>
    <xdr:to>
      <xdr:col>15</xdr:col>
      <xdr:colOff>82550</xdr:colOff>
      <xdr:row>62</xdr:row>
      <xdr:rowOff>50482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577830"/>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119380</xdr:rowOff>
    </xdr:from>
    <xdr:to>
      <xdr:col>11</xdr:col>
      <xdr:colOff>31750</xdr:colOff>
      <xdr:row>62</xdr:row>
      <xdr:rowOff>14288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577830"/>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31767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134938</xdr:rowOff>
    </xdr:from>
    <xdr:to>
      <xdr:col>23</xdr:col>
      <xdr:colOff>184150</xdr:colOff>
      <xdr:row>62</xdr:row>
      <xdr:rowOff>65088</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151465</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43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84138</xdr:rowOff>
    </xdr:from>
    <xdr:to>
      <xdr:col>19</xdr:col>
      <xdr:colOff>184150</xdr:colOff>
      <xdr:row>63</xdr:row>
      <xdr:rowOff>14288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24465</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482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171132</xdr:rowOff>
    </xdr:from>
    <xdr:to>
      <xdr:col>15</xdr:col>
      <xdr:colOff>133350</xdr:colOff>
      <xdr:row>62</xdr:row>
      <xdr:rowOff>101282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111459</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39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68580</xdr:rowOff>
    </xdr:from>
    <xdr:to>
      <xdr:col>11</xdr:col>
      <xdr:colOff>82550</xdr:colOff>
      <xdr:row>61</xdr:row>
      <xdr:rowOff>170180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8907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134938</xdr:rowOff>
    </xdr:from>
    <xdr:to>
      <xdr:col>7</xdr:col>
      <xdr:colOff>31750</xdr:colOff>
      <xdr:row>62</xdr:row>
      <xdr:rowOff>65088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75265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[101,201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ea"/>
              <a:ea typeface="+mn-ea"/>
              <a:cs typeface="+mn-cs"/>
            </a:rPr>
            <a:t>　類似団体平均より低い水準を保っている。</a:t>
          </a:r>
          <a:endParaRPr kumimoji="1" lang="en-US" altLang="ja-JP" sz="13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ea"/>
              <a:ea typeface="+mn-ea"/>
              <a:cs typeface="+mn-cs"/>
            </a:rPr>
            <a:t>　今後も適正な運営に努め、人件費、物件費の抑制を行っていく。</a:t>
          </a:r>
          <a:endParaRPr kumimoji="1" lang="en-US" altLang="ja-JP" sz="1300" b="0" i="0" u="none" strike="noStrike" kern="0" cap="none" spc="0" normalizeH="0" baseline="0" noProof="0">
            <a:ln>
              <a:noFill/>
            </a:ln>
            <a:solidFill>
              <a:prstClr val="black"/>
            </a:solidFill>
            <a:effectLst/>
            <a:uLnTx/>
            <a:uFillTx/>
            <a:latin typeface="+mn-ea"/>
            <a:ea typeface="+mn-ea"/>
            <a:cs typeface="+mn-cs"/>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30121</xdr:rowOff>
    </xdr:from>
    <xdr:to>
      <xdr:col>23</xdr:col>
      <xdr:colOff>133350</xdr:colOff>
      <xdr:row>80</xdr:row>
      <xdr:rowOff>31355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746121"/>
          <a:ext cx="8382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16131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732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30121</xdr:rowOff>
    </xdr:from>
    <xdr:to>
      <xdr:col>19</xdr:col>
      <xdr:colOff>133350</xdr:colOff>
      <xdr:row>80</xdr:row>
      <xdr:rowOff>31744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3746121"/>
          <a:ext cx="8890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111069</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827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21206</xdr:rowOff>
    </xdr:from>
    <xdr:to>
      <xdr:col>15</xdr:col>
      <xdr:colOff>82550</xdr:colOff>
      <xdr:row>80</xdr:row>
      <xdr:rowOff>31744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737206"/>
          <a:ext cx="889000" cy="1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109717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14774</xdr:rowOff>
    </xdr:from>
    <xdr:to>
      <xdr:col>11</xdr:col>
      <xdr:colOff>31750</xdr:colOff>
      <xdr:row>80</xdr:row>
      <xdr:rowOff>21206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730774"/>
          <a:ext cx="889000" cy="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92336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0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107714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79</xdr:row>
      <xdr:rowOff>152005</xdr:rowOff>
    </xdr:from>
    <xdr:to>
      <xdr:col>23</xdr:col>
      <xdr:colOff>184150</xdr:colOff>
      <xdr:row>80</xdr:row>
      <xdr:rowOff>82155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69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73282</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61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150771</xdr:rowOff>
    </xdr:from>
    <xdr:to>
      <xdr:col>19</xdr:col>
      <xdr:colOff>184150</xdr:colOff>
      <xdr:row>80</xdr:row>
      <xdr:rowOff>80921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69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91098</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464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152394</xdr:rowOff>
    </xdr:from>
    <xdr:to>
      <xdr:col>15</xdr:col>
      <xdr:colOff>133350</xdr:colOff>
      <xdr:row>80</xdr:row>
      <xdr:rowOff>82544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69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92721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46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141856</xdr:rowOff>
    </xdr:from>
    <xdr:to>
      <xdr:col>11</xdr:col>
      <xdr:colOff>82550</xdr:colOff>
      <xdr:row>80</xdr:row>
      <xdr:rowOff>72006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68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82183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455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135424</xdr:rowOff>
    </xdr:from>
    <xdr:to>
      <xdr:col>7</xdr:col>
      <xdr:colOff>31750</xdr:colOff>
      <xdr:row>80</xdr:row>
      <xdr:rowOff>65574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67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75751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448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地域の民間企業の平均給料、類似団体及び全国市町村の状況を踏まえ、給料の適正化に努めている。</a:t>
          </a:r>
          <a:endParaRPr lang="ja-JP" altLang="ja-JP" sz="13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106539</xdr:rowOff>
    </xdr:from>
    <xdr:to>
      <xdr:col>81</xdr:col>
      <xdr:colOff>44450</xdr:colOff>
      <xdr:row>84</xdr:row>
      <xdr:rowOff>42334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336889"/>
          <a:ext cx="8382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66322</xdr:rowOff>
    </xdr:from>
    <xdr:to>
      <xdr:col>77</xdr:col>
      <xdr:colOff>44450</xdr:colOff>
      <xdr:row>83</xdr:row>
      <xdr:rowOff>106539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29667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130528</xdr:rowOff>
    </xdr:from>
    <xdr:to>
      <xdr:col>72</xdr:col>
      <xdr:colOff>203200</xdr:colOff>
      <xdr:row>83</xdr:row>
      <xdr:rowOff>66322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189428"/>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130528</xdr:rowOff>
    </xdr:from>
    <xdr:to>
      <xdr:col>68</xdr:col>
      <xdr:colOff>152400</xdr:colOff>
      <xdr:row>84</xdr:row>
      <xdr:rowOff>42334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189428"/>
          <a:ext cx="889000" cy="25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8061</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55739</xdr:rowOff>
    </xdr:from>
    <xdr:to>
      <xdr:col>77</xdr:col>
      <xdr:colOff>95250</xdr:colOff>
      <xdr:row>83</xdr:row>
      <xdr:rowOff>157339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167516</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0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15522</xdr:rowOff>
    </xdr:from>
    <xdr:to>
      <xdr:col>73</xdr:col>
      <xdr:colOff>44450</xdr:colOff>
      <xdr:row>83</xdr:row>
      <xdr:rowOff>117122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127299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01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79728</xdr:rowOff>
    </xdr:from>
    <xdr:to>
      <xdr:col>68</xdr:col>
      <xdr:colOff>203200</xdr:colOff>
      <xdr:row>83</xdr:row>
      <xdr:rowOff>9878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20055</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39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103311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行政改革により、事務の統廃合や縮小、非常勤職員の活用、外部委託の実施等を行い、定員の適正化を図った結果、類似団体の平均より低い水準にある。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148590</xdr:rowOff>
    </xdr:from>
    <xdr:to>
      <xdr:col>81</xdr:col>
      <xdr:colOff>44450</xdr:colOff>
      <xdr:row>59</xdr:row>
      <xdr:rowOff>160655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26414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87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160655</xdr:rowOff>
    </xdr:from>
    <xdr:to>
      <xdr:col>77</xdr:col>
      <xdr:colOff>44450</xdr:colOff>
      <xdr:row>60</xdr:row>
      <xdr:rowOff>4717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276205"/>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104067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9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4717</xdr:rowOff>
    </xdr:from>
    <xdr:to>
      <xdr:col>72</xdr:col>
      <xdr:colOff>203200</xdr:colOff>
      <xdr:row>60</xdr:row>
      <xdr:rowOff>8165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291717"/>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98896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8165</xdr:rowOff>
    </xdr:from>
    <xdr:to>
      <xdr:col>68</xdr:col>
      <xdr:colOff>152400</xdr:colOff>
      <xdr:row>60</xdr:row>
      <xdr:rowOff>13335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295165"/>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73042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152326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97790</xdr:rowOff>
    </xdr:from>
    <xdr:to>
      <xdr:col>81</xdr:col>
      <xdr:colOff>95250</xdr:colOff>
      <xdr:row>60</xdr:row>
      <xdr:rowOff>27940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114317</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05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109855</xdr:rowOff>
    </xdr:from>
    <xdr:to>
      <xdr:col>77</xdr:col>
      <xdr:colOff>95250</xdr:colOff>
      <xdr:row>60</xdr:row>
      <xdr:rowOff>40005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50182</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994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125367</xdr:rowOff>
    </xdr:from>
    <xdr:to>
      <xdr:col>73</xdr:col>
      <xdr:colOff>44450</xdr:colOff>
      <xdr:row>60</xdr:row>
      <xdr:rowOff>55517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65694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0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128815</xdr:rowOff>
    </xdr:from>
    <xdr:to>
      <xdr:col>68</xdr:col>
      <xdr:colOff>203200</xdr:colOff>
      <xdr:row>60</xdr:row>
      <xdr:rowOff>58965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69142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13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133985</xdr:rowOff>
    </xdr:from>
    <xdr:to>
      <xdr:col>64</xdr:col>
      <xdr:colOff>152400</xdr:colOff>
      <xdr:row>60</xdr:row>
      <xdr:rowOff>64135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74312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1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近年は減少傾向にあるが、今後</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公共施設の長寿命化等の大規模改修が予定されており、比率が上昇することが見込まれることから、事業の適正化を図り、財政の健全化に努める。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41</xdr:row>
      <xdr:rowOff>109982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12978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109982</xdr:rowOff>
    </xdr:from>
    <xdr:to>
      <xdr:col>77</xdr:col>
      <xdr:colOff>44450</xdr:colOff>
      <xdr:row>41</xdr:row>
      <xdr:rowOff>129286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13943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129286</xdr:rowOff>
    </xdr:from>
    <xdr:to>
      <xdr:col>72</xdr:col>
      <xdr:colOff>203200</xdr:colOff>
      <xdr:row>42</xdr:row>
      <xdr:rowOff>25400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15873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160528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22630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120413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35831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21607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59182</xdr:rowOff>
    </xdr:from>
    <xdr:to>
      <xdr:col>77</xdr:col>
      <xdr:colOff>95250</xdr:colOff>
      <xdr:row>41</xdr:row>
      <xdr:rowOff>160782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145559</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78486</xdr:rowOff>
    </xdr:from>
    <xdr:to>
      <xdr:col>73</xdr:col>
      <xdr:colOff>44450</xdr:colOff>
      <xdr:row>42</xdr:row>
      <xdr:rowOff>8636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109728</xdr:rowOff>
    </xdr:from>
    <xdr:to>
      <xdr:col>64</xdr:col>
      <xdr:colOff>152400</xdr:colOff>
      <xdr:row>43</xdr:row>
      <xdr:rowOff>39878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24655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地方債の現在高の増加等により前年に比べ</a:t>
          </a:r>
          <a:r>
            <a:rPr kumimoji="1" lang="en-US" altLang="ja-JP" sz="1300">
              <a:latin typeface="+mn-ea"/>
              <a:ea typeface="+mn-ea"/>
            </a:rPr>
            <a:t>0.6</a:t>
          </a:r>
          <a:r>
            <a:rPr kumimoji="1" lang="ja-JP" altLang="en-US" sz="1300">
              <a:latin typeface="+mn-ea"/>
              <a:ea typeface="+mn-ea"/>
            </a:rPr>
            <a:t>％増加した。</a:t>
          </a:r>
          <a:endParaRPr kumimoji="1" lang="en-US" altLang="ja-JP" sz="1300">
            <a:latin typeface="+mn-ea"/>
            <a:ea typeface="+mn-ea"/>
          </a:endParaRPr>
        </a:p>
        <a:p>
          <a:r>
            <a:rPr kumimoji="1" lang="ja-JP" altLang="en-US" sz="1300">
              <a:latin typeface="+mn-ea"/>
              <a:ea typeface="+mn-ea"/>
            </a:rPr>
            <a:t>　今後も公共施設の長寿命化等の大規模改修が予定されており、比率が上昇することが見込まれることから、事業の適正化を図り、財政の健全化に努める。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129117</xdr:rowOff>
    </xdr:from>
    <xdr:to>
      <xdr:col>81</xdr:col>
      <xdr:colOff>44450</xdr:colOff>
      <xdr:row>18</xdr:row>
      <xdr:rowOff>136011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179800" y="3215217"/>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88917</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17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129117</xdr:rowOff>
    </xdr:from>
    <xdr:to>
      <xdr:col>77</xdr:col>
      <xdr:colOff>44450</xdr:colOff>
      <xdr:row>18</xdr:row>
      <xdr:rowOff>158992</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3215217"/>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34549</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157843</xdr:rowOff>
    </xdr:from>
    <xdr:to>
      <xdr:col>72</xdr:col>
      <xdr:colOff>203200</xdr:colOff>
      <xdr:row>18</xdr:row>
      <xdr:rowOff>158992</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4401800" y="3243943"/>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157843</xdr:rowOff>
    </xdr:from>
    <xdr:to>
      <xdr:col>68</xdr:col>
      <xdr:colOff>152400</xdr:colOff>
      <xdr:row>19</xdr:row>
      <xdr:rowOff>121981</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3243943"/>
          <a:ext cx="889000" cy="13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11490</xdr:rowOff>
    </xdr:from>
    <xdr:to>
      <xdr:col>68</xdr:col>
      <xdr:colOff>203200</xdr:colOff>
      <xdr:row>14</xdr:row>
      <xdr:rowOff>113090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123267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85211</xdr:rowOff>
    </xdr:from>
    <xdr:to>
      <xdr:col>81</xdr:col>
      <xdr:colOff>95250</xdr:colOff>
      <xdr:row>19</xdr:row>
      <xdr:rowOff>15361</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317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57288</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314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78317</xdr:rowOff>
    </xdr:from>
    <xdr:to>
      <xdr:col>77</xdr:col>
      <xdr:colOff>95250</xdr:colOff>
      <xdr:row>19</xdr:row>
      <xdr:rowOff>8467</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316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164694</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325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108192</xdr:rowOff>
    </xdr:from>
    <xdr:to>
      <xdr:col>73</xdr:col>
      <xdr:colOff>44450</xdr:colOff>
      <xdr:row>19</xdr:row>
      <xdr:rowOff>38342</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319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23119</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328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107043</xdr:rowOff>
    </xdr:from>
    <xdr:to>
      <xdr:col>68</xdr:col>
      <xdr:colOff>203200</xdr:colOff>
      <xdr:row>19</xdr:row>
      <xdr:rowOff>37193</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319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21970</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327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71181</xdr:rowOff>
    </xdr:from>
    <xdr:to>
      <xdr:col>64</xdr:col>
      <xdr:colOff>152400</xdr:colOff>
      <xdr:row>20</xdr:row>
      <xdr:rowOff>1331</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332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157558</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341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愛媛県松前町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30,913
30,787
20.41
10,293,462
9,944,187
310,385
6,674,608
11,072,244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類似団体平均と比較すると、低い水準になっている。</a:t>
          </a:r>
          <a:endParaRPr lang="ja-JP" altLang="ja-JP" sz="1300">
            <a:effectLst/>
          </a:endParaRPr>
        </a:p>
        <a:p>
          <a:r>
            <a:rPr kumimoji="1" lang="ja-JP" altLang="ja-JP" sz="1300">
              <a:solidFill>
                <a:schemeClr val="dk1"/>
              </a:solidFill>
              <a:effectLst/>
              <a:latin typeface="+mn-lt"/>
              <a:ea typeface="+mn-ea"/>
              <a:cs typeface="+mn-cs"/>
            </a:rPr>
            <a:t>　町職員の</a:t>
          </a:r>
          <a:r>
            <a:rPr kumimoji="1" lang="ja-JP" altLang="ja-JP" sz="1300" baseline="0">
              <a:solidFill>
                <a:schemeClr val="dk1"/>
              </a:solidFill>
              <a:effectLst/>
              <a:latin typeface="+mn-lt"/>
              <a:ea typeface="+mn-ea"/>
              <a:cs typeface="+mn-cs"/>
            </a:rPr>
            <a:t>定員適正化の推進</a:t>
          </a:r>
          <a:r>
            <a:rPr kumimoji="1" lang="ja-JP" altLang="ja-JP" sz="1300">
              <a:solidFill>
                <a:schemeClr val="dk1"/>
              </a:solidFill>
              <a:effectLst/>
              <a:latin typeface="+mn-lt"/>
              <a:ea typeface="+mn-ea"/>
              <a:cs typeface="+mn-cs"/>
            </a:rPr>
            <a:t>に取り組んでおり、今後も同水準を維持できるよう努める。</a:t>
          </a:r>
          <a:endParaRPr lang="ja-JP" altLang="ja-JP" sz="13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152146</xdr:rowOff>
    </xdr:from>
    <xdr:to>
      <xdr:col>24</xdr:col>
      <xdr:colOff>25400</xdr:colOff>
      <xdr:row>36</xdr:row>
      <xdr:rowOff>21844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5289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21844</xdr:rowOff>
    </xdr:from>
    <xdr:to>
      <xdr:col>19</xdr:col>
      <xdr:colOff>187325</xdr:colOff>
      <xdr:row>36</xdr:row>
      <xdr:rowOff>40132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940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21844</xdr:rowOff>
    </xdr:from>
    <xdr:to>
      <xdr:col>15</xdr:col>
      <xdr:colOff>98425</xdr:colOff>
      <xdr:row>36</xdr:row>
      <xdr:rowOff>40132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940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21844</xdr:rowOff>
    </xdr:from>
    <xdr:to>
      <xdr:col>11</xdr:col>
      <xdr:colOff>9525</xdr:colOff>
      <xdr:row>36</xdr:row>
      <xdr:rowOff>26416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940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101346</xdr:rowOff>
    </xdr:from>
    <xdr:to>
      <xdr:col>24</xdr:col>
      <xdr:colOff>76200</xdr:colOff>
      <xdr:row>36</xdr:row>
      <xdr:rowOff>31496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117873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142494</xdr:rowOff>
    </xdr:from>
    <xdr:to>
      <xdr:col>20</xdr:col>
      <xdr:colOff>38100</xdr:colOff>
      <xdr:row>36</xdr:row>
      <xdr:rowOff>72644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82821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160782</xdr:rowOff>
    </xdr:from>
    <xdr:to>
      <xdr:col>15</xdr:col>
      <xdr:colOff>149225</xdr:colOff>
      <xdr:row>36</xdr:row>
      <xdr:rowOff>90932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101109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142494</xdr:rowOff>
    </xdr:from>
    <xdr:to>
      <xdr:col>11</xdr:col>
      <xdr:colOff>60325</xdr:colOff>
      <xdr:row>36</xdr:row>
      <xdr:rowOff>72644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82821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147066</xdr:rowOff>
    </xdr:from>
    <xdr:to>
      <xdr:col>6</xdr:col>
      <xdr:colOff>171450</xdr:colOff>
      <xdr:row>36</xdr:row>
      <xdr:rowOff>77216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87393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類似団体平均より低い水準で推移している</a:t>
          </a:r>
          <a:r>
            <a:rPr kumimoji="1" lang="ja-JP" altLang="en-US" sz="1300">
              <a:solidFill>
                <a:schemeClr val="dk1"/>
              </a:solidFill>
              <a:effectLst/>
              <a:latin typeface="+mn-lt"/>
              <a:ea typeface="+mn-ea"/>
              <a:cs typeface="+mn-cs"/>
            </a:rPr>
            <a:t>が、近年</a:t>
          </a:r>
          <a:r>
            <a:rPr kumimoji="1" lang="ja-JP" altLang="ja-JP" sz="1300">
              <a:solidFill>
                <a:schemeClr val="dk1"/>
              </a:solidFill>
              <a:effectLst/>
              <a:latin typeface="+mn-lt"/>
              <a:ea typeface="+mn-ea"/>
              <a:cs typeface="+mn-cs"/>
            </a:rPr>
            <a:t>は数値が悪化傾向であるため、今後も職員の創意工夫による経常経費の削減に努める。</a:t>
          </a:r>
          <a:endParaRPr lang="ja-JP" altLang="ja-JP" sz="13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157480</xdr:rowOff>
    </xdr:from>
    <xdr:to>
      <xdr:col>82</xdr:col>
      <xdr:colOff>107950</xdr:colOff>
      <xdr:row>14</xdr:row>
      <xdr:rowOff>157480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557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9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14</xdr:row>
      <xdr:rowOff>157480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527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81280</xdr:rowOff>
    </xdr:from>
    <xdr:to>
      <xdr:col>73</xdr:col>
      <xdr:colOff>180975</xdr:colOff>
      <xdr:row>14</xdr:row>
      <xdr:rowOff>127000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481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33037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81280</xdr:rowOff>
    </xdr:from>
    <xdr:to>
      <xdr:col>69</xdr:col>
      <xdr:colOff>92075</xdr:colOff>
      <xdr:row>14</xdr:row>
      <xdr:rowOff>88900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481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158767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135907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106680</xdr:rowOff>
    </xdr:from>
    <xdr:to>
      <xdr:col>82</xdr:col>
      <xdr:colOff>158750</xdr:colOff>
      <xdr:row>15</xdr:row>
      <xdr:rowOff>36830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123207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106680</xdr:rowOff>
    </xdr:from>
    <xdr:to>
      <xdr:col>78</xdr:col>
      <xdr:colOff>120650</xdr:colOff>
      <xdr:row>15</xdr:row>
      <xdr:rowOff>36830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47007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2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30480</xdr:rowOff>
    </xdr:from>
    <xdr:to>
      <xdr:col>69</xdr:col>
      <xdr:colOff>142875</xdr:colOff>
      <xdr:row>14</xdr:row>
      <xdr:rowOff>132080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142257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38100</xdr:rowOff>
    </xdr:from>
    <xdr:to>
      <xdr:col>65</xdr:col>
      <xdr:colOff>53975</xdr:colOff>
      <xdr:row>14</xdr:row>
      <xdr:rowOff>139700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149877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類似団体平均より低い水準となっているが、比率は</a:t>
          </a:r>
          <a:r>
            <a:rPr kumimoji="1" lang="en-US" altLang="ja-JP" sz="1300">
              <a:solidFill>
                <a:schemeClr val="dk1"/>
              </a:solidFill>
              <a:effectLst/>
              <a:latin typeface="+mn-lt"/>
              <a:ea typeface="+mn-ea"/>
              <a:cs typeface="+mn-cs"/>
            </a:rPr>
            <a:t>0.5</a:t>
          </a:r>
          <a:r>
            <a:rPr kumimoji="1" lang="ja-JP" altLang="ja-JP" sz="1300">
              <a:solidFill>
                <a:schemeClr val="dk1"/>
              </a:solidFill>
              <a:effectLst/>
              <a:latin typeface="+mn-lt"/>
              <a:ea typeface="+mn-ea"/>
              <a:cs typeface="+mn-cs"/>
            </a:rPr>
            <a:t>％増加している。今後も、全国的な傾向と同様に、社会保障関係経費の増加等により、厳しい状況が続く見込みとなっている。</a:t>
          </a:r>
          <a:endParaRPr lang="ja-JP" altLang="ja-JP" sz="13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139700</xdr:rowOff>
    </xdr:from>
    <xdr:to>
      <xdr:col>24</xdr:col>
      <xdr:colOff>25400</xdr:colOff>
      <xdr:row>57</xdr:row>
      <xdr:rowOff>31750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7409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29227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63500</xdr:rowOff>
    </xdr:from>
    <xdr:to>
      <xdr:col>19</xdr:col>
      <xdr:colOff>187325</xdr:colOff>
      <xdr:row>56</xdr:row>
      <xdr:rowOff>139700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664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158750</xdr:rowOff>
    </xdr:from>
    <xdr:to>
      <xdr:col>15</xdr:col>
      <xdr:colOff>98425</xdr:colOff>
      <xdr:row>56</xdr:row>
      <xdr:rowOff>63500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588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158750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461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60977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168927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88900</xdr:rowOff>
    </xdr:from>
    <xdr:to>
      <xdr:col>20</xdr:col>
      <xdr:colOff>38100</xdr:colOff>
      <xdr:row>57</xdr:row>
      <xdr:rowOff>19050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12700</xdr:rowOff>
    </xdr:from>
    <xdr:to>
      <xdr:col>15</xdr:col>
      <xdr:colOff>149225</xdr:colOff>
      <xdr:row>56</xdr:row>
      <xdr:rowOff>114300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124477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107950</xdr:rowOff>
    </xdr:from>
    <xdr:to>
      <xdr:col>11</xdr:col>
      <xdr:colOff>60325</xdr:colOff>
      <xdr:row>56</xdr:row>
      <xdr:rowOff>38100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48277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その他に係る経常収支比率が類似団体平均を上回っているのは、</a:t>
          </a:r>
          <a:r>
            <a:rPr kumimoji="1" lang="ja-JP" altLang="en-US" sz="1300">
              <a:solidFill>
                <a:schemeClr val="dk1"/>
              </a:solidFill>
              <a:effectLst/>
              <a:latin typeface="+mn-lt"/>
              <a:ea typeface="+mn-ea"/>
              <a:cs typeface="+mn-cs"/>
            </a:rPr>
            <a:t>下水道事業等</a:t>
          </a:r>
          <a:r>
            <a:rPr kumimoji="1" lang="ja-JP" altLang="ja-JP" sz="1300">
              <a:solidFill>
                <a:schemeClr val="dk1"/>
              </a:solidFill>
              <a:effectLst/>
              <a:latin typeface="+mn-lt"/>
              <a:ea typeface="+mn-ea"/>
              <a:cs typeface="+mn-cs"/>
            </a:rPr>
            <a:t>への繰出金が主な要因である。</a:t>
          </a:r>
          <a:endParaRPr lang="ja-JP" altLang="ja-JP" sz="1300">
            <a:effectLst/>
          </a:endParaRPr>
        </a:p>
        <a:p>
          <a:r>
            <a:rPr kumimoji="1" lang="ja-JP" altLang="ja-JP" sz="1300">
              <a:solidFill>
                <a:schemeClr val="dk1"/>
              </a:solidFill>
              <a:effectLst/>
              <a:latin typeface="+mn-lt"/>
              <a:ea typeface="+mn-ea"/>
              <a:cs typeface="+mn-cs"/>
            </a:rPr>
            <a:t>　今後は、</a:t>
          </a:r>
          <a:r>
            <a:rPr kumimoji="1" lang="ja-JP" altLang="en-US" sz="1300">
              <a:solidFill>
                <a:schemeClr val="dk1"/>
              </a:solidFill>
              <a:effectLst/>
              <a:latin typeface="+mn-lt"/>
              <a:ea typeface="+mn-ea"/>
              <a:cs typeface="+mn-cs"/>
            </a:rPr>
            <a:t>独立採算の原則に立ち返った使用料の値上げによる健全化を図ることなどにより、一般会計</a:t>
          </a:r>
          <a:r>
            <a:rPr kumimoji="1" lang="ja-JP" altLang="ja-JP" sz="1300">
              <a:solidFill>
                <a:schemeClr val="dk1"/>
              </a:solidFill>
              <a:effectLst/>
              <a:latin typeface="+mn-lt"/>
              <a:ea typeface="+mn-ea"/>
              <a:cs typeface="+mn-cs"/>
            </a:rPr>
            <a:t>の負担額を減らすよう努める。</a:t>
          </a:r>
          <a:endParaRPr lang="ja-JP" altLang="ja-JP" sz="13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12700</xdr:rowOff>
    </xdr:from>
    <xdr:to>
      <xdr:col>82</xdr:col>
      <xdr:colOff>107950</xdr:colOff>
      <xdr:row>59</xdr:row>
      <xdr:rowOff>69850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101282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159402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89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136525</xdr:rowOff>
    </xdr:from>
    <xdr:to>
      <xdr:col>78</xdr:col>
      <xdr:colOff>69850</xdr:colOff>
      <xdr:row>59</xdr:row>
      <xdr:rowOff>69850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08062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111777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136525</xdr:rowOff>
    </xdr:from>
    <xdr:to>
      <xdr:col>73</xdr:col>
      <xdr:colOff>180975</xdr:colOff>
      <xdr:row>58</xdr:row>
      <xdr:rowOff>155575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0806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102252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155575</xdr:rowOff>
    </xdr:from>
    <xdr:to>
      <xdr:col>69</xdr:col>
      <xdr:colOff>92075</xdr:colOff>
      <xdr:row>58</xdr:row>
      <xdr:rowOff>155575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099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64152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73677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133350</xdr:rowOff>
    </xdr:from>
    <xdr:to>
      <xdr:col>82</xdr:col>
      <xdr:colOff>158750</xdr:colOff>
      <xdr:row>59</xdr:row>
      <xdr:rowOff>63500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105427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19050</xdr:rowOff>
    </xdr:from>
    <xdr:to>
      <xdr:col>78</xdr:col>
      <xdr:colOff>120650</xdr:colOff>
      <xdr:row>59</xdr:row>
      <xdr:rowOff>120650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105427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85725</xdr:rowOff>
    </xdr:from>
    <xdr:to>
      <xdr:col>74</xdr:col>
      <xdr:colOff>31750</xdr:colOff>
      <xdr:row>59</xdr:row>
      <xdr:rowOff>15875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2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652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1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104775</xdr:rowOff>
    </xdr:from>
    <xdr:to>
      <xdr:col>69</xdr:col>
      <xdr:colOff>142875</xdr:colOff>
      <xdr:row>59</xdr:row>
      <xdr:rowOff>34925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19702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3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104775</xdr:rowOff>
    </xdr:from>
    <xdr:to>
      <xdr:col>65</xdr:col>
      <xdr:colOff>53975</xdr:colOff>
      <xdr:row>59</xdr:row>
      <xdr:rowOff>34925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19702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13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類似団体とほぼ同水準で推移している。</a:t>
          </a:r>
          <a:endParaRPr kumimoji="1" lang="en-US" altLang="ja-JP" sz="1300">
            <a:latin typeface="+mn-ea"/>
            <a:ea typeface="+mn-ea"/>
          </a:endParaRPr>
        </a:p>
        <a:p>
          <a:r>
            <a:rPr kumimoji="1" lang="ja-JP" altLang="en-US" sz="1300">
              <a:latin typeface="+mn-ea"/>
              <a:ea typeface="+mn-ea"/>
            </a:rPr>
            <a:t>　主なものは一部事務組合に対する負担金であるが、可能な限り経費削減に努める。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136144</xdr:rowOff>
    </xdr:from>
    <xdr:to>
      <xdr:col>82</xdr:col>
      <xdr:colOff>107950</xdr:colOff>
      <xdr:row>36</xdr:row>
      <xdr:rowOff>145288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3083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98569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145288</xdr:rowOff>
    </xdr:from>
    <xdr:to>
      <xdr:col>78</xdr:col>
      <xdr:colOff>69850</xdr:colOff>
      <xdr:row>36</xdr:row>
      <xdr:rowOff>145288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317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36</xdr:row>
      <xdr:rowOff>145288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3129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140716</xdr:rowOff>
    </xdr:from>
    <xdr:to>
      <xdr:col>69</xdr:col>
      <xdr:colOff>92075</xdr:colOff>
      <xdr:row>36</xdr:row>
      <xdr:rowOff>168148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3129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101871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94488</xdr:rowOff>
    </xdr:from>
    <xdr:to>
      <xdr:col>78</xdr:col>
      <xdr:colOff>120650</xdr:colOff>
      <xdr:row>37</xdr:row>
      <xdr:rowOff>24638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34815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94488</xdr:rowOff>
    </xdr:from>
    <xdr:to>
      <xdr:col>74</xdr:col>
      <xdr:colOff>31750</xdr:colOff>
      <xdr:row>37</xdr:row>
      <xdr:rowOff>24638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34815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89916</xdr:rowOff>
    </xdr:from>
    <xdr:to>
      <xdr:col>69</xdr:col>
      <xdr:colOff>142875</xdr:colOff>
      <xdr:row>37</xdr:row>
      <xdr:rowOff>20066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今後は公共施設の長寿命化等の大規模改修が予定されており、比率が上昇することが見込まれることから、事業の適正化を図り、財政の健全化に努める。</a:t>
          </a:r>
          <a:endParaRPr lang="ja-JP" altLang="ja-JP" sz="13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85089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225780"/>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85089</xdr:rowOff>
    </xdr:from>
    <xdr:to>
      <xdr:col>19</xdr:col>
      <xdr:colOff>187325</xdr:colOff>
      <xdr:row>77</xdr:row>
      <xdr:rowOff>107950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2867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92711</xdr:rowOff>
    </xdr:from>
    <xdr:to>
      <xdr:col>15</xdr:col>
      <xdr:colOff>98425</xdr:colOff>
      <xdr:row>77</xdr:row>
      <xdr:rowOff>107950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2943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92711</xdr:rowOff>
    </xdr:from>
    <xdr:to>
      <xdr:col>11</xdr:col>
      <xdr:colOff>9525</xdr:colOff>
      <xdr:row>78</xdr:row>
      <xdr:rowOff>20320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2943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116857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34289</xdr:rowOff>
    </xdr:from>
    <xdr:to>
      <xdr:col>20</xdr:col>
      <xdr:colOff>38100</xdr:colOff>
      <xdr:row>77</xdr:row>
      <xdr:rowOff>135889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120666</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57150</xdr:rowOff>
    </xdr:from>
    <xdr:to>
      <xdr:col>15</xdr:col>
      <xdr:colOff>149225</xdr:colOff>
      <xdr:row>77</xdr:row>
      <xdr:rowOff>158750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143527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41911</xdr:rowOff>
    </xdr:from>
    <xdr:to>
      <xdr:col>11</xdr:col>
      <xdr:colOff>60325</xdr:colOff>
      <xdr:row>77</xdr:row>
      <xdr:rowOff>143511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55897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類似団体平均と比べると低い水準にあり、今後も、職員の創意工夫による経常経費の削減に努める。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154432</xdr:rowOff>
    </xdr:from>
    <xdr:to>
      <xdr:col>82</xdr:col>
      <xdr:colOff>107950</xdr:colOff>
      <xdr:row>77</xdr:row>
      <xdr:rowOff>37846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18463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100855</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302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131572</xdr:rowOff>
    </xdr:from>
    <xdr:to>
      <xdr:col>78</xdr:col>
      <xdr:colOff>69850</xdr:colOff>
      <xdr:row>77</xdr:row>
      <xdr:rowOff>37846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1617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62992</xdr:rowOff>
    </xdr:from>
    <xdr:to>
      <xdr:col>73</xdr:col>
      <xdr:colOff>180975</xdr:colOff>
      <xdr:row>76</xdr:row>
      <xdr:rowOff>131572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0931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20845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53848</xdr:rowOff>
    </xdr:from>
    <xdr:to>
      <xdr:col>69</xdr:col>
      <xdr:colOff>92075</xdr:colOff>
      <xdr:row>76</xdr:row>
      <xdr:rowOff>62992</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0840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73423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120159</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97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158496</xdr:rowOff>
    </xdr:from>
    <xdr:to>
      <xdr:col>78</xdr:col>
      <xdr:colOff>120650</xdr:colOff>
      <xdr:row>77</xdr:row>
      <xdr:rowOff>88646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98823</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80772</xdr:rowOff>
    </xdr:from>
    <xdr:to>
      <xdr:col>74</xdr:col>
      <xdr:colOff>31750</xdr:colOff>
      <xdr:row>77</xdr:row>
      <xdr:rowOff>10922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21099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xdr:rowOff>
    </xdr:from>
    <xdr:to>
      <xdr:col>69</xdr:col>
      <xdr:colOff>142875</xdr:colOff>
      <xdr:row>76</xdr:row>
      <xdr:rowOff>113792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123969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xdr:rowOff>
    </xdr:from>
    <xdr:to>
      <xdr:col>65</xdr:col>
      <xdr:colOff>53975</xdr:colOff>
      <xdr:row>76</xdr:row>
      <xdr:rowOff>104648</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114825</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愛媛県松前町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108853</xdr:rowOff>
    </xdr:from>
    <xdr:to>
      <xdr:col>29</xdr:col>
      <xdr:colOff>127000</xdr:colOff>
      <xdr:row>17</xdr:row>
      <xdr:rowOff>109997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071128"/>
          <a:ext cx="647700" cy="1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94773</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57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108853</xdr:rowOff>
    </xdr:from>
    <xdr:to>
      <xdr:col>26</xdr:col>
      <xdr:colOff>50800</xdr:colOff>
      <xdr:row>17</xdr:row>
      <xdr:rowOff>122227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71128"/>
          <a:ext cx="698500" cy="13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34800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68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122227</xdr:rowOff>
    </xdr:from>
    <xdr:to>
      <xdr:col>22</xdr:col>
      <xdr:colOff>114300</xdr:colOff>
      <xdr:row>17</xdr:row>
      <xdr:rowOff>131926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84502"/>
          <a:ext cx="698500" cy="9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45512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131926</xdr:rowOff>
    </xdr:from>
    <xdr:to>
      <xdr:col>18</xdr:col>
      <xdr:colOff>177800</xdr:colOff>
      <xdr:row>17</xdr:row>
      <xdr:rowOff>132383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94201"/>
          <a:ext cx="698500" cy="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66429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59197</xdr:rowOff>
    </xdr:from>
    <xdr:to>
      <xdr:col>29</xdr:col>
      <xdr:colOff>177800</xdr:colOff>
      <xdr:row>17</xdr:row>
      <xdr:rowOff>160797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21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75724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6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58053</xdr:rowOff>
    </xdr:from>
    <xdr:to>
      <xdr:col>26</xdr:col>
      <xdr:colOff>101600</xdr:colOff>
      <xdr:row>17</xdr:row>
      <xdr:rowOff>159653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20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169830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89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71427</xdr:rowOff>
    </xdr:from>
    <xdr:to>
      <xdr:col>22</xdr:col>
      <xdr:colOff>165100</xdr:colOff>
      <xdr:row>18</xdr:row>
      <xdr:rowOff>1577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33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11754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802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81126</xdr:rowOff>
    </xdr:from>
    <xdr:to>
      <xdr:col>19</xdr:col>
      <xdr:colOff>38100</xdr:colOff>
      <xdr:row>18</xdr:row>
      <xdr:rowOff>11276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43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21453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81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81583</xdr:rowOff>
    </xdr:from>
    <xdr:to>
      <xdr:col>15</xdr:col>
      <xdr:colOff>101600</xdr:colOff>
      <xdr:row>18</xdr:row>
      <xdr:rowOff>11733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43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21910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12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92090</xdr:rowOff>
    </xdr:from>
    <xdr:to>
      <xdr:col>29</xdr:col>
      <xdr:colOff>127000</xdr:colOff>
      <xdr:row>35</xdr:row>
      <xdr:rowOff>173014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702440"/>
          <a:ext cx="647700" cy="80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173190</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83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92090</xdr:rowOff>
    </xdr:from>
    <xdr:to>
      <xdr:col>26</xdr:col>
      <xdr:colOff>50800</xdr:colOff>
      <xdr:row>35</xdr:row>
      <xdr:rowOff>102670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702440"/>
          <a:ext cx="698500" cy="10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286674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897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102670</xdr:rowOff>
    </xdr:from>
    <xdr:to>
      <xdr:col>22</xdr:col>
      <xdr:colOff>114300</xdr:colOff>
      <xdr:row>35</xdr:row>
      <xdr:rowOff>151787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713020"/>
          <a:ext cx="698500" cy="49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288470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85395</xdr:rowOff>
    </xdr:from>
    <xdr:to>
      <xdr:col>18</xdr:col>
      <xdr:colOff>177800</xdr:colOff>
      <xdr:row>35</xdr:row>
      <xdr:rowOff>151787</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695745"/>
          <a:ext cx="698500" cy="66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322989</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278183</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122214</xdr:rowOff>
    </xdr:from>
    <xdr:to>
      <xdr:col>29</xdr:col>
      <xdr:colOff>177800</xdr:colOff>
      <xdr:row>35</xdr:row>
      <xdr:rowOff>223814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732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310191</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57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41290</xdr:rowOff>
    </xdr:from>
    <xdr:to>
      <xdr:col>26</xdr:col>
      <xdr:colOff>101600</xdr:colOff>
      <xdr:row>35</xdr:row>
      <xdr:rowOff>142890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651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153066</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420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51870</xdr:rowOff>
    </xdr:from>
    <xdr:to>
      <xdr:col>22</xdr:col>
      <xdr:colOff>165100</xdr:colOff>
      <xdr:row>35</xdr:row>
      <xdr:rowOff>153470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662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163647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43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100987</xdr:rowOff>
    </xdr:from>
    <xdr:to>
      <xdr:col>19</xdr:col>
      <xdr:colOff>38100</xdr:colOff>
      <xdr:row>35</xdr:row>
      <xdr:rowOff>202587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711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212764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48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34595</xdr:rowOff>
    </xdr:from>
    <xdr:to>
      <xdr:col>15</xdr:col>
      <xdr:colOff>101600</xdr:colOff>
      <xdr:row>35</xdr:row>
      <xdr:rowOff>136195</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644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146372</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41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30,913
30,787
20.41
10,293,462
9,944,187
310,385
6,674,608
11,072,244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84918</xdr:rowOff>
    </xdr:from>
    <xdr:to>
      <xdr:col>24</xdr:col>
      <xdr:colOff>63500</xdr:colOff>
      <xdr:row>36</xdr:row>
      <xdr:rowOff>97050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257118"/>
          <a:ext cx="838200" cy="1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160942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90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84510</xdr:rowOff>
    </xdr:from>
    <xdr:to>
      <xdr:col>19</xdr:col>
      <xdr:colOff>177800</xdr:colOff>
      <xdr:row>36</xdr:row>
      <xdr:rowOff>84918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256710"/>
          <a:ext cx="88900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92809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2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79252</xdr:rowOff>
    </xdr:from>
    <xdr:to>
      <xdr:col>15</xdr:col>
      <xdr:colOff>50800</xdr:colOff>
      <xdr:row>36</xdr:row>
      <xdr:rowOff>84510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251452"/>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95258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79252</xdr:rowOff>
    </xdr:from>
    <xdr:to>
      <xdr:col>10</xdr:col>
      <xdr:colOff>114300</xdr:colOff>
      <xdr:row>36</xdr:row>
      <xdr:rowOff>87024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251452"/>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103390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38630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46250</xdr:rowOff>
    </xdr:from>
    <xdr:to>
      <xdr:col>24</xdr:col>
      <xdr:colOff>114300</xdr:colOff>
      <xdr:row>36</xdr:row>
      <xdr:rowOff>147850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1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24677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9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34118</xdr:rowOff>
    </xdr:from>
    <xdr:to>
      <xdr:col>20</xdr:col>
      <xdr:colOff>38100</xdr:colOff>
      <xdr:row>36</xdr:row>
      <xdr:rowOff>135718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0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126845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33710</xdr:rowOff>
    </xdr:from>
    <xdr:to>
      <xdr:col>15</xdr:col>
      <xdr:colOff>101600</xdr:colOff>
      <xdr:row>36</xdr:row>
      <xdr:rowOff>135310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0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126437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29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28452</xdr:rowOff>
    </xdr:from>
    <xdr:to>
      <xdr:col>10</xdr:col>
      <xdr:colOff>165100</xdr:colOff>
      <xdr:row>36</xdr:row>
      <xdr:rowOff>130052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0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121179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29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36224</xdr:rowOff>
    </xdr:from>
    <xdr:to>
      <xdr:col>6</xdr:col>
      <xdr:colOff>38100</xdr:colOff>
      <xdr:row>36</xdr:row>
      <xdr:rowOff>137824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0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128951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0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104600</xdr:rowOff>
    </xdr:from>
    <xdr:to>
      <xdr:col>24</xdr:col>
      <xdr:colOff>63500</xdr:colOff>
      <xdr:row>58</xdr:row>
      <xdr:rowOff>109809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10048700"/>
          <a:ext cx="838200" cy="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41989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1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106645</xdr:rowOff>
    </xdr:from>
    <xdr:to>
      <xdr:col>19</xdr:col>
      <xdr:colOff>177800</xdr:colOff>
      <xdr:row>58</xdr:row>
      <xdr:rowOff>109809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908300" y="10050745"/>
          <a:ext cx="889000" cy="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148103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974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106645</xdr:rowOff>
    </xdr:from>
    <xdr:to>
      <xdr:col>15</xdr:col>
      <xdr:colOff>50800</xdr:colOff>
      <xdr:row>58</xdr:row>
      <xdr:rowOff>118949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10050745"/>
          <a:ext cx="889000" cy="1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147169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974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118949</xdr:rowOff>
    </xdr:from>
    <xdr:to>
      <xdr:col>10</xdr:col>
      <xdr:colOff>114300</xdr:colOff>
      <xdr:row>58</xdr:row>
      <xdr:rowOff>122882</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10063049"/>
          <a:ext cx="889000" cy="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162258</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97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159129</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976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53800</xdr:rowOff>
    </xdr:from>
    <xdr:to>
      <xdr:col>24</xdr:col>
      <xdr:colOff>114300</xdr:colOff>
      <xdr:row>58</xdr:row>
      <xdr:rowOff>155400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99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168989</xdr:rowOff>
    </xdr:from>
    <xdr:ext cx="534377"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9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59009</xdr:rowOff>
    </xdr:from>
    <xdr:to>
      <xdr:col>20</xdr:col>
      <xdr:colOff>38100</xdr:colOff>
      <xdr:row>58</xdr:row>
      <xdr:rowOff>160609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1000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151736</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1009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55845</xdr:rowOff>
    </xdr:from>
    <xdr:to>
      <xdr:col>15</xdr:col>
      <xdr:colOff>101600</xdr:colOff>
      <xdr:row>58</xdr:row>
      <xdr:rowOff>157445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9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148572</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1009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68149</xdr:rowOff>
    </xdr:from>
    <xdr:to>
      <xdr:col>10</xdr:col>
      <xdr:colOff>165100</xdr:colOff>
      <xdr:row>58</xdr:row>
      <xdr:rowOff>169749</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1001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160876</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1010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72082</xdr:rowOff>
    </xdr:from>
    <xdr:to>
      <xdr:col>6</xdr:col>
      <xdr:colOff>38100</xdr:colOff>
      <xdr:row>59</xdr:row>
      <xdr:rowOff>2232</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1001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164809</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1010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83389</xdr:rowOff>
    </xdr:from>
    <xdr:to>
      <xdr:col>24</xdr:col>
      <xdr:colOff>63500</xdr:colOff>
      <xdr:row>77</xdr:row>
      <xdr:rowOff>128956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3797300" y="13285039"/>
          <a:ext cx="838200" cy="4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75886</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106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83389</xdr:rowOff>
    </xdr:from>
    <xdr:to>
      <xdr:col>19</xdr:col>
      <xdr:colOff>177800</xdr:colOff>
      <xdr:row>77</xdr:row>
      <xdr:rowOff>94590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285039"/>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138955</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34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94590</xdr:rowOff>
    </xdr:from>
    <xdr:to>
      <xdr:col>15</xdr:col>
      <xdr:colOff>50800</xdr:colOff>
      <xdr:row>77</xdr:row>
      <xdr:rowOff>138861</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296240"/>
          <a:ext cx="889000" cy="4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163034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36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119659</xdr:rowOff>
    </xdr:from>
    <xdr:to>
      <xdr:col>10</xdr:col>
      <xdr:colOff>114300</xdr:colOff>
      <xdr:row>77</xdr:row>
      <xdr:rowOff>138861</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321309"/>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16527</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169690</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78156</xdr:rowOff>
    </xdr:from>
    <xdr:to>
      <xdr:col>24</xdr:col>
      <xdr:colOff>114300</xdr:colOff>
      <xdr:row>78</xdr:row>
      <xdr:rowOff>8306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27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56583</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25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32589</xdr:rowOff>
    </xdr:from>
    <xdr:to>
      <xdr:col>20</xdr:col>
      <xdr:colOff>38100</xdr:colOff>
      <xdr:row>77</xdr:row>
      <xdr:rowOff>134189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23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150716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00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43790</xdr:rowOff>
    </xdr:from>
    <xdr:to>
      <xdr:col>15</xdr:col>
      <xdr:colOff>101600</xdr:colOff>
      <xdr:row>77</xdr:row>
      <xdr:rowOff>145390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24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161917</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0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88061</xdr:rowOff>
    </xdr:from>
    <xdr:to>
      <xdr:col>10</xdr:col>
      <xdr:colOff>165100</xdr:colOff>
      <xdr:row>78</xdr:row>
      <xdr:rowOff>18211</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28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9338</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38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68859</xdr:rowOff>
    </xdr:from>
    <xdr:to>
      <xdr:col>6</xdr:col>
      <xdr:colOff>38100</xdr:colOff>
      <xdr:row>77</xdr:row>
      <xdr:rowOff>170459</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27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161586</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363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165512</xdr:rowOff>
    </xdr:from>
    <xdr:to>
      <xdr:col>24</xdr:col>
      <xdr:colOff>63500</xdr:colOff>
      <xdr:row>97</xdr:row>
      <xdr:rowOff>13170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624712"/>
          <a:ext cx="838200" cy="1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170146</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8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13170</xdr:rowOff>
    </xdr:from>
    <xdr:to>
      <xdr:col>19</xdr:col>
      <xdr:colOff>177800</xdr:colOff>
      <xdr:row>97</xdr:row>
      <xdr:rowOff>66396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643820"/>
          <a:ext cx="889000" cy="5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97508</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2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66396</xdr:rowOff>
    </xdr:from>
    <xdr:to>
      <xdr:col>15</xdr:col>
      <xdr:colOff>50800</xdr:colOff>
      <xdr:row>97</xdr:row>
      <xdr:rowOff>164198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697046"/>
          <a:ext cx="889000" cy="9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142943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5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164198</xdr:rowOff>
    </xdr:from>
    <xdr:to>
      <xdr:col>10</xdr:col>
      <xdr:colOff>114300</xdr:colOff>
      <xdr:row>98</xdr:row>
      <xdr:rowOff>62909</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794848"/>
          <a:ext cx="889000" cy="7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79221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141248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114712</xdr:rowOff>
    </xdr:from>
    <xdr:to>
      <xdr:col>24</xdr:col>
      <xdr:colOff>114300</xdr:colOff>
      <xdr:row>97</xdr:row>
      <xdr:rowOff>44862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57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93139</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55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133820</xdr:rowOff>
    </xdr:from>
    <xdr:to>
      <xdr:col>20</xdr:col>
      <xdr:colOff>38100</xdr:colOff>
      <xdr:row>97</xdr:row>
      <xdr:rowOff>63970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59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55097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68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15596</xdr:rowOff>
    </xdr:from>
    <xdr:to>
      <xdr:col>15</xdr:col>
      <xdr:colOff>101600</xdr:colOff>
      <xdr:row>97</xdr:row>
      <xdr:rowOff>117196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64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108323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73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113398</xdr:rowOff>
    </xdr:from>
    <xdr:to>
      <xdr:col>10</xdr:col>
      <xdr:colOff>165100</xdr:colOff>
      <xdr:row>98</xdr:row>
      <xdr:rowOff>43548</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74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34675</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83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12109</xdr:rowOff>
    </xdr:from>
    <xdr:to>
      <xdr:col>6</xdr:col>
      <xdr:colOff>38100</xdr:colOff>
      <xdr:row>98</xdr:row>
      <xdr:rowOff>113709</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81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104836</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90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148648</xdr:rowOff>
    </xdr:from>
    <xdr:to>
      <xdr:col>55</xdr:col>
      <xdr:colOff>0</xdr:colOff>
      <xdr:row>37</xdr:row>
      <xdr:rowOff>43525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6320848"/>
          <a:ext cx="838200" cy="6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95590</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09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148648</xdr:rowOff>
    </xdr:from>
    <xdr:to>
      <xdr:col>50</xdr:col>
      <xdr:colOff>114300</xdr:colOff>
      <xdr:row>37</xdr:row>
      <xdr:rowOff>15058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320848"/>
          <a:ext cx="889000" cy="3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39191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15058</xdr:rowOff>
    </xdr:from>
    <xdr:to>
      <xdr:col>45</xdr:col>
      <xdr:colOff>177800</xdr:colOff>
      <xdr:row>37</xdr:row>
      <xdr:rowOff>46877</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358708"/>
          <a:ext cx="889000" cy="3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12924</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46877</xdr:rowOff>
    </xdr:from>
    <xdr:to>
      <xdr:col>41</xdr:col>
      <xdr:colOff>50800</xdr:colOff>
      <xdr:row>37</xdr:row>
      <xdr:rowOff>50067</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390527"/>
          <a:ext cx="889000" cy="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52733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71010</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164175</xdr:rowOff>
    </xdr:from>
    <xdr:to>
      <xdr:col>55</xdr:col>
      <xdr:colOff>50800</xdr:colOff>
      <xdr:row>37</xdr:row>
      <xdr:rowOff>94325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33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142602</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31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97848</xdr:rowOff>
    </xdr:from>
    <xdr:to>
      <xdr:col>50</xdr:col>
      <xdr:colOff>165100</xdr:colOff>
      <xdr:row>37</xdr:row>
      <xdr:rowOff>27998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27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19125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36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135708</xdr:rowOff>
    </xdr:from>
    <xdr:to>
      <xdr:col>46</xdr:col>
      <xdr:colOff>38100</xdr:colOff>
      <xdr:row>37</xdr:row>
      <xdr:rowOff>65858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30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56985</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40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167527</xdr:rowOff>
    </xdr:from>
    <xdr:to>
      <xdr:col>41</xdr:col>
      <xdr:colOff>101600</xdr:colOff>
      <xdr:row>37</xdr:row>
      <xdr:rowOff>97677</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33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88804</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43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170717</xdr:rowOff>
    </xdr:from>
    <xdr:to>
      <xdr:col>36</xdr:col>
      <xdr:colOff>165100</xdr:colOff>
      <xdr:row>37</xdr:row>
      <xdr:rowOff>100867</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34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91994</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43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131600</xdr:rowOff>
    </xdr:from>
    <xdr:to>
      <xdr:col>55</xdr:col>
      <xdr:colOff>0</xdr:colOff>
      <xdr:row>57</xdr:row>
      <xdr:rowOff>137993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904250"/>
          <a:ext cx="838200" cy="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169788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599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170416</xdr:rowOff>
    </xdr:from>
    <xdr:to>
      <xdr:col>50</xdr:col>
      <xdr:colOff>114300</xdr:colOff>
      <xdr:row>57</xdr:row>
      <xdr:rowOff>137993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771616"/>
          <a:ext cx="889000" cy="13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56982</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48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170416</xdr:rowOff>
    </xdr:from>
    <xdr:to>
      <xdr:col>45</xdr:col>
      <xdr:colOff>177800</xdr:colOff>
      <xdr:row>57</xdr:row>
      <xdr:rowOff>120841</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771616"/>
          <a:ext cx="889000" cy="12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65513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8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120841</xdr:rowOff>
    </xdr:from>
    <xdr:to>
      <xdr:col>41</xdr:col>
      <xdr:colOff>50800</xdr:colOff>
      <xdr:row>57</xdr:row>
      <xdr:rowOff>139052</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893491"/>
          <a:ext cx="889000" cy="1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74294</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48592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80800</xdr:rowOff>
    </xdr:from>
    <xdr:to>
      <xdr:col>55</xdr:col>
      <xdr:colOff>50800</xdr:colOff>
      <xdr:row>58</xdr:row>
      <xdr:rowOff>10950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85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59227</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83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87193</xdr:rowOff>
    </xdr:from>
    <xdr:to>
      <xdr:col>50</xdr:col>
      <xdr:colOff>165100</xdr:colOff>
      <xdr:row>58</xdr:row>
      <xdr:rowOff>17343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85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8470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95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119616</xdr:rowOff>
    </xdr:from>
    <xdr:to>
      <xdr:col>46</xdr:col>
      <xdr:colOff>38100</xdr:colOff>
      <xdr:row>57</xdr:row>
      <xdr:rowOff>49766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72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66293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49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70041</xdr:rowOff>
    </xdr:from>
    <xdr:to>
      <xdr:col>41</xdr:col>
      <xdr:colOff>101600</xdr:colOff>
      <xdr:row>58</xdr:row>
      <xdr:rowOff>191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84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162768</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93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88252</xdr:rowOff>
    </xdr:from>
    <xdr:to>
      <xdr:col>36</xdr:col>
      <xdr:colOff>165100</xdr:colOff>
      <xdr:row>58</xdr:row>
      <xdr:rowOff>18402</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86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9529</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9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15385</xdr:rowOff>
    </xdr:from>
    <xdr:to>
      <xdr:col>55</xdr:col>
      <xdr:colOff>0</xdr:colOff>
      <xdr:row>78</xdr:row>
      <xdr:rowOff>108426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388485"/>
          <a:ext cx="838200" cy="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73623</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7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89855</xdr:rowOff>
    </xdr:from>
    <xdr:to>
      <xdr:col>50</xdr:col>
      <xdr:colOff>114300</xdr:colOff>
      <xdr:row>78</xdr:row>
      <xdr:rowOff>15385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291505"/>
          <a:ext cx="889000" cy="9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143614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51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89855</xdr:rowOff>
    </xdr:from>
    <xdr:to>
      <xdr:col>45</xdr:col>
      <xdr:colOff>177800</xdr:colOff>
      <xdr:row>78</xdr:row>
      <xdr:rowOff>98357</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291505"/>
          <a:ext cx="889000" cy="17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147327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52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98357</xdr:rowOff>
    </xdr:from>
    <xdr:to>
      <xdr:col>41</xdr:col>
      <xdr:colOff>50800</xdr:colOff>
      <xdr:row>78</xdr:row>
      <xdr:rowOff>120834</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471457"/>
          <a:ext cx="889000" cy="2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73731</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10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91998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57626</xdr:rowOff>
    </xdr:from>
    <xdr:to>
      <xdr:col>55</xdr:col>
      <xdr:colOff>50800</xdr:colOff>
      <xdr:row>78</xdr:row>
      <xdr:rowOff>159226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43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36053</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0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136035</xdr:rowOff>
    </xdr:from>
    <xdr:to>
      <xdr:col>50</xdr:col>
      <xdr:colOff>165100</xdr:colOff>
      <xdr:row>78</xdr:row>
      <xdr:rowOff>66185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33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82712</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311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39055</xdr:rowOff>
    </xdr:from>
    <xdr:to>
      <xdr:col>46</xdr:col>
      <xdr:colOff>38100</xdr:colOff>
      <xdr:row>77</xdr:row>
      <xdr:rowOff>140655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24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157182</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301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47557</xdr:rowOff>
    </xdr:from>
    <xdr:to>
      <xdr:col>41</xdr:col>
      <xdr:colOff>101600</xdr:colOff>
      <xdr:row>78</xdr:row>
      <xdr:rowOff>149157</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42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140284</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351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70034</xdr:rowOff>
    </xdr:from>
    <xdr:to>
      <xdr:col>36</xdr:col>
      <xdr:colOff>165100</xdr:colOff>
      <xdr:row>79</xdr:row>
      <xdr:rowOff>184</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44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162761</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353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18314</xdr:rowOff>
    </xdr:from>
    <xdr:to>
      <xdr:col>55</xdr:col>
      <xdr:colOff>0</xdr:colOff>
      <xdr:row>98</xdr:row>
      <xdr:rowOff>127915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6820414"/>
          <a:ext cx="838200" cy="10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61104</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5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59601</xdr:rowOff>
    </xdr:from>
    <xdr:to>
      <xdr:col>50</xdr:col>
      <xdr:colOff>114300</xdr:colOff>
      <xdr:row>98</xdr:row>
      <xdr:rowOff>127915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8750300" y="16861701"/>
          <a:ext cx="889000" cy="6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113098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44602</xdr:rowOff>
    </xdr:from>
    <xdr:to>
      <xdr:col>45</xdr:col>
      <xdr:colOff>177800</xdr:colOff>
      <xdr:row>98</xdr:row>
      <xdr:rowOff>59601</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7861300" y="16846702"/>
          <a:ext cx="889000" cy="1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147527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44602</xdr:rowOff>
    </xdr:from>
    <xdr:to>
      <xdr:col>41</xdr:col>
      <xdr:colOff>50800</xdr:colOff>
      <xdr:row>98</xdr:row>
      <xdr:rowOff>86513</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6972300" y="16846702"/>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56050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168660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138964</xdr:rowOff>
    </xdr:from>
    <xdr:to>
      <xdr:col>55</xdr:col>
      <xdr:colOff>50800</xdr:colOff>
      <xdr:row>98</xdr:row>
      <xdr:rowOff>69114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76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117391</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74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77115</xdr:rowOff>
    </xdr:from>
    <xdr:to>
      <xdr:col>50</xdr:col>
      <xdr:colOff>165100</xdr:colOff>
      <xdr:row>99</xdr:row>
      <xdr:rowOff>7265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87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169842</xdr:rowOff>
    </xdr:from>
    <xdr:ext cx="469744"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404428" y="1697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8801</xdr:rowOff>
    </xdr:from>
    <xdr:to>
      <xdr:col>46</xdr:col>
      <xdr:colOff>38100</xdr:colOff>
      <xdr:row>98</xdr:row>
      <xdr:rowOff>110401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81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101528</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90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165252</xdr:rowOff>
    </xdr:from>
    <xdr:to>
      <xdr:col>41</xdr:col>
      <xdr:colOff>101600</xdr:colOff>
      <xdr:row>98</xdr:row>
      <xdr:rowOff>95402</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79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86529</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88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35713</xdr:rowOff>
    </xdr:from>
    <xdr:to>
      <xdr:col>36</xdr:col>
      <xdr:colOff>165100</xdr:colOff>
      <xdr:row>98</xdr:row>
      <xdr:rowOff>137313</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83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128440</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93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10835</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525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2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108138</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4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137835</xdr:rowOff>
    </xdr:from>
    <xdr:ext cx="249299"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652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134989</xdr:rowOff>
    </xdr:from>
    <xdr:to>
      <xdr:col>85</xdr:col>
      <xdr:colOff>127000</xdr:colOff>
      <xdr:row>76</xdr:row>
      <xdr:rowOff>152133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3165189"/>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122814</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98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130835</xdr:rowOff>
    </xdr:from>
    <xdr:to>
      <xdr:col>81</xdr:col>
      <xdr:colOff>50800</xdr:colOff>
      <xdr:row>76</xdr:row>
      <xdr:rowOff>134989</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3161035"/>
          <a:ext cx="889000" cy="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23944</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2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130835</xdr:rowOff>
    </xdr:from>
    <xdr:to>
      <xdr:col>76</xdr:col>
      <xdr:colOff>114300</xdr:colOff>
      <xdr:row>76</xdr:row>
      <xdr:rowOff>136283</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161035"/>
          <a:ext cx="8890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26103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22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110147</xdr:rowOff>
    </xdr:from>
    <xdr:to>
      <xdr:col>71</xdr:col>
      <xdr:colOff>177800</xdr:colOff>
      <xdr:row>76</xdr:row>
      <xdr:rowOff>136283</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140347"/>
          <a:ext cx="889000" cy="2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51694</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2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166057</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19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101333</xdr:rowOff>
    </xdr:from>
    <xdr:to>
      <xdr:col>85</xdr:col>
      <xdr:colOff>177800</xdr:colOff>
      <xdr:row>77</xdr:row>
      <xdr:rowOff>31483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13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79760</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10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84189</xdr:rowOff>
    </xdr:from>
    <xdr:to>
      <xdr:col>81</xdr:col>
      <xdr:colOff>101600</xdr:colOff>
      <xdr:row>77</xdr:row>
      <xdr:rowOff>14339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11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30866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288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80035</xdr:rowOff>
    </xdr:from>
    <xdr:to>
      <xdr:col>76</xdr:col>
      <xdr:colOff>165100</xdr:colOff>
      <xdr:row>77</xdr:row>
      <xdr:rowOff>10185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11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26712</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288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85483</xdr:rowOff>
    </xdr:from>
    <xdr:to>
      <xdr:col>72</xdr:col>
      <xdr:colOff>38100</xdr:colOff>
      <xdr:row>77</xdr:row>
      <xdr:rowOff>15633</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11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32161</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289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59347</xdr:rowOff>
    </xdr:from>
    <xdr:to>
      <xdr:col>67</xdr:col>
      <xdr:colOff>101600</xdr:colOff>
      <xdr:row>76</xdr:row>
      <xdr:rowOff>160947</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08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6024</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286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32066</xdr:rowOff>
    </xdr:from>
    <xdr:to>
      <xdr:col>85</xdr:col>
      <xdr:colOff>127000</xdr:colOff>
      <xdr:row>99</xdr:row>
      <xdr:rowOff>33457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5481300" y="17005616"/>
          <a:ext cx="838200" cy="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149080</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779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30896</xdr:rowOff>
    </xdr:from>
    <xdr:to>
      <xdr:col>81</xdr:col>
      <xdr:colOff>50800</xdr:colOff>
      <xdr:row>99</xdr:row>
      <xdr:rowOff>32066</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4592300" y="17004446"/>
          <a:ext cx="889000" cy="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81028</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71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30896</xdr:rowOff>
    </xdr:from>
    <xdr:to>
      <xdr:col>76</xdr:col>
      <xdr:colOff>114300</xdr:colOff>
      <xdr:row>99</xdr:row>
      <xdr:rowOff>31828</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7004446"/>
          <a:ext cx="889000" cy="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85027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7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31828</xdr:rowOff>
    </xdr:from>
    <xdr:to>
      <xdr:col>71</xdr:col>
      <xdr:colOff>177800</xdr:colOff>
      <xdr:row>99</xdr:row>
      <xdr:rowOff>34227</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7005378"/>
          <a:ext cx="889000" cy="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84974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71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87507</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7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154107</xdr:rowOff>
    </xdr:from>
    <xdr:to>
      <xdr:col>85</xdr:col>
      <xdr:colOff>177800</xdr:colOff>
      <xdr:row>99</xdr:row>
      <xdr:rowOff>84257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95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104631</xdr:rowOff>
    </xdr:from>
    <xdr:ext cx="469744"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90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152716</xdr:rowOff>
    </xdr:from>
    <xdr:to>
      <xdr:col>81</xdr:col>
      <xdr:colOff>101600</xdr:colOff>
      <xdr:row>99</xdr:row>
      <xdr:rowOff>82866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95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73993</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46428" y="1704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151546</xdr:rowOff>
    </xdr:from>
    <xdr:to>
      <xdr:col>76</xdr:col>
      <xdr:colOff>165100</xdr:colOff>
      <xdr:row>99</xdr:row>
      <xdr:rowOff>81696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95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72823</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57428" y="17046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152478</xdr:rowOff>
    </xdr:from>
    <xdr:to>
      <xdr:col>72</xdr:col>
      <xdr:colOff>38100</xdr:colOff>
      <xdr:row>99</xdr:row>
      <xdr:rowOff>82628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95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73755</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68428" y="1704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154877</xdr:rowOff>
    </xdr:from>
    <xdr:to>
      <xdr:col>67</xdr:col>
      <xdr:colOff>101600</xdr:colOff>
      <xdr:row>99</xdr:row>
      <xdr:rowOff>85027</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95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76154</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79428" y="1704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150883</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32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104176</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10048276"/>
          <a:ext cx="838200" cy="3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48683</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8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104176</xdr:rowOff>
    </xdr:from>
    <xdr:to>
      <xdr:col>111</xdr:col>
      <xdr:colOff>177800</xdr:colOff>
      <xdr:row>58</xdr:row>
      <xdr:rowOff>104176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100482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144528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104176</xdr:rowOff>
    </xdr:from>
    <xdr:to>
      <xdr:col>107</xdr:col>
      <xdr:colOff>50800</xdr:colOff>
      <xdr:row>58</xdr:row>
      <xdr:rowOff>104267</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9545300" y="10048276"/>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137121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104267</xdr:rowOff>
    </xdr:from>
    <xdr:to>
      <xdr:col>102</xdr:col>
      <xdr:colOff>114300</xdr:colOff>
      <xdr:row>58</xdr:row>
      <xdr:rowOff>104496</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8656300" y="10048367"/>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152071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142059</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4233</xdr:rowOff>
    </xdr:from>
    <xdr:ext cx="249299"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94833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53376</xdr:rowOff>
    </xdr:from>
    <xdr:to>
      <xdr:col>112</xdr:col>
      <xdr:colOff>38100</xdr:colOff>
      <xdr:row>58</xdr:row>
      <xdr:rowOff>154976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999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146103</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34017" y="10090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53376</xdr:rowOff>
    </xdr:from>
    <xdr:to>
      <xdr:col>107</xdr:col>
      <xdr:colOff>101600</xdr:colOff>
      <xdr:row>58</xdr:row>
      <xdr:rowOff>154976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999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146103</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245017" y="10090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53467</xdr:rowOff>
    </xdr:from>
    <xdr:to>
      <xdr:col>102</xdr:col>
      <xdr:colOff>165100</xdr:colOff>
      <xdr:row>58</xdr:row>
      <xdr:rowOff>155067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999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146194</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6017" y="100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53696</xdr:rowOff>
    </xdr:from>
    <xdr:to>
      <xdr:col>98</xdr:col>
      <xdr:colOff>38100</xdr:colOff>
      <xdr:row>58</xdr:row>
      <xdr:rowOff>155296</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999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146423</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67017" y="10090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39998</xdr:rowOff>
    </xdr:from>
    <xdr:to>
      <xdr:col>116</xdr:col>
      <xdr:colOff>63500</xdr:colOff>
      <xdr:row>74</xdr:row>
      <xdr:rowOff>63086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2727298"/>
          <a:ext cx="8382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48288</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907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39998</xdr:rowOff>
    </xdr:from>
    <xdr:to>
      <xdr:col>111</xdr:col>
      <xdr:colOff>177800</xdr:colOff>
      <xdr:row>74</xdr:row>
      <xdr:rowOff>101818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727298"/>
          <a:ext cx="889000" cy="6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105699</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87710</xdr:rowOff>
    </xdr:from>
    <xdr:to>
      <xdr:col>107</xdr:col>
      <xdr:colOff>50800</xdr:colOff>
      <xdr:row>74</xdr:row>
      <xdr:rowOff>101818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2775010"/>
          <a:ext cx="889000" cy="1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106483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96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87710</xdr:rowOff>
    </xdr:from>
    <xdr:to>
      <xdr:col>102</xdr:col>
      <xdr:colOff>114300</xdr:colOff>
      <xdr:row>74</xdr:row>
      <xdr:rowOff>153874</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775010"/>
          <a:ext cx="889000" cy="6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100768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95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121145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97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12286</xdr:rowOff>
    </xdr:from>
    <xdr:to>
      <xdr:col>116</xdr:col>
      <xdr:colOff>114300</xdr:colOff>
      <xdr:row>74</xdr:row>
      <xdr:rowOff>113886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69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35163</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55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160648</xdr:rowOff>
    </xdr:from>
    <xdr:to>
      <xdr:col>112</xdr:col>
      <xdr:colOff>38100</xdr:colOff>
      <xdr:row>74</xdr:row>
      <xdr:rowOff>90798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67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107325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45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51018</xdr:rowOff>
    </xdr:from>
    <xdr:to>
      <xdr:col>107</xdr:col>
      <xdr:colOff>101600</xdr:colOff>
      <xdr:row>74</xdr:row>
      <xdr:rowOff>152618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73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169145</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51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36910</xdr:rowOff>
    </xdr:from>
    <xdr:to>
      <xdr:col>102</xdr:col>
      <xdr:colOff>165100</xdr:colOff>
      <xdr:row>74</xdr:row>
      <xdr:rowOff>138510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72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155037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49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103074</xdr:rowOff>
    </xdr:from>
    <xdr:to>
      <xdr:col>98</xdr:col>
      <xdr:colOff>38100</xdr:colOff>
      <xdr:row>75</xdr:row>
      <xdr:rowOff>33224</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79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49751</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56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主な構成項目である人件費は、類似団体平均と比べて低い水準である。町職員数の適正化にも</a:t>
          </a:r>
          <a:r>
            <a:rPr kumimoji="1" lang="ja-JP" altLang="en-US" sz="1300">
              <a:solidFill>
                <a:schemeClr val="dk1"/>
              </a:solidFill>
              <a:effectLst/>
              <a:latin typeface="+mn-lt"/>
              <a:ea typeface="+mn-ea"/>
              <a:cs typeface="+mn-cs"/>
            </a:rPr>
            <a:t>継続して</a:t>
          </a:r>
          <a:r>
            <a:rPr kumimoji="1" lang="ja-JP" altLang="ja-JP" sz="1300">
              <a:solidFill>
                <a:schemeClr val="dk1"/>
              </a:solidFill>
              <a:effectLst/>
              <a:latin typeface="+mn-lt"/>
              <a:ea typeface="+mn-ea"/>
              <a:cs typeface="+mn-cs"/>
            </a:rPr>
            <a:t>取り組んでおり、今後も同水準で推移できるよう努める。</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また</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普通建設事業費は</a:t>
          </a:r>
          <a:r>
            <a:rPr kumimoji="1" lang="ja-JP" altLang="en-US" sz="1300">
              <a:solidFill>
                <a:schemeClr val="dk1"/>
              </a:solidFill>
              <a:effectLst/>
              <a:latin typeface="+mn-lt"/>
              <a:ea typeface="+mn-ea"/>
              <a:cs typeface="+mn-cs"/>
            </a:rPr>
            <a:t>、新規整備、更新整備ともに類似団体平均と比較して低い水準となったが</a:t>
          </a:r>
          <a:r>
            <a:rPr kumimoji="1" lang="ja-JP" altLang="ja-JP" sz="1300">
              <a:solidFill>
                <a:schemeClr val="dk1"/>
              </a:solidFill>
              <a:effectLst/>
              <a:latin typeface="+mn-lt"/>
              <a:ea typeface="+mn-ea"/>
              <a:cs typeface="+mn-cs"/>
            </a:rPr>
            <a:t>、今後は公共施設の長寿命化等の大規模改修が予定されており、増加することが予想される。このため</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公共施設等総合管理計画に基づき、事業の取捨選択を徹底していくことで、事業費の減少を目指す</a:t>
          </a:r>
          <a:r>
            <a:rPr kumimoji="1" lang="ja-JP" altLang="en-US" sz="1300">
              <a:solidFill>
                <a:schemeClr val="dk1"/>
              </a:solidFill>
              <a:effectLst/>
              <a:latin typeface="+mn-lt"/>
              <a:ea typeface="+mn-ea"/>
              <a:cs typeface="+mn-cs"/>
            </a:rPr>
            <a:t>必要がある</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30,913
30,787
20.41
10,293,462
9,944,187
310,385
6,674,608
11,072,244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47117</xdr:rowOff>
    </xdr:from>
    <xdr:to>
      <xdr:col>24</xdr:col>
      <xdr:colOff>63500</xdr:colOff>
      <xdr:row>35</xdr:row>
      <xdr:rowOff>55118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47867"/>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45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41402</xdr:rowOff>
    </xdr:from>
    <xdr:to>
      <xdr:col>19</xdr:col>
      <xdr:colOff>177800</xdr:colOff>
      <xdr:row>35</xdr:row>
      <xdr:rowOff>47117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42152"/>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102633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13589</xdr:rowOff>
    </xdr:from>
    <xdr:to>
      <xdr:col>15</xdr:col>
      <xdr:colOff>50800</xdr:colOff>
      <xdr:row>35</xdr:row>
      <xdr:rowOff>41402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14339"/>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95013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13589</xdr:rowOff>
    </xdr:from>
    <xdr:to>
      <xdr:col>10</xdr:col>
      <xdr:colOff>114300</xdr:colOff>
      <xdr:row>35</xdr:row>
      <xdr:rowOff>26162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14339"/>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906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161307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4318</xdr:rowOff>
    </xdr:from>
    <xdr:to>
      <xdr:col>24</xdr:col>
      <xdr:colOff>114300</xdr:colOff>
      <xdr:row>35</xdr:row>
      <xdr:rowOff>105918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0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154195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8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167767</xdr:rowOff>
    </xdr:from>
    <xdr:to>
      <xdr:col>20</xdr:col>
      <xdr:colOff>38100</xdr:colOff>
      <xdr:row>35</xdr:row>
      <xdr:rowOff>97917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9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89044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08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162052</xdr:rowOff>
    </xdr:from>
    <xdr:to>
      <xdr:col>15</xdr:col>
      <xdr:colOff>101600</xdr:colOff>
      <xdr:row>35</xdr:row>
      <xdr:rowOff>92202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9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83329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08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134239</xdr:rowOff>
    </xdr:from>
    <xdr:to>
      <xdr:col>10</xdr:col>
      <xdr:colOff>165100</xdr:colOff>
      <xdr:row>35</xdr:row>
      <xdr:rowOff>64389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6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55516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05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146812</xdr:rowOff>
    </xdr:from>
    <xdr:to>
      <xdr:col>6</xdr:col>
      <xdr:colOff>38100</xdr:colOff>
      <xdr:row>35</xdr:row>
      <xdr:rowOff>76962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7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68089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6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157701</xdr:rowOff>
    </xdr:from>
    <xdr:to>
      <xdr:col>24</xdr:col>
      <xdr:colOff>63500</xdr:colOff>
      <xdr:row>58</xdr:row>
      <xdr:rowOff>159424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10101801"/>
          <a:ext cx="8382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105186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77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147984</xdr:rowOff>
    </xdr:from>
    <xdr:to>
      <xdr:col>19</xdr:col>
      <xdr:colOff>177800</xdr:colOff>
      <xdr:row>58</xdr:row>
      <xdr:rowOff>159424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10092084"/>
          <a:ext cx="889000" cy="1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39185</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8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147984</xdr:rowOff>
    </xdr:from>
    <xdr:to>
      <xdr:col>15</xdr:col>
      <xdr:colOff>50800</xdr:colOff>
      <xdr:row>58</xdr:row>
      <xdr:rowOff>156168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92084"/>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43407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81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156168</xdr:rowOff>
    </xdr:from>
    <xdr:to>
      <xdr:col>10</xdr:col>
      <xdr:colOff>114300</xdr:colOff>
      <xdr:row>58</xdr:row>
      <xdr:rowOff>161606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100268"/>
          <a:ext cx="889000" cy="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43656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81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43588</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1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106901</xdr:rowOff>
    </xdr:from>
    <xdr:to>
      <xdr:col>24</xdr:col>
      <xdr:colOff>114300</xdr:colOff>
      <xdr:row>59</xdr:row>
      <xdr:rowOff>37051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5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60736</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1000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108624</xdr:rowOff>
    </xdr:from>
    <xdr:to>
      <xdr:col>20</xdr:col>
      <xdr:colOff>38100</xdr:colOff>
      <xdr:row>59</xdr:row>
      <xdr:rowOff>38774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1005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29901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14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97184</xdr:rowOff>
    </xdr:from>
    <xdr:to>
      <xdr:col>15</xdr:col>
      <xdr:colOff>101600</xdr:colOff>
      <xdr:row>59</xdr:row>
      <xdr:rowOff>27334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4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18461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13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105368</xdr:rowOff>
    </xdr:from>
    <xdr:to>
      <xdr:col>10</xdr:col>
      <xdr:colOff>165100</xdr:colOff>
      <xdr:row>59</xdr:row>
      <xdr:rowOff>35518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4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26645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4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110806</xdr:rowOff>
    </xdr:from>
    <xdr:to>
      <xdr:col>6</xdr:col>
      <xdr:colOff>38100</xdr:colOff>
      <xdr:row>59</xdr:row>
      <xdr:rowOff>40956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5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32083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4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115501</xdr:rowOff>
    </xdr:from>
    <xdr:to>
      <xdr:col>24</xdr:col>
      <xdr:colOff>63500</xdr:colOff>
      <xdr:row>77</xdr:row>
      <xdr:rowOff>66962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145701"/>
          <a:ext cx="838200" cy="12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203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115501</xdr:rowOff>
    </xdr:from>
    <xdr:to>
      <xdr:col>19</xdr:col>
      <xdr:colOff>177800</xdr:colOff>
      <xdr:row>77</xdr:row>
      <xdr:rowOff>91379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45701"/>
          <a:ext cx="889000" cy="14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107876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91379</xdr:rowOff>
    </xdr:from>
    <xdr:to>
      <xdr:col>15</xdr:col>
      <xdr:colOff>50800</xdr:colOff>
      <xdr:row>78</xdr:row>
      <xdr:rowOff>66156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93029"/>
          <a:ext cx="889000" cy="14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135875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66156</xdr:rowOff>
    </xdr:from>
    <xdr:to>
      <xdr:col>10</xdr:col>
      <xdr:colOff>114300</xdr:colOff>
      <xdr:row>78</xdr:row>
      <xdr:rowOff>100436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39256"/>
          <a:ext cx="889000" cy="3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70586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100934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16162</xdr:rowOff>
    </xdr:from>
    <xdr:to>
      <xdr:col>24</xdr:col>
      <xdr:colOff>114300</xdr:colOff>
      <xdr:row>77</xdr:row>
      <xdr:rowOff>117762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1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39039</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69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64701</xdr:rowOff>
    </xdr:from>
    <xdr:to>
      <xdr:col>20</xdr:col>
      <xdr:colOff>38100</xdr:colOff>
      <xdr:row>76</xdr:row>
      <xdr:rowOff>166301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9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11378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87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40579</xdr:rowOff>
    </xdr:from>
    <xdr:to>
      <xdr:col>15</xdr:col>
      <xdr:colOff>101600</xdr:colOff>
      <xdr:row>77</xdr:row>
      <xdr:rowOff>142179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4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158706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017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15356</xdr:rowOff>
    </xdr:from>
    <xdr:to>
      <xdr:col>10</xdr:col>
      <xdr:colOff>165100</xdr:colOff>
      <xdr:row>78</xdr:row>
      <xdr:rowOff>116956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8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108083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8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49636</xdr:rowOff>
    </xdr:from>
    <xdr:to>
      <xdr:col>6</xdr:col>
      <xdr:colOff>38100</xdr:colOff>
      <xdr:row>78</xdr:row>
      <xdr:rowOff>151236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2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142363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1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15424</xdr:rowOff>
    </xdr:from>
    <xdr:to>
      <xdr:col>24</xdr:col>
      <xdr:colOff>63500</xdr:colOff>
      <xdr:row>99</xdr:row>
      <xdr:rowOff>23555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988974"/>
          <a:ext cx="838200" cy="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59216</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689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23555</xdr:rowOff>
    </xdr:from>
    <xdr:to>
      <xdr:col>19</xdr:col>
      <xdr:colOff>177800</xdr:colOff>
      <xdr:row>99</xdr:row>
      <xdr:rowOff>32307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997105"/>
          <a:ext cx="889000" cy="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115816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22378</xdr:rowOff>
    </xdr:from>
    <xdr:to>
      <xdr:col>15</xdr:col>
      <xdr:colOff>50800</xdr:colOff>
      <xdr:row>99</xdr:row>
      <xdr:rowOff>32307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019300" y="16995928"/>
          <a:ext cx="889000" cy="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55546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156307</xdr:rowOff>
    </xdr:from>
    <xdr:to>
      <xdr:col>10</xdr:col>
      <xdr:colOff>114300</xdr:colOff>
      <xdr:row>99</xdr:row>
      <xdr:rowOff>22378</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1130300" y="16958407"/>
          <a:ext cx="889000" cy="3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130185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120028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136074</xdr:rowOff>
    </xdr:from>
    <xdr:to>
      <xdr:col>24</xdr:col>
      <xdr:colOff>114300</xdr:colOff>
      <xdr:row>99</xdr:row>
      <xdr:rowOff>66224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93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114501</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91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144205</xdr:rowOff>
    </xdr:from>
    <xdr:to>
      <xdr:col>20</xdr:col>
      <xdr:colOff>38100</xdr:colOff>
      <xdr:row>99</xdr:row>
      <xdr:rowOff>74355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94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65482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703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152957</xdr:rowOff>
    </xdr:from>
    <xdr:to>
      <xdr:col>15</xdr:col>
      <xdr:colOff>101600</xdr:colOff>
      <xdr:row>99</xdr:row>
      <xdr:rowOff>83107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95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74234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704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143028</xdr:rowOff>
    </xdr:from>
    <xdr:to>
      <xdr:col>10</xdr:col>
      <xdr:colOff>165100</xdr:colOff>
      <xdr:row>99</xdr:row>
      <xdr:rowOff>73178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9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64305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703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105507</xdr:rowOff>
    </xdr:from>
    <xdr:to>
      <xdr:col>6</xdr:col>
      <xdr:colOff>38100</xdr:colOff>
      <xdr:row>99</xdr:row>
      <xdr:rowOff>35657</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90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26784</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700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29862</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373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102252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103776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64533</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127241</xdr:rowOff>
    </xdr:from>
    <xdr:to>
      <xdr:col>55</xdr:col>
      <xdr:colOff>0</xdr:colOff>
      <xdr:row>58</xdr:row>
      <xdr:rowOff>139553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9639300" y="10071341"/>
          <a:ext cx="838200" cy="1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55411</xdr:rowOff>
    </xdr:from>
    <xdr:ext cx="534377"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2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115893</xdr:rowOff>
    </xdr:from>
    <xdr:to>
      <xdr:col>50</xdr:col>
      <xdr:colOff>114300</xdr:colOff>
      <xdr:row>58</xdr:row>
      <xdr:rowOff>127241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10059993"/>
          <a:ext cx="889000" cy="1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158939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83138</xdr:rowOff>
    </xdr:from>
    <xdr:to>
      <xdr:col>45</xdr:col>
      <xdr:colOff>177800</xdr:colOff>
      <xdr:row>58</xdr:row>
      <xdr:rowOff>115893</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10027238"/>
          <a:ext cx="889000" cy="3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163201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83138</xdr:rowOff>
    </xdr:from>
    <xdr:to>
      <xdr:col>41</xdr:col>
      <xdr:colOff>50800</xdr:colOff>
      <xdr:row>58</xdr:row>
      <xdr:rowOff>101360</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10027238"/>
          <a:ext cx="889000" cy="1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160972</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26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158188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88753</xdr:rowOff>
    </xdr:from>
    <xdr:to>
      <xdr:col>55</xdr:col>
      <xdr:colOff>50800</xdr:colOff>
      <xdr:row>59</xdr:row>
      <xdr:rowOff>18903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03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10961</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95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76441</xdr:rowOff>
    </xdr:from>
    <xdr:to>
      <xdr:col>50</xdr:col>
      <xdr:colOff>165100</xdr:colOff>
      <xdr:row>59</xdr:row>
      <xdr:rowOff>6591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02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169168</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11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65093</xdr:rowOff>
    </xdr:from>
    <xdr:to>
      <xdr:col>46</xdr:col>
      <xdr:colOff>38100</xdr:colOff>
      <xdr:row>58</xdr:row>
      <xdr:rowOff>166693</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00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157820</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10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32338</xdr:rowOff>
    </xdr:from>
    <xdr:to>
      <xdr:col>41</xdr:col>
      <xdr:colOff>101600</xdr:colOff>
      <xdr:row>58</xdr:row>
      <xdr:rowOff>133938</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997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150465</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594111" y="975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50560</xdr:rowOff>
    </xdr:from>
    <xdr:to>
      <xdr:col>36</xdr:col>
      <xdr:colOff>165100</xdr:colOff>
      <xdr:row>58</xdr:row>
      <xdr:rowOff>152160</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9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143287</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05111" y="1008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170269</xdr:rowOff>
    </xdr:from>
    <xdr:to>
      <xdr:col>55</xdr:col>
      <xdr:colOff>0</xdr:colOff>
      <xdr:row>79</xdr:row>
      <xdr:rowOff>6032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9639300" y="13543369"/>
          <a:ext cx="838200" cy="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102252</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30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170269</xdr:rowOff>
    </xdr:from>
    <xdr:to>
      <xdr:col>50</xdr:col>
      <xdr:colOff>114300</xdr:colOff>
      <xdr:row>79</xdr:row>
      <xdr:rowOff>2476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8750300" y="13543369"/>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34295</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32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2476</xdr:rowOff>
    </xdr:from>
    <xdr:to>
      <xdr:col>45</xdr:col>
      <xdr:colOff>177800</xdr:colOff>
      <xdr:row>79</xdr:row>
      <xdr:rowOff>6159</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3547026"/>
          <a:ext cx="8890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34092</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15428" y="132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6159</xdr:rowOff>
    </xdr:from>
    <xdr:to>
      <xdr:col>41</xdr:col>
      <xdr:colOff>50800</xdr:colOff>
      <xdr:row>79</xdr:row>
      <xdr:rowOff>22428</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550709"/>
          <a:ext cx="889000" cy="1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28872</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23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41699</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24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126682</xdr:rowOff>
    </xdr:from>
    <xdr:to>
      <xdr:col>55</xdr:col>
      <xdr:colOff>50800</xdr:colOff>
      <xdr:row>79</xdr:row>
      <xdr:rowOff>56832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49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57802</xdr:rowOff>
    </xdr:from>
    <xdr:ext cx="469744"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43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119469</xdr:rowOff>
    </xdr:from>
    <xdr:to>
      <xdr:col>50</xdr:col>
      <xdr:colOff>165100</xdr:colOff>
      <xdr:row>79</xdr:row>
      <xdr:rowOff>49619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4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40746</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04428" y="1358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123126</xdr:rowOff>
    </xdr:from>
    <xdr:to>
      <xdr:col>46</xdr:col>
      <xdr:colOff>38100</xdr:colOff>
      <xdr:row>79</xdr:row>
      <xdr:rowOff>53276</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49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44403</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515428" y="1358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126809</xdr:rowOff>
    </xdr:from>
    <xdr:to>
      <xdr:col>41</xdr:col>
      <xdr:colOff>101600</xdr:colOff>
      <xdr:row>79</xdr:row>
      <xdr:rowOff>56959</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49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48086</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8" y="1359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143078</xdr:rowOff>
    </xdr:from>
    <xdr:to>
      <xdr:col>36</xdr:col>
      <xdr:colOff>165100</xdr:colOff>
      <xdr:row>79</xdr:row>
      <xdr:rowOff>73228</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51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64355</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3608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80580</xdr:rowOff>
    </xdr:from>
    <xdr:to>
      <xdr:col>55</xdr:col>
      <xdr:colOff>0</xdr:colOff>
      <xdr:row>97</xdr:row>
      <xdr:rowOff>113030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711230"/>
          <a:ext cx="838200" cy="3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152533</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40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2769</xdr:rowOff>
    </xdr:from>
    <xdr:to>
      <xdr:col>50</xdr:col>
      <xdr:colOff>114300</xdr:colOff>
      <xdr:row>97</xdr:row>
      <xdr:rowOff>113030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633419"/>
          <a:ext cx="889000" cy="11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64054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2769</xdr:rowOff>
    </xdr:from>
    <xdr:to>
      <xdr:col>45</xdr:col>
      <xdr:colOff>177800</xdr:colOff>
      <xdr:row>97</xdr:row>
      <xdr:rowOff>102209</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633419"/>
          <a:ext cx="889000" cy="9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50748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6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102209</xdr:rowOff>
    </xdr:from>
    <xdr:to>
      <xdr:col>41</xdr:col>
      <xdr:colOff>50800</xdr:colOff>
      <xdr:row>97</xdr:row>
      <xdr:rowOff>109220</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732859"/>
          <a:ext cx="8890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87785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7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80807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6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29780</xdr:rowOff>
    </xdr:from>
    <xdr:to>
      <xdr:col>55</xdr:col>
      <xdr:colOff>50800</xdr:colOff>
      <xdr:row>97</xdr:row>
      <xdr:rowOff>131380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66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8207</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63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62230</xdr:rowOff>
    </xdr:from>
    <xdr:to>
      <xdr:col>50</xdr:col>
      <xdr:colOff>165100</xdr:colOff>
      <xdr:row>97</xdr:row>
      <xdr:rowOff>163830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69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154957</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78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123419</xdr:rowOff>
    </xdr:from>
    <xdr:to>
      <xdr:col>46</xdr:col>
      <xdr:colOff>38100</xdr:colOff>
      <xdr:row>97</xdr:row>
      <xdr:rowOff>53569</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58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70096</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35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51409</xdr:rowOff>
    </xdr:from>
    <xdr:to>
      <xdr:col>41</xdr:col>
      <xdr:colOff>101600</xdr:colOff>
      <xdr:row>97</xdr:row>
      <xdr:rowOff>153009</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68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144136</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77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58420</xdr:rowOff>
    </xdr:from>
    <xdr:to>
      <xdr:col>36</xdr:col>
      <xdr:colOff>165100</xdr:colOff>
      <xdr:row>97</xdr:row>
      <xdr:rowOff>160020</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68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151147</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78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123447</xdr:rowOff>
    </xdr:from>
    <xdr:to>
      <xdr:col>85</xdr:col>
      <xdr:colOff>127000</xdr:colOff>
      <xdr:row>36</xdr:row>
      <xdr:rowOff>138969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5481300" y="6295647"/>
          <a:ext cx="838200" cy="1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70606</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071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82847</xdr:rowOff>
    </xdr:from>
    <xdr:to>
      <xdr:col>81</xdr:col>
      <xdr:colOff>50800</xdr:colOff>
      <xdr:row>36</xdr:row>
      <xdr:rowOff>123447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4592300" y="6255047"/>
          <a:ext cx="889000" cy="4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12809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01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82847</xdr:rowOff>
    </xdr:from>
    <xdr:to>
      <xdr:col>76</xdr:col>
      <xdr:colOff>114300</xdr:colOff>
      <xdr:row>36</xdr:row>
      <xdr:rowOff>141666</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6255047"/>
          <a:ext cx="889000" cy="5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147131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31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141666</xdr:rowOff>
    </xdr:from>
    <xdr:to>
      <xdr:col>71</xdr:col>
      <xdr:colOff>177800</xdr:colOff>
      <xdr:row>36</xdr:row>
      <xdr:rowOff>154216</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6313866"/>
          <a:ext cx="889000" cy="1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10820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01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149694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97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88169</xdr:rowOff>
    </xdr:from>
    <xdr:to>
      <xdr:col>85</xdr:col>
      <xdr:colOff>177800</xdr:colOff>
      <xdr:row>37</xdr:row>
      <xdr:rowOff>18319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26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66596</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23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72647</xdr:rowOff>
    </xdr:from>
    <xdr:to>
      <xdr:col>81</xdr:col>
      <xdr:colOff>101600</xdr:colOff>
      <xdr:row>37</xdr:row>
      <xdr:rowOff>2797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24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165374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33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32047</xdr:rowOff>
    </xdr:from>
    <xdr:to>
      <xdr:col>76</xdr:col>
      <xdr:colOff>165100</xdr:colOff>
      <xdr:row>36</xdr:row>
      <xdr:rowOff>133647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20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150174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597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90866</xdr:rowOff>
    </xdr:from>
    <xdr:to>
      <xdr:col>72</xdr:col>
      <xdr:colOff>38100</xdr:colOff>
      <xdr:row>37</xdr:row>
      <xdr:rowOff>21016</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26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12143</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35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103416</xdr:rowOff>
    </xdr:from>
    <xdr:to>
      <xdr:col>67</xdr:col>
      <xdr:colOff>101600</xdr:colOff>
      <xdr:row>37</xdr:row>
      <xdr:rowOff>33566</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27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24693</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36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28257</xdr:rowOff>
    </xdr:from>
    <xdr:to>
      <xdr:col>85</xdr:col>
      <xdr:colOff>127000</xdr:colOff>
      <xdr:row>59</xdr:row>
      <xdr:rowOff>57074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5481300" y="10143807"/>
          <a:ext cx="838200" cy="2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156646</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75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2769</xdr:rowOff>
    </xdr:from>
    <xdr:to>
      <xdr:col>81</xdr:col>
      <xdr:colOff>50800</xdr:colOff>
      <xdr:row>59</xdr:row>
      <xdr:rowOff>57074</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4592300" y="10118319"/>
          <a:ext cx="889000" cy="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53789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65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160884</xdr:rowOff>
    </xdr:from>
    <xdr:to>
      <xdr:col>76</xdr:col>
      <xdr:colOff>114300</xdr:colOff>
      <xdr:row>59</xdr:row>
      <xdr:rowOff>2769</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3703300" y="10104984"/>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101313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70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160884</xdr:rowOff>
    </xdr:from>
    <xdr:to>
      <xdr:col>71</xdr:col>
      <xdr:colOff>177800</xdr:colOff>
      <xdr:row>59</xdr:row>
      <xdr:rowOff>18986</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10104984"/>
          <a:ext cx="889000" cy="2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79697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71505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148907</xdr:rowOff>
    </xdr:from>
    <xdr:to>
      <xdr:col>85</xdr:col>
      <xdr:colOff>177800</xdr:colOff>
      <xdr:row>59</xdr:row>
      <xdr:rowOff>79057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1009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63834</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1000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6274</xdr:rowOff>
    </xdr:from>
    <xdr:to>
      <xdr:col>81</xdr:col>
      <xdr:colOff>101600</xdr:colOff>
      <xdr:row>59</xdr:row>
      <xdr:rowOff>107874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1012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99001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1021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123419</xdr:rowOff>
    </xdr:from>
    <xdr:to>
      <xdr:col>76</xdr:col>
      <xdr:colOff>165100</xdr:colOff>
      <xdr:row>59</xdr:row>
      <xdr:rowOff>53569</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1006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44696</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1016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110084</xdr:rowOff>
    </xdr:from>
    <xdr:to>
      <xdr:col>72</xdr:col>
      <xdr:colOff>38100</xdr:colOff>
      <xdr:row>59</xdr:row>
      <xdr:rowOff>40234</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1005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31361</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1014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139636</xdr:rowOff>
    </xdr:from>
    <xdr:to>
      <xdr:col>67</xdr:col>
      <xdr:colOff>101600</xdr:colOff>
      <xdr:row>59</xdr:row>
      <xdr:rowOff>69786</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1008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60913</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1017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10834</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383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2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108138</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4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137835</xdr:rowOff>
    </xdr:from>
    <xdr:ext cx="249299"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510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134989</xdr:rowOff>
    </xdr:from>
    <xdr:to>
      <xdr:col>85</xdr:col>
      <xdr:colOff>127000</xdr:colOff>
      <xdr:row>96</xdr:row>
      <xdr:rowOff>152133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5481300" y="16594189"/>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122801</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410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130835</xdr:rowOff>
    </xdr:from>
    <xdr:to>
      <xdr:col>81</xdr:col>
      <xdr:colOff>50800</xdr:colOff>
      <xdr:row>96</xdr:row>
      <xdr:rowOff>134989</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4592300" y="16590035"/>
          <a:ext cx="889000" cy="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23944</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6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130835</xdr:rowOff>
    </xdr:from>
    <xdr:to>
      <xdr:col>76</xdr:col>
      <xdr:colOff>114300</xdr:colOff>
      <xdr:row>96</xdr:row>
      <xdr:rowOff>136283</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590035"/>
          <a:ext cx="8890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26103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65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110147</xdr:rowOff>
    </xdr:from>
    <xdr:to>
      <xdr:col>71</xdr:col>
      <xdr:colOff>177800</xdr:colOff>
      <xdr:row>96</xdr:row>
      <xdr:rowOff>136283</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569347"/>
          <a:ext cx="889000" cy="2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51694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6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165816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62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101333</xdr:rowOff>
    </xdr:from>
    <xdr:to>
      <xdr:col>85</xdr:col>
      <xdr:colOff>177800</xdr:colOff>
      <xdr:row>97</xdr:row>
      <xdr:rowOff>31483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56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79760</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53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84189</xdr:rowOff>
    </xdr:from>
    <xdr:to>
      <xdr:col>81</xdr:col>
      <xdr:colOff>101600</xdr:colOff>
      <xdr:row>97</xdr:row>
      <xdr:rowOff>14339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54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30866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31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80035</xdr:rowOff>
    </xdr:from>
    <xdr:to>
      <xdr:col>76</xdr:col>
      <xdr:colOff>165100</xdr:colOff>
      <xdr:row>97</xdr:row>
      <xdr:rowOff>10185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53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26712</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3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85483</xdr:rowOff>
    </xdr:from>
    <xdr:to>
      <xdr:col>72</xdr:col>
      <xdr:colOff>38100</xdr:colOff>
      <xdr:row>97</xdr:row>
      <xdr:rowOff>15633</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54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32160</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31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59347</xdr:rowOff>
    </xdr:from>
    <xdr:to>
      <xdr:col>67</xdr:col>
      <xdr:colOff>101600</xdr:colOff>
      <xdr:row>96</xdr:row>
      <xdr:rowOff>160947</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51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6024</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29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民生費は、</a:t>
          </a:r>
          <a:r>
            <a:rPr kumimoji="1" lang="ja-JP" altLang="en-US" sz="1300">
              <a:solidFill>
                <a:schemeClr val="dk1"/>
              </a:solidFill>
              <a:effectLst/>
              <a:latin typeface="+mn-lt"/>
              <a:ea typeface="+mn-ea"/>
              <a:cs typeface="+mn-cs"/>
            </a:rPr>
            <a:t>保育所の建設が完了したことにより減少し</a:t>
          </a:r>
          <a:r>
            <a:rPr kumimoji="1" lang="ja-JP" altLang="ja-JP" sz="1300">
              <a:solidFill>
                <a:schemeClr val="dk1"/>
              </a:solidFill>
              <a:effectLst/>
              <a:latin typeface="+mn-lt"/>
              <a:ea typeface="+mn-ea"/>
              <a:cs typeface="+mn-cs"/>
            </a:rPr>
            <a:t>た</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今後は全国的な傾向と同様に、社会保障関係経費の増加等により、厳しい状況が続く見込</a:t>
          </a:r>
          <a:r>
            <a:rPr kumimoji="1" lang="ja-JP" altLang="en-US" sz="1300">
              <a:solidFill>
                <a:schemeClr val="dk1"/>
              </a:solidFill>
              <a:effectLst/>
              <a:latin typeface="+mn-lt"/>
              <a:ea typeface="+mn-ea"/>
              <a:cs typeface="+mn-cs"/>
            </a:rPr>
            <a:t>み</a:t>
          </a:r>
          <a:r>
            <a:rPr kumimoji="1" lang="ja-JP" altLang="ja-JP" sz="1300">
              <a:solidFill>
                <a:schemeClr val="dk1"/>
              </a:solidFill>
              <a:effectLst/>
              <a:latin typeface="+mn-lt"/>
              <a:ea typeface="+mn-ea"/>
              <a:cs typeface="+mn-cs"/>
            </a:rPr>
            <a:t>となっている。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全体的には類似団体平均と比べて低い水準の項目が多い</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、今後も適正な運営に努め、経費の抑制を行っていく。</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財政調整基金残高は前年比較でほぼ同額で推移しており、実質収支比率は平均して５％前後と健全な数値を維持している。</a:t>
          </a:r>
          <a:endParaRPr lang="ja-JP" altLang="ja-JP" sz="1300">
            <a:effectLst/>
          </a:endParaRPr>
        </a:p>
        <a:p>
          <a:r>
            <a:rPr kumimoji="1" lang="ja-JP" altLang="ja-JP" sz="1300" baseline="0">
              <a:solidFill>
                <a:schemeClr val="dk1"/>
              </a:solidFill>
              <a:effectLst/>
              <a:latin typeface="+mn-lt"/>
              <a:ea typeface="+mn-ea"/>
              <a:cs typeface="+mn-cs"/>
            </a:rPr>
            <a:t>　実質単年度収支については、</a:t>
          </a:r>
          <a:r>
            <a:rPr kumimoji="1" lang="ja-JP" altLang="en-US" sz="1300" baseline="0">
              <a:solidFill>
                <a:schemeClr val="dk1"/>
              </a:solidFill>
              <a:effectLst/>
              <a:latin typeface="+mn-lt"/>
              <a:ea typeface="+mn-ea"/>
              <a:cs typeface="+mn-cs"/>
            </a:rPr>
            <a:t>前年度に続いて</a:t>
          </a:r>
          <a:r>
            <a:rPr kumimoji="1" lang="ja-JP" altLang="ja-JP" sz="1300" baseline="0">
              <a:solidFill>
                <a:schemeClr val="dk1"/>
              </a:solidFill>
              <a:effectLst/>
              <a:latin typeface="+mn-lt"/>
              <a:ea typeface="+mn-ea"/>
              <a:cs typeface="+mn-cs"/>
            </a:rPr>
            <a:t>基金積立金よりも取崩し額の方が多くな</a:t>
          </a:r>
          <a:r>
            <a:rPr kumimoji="1" lang="ja-JP" altLang="en-US" sz="1300" baseline="0">
              <a:solidFill>
                <a:schemeClr val="dk1"/>
              </a:solidFill>
              <a:effectLst/>
              <a:latin typeface="+mn-lt"/>
              <a:ea typeface="+mn-ea"/>
              <a:cs typeface="+mn-cs"/>
            </a:rPr>
            <a:t>る</a:t>
          </a:r>
          <a:r>
            <a:rPr kumimoji="1" lang="ja-JP" altLang="ja-JP" sz="1300" baseline="0">
              <a:solidFill>
                <a:schemeClr val="dk1"/>
              </a:solidFill>
              <a:effectLst/>
              <a:latin typeface="+mn-lt"/>
              <a:ea typeface="+mn-ea"/>
              <a:cs typeface="+mn-cs"/>
            </a:rPr>
            <a:t>マイナス値</a:t>
          </a:r>
          <a:r>
            <a:rPr kumimoji="1" lang="ja-JP" altLang="en-US" sz="1300" baseline="0">
              <a:solidFill>
                <a:schemeClr val="dk1"/>
              </a:solidFill>
              <a:effectLst/>
              <a:latin typeface="+mn-lt"/>
              <a:ea typeface="+mn-ea"/>
              <a:cs typeface="+mn-cs"/>
            </a:rPr>
            <a:t>となったが</a:t>
          </a:r>
          <a:r>
            <a:rPr kumimoji="1" lang="ja-JP" altLang="ja-JP" sz="1300" baseline="0">
              <a:solidFill>
                <a:schemeClr val="dk1"/>
              </a:solidFill>
              <a:effectLst/>
              <a:latin typeface="+mn-lt"/>
              <a:ea typeface="+mn-ea"/>
              <a:cs typeface="+mn-cs"/>
            </a:rPr>
            <a:t>、事務事業の見直しなど</a:t>
          </a:r>
          <a:r>
            <a:rPr kumimoji="1" lang="ja-JP" altLang="en-US" sz="1300" baseline="0">
              <a:solidFill>
                <a:schemeClr val="dk1"/>
              </a:solidFill>
              <a:effectLst/>
              <a:latin typeface="+mn-lt"/>
              <a:ea typeface="+mn-ea"/>
              <a:cs typeface="+mn-cs"/>
            </a:rPr>
            <a:t>行政改革</a:t>
          </a:r>
          <a:r>
            <a:rPr kumimoji="1" lang="ja-JP" altLang="ja-JP" sz="1300" baseline="0">
              <a:solidFill>
                <a:schemeClr val="dk1"/>
              </a:solidFill>
              <a:effectLst/>
              <a:latin typeface="+mn-lt"/>
              <a:ea typeface="+mn-ea"/>
              <a:cs typeface="+mn-cs"/>
            </a:rPr>
            <a:t>を推進し、健全な財政運営に努めていく。</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すべての会計において健全な運営を継続し黒字となっているため、連結実質赤字比率は黒字の状態で推移している。</a:t>
          </a:r>
          <a:endParaRPr lang="ja-JP" altLang="ja-JP" sz="1300">
            <a:effectLst/>
          </a:endParaRPr>
        </a:p>
        <a:p>
          <a:r>
            <a:rPr kumimoji="1" lang="ja-JP" altLang="ja-JP" sz="1300">
              <a:solidFill>
                <a:schemeClr val="dk1"/>
              </a:solidFill>
              <a:effectLst/>
              <a:latin typeface="+mn-lt"/>
              <a:ea typeface="+mn-ea"/>
              <a:cs typeface="+mn-cs"/>
            </a:rPr>
            <a:t>　今後も</a:t>
          </a:r>
          <a:r>
            <a:rPr kumimoji="1" lang="ja-JP" altLang="en-US" sz="1300">
              <a:solidFill>
                <a:schemeClr val="dk1"/>
              </a:solidFill>
              <a:effectLst/>
              <a:latin typeface="+mn-lt"/>
              <a:ea typeface="+mn-ea"/>
              <a:cs typeface="+mn-cs"/>
            </a:rPr>
            <a:t>健全な</a:t>
          </a:r>
          <a:r>
            <a:rPr kumimoji="1" lang="ja-JP" altLang="ja-JP" sz="1300">
              <a:solidFill>
                <a:schemeClr val="dk1"/>
              </a:solidFill>
              <a:effectLst/>
              <a:latin typeface="+mn-lt"/>
              <a:ea typeface="+mn-ea"/>
              <a:cs typeface="+mn-cs"/>
            </a:rPr>
            <a:t>運営に努める。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Normal="10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10293462</v>
      </c>
      <c r="BO4" s="392"/>
      <c r="BP4" s="392"/>
      <c r="BQ4" s="392"/>
      <c r="BR4" s="392"/>
      <c r="BS4" s="392"/>
      <c r="BT4" s="392"/>
      <c r="BU4" s="393"/>
      <c r="BV4" s="391">
        <v>10505195</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4.7</v>
      </c>
      <c r="CU4" s="398"/>
      <c r="CV4" s="398"/>
      <c r="CW4" s="398"/>
      <c r="CX4" s="398"/>
      <c r="CY4" s="398"/>
      <c r="CZ4" s="398"/>
      <c r="DA4" s="399"/>
      <c r="DB4" s="397">
        <v>4.5</v>
      </c>
      <c r="DC4" s="398"/>
      <c r="DD4" s="398"/>
      <c r="DE4" s="398"/>
      <c r="DF4" s="398"/>
      <c r="DG4" s="398"/>
      <c r="DH4" s="398"/>
      <c r="DI4" s="399"/>
      <c r="DJ4" s="185"/>
      <c r="DK4" s="185"/>
      <c r="DL4" s="185"/>
      <c r="DM4" s="185"/>
      <c r="DN4" s="185"/>
      <c r="DO4" s="185"/>
    </row>
    <row r="5" spans="1:119" ht="18.75" customHeight="1">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9944187</v>
      </c>
      <c r="BO5" s="429"/>
      <c r="BP5" s="429"/>
      <c r="BQ5" s="429"/>
      <c r="BR5" s="429"/>
      <c r="BS5" s="429"/>
      <c r="BT5" s="429"/>
      <c r="BU5" s="430"/>
      <c r="BV5" s="428">
        <v>10175889</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87.5</v>
      </c>
      <c r="CU5" s="426"/>
      <c r="CV5" s="426"/>
      <c r="CW5" s="426"/>
      <c r="CX5" s="426"/>
      <c r="CY5" s="426"/>
      <c r="CZ5" s="426"/>
      <c r="DA5" s="427"/>
      <c r="DB5" s="425">
        <v>89.5</v>
      </c>
      <c r="DC5" s="426"/>
      <c r="DD5" s="426"/>
      <c r="DE5" s="426"/>
      <c r="DF5" s="426"/>
      <c r="DG5" s="426"/>
      <c r="DH5" s="426"/>
      <c r="DI5" s="427"/>
      <c r="DJ5" s="185"/>
      <c r="DK5" s="185"/>
      <c r="DL5" s="185"/>
      <c r="DM5" s="185"/>
      <c r="DN5" s="185"/>
      <c r="DO5" s="185"/>
    </row>
    <row r="6" spans="1:119" ht="18.75" customHeight="1">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102</v>
      </c>
      <c r="AV6" s="461"/>
      <c r="AW6" s="461"/>
      <c r="AX6" s="461"/>
      <c r="AY6" s="462" t="s">
        <v>103</v>
      </c>
      <c r="AZ6" s="463"/>
      <c r="BA6" s="463"/>
      <c r="BB6" s="463"/>
      <c r="BC6" s="463"/>
      <c r="BD6" s="463"/>
      <c r="BE6" s="463"/>
      <c r="BF6" s="463"/>
      <c r="BG6" s="463"/>
      <c r="BH6" s="463"/>
      <c r="BI6" s="463"/>
      <c r="BJ6" s="463"/>
      <c r="BK6" s="463"/>
      <c r="BL6" s="463"/>
      <c r="BM6" s="464"/>
      <c r="BN6" s="428">
        <v>349275</v>
      </c>
      <c r="BO6" s="429"/>
      <c r="BP6" s="429"/>
      <c r="BQ6" s="429"/>
      <c r="BR6" s="429"/>
      <c r="BS6" s="429"/>
      <c r="BT6" s="429"/>
      <c r="BU6" s="430"/>
      <c r="BV6" s="428">
        <v>329306</v>
      </c>
      <c r="BW6" s="429"/>
      <c r="BX6" s="429"/>
      <c r="BY6" s="429"/>
      <c r="BZ6" s="429"/>
      <c r="CA6" s="429"/>
      <c r="CB6" s="429"/>
      <c r="CC6" s="430"/>
      <c r="CD6" s="431" t="s">
        <v>104</v>
      </c>
      <c r="CE6" s="432"/>
      <c r="CF6" s="432"/>
      <c r="CG6" s="432"/>
      <c r="CH6" s="432"/>
      <c r="CI6" s="432"/>
      <c r="CJ6" s="432"/>
      <c r="CK6" s="432"/>
      <c r="CL6" s="432"/>
      <c r="CM6" s="432"/>
      <c r="CN6" s="432"/>
      <c r="CO6" s="432"/>
      <c r="CP6" s="432"/>
      <c r="CQ6" s="432"/>
      <c r="CR6" s="432"/>
      <c r="CS6" s="433"/>
      <c r="CT6" s="465">
        <v>94.1</v>
      </c>
      <c r="CU6" s="466"/>
      <c r="CV6" s="466"/>
      <c r="CW6" s="466"/>
      <c r="CX6" s="466"/>
      <c r="CY6" s="466"/>
      <c r="CZ6" s="466"/>
      <c r="DA6" s="467"/>
      <c r="DB6" s="465">
        <v>95.7</v>
      </c>
      <c r="DC6" s="466"/>
      <c r="DD6" s="466"/>
      <c r="DE6" s="466"/>
      <c r="DF6" s="466"/>
      <c r="DG6" s="466"/>
      <c r="DH6" s="466"/>
      <c r="DI6" s="467"/>
      <c r="DJ6" s="185"/>
      <c r="DK6" s="185"/>
      <c r="DL6" s="185"/>
      <c r="DM6" s="185"/>
      <c r="DN6" s="185"/>
      <c r="DO6" s="185"/>
    </row>
    <row r="7" spans="1:119" ht="18.75" customHeight="1">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105</v>
      </c>
      <c r="AN7" s="458"/>
      <c r="AO7" s="458"/>
      <c r="AP7" s="458"/>
      <c r="AQ7" s="458"/>
      <c r="AR7" s="458"/>
      <c r="AS7" s="458"/>
      <c r="AT7" s="459"/>
      <c r="AU7" s="460" t="s">
        <v>106</v>
      </c>
      <c r="AV7" s="461"/>
      <c r="AW7" s="461"/>
      <c r="AX7" s="461"/>
      <c r="AY7" s="462" t="s">
        <v>107</v>
      </c>
      <c r="AZ7" s="463"/>
      <c r="BA7" s="463"/>
      <c r="BB7" s="463"/>
      <c r="BC7" s="463"/>
      <c r="BD7" s="463"/>
      <c r="BE7" s="463"/>
      <c r="BF7" s="463"/>
      <c r="BG7" s="463"/>
      <c r="BH7" s="463"/>
      <c r="BI7" s="463"/>
      <c r="BJ7" s="463"/>
      <c r="BK7" s="463"/>
      <c r="BL7" s="463"/>
      <c r="BM7" s="464"/>
      <c r="BN7" s="428">
        <v>38890</v>
      </c>
      <c r="BO7" s="429"/>
      <c r="BP7" s="429"/>
      <c r="BQ7" s="429"/>
      <c r="BR7" s="429"/>
      <c r="BS7" s="429"/>
      <c r="BT7" s="429"/>
      <c r="BU7" s="430"/>
      <c r="BV7" s="428">
        <v>35925</v>
      </c>
      <c r="BW7" s="429"/>
      <c r="BX7" s="429"/>
      <c r="BY7" s="429"/>
      <c r="BZ7" s="429"/>
      <c r="CA7" s="429"/>
      <c r="CB7" s="429"/>
      <c r="CC7" s="430"/>
      <c r="CD7" s="431" t="s">
        <v>108</v>
      </c>
      <c r="CE7" s="432"/>
      <c r="CF7" s="432"/>
      <c r="CG7" s="432"/>
      <c r="CH7" s="432"/>
      <c r="CI7" s="432"/>
      <c r="CJ7" s="432"/>
      <c r="CK7" s="432"/>
      <c r="CL7" s="432"/>
      <c r="CM7" s="432"/>
      <c r="CN7" s="432"/>
      <c r="CO7" s="432"/>
      <c r="CP7" s="432"/>
      <c r="CQ7" s="432"/>
      <c r="CR7" s="432"/>
      <c r="CS7" s="433"/>
      <c r="CT7" s="428">
        <v>6674608</v>
      </c>
      <c r="CU7" s="429"/>
      <c r="CV7" s="429"/>
      <c r="CW7" s="429"/>
      <c r="CX7" s="429"/>
      <c r="CY7" s="429"/>
      <c r="CZ7" s="429"/>
      <c r="DA7" s="430"/>
      <c r="DB7" s="428">
        <v>6582343</v>
      </c>
      <c r="DC7" s="429"/>
      <c r="DD7" s="429"/>
      <c r="DE7" s="429"/>
      <c r="DF7" s="429"/>
      <c r="DG7" s="429"/>
      <c r="DH7" s="429"/>
      <c r="DI7" s="430"/>
      <c r="DJ7" s="185"/>
      <c r="DK7" s="185"/>
      <c r="DL7" s="185"/>
      <c r="DM7" s="185"/>
      <c r="DN7" s="185"/>
      <c r="DO7" s="185"/>
    </row>
    <row r="8" spans="1:119" ht="18.75" customHeight="1" thickBot="1">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109</v>
      </c>
      <c r="AN8" s="458"/>
      <c r="AO8" s="458"/>
      <c r="AP8" s="458"/>
      <c r="AQ8" s="458"/>
      <c r="AR8" s="458"/>
      <c r="AS8" s="458"/>
      <c r="AT8" s="459"/>
      <c r="AU8" s="460" t="s">
        <v>110</v>
      </c>
      <c r="AV8" s="461"/>
      <c r="AW8" s="461"/>
      <c r="AX8" s="461"/>
      <c r="AY8" s="462" t="s">
        <v>111</v>
      </c>
      <c r="AZ8" s="463"/>
      <c r="BA8" s="463"/>
      <c r="BB8" s="463"/>
      <c r="BC8" s="463"/>
      <c r="BD8" s="463"/>
      <c r="BE8" s="463"/>
      <c r="BF8" s="463"/>
      <c r="BG8" s="463"/>
      <c r="BH8" s="463"/>
      <c r="BI8" s="463"/>
      <c r="BJ8" s="463"/>
      <c r="BK8" s="463"/>
      <c r="BL8" s="463"/>
      <c r="BM8" s="464"/>
      <c r="BN8" s="428">
        <v>310385</v>
      </c>
      <c r="BO8" s="429"/>
      <c r="BP8" s="429"/>
      <c r="BQ8" s="429"/>
      <c r="BR8" s="429"/>
      <c r="BS8" s="429"/>
      <c r="BT8" s="429"/>
      <c r="BU8" s="430"/>
      <c r="BV8" s="428">
        <v>293381</v>
      </c>
      <c r="BW8" s="429"/>
      <c r="BX8" s="429"/>
      <c r="BY8" s="429"/>
      <c r="BZ8" s="429"/>
      <c r="CA8" s="429"/>
      <c r="CB8" s="429"/>
      <c r="CC8" s="430"/>
      <c r="CD8" s="431" t="s">
        <v>112</v>
      </c>
      <c r="CE8" s="432"/>
      <c r="CF8" s="432"/>
      <c r="CG8" s="432"/>
      <c r="CH8" s="432"/>
      <c r="CI8" s="432"/>
      <c r="CJ8" s="432"/>
      <c r="CK8" s="432"/>
      <c r="CL8" s="432"/>
      <c r="CM8" s="432"/>
      <c r="CN8" s="432"/>
      <c r="CO8" s="432"/>
      <c r="CP8" s="432"/>
      <c r="CQ8" s="432"/>
      <c r="CR8" s="432"/>
      <c r="CS8" s="433"/>
      <c r="CT8" s="468">
        <v>0.78</v>
      </c>
      <c r="CU8" s="469"/>
      <c r="CV8" s="469"/>
      <c r="CW8" s="469"/>
      <c r="CX8" s="469"/>
      <c r="CY8" s="469"/>
      <c r="CZ8" s="469"/>
      <c r="DA8" s="470"/>
      <c r="DB8" s="468">
        <v>0.77</v>
      </c>
      <c r="DC8" s="469"/>
      <c r="DD8" s="469"/>
      <c r="DE8" s="469"/>
      <c r="DF8" s="469"/>
      <c r="DG8" s="469"/>
      <c r="DH8" s="469"/>
      <c r="DI8" s="470"/>
      <c r="DJ8" s="185"/>
      <c r="DK8" s="185"/>
      <c r="DL8" s="185"/>
      <c r="DM8" s="185"/>
      <c r="DN8" s="185"/>
      <c r="DO8" s="185"/>
    </row>
    <row r="9" spans="1:119" ht="18.75" customHeight="1" thickBot="1">
      <c r="A9" s="186"/>
      <c r="B9" s="422" t="s">
        <v>113</v>
      </c>
      <c r="C9" s="423"/>
      <c r="D9" s="423"/>
      <c r="E9" s="423"/>
      <c r="F9" s="423"/>
      <c r="G9" s="423"/>
      <c r="H9" s="423"/>
      <c r="I9" s="423"/>
      <c r="J9" s="423"/>
      <c r="K9" s="471"/>
      <c r="L9" s="472" t="s">
        <v>114</v>
      </c>
      <c r="M9" s="473"/>
      <c r="N9" s="473"/>
      <c r="O9" s="473"/>
      <c r="P9" s="473"/>
      <c r="Q9" s="474"/>
      <c r="R9" s="475">
        <v>30064</v>
      </c>
      <c r="S9" s="476"/>
      <c r="T9" s="476"/>
      <c r="U9" s="476"/>
      <c r="V9" s="477"/>
      <c r="W9" s="385" t="s">
        <v>115</v>
      </c>
      <c r="X9" s="386"/>
      <c r="Y9" s="386"/>
      <c r="Z9" s="386"/>
      <c r="AA9" s="386"/>
      <c r="AB9" s="386"/>
      <c r="AC9" s="386"/>
      <c r="AD9" s="386"/>
      <c r="AE9" s="386"/>
      <c r="AF9" s="386"/>
      <c r="AG9" s="386"/>
      <c r="AH9" s="386"/>
      <c r="AI9" s="386"/>
      <c r="AJ9" s="386"/>
      <c r="AK9" s="386"/>
      <c r="AL9" s="387"/>
      <c r="AM9" s="457" t="s">
        <v>116</v>
      </c>
      <c r="AN9" s="458"/>
      <c r="AO9" s="458"/>
      <c r="AP9" s="458"/>
      <c r="AQ9" s="458"/>
      <c r="AR9" s="458"/>
      <c r="AS9" s="458"/>
      <c r="AT9" s="459"/>
      <c r="AU9" s="460" t="s">
        <v>117</v>
      </c>
      <c r="AV9" s="461"/>
      <c r="AW9" s="461"/>
      <c r="AX9" s="461"/>
      <c r="AY9" s="462" t="s">
        <v>118</v>
      </c>
      <c r="AZ9" s="463"/>
      <c r="BA9" s="463"/>
      <c r="BB9" s="463"/>
      <c r="BC9" s="463"/>
      <c r="BD9" s="463"/>
      <c r="BE9" s="463"/>
      <c r="BF9" s="463"/>
      <c r="BG9" s="463"/>
      <c r="BH9" s="463"/>
      <c r="BI9" s="463"/>
      <c r="BJ9" s="463"/>
      <c r="BK9" s="463"/>
      <c r="BL9" s="463"/>
      <c r="BM9" s="464"/>
      <c r="BN9" s="428">
        <v>17004</v>
      </c>
      <c r="BO9" s="429"/>
      <c r="BP9" s="429"/>
      <c r="BQ9" s="429"/>
      <c r="BR9" s="429"/>
      <c r="BS9" s="429"/>
      <c r="BT9" s="429"/>
      <c r="BU9" s="430"/>
      <c r="BV9" s="428">
        <v>-45582</v>
      </c>
      <c r="BW9" s="429"/>
      <c r="BX9" s="429"/>
      <c r="BY9" s="429"/>
      <c r="BZ9" s="429"/>
      <c r="CA9" s="429"/>
      <c r="CB9" s="429"/>
      <c r="CC9" s="430"/>
      <c r="CD9" s="431" t="s">
        <v>119</v>
      </c>
      <c r="CE9" s="432"/>
      <c r="CF9" s="432"/>
      <c r="CG9" s="432"/>
      <c r="CH9" s="432"/>
      <c r="CI9" s="432"/>
      <c r="CJ9" s="432"/>
      <c r="CK9" s="432"/>
      <c r="CL9" s="432"/>
      <c r="CM9" s="432"/>
      <c r="CN9" s="432"/>
      <c r="CO9" s="432"/>
      <c r="CP9" s="432"/>
      <c r="CQ9" s="432"/>
      <c r="CR9" s="432"/>
      <c r="CS9" s="433"/>
      <c r="CT9" s="425">
        <v>13</v>
      </c>
      <c r="CU9" s="426"/>
      <c r="CV9" s="426"/>
      <c r="CW9" s="426"/>
      <c r="CX9" s="426"/>
      <c r="CY9" s="426"/>
      <c r="CZ9" s="426"/>
      <c r="DA9" s="427"/>
      <c r="DB9" s="425">
        <v>13.5</v>
      </c>
      <c r="DC9" s="426"/>
      <c r="DD9" s="426"/>
      <c r="DE9" s="426"/>
      <c r="DF9" s="426"/>
      <c r="DG9" s="426"/>
      <c r="DH9" s="426"/>
      <c r="DI9" s="427"/>
      <c r="DJ9" s="185"/>
      <c r="DK9" s="185"/>
      <c r="DL9" s="185"/>
      <c r="DM9" s="185"/>
      <c r="DN9" s="185"/>
      <c r="DO9" s="185"/>
    </row>
    <row r="10" spans="1:119" ht="18.75" customHeight="1" thickBot="1">
      <c r="A10" s="186"/>
      <c r="B10" s="422"/>
      <c r="C10" s="423"/>
      <c r="D10" s="423"/>
      <c r="E10" s="423"/>
      <c r="F10" s="423"/>
      <c r="G10" s="423"/>
      <c r="H10" s="423"/>
      <c r="I10" s="423"/>
      <c r="J10" s="423"/>
      <c r="K10" s="471"/>
      <c r="L10" s="478" t="s">
        <v>120</v>
      </c>
      <c r="M10" s="458"/>
      <c r="N10" s="458"/>
      <c r="O10" s="458"/>
      <c r="P10" s="458"/>
      <c r="Q10" s="459"/>
      <c r="R10" s="479">
        <v>30359</v>
      </c>
      <c r="S10" s="480"/>
      <c r="T10" s="480"/>
      <c r="U10" s="480"/>
      <c r="V10" s="481"/>
      <c r="W10" s="416"/>
      <c r="X10" s="417"/>
      <c r="Y10" s="417"/>
      <c r="Z10" s="417"/>
      <c r="AA10" s="417"/>
      <c r="AB10" s="417"/>
      <c r="AC10" s="417"/>
      <c r="AD10" s="417"/>
      <c r="AE10" s="417"/>
      <c r="AF10" s="417"/>
      <c r="AG10" s="417"/>
      <c r="AH10" s="417"/>
      <c r="AI10" s="417"/>
      <c r="AJ10" s="417"/>
      <c r="AK10" s="417"/>
      <c r="AL10" s="420"/>
      <c r="AM10" s="457" t="s">
        <v>121</v>
      </c>
      <c r="AN10" s="458"/>
      <c r="AO10" s="458"/>
      <c r="AP10" s="458"/>
      <c r="AQ10" s="458"/>
      <c r="AR10" s="458"/>
      <c r="AS10" s="458"/>
      <c r="AT10" s="459"/>
      <c r="AU10" s="460" t="s">
        <v>122</v>
      </c>
      <c r="AV10" s="461"/>
      <c r="AW10" s="461"/>
      <c r="AX10" s="461"/>
      <c r="AY10" s="462" t="s">
        <v>123</v>
      </c>
      <c r="AZ10" s="463"/>
      <c r="BA10" s="463"/>
      <c r="BB10" s="463"/>
      <c r="BC10" s="463"/>
      <c r="BD10" s="463"/>
      <c r="BE10" s="463"/>
      <c r="BF10" s="463"/>
      <c r="BG10" s="463"/>
      <c r="BH10" s="463"/>
      <c r="BI10" s="463"/>
      <c r="BJ10" s="463"/>
      <c r="BK10" s="463"/>
      <c r="BL10" s="463"/>
      <c r="BM10" s="464"/>
      <c r="BN10" s="428">
        <v>146839</v>
      </c>
      <c r="BO10" s="429"/>
      <c r="BP10" s="429"/>
      <c r="BQ10" s="429"/>
      <c r="BR10" s="429"/>
      <c r="BS10" s="429"/>
      <c r="BT10" s="429"/>
      <c r="BU10" s="430"/>
      <c r="BV10" s="428">
        <v>169631</v>
      </c>
      <c r="BW10" s="429"/>
      <c r="BX10" s="429"/>
      <c r="BY10" s="429"/>
      <c r="BZ10" s="429"/>
      <c r="CA10" s="429"/>
      <c r="CB10" s="429"/>
      <c r="CC10" s="430"/>
      <c r="CD10" s="190" t="s">
        <v>124</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22"/>
      <c r="C11" s="423"/>
      <c r="D11" s="423"/>
      <c r="E11" s="423"/>
      <c r="F11" s="423"/>
      <c r="G11" s="423"/>
      <c r="H11" s="423"/>
      <c r="I11" s="423"/>
      <c r="J11" s="423"/>
      <c r="K11" s="471"/>
      <c r="L11" s="482" t="s">
        <v>125</v>
      </c>
      <c r="M11" s="483"/>
      <c r="N11" s="483"/>
      <c r="O11" s="483"/>
      <c r="P11" s="483"/>
      <c r="Q11" s="484"/>
      <c r="R11" s="485" t="s">
        <v>126</v>
      </c>
      <c r="S11" s="486"/>
      <c r="T11" s="486"/>
      <c r="U11" s="486"/>
      <c r="V11" s="487"/>
      <c r="W11" s="416"/>
      <c r="X11" s="417"/>
      <c r="Y11" s="417"/>
      <c r="Z11" s="417"/>
      <c r="AA11" s="417"/>
      <c r="AB11" s="417"/>
      <c r="AC11" s="417"/>
      <c r="AD11" s="417"/>
      <c r="AE11" s="417"/>
      <c r="AF11" s="417"/>
      <c r="AG11" s="417"/>
      <c r="AH11" s="417"/>
      <c r="AI11" s="417"/>
      <c r="AJ11" s="417"/>
      <c r="AK11" s="417"/>
      <c r="AL11" s="420"/>
      <c r="AM11" s="457" t="s">
        <v>127</v>
      </c>
      <c r="AN11" s="458"/>
      <c r="AO11" s="458"/>
      <c r="AP11" s="458"/>
      <c r="AQ11" s="458"/>
      <c r="AR11" s="458"/>
      <c r="AS11" s="458"/>
      <c r="AT11" s="459"/>
      <c r="AU11" s="460" t="s">
        <v>117</v>
      </c>
      <c r="AV11" s="461"/>
      <c r="AW11" s="461"/>
      <c r="AX11" s="461"/>
      <c r="AY11" s="462" t="s">
        <v>128</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129</v>
      </c>
      <c r="CE11" s="432"/>
      <c r="CF11" s="432"/>
      <c r="CG11" s="432"/>
      <c r="CH11" s="432"/>
      <c r="CI11" s="432"/>
      <c r="CJ11" s="432"/>
      <c r="CK11" s="432"/>
      <c r="CL11" s="432"/>
      <c r="CM11" s="432"/>
      <c r="CN11" s="432"/>
      <c r="CO11" s="432"/>
      <c r="CP11" s="432"/>
      <c r="CQ11" s="432"/>
      <c r="CR11" s="432"/>
      <c r="CS11" s="433"/>
      <c r="CT11" s="468" t="s">
        <v>130</v>
      </c>
      <c r="CU11" s="469"/>
      <c r="CV11" s="469"/>
      <c r="CW11" s="469"/>
      <c r="CX11" s="469"/>
      <c r="CY11" s="469"/>
      <c r="CZ11" s="469"/>
      <c r="DA11" s="470"/>
      <c r="DB11" s="468" t="s">
        <v>130</v>
      </c>
      <c r="DC11" s="469"/>
      <c r="DD11" s="469"/>
      <c r="DE11" s="469"/>
      <c r="DF11" s="469"/>
      <c r="DG11" s="469"/>
      <c r="DH11" s="469"/>
      <c r="DI11" s="470"/>
      <c r="DJ11" s="185"/>
      <c r="DK11" s="185"/>
      <c r="DL11" s="185"/>
      <c r="DM11" s="185"/>
      <c r="DN11" s="185"/>
      <c r="DO11" s="185"/>
    </row>
    <row r="12" spans="1:119" ht="18.75" customHeight="1">
      <c r="A12" s="186"/>
      <c r="B12" s="488" t="s">
        <v>131</v>
      </c>
      <c r="C12" s="489"/>
      <c r="D12" s="489"/>
      <c r="E12" s="489"/>
      <c r="F12" s="489"/>
      <c r="G12" s="489"/>
      <c r="H12" s="489"/>
      <c r="I12" s="489"/>
      <c r="J12" s="489"/>
      <c r="K12" s="490"/>
      <c r="L12" s="497" t="s">
        <v>132</v>
      </c>
      <c r="M12" s="498"/>
      <c r="N12" s="498"/>
      <c r="O12" s="498"/>
      <c r="P12" s="498"/>
      <c r="Q12" s="499"/>
      <c r="R12" s="500">
        <v>30913</v>
      </c>
      <c r="S12" s="501"/>
      <c r="T12" s="501"/>
      <c r="U12" s="501"/>
      <c r="V12" s="502"/>
      <c r="W12" s="503" t="s">
        <v>1</v>
      </c>
      <c r="X12" s="461"/>
      <c r="Y12" s="461"/>
      <c r="Z12" s="461"/>
      <c r="AA12" s="461"/>
      <c r="AB12" s="504"/>
      <c r="AC12" s="460" t="s">
        <v>133</v>
      </c>
      <c r="AD12" s="461"/>
      <c r="AE12" s="461"/>
      <c r="AF12" s="461"/>
      <c r="AG12" s="504"/>
      <c r="AH12" s="460" t="s">
        <v>134</v>
      </c>
      <c r="AI12" s="461"/>
      <c r="AJ12" s="461"/>
      <c r="AK12" s="461"/>
      <c r="AL12" s="505"/>
      <c r="AM12" s="457" t="s">
        <v>135</v>
      </c>
      <c r="AN12" s="458"/>
      <c r="AO12" s="458"/>
      <c r="AP12" s="458"/>
      <c r="AQ12" s="458"/>
      <c r="AR12" s="458"/>
      <c r="AS12" s="458"/>
      <c r="AT12" s="459"/>
      <c r="AU12" s="460" t="s">
        <v>110</v>
      </c>
      <c r="AV12" s="461"/>
      <c r="AW12" s="461"/>
      <c r="AX12" s="461"/>
      <c r="AY12" s="462" t="s">
        <v>136</v>
      </c>
      <c r="AZ12" s="463"/>
      <c r="BA12" s="463"/>
      <c r="BB12" s="463"/>
      <c r="BC12" s="463"/>
      <c r="BD12" s="463"/>
      <c r="BE12" s="463"/>
      <c r="BF12" s="463"/>
      <c r="BG12" s="463"/>
      <c r="BH12" s="463"/>
      <c r="BI12" s="463"/>
      <c r="BJ12" s="463"/>
      <c r="BK12" s="463"/>
      <c r="BL12" s="463"/>
      <c r="BM12" s="464"/>
      <c r="BN12" s="428">
        <v>180000</v>
      </c>
      <c r="BO12" s="429"/>
      <c r="BP12" s="429"/>
      <c r="BQ12" s="429"/>
      <c r="BR12" s="429"/>
      <c r="BS12" s="429"/>
      <c r="BT12" s="429"/>
      <c r="BU12" s="430"/>
      <c r="BV12" s="428">
        <v>170000</v>
      </c>
      <c r="BW12" s="429"/>
      <c r="BX12" s="429"/>
      <c r="BY12" s="429"/>
      <c r="BZ12" s="429"/>
      <c r="CA12" s="429"/>
      <c r="CB12" s="429"/>
      <c r="CC12" s="430"/>
      <c r="CD12" s="431" t="s">
        <v>137</v>
      </c>
      <c r="CE12" s="432"/>
      <c r="CF12" s="432"/>
      <c r="CG12" s="432"/>
      <c r="CH12" s="432"/>
      <c r="CI12" s="432"/>
      <c r="CJ12" s="432"/>
      <c r="CK12" s="432"/>
      <c r="CL12" s="432"/>
      <c r="CM12" s="432"/>
      <c r="CN12" s="432"/>
      <c r="CO12" s="432"/>
      <c r="CP12" s="432"/>
      <c r="CQ12" s="432"/>
      <c r="CR12" s="432"/>
      <c r="CS12" s="433"/>
      <c r="CT12" s="468" t="s">
        <v>138</v>
      </c>
      <c r="CU12" s="469"/>
      <c r="CV12" s="469"/>
      <c r="CW12" s="469"/>
      <c r="CX12" s="469"/>
      <c r="CY12" s="469"/>
      <c r="CZ12" s="469"/>
      <c r="DA12" s="470"/>
      <c r="DB12" s="468" t="s">
        <v>130</v>
      </c>
      <c r="DC12" s="469"/>
      <c r="DD12" s="469"/>
      <c r="DE12" s="469"/>
      <c r="DF12" s="469"/>
      <c r="DG12" s="469"/>
      <c r="DH12" s="469"/>
      <c r="DI12" s="470"/>
      <c r="DJ12" s="185"/>
      <c r="DK12" s="185"/>
      <c r="DL12" s="185"/>
      <c r="DM12" s="185"/>
      <c r="DN12" s="185"/>
      <c r="DO12" s="185"/>
    </row>
    <row r="13" spans="1:119" ht="18.75" customHeight="1">
      <c r="A13" s="186"/>
      <c r="B13" s="491"/>
      <c r="C13" s="492"/>
      <c r="D13" s="492"/>
      <c r="E13" s="492"/>
      <c r="F13" s="492"/>
      <c r="G13" s="492"/>
      <c r="H13" s="492"/>
      <c r="I13" s="492"/>
      <c r="J13" s="492"/>
      <c r="K13" s="493"/>
      <c r="L13" s="196"/>
      <c r="M13" s="516" t="s">
        <v>139</v>
      </c>
      <c r="N13" s="517"/>
      <c r="O13" s="517"/>
      <c r="P13" s="517"/>
      <c r="Q13" s="518"/>
      <c r="R13" s="509">
        <v>30787</v>
      </c>
      <c r="S13" s="510"/>
      <c r="T13" s="510"/>
      <c r="U13" s="510"/>
      <c r="V13" s="511"/>
      <c r="W13" s="444" t="s">
        <v>140</v>
      </c>
      <c r="X13" s="445"/>
      <c r="Y13" s="445"/>
      <c r="Z13" s="445"/>
      <c r="AA13" s="445"/>
      <c r="AB13" s="435"/>
      <c r="AC13" s="479">
        <v>781</v>
      </c>
      <c r="AD13" s="480"/>
      <c r="AE13" s="480"/>
      <c r="AF13" s="480"/>
      <c r="AG13" s="519"/>
      <c r="AH13" s="479">
        <v>885</v>
      </c>
      <c r="AI13" s="480"/>
      <c r="AJ13" s="480"/>
      <c r="AK13" s="480"/>
      <c r="AL13" s="481"/>
      <c r="AM13" s="457" t="s">
        <v>141</v>
      </c>
      <c r="AN13" s="458"/>
      <c r="AO13" s="458"/>
      <c r="AP13" s="458"/>
      <c r="AQ13" s="458"/>
      <c r="AR13" s="458"/>
      <c r="AS13" s="458"/>
      <c r="AT13" s="459"/>
      <c r="AU13" s="460" t="s">
        <v>142</v>
      </c>
      <c r="AV13" s="461"/>
      <c r="AW13" s="461"/>
      <c r="AX13" s="461"/>
      <c r="AY13" s="462" t="s">
        <v>143</v>
      </c>
      <c r="AZ13" s="463"/>
      <c r="BA13" s="463"/>
      <c r="BB13" s="463"/>
      <c r="BC13" s="463"/>
      <c r="BD13" s="463"/>
      <c r="BE13" s="463"/>
      <c r="BF13" s="463"/>
      <c r="BG13" s="463"/>
      <c r="BH13" s="463"/>
      <c r="BI13" s="463"/>
      <c r="BJ13" s="463"/>
      <c r="BK13" s="463"/>
      <c r="BL13" s="463"/>
      <c r="BM13" s="464"/>
      <c r="BN13" s="428">
        <v>-16157</v>
      </c>
      <c r="BO13" s="429"/>
      <c r="BP13" s="429"/>
      <c r="BQ13" s="429"/>
      <c r="BR13" s="429"/>
      <c r="BS13" s="429"/>
      <c r="BT13" s="429"/>
      <c r="BU13" s="430"/>
      <c r="BV13" s="428">
        <v>-45951</v>
      </c>
      <c r="BW13" s="429"/>
      <c r="BX13" s="429"/>
      <c r="BY13" s="429"/>
      <c r="BZ13" s="429"/>
      <c r="CA13" s="429"/>
      <c r="CB13" s="429"/>
      <c r="CC13" s="430"/>
      <c r="CD13" s="431" t="s">
        <v>144</v>
      </c>
      <c r="CE13" s="432"/>
      <c r="CF13" s="432"/>
      <c r="CG13" s="432"/>
      <c r="CH13" s="432"/>
      <c r="CI13" s="432"/>
      <c r="CJ13" s="432"/>
      <c r="CK13" s="432"/>
      <c r="CL13" s="432"/>
      <c r="CM13" s="432"/>
      <c r="CN13" s="432"/>
      <c r="CO13" s="432"/>
      <c r="CP13" s="432"/>
      <c r="CQ13" s="432"/>
      <c r="CR13" s="432"/>
      <c r="CS13" s="433"/>
      <c r="CT13" s="425">
        <v>9</v>
      </c>
      <c r="CU13" s="426"/>
      <c r="CV13" s="426"/>
      <c r="CW13" s="426"/>
      <c r="CX13" s="426"/>
      <c r="CY13" s="426"/>
      <c r="CZ13" s="426"/>
      <c r="DA13" s="427"/>
      <c r="DB13" s="425">
        <v>9.1</v>
      </c>
      <c r="DC13" s="426"/>
      <c r="DD13" s="426"/>
      <c r="DE13" s="426"/>
      <c r="DF13" s="426"/>
      <c r="DG13" s="426"/>
      <c r="DH13" s="426"/>
      <c r="DI13" s="427"/>
      <c r="DJ13" s="185"/>
      <c r="DK13" s="185"/>
      <c r="DL13" s="185"/>
      <c r="DM13" s="185"/>
      <c r="DN13" s="185"/>
      <c r="DO13" s="185"/>
    </row>
    <row r="14" spans="1:119" ht="18.75" customHeight="1" thickBot="1">
      <c r="A14" s="186"/>
      <c r="B14" s="491"/>
      <c r="C14" s="492"/>
      <c r="D14" s="492"/>
      <c r="E14" s="492"/>
      <c r="F14" s="492"/>
      <c r="G14" s="492"/>
      <c r="H14" s="492"/>
      <c r="I14" s="492"/>
      <c r="J14" s="492"/>
      <c r="K14" s="493"/>
      <c r="L14" s="506" t="s">
        <v>145</v>
      </c>
      <c r="M14" s="507"/>
      <c r="N14" s="507"/>
      <c r="O14" s="507"/>
      <c r="P14" s="507"/>
      <c r="Q14" s="508"/>
      <c r="R14" s="509">
        <v>30907</v>
      </c>
      <c r="S14" s="510"/>
      <c r="T14" s="510"/>
      <c r="U14" s="510"/>
      <c r="V14" s="511"/>
      <c r="W14" s="418"/>
      <c r="X14" s="419"/>
      <c r="Y14" s="419"/>
      <c r="Z14" s="419"/>
      <c r="AA14" s="419"/>
      <c r="AB14" s="408"/>
      <c r="AC14" s="512">
        <v>5.7</v>
      </c>
      <c r="AD14" s="513"/>
      <c r="AE14" s="513"/>
      <c r="AF14" s="513"/>
      <c r="AG14" s="514"/>
      <c r="AH14" s="512">
        <v>6.4</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146</v>
      </c>
      <c r="CE14" s="521"/>
      <c r="CF14" s="521"/>
      <c r="CG14" s="521"/>
      <c r="CH14" s="521"/>
      <c r="CI14" s="521"/>
      <c r="CJ14" s="521"/>
      <c r="CK14" s="521"/>
      <c r="CL14" s="521"/>
      <c r="CM14" s="521"/>
      <c r="CN14" s="521"/>
      <c r="CO14" s="521"/>
      <c r="CP14" s="521"/>
      <c r="CQ14" s="521"/>
      <c r="CR14" s="521"/>
      <c r="CS14" s="522"/>
      <c r="CT14" s="523">
        <v>79.099999999999994</v>
      </c>
      <c r="CU14" s="524"/>
      <c r="CV14" s="524"/>
      <c r="CW14" s="524"/>
      <c r="CX14" s="524"/>
      <c r="CY14" s="524"/>
      <c r="CZ14" s="524"/>
      <c r="DA14" s="525"/>
      <c r="DB14" s="523">
        <v>78.5</v>
      </c>
      <c r="DC14" s="524"/>
      <c r="DD14" s="524"/>
      <c r="DE14" s="524"/>
      <c r="DF14" s="524"/>
      <c r="DG14" s="524"/>
      <c r="DH14" s="524"/>
      <c r="DI14" s="525"/>
      <c r="DJ14" s="185"/>
      <c r="DK14" s="185"/>
      <c r="DL14" s="185"/>
      <c r="DM14" s="185"/>
      <c r="DN14" s="185"/>
      <c r="DO14" s="185"/>
    </row>
    <row r="15" spans="1:119" ht="18.75" customHeight="1">
      <c r="A15" s="186"/>
      <c r="B15" s="491"/>
      <c r="C15" s="492"/>
      <c r="D15" s="492"/>
      <c r="E15" s="492"/>
      <c r="F15" s="492"/>
      <c r="G15" s="492"/>
      <c r="H15" s="492"/>
      <c r="I15" s="492"/>
      <c r="J15" s="492"/>
      <c r="K15" s="493"/>
      <c r="L15" s="196"/>
      <c r="M15" s="516" t="s">
        <v>139</v>
      </c>
      <c r="N15" s="517"/>
      <c r="O15" s="517"/>
      <c r="P15" s="517"/>
      <c r="Q15" s="518"/>
      <c r="R15" s="509">
        <v>30780</v>
      </c>
      <c r="S15" s="510"/>
      <c r="T15" s="510"/>
      <c r="U15" s="510"/>
      <c r="V15" s="511"/>
      <c r="W15" s="444" t="s">
        <v>147</v>
      </c>
      <c r="X15" s="445"/>
      <c r="Y15" s="445"/>
      <c r="Z15" s="445"/>
      <c r="AA15" s="445"/>
      <c r="AB15" s="435"/>
      <c r="AC15" s="479">
        <v>3663</v>
      </c>
      <c r="AD15" s="480"/>
      <c r="AE15" s="480"/>
      <c r="AF15" s="480"/>
      <c r="AG15" s="519"/>
      <c r="AH15" s="479">
        <v>3846</v>
      </c>
      <c r="AI15" s="480"/>
      <c r="AJ15" s="480"/>
      <c r="AK15" s="480"/>
      <c r="AL15" s="481"/>
      <c r="AM15" s="457"/>
      <c r="AN15" s="458"/>
      <c r="AO15" s="458"/>
      <c r="AP15" s="458"/>
      <c r="AQ15" s="458"/>
      <c r="AR15" s="458"/>
      <c r="AS15" s="458"/>
      <c r="AT15" s="459"/>
      <c r="AU15" s="460"/>
      <c r="AV15" s="461"/>
      <c r="AW15" s="461"/>
      <c r="AX15" s="461"/>
      <c r="AY15" s="388" t="s">
        <v>148</v>
      </c>
      <c r="AZ15" s="389"/>
      <c r="BA15" s="389"/>
      <c r="BB15" s="389"/>
      <c r="BC15" s="389"/>
      <c r="BD15" s="389"/>
      <c r="BE15" s="389"/>
      <c r="BF15" s="389"/>
      <c r="BG15" s="389"/>
      <c r="BH15" s="389"/>
      <c r="BI15" s="389"/>
      <c r="BJ15" s="389"/>
      <c r="BK15" s="389"/>
      <c r="BL15" s="389"/>
      <c r="BM15" s="390"/>
      <c r="BN15" s="391">
        <v>3933313</v>
      </c>
      <c r="BO15" s="392"/>
      <c r="BP15" s="392"/>
      <c r="BQ15" s="392"/>
      <c r="BR15" s="392"/>
      <c r="BS15" s="392"/>
      <c r="BT15" s="392"/>
      <c r="BU15" s="393"/>
      <c r="BV15" s="391">
        <v>3939178</v>
      </c>
      <c r="BW15" s="392"/>
      <c r="BX15" s="392"/>
      <c r="BY15" s="392"/>
      <c r="BZ15" s="392"/>
      <c r="CA15" s="392"/>
      <c r="CB15" s="392"/>
      <c r="CC15" s="393"/>
      <c r="CD15" s="526" t="s">
        <v>149</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491"/>
      <c r="C16" s="492"/>
      <c r="D16" s="492"/>
      <c r="E16" s="492"/>
      <c r="F16" s="492"/>
      <c r="G16" s="492"/>
      <c r="H16" s="492"/>
      <c r="I16" s="492"/>
      <c r="J16" s="492"/>
      <c r="K16" s="493"/>
      <c r="L16" s="506" t="s">
        <v>150</v>
      </c>
      <c r="M16" s="537"/>
      <c r="N16" s="537"/>
      <c r="O16" s="537"/>
      <c r="P16" s="537"/>
      <c r="Q16" s="538"/>
      <c r="R16" s="529" t="s">
        <v>151</v>
      </c>
      <c r="S16" s="530"/>
      <c r="T16" s="530"/>
      <c r="U16" s="530"/>
      <c r="V16" s="531"/>
      <c r="W16" s="418"/>
      <c r="X16" s="419"/>
      <c r="Y16" s="419"/>
      <c r="Z16" s="419"/>
      <c r="AA16" s="419"/>
      <c r="AB16" s="408"/>
      <c r="AC16" s="512">
        <v>26.8</v>
      </c>
      <c r="AD16" s="513"/>
      <c r="AE16" s="513"/>
      <c r="AF16" s="513"/>
      <c r="AG16" s="514"/>
      <c r="AH16" s="512">
        <v>27.9</v>
      </c>
      <c r="AI16" s="513"/>
      <c r="AJ16" s="513"/>
      <c r="AK16" s="513"/>
      <c r="AL16" s="515"/>
      <c r="AM16" s="457"/>
      <c r="AN16" s="458"/>
      <c r="AO16" s="458"/>
      <c r="AP16" s="458"/>
      <c r="AQ16" s="458"/>
      <c r="AR16" s="458"/>
      <c r="AS16" s="458"/>
      <c r="AT16" s="459"/>
      <c r="AU16" s="460"/>
      <c r="AV16" s="461"/>
      <c r="AW16" s="461"/>
      <c r="AX16" s="461"/>
      <c r="AY16" s="462" t="s">
        <v>152</v>
      </c>
      <c r="AZ16" s="463"/>
      <c r="BA16" s="463"/>
      <c r="BB16" s="463"/>
      <c r="BC16" s="463"/>
      <c r="BD16" s="463"/>
      <c r="BE16" s="463"/>
      <c r="BF16" s="463"/>
      <c r="BG16" s="463"/>
      <c r="BH16" s="463"/>
      <c r="BI16" s="463"/>
      <c r="BJ16" s="463"/>
      <c r="BK16" s="463"/>
      <c r="BL16" s="463"/>
      <c r="BM16" s="464"/>
      <c r="BN16" s="428">
        <v>5090751</v>
      </c>
      <c r="BO16" s="429"/>
      <c r="BP16" s="429"/>
      <c r="BQ16" s="429"/>
      <c r="BR16" s="429"/>
      <c r="BS16" s="429"/>
      <c r="BT16" s="429"/>
      <c r="BU16" s="430"/>
      <c r="BV16" s="428">
        <v>5025551</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c r="A17" s="186"/>
      <c r="B17" s="494"/>
      <c r="C17" s="495"/>
      <c r="D17" s="495"/>
      <c r="E17" s="495"/>
      <c r="F17" s="495"/>
      <c r="G17" s="495"/>
      <c r="H17" s="495"/>
      <c r="I17" s="495"/>
      <c r="J17" s="495"/>
      <c r="K17" s="496"/>
      <c r="L17" s="201"/>
      <c r="M17" s="532" t="s">
        <v>153</v>
      </c>
      <c r="N17" s="533"/>
      <c r="O17" s="533"/>
      <c r="P17" s="533"/>
      <c r="Q17" s="534"/>
      <c r="R17" s="529" t="s">
        <v>154</v>
      </c>
      <c r="S17" s="530"/>
      <c r="T17" s="530"/>
      <c r="U17" s="530"/>
      <c r="V17" s="531"/>
      <c r="W17" s="444" t="s">
        <v>155</v>
      </c>
      <c r="X17" s="445"/>
      <c r="Y17" s="445"/>
      <c r="Z17" s="445"/>
      <c r="AA17" s="445"/>
      <c r="AB17" s="435"/>
      <c r="AC17" s="479">
        <v>9235</v>
      </c>
      <c r="AD17" s="480"/>
      <c r="AE17" s="480"/>
      <c r="AF17" s="480"/>
      <c r="AG17" s="519"/>
      <c r="AH17" s="479">
        <v>9078</v>
      </c>
      <c r="AI17" s="480"/>
      <c r="AJ17" s="480"/>
      <c r="AK17" s="480"/>
      <c r="AL17" s="481"/>
      <c r="AM17" s="457"/>
      <c r="AN17" s="458"/>
      <c r="AO17" s="458"/>
      <c r="AP17" s="458"/>
      <c r="AQ17" s="458"/>
      <c r="AR17" s="458"/>
      <c r="AS17" s="458"/>
      <c r="AT17" s="459"/>
      <c r="AU17" s="460"/>
      <c r="AV17" s="461"/>
      <c r="AW17" s="461"/>
      <c r="AX17" s="461"/>
      <c r="AY17" s="462" t="s">
        <v>156</v>
      </c>
      <c r="AZ17" s="463"/>
      <c r="BA17" s="463"/>
      <c r="BB17" s="463"/>
      <c r="BC17" s="463"/>
      <c r="BD17" s="463"/>
      <c r="BE17" s="463"/>
      <c r="BF17" s="463"/>
      <c r="BG17" s="463"/>
      <c r="BH17" s="463"/>
      <c r="BI17" s="463"/>
      <c r="BJ17" s="463"/>
      <c r="BK17" s="463"/>
      <c r="BL17" s="463"/>
      <c r="BM17" s="464"/>
      <c r="BN17" s="428">
        <v>5039763</v>
      </c>
      <c r="BO17" s="429"/>
      <c r="BP17" s="429"/>
      <c r="BQ17" s="429"/>
      <c r="BR17" s="429"/>
      <c r="BS17" s="429"/>
      <c r="BT17" s="429"/>
      <c r="BU17" s="430"/>
      <c r="BV17" s="428">
        <v>5061095</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c r="A18" s="186"/>
      <c r="B18" s="539" t="s">
        <v>157</v>
      </c>
      <c r="C18" s="471"/>
      <c r="D18" s="471"/>
      <c r="E18" s="540"/>
      <c r="F18" s="540"/>
      <c r="G18" s="540"/>
      <c r="H18" s="540"/>
      <c r="I18" s="540"/>
      <c r="J18" s="540"/>
      <c r="K18" s="540"/>
      <c r="L18" s="541">
        <v>20.41</v>
      </c>
      <c r="M18" s="541"/>
      <c r="N18" s="541"/>
      <c r="O18" s="541"/>
      <c r="P18" s="541"/>
      <c r="Q18" s="541"/>
      <c r="R18" s="542"/>
      <c r="S18" s="542"/>
      <c r="T18" s="542"/>
      <c r="U18" s="542"/>
      <c r="V18" s="543"/>
      <c r="W18" s="446"/>
      <c r="X18" s="447"/>
      <c r="Y18" s="447"/>
      <c r="Z18" s="447"/>
      <c r="AA18" s="447"/>
      <c r="AB18" s="438"/>
      <c r="AC18" s="544">
        <v>67.5</v>
      </c>
      <c r="AD18" s="545"/>
      <c r="AE18" s="545"/>
      <c r="AF18" s="545"/>
      <c r="AG18" s="546"/>
      <c r="AH18" s="544">
        <v>65.7</v>
      </c>
      <c r="AI18" s="545"/>
      <c r="AJ18" s="545"/>
      <c r="AK18" s="545"/>
      <c r="AL18" s="547"/>
      <c r="AM18" s="457"/>
      <c r="AN18" s="458"/>
      <c r="AO18" s="458"/>
      <c r="AP18" s="458"/>
      <c r="AQ18" s="458"/>
      <c r="AR18" s="458"/>
      <c r="AS18" s="458"/>
      <c r="AT18" s="459"/>
      <c r="AU18" s="460"/>
      <c r="AV18" s="461"/>
      <c r="AW18" s="461"/>
      <c r="AX18" s="461"/>
      <c r="AY18" s="462" t="s">
        <v>158</v>
      </c>
      <c r="AZ18" s="463"/>
      <c r="BA18" s="463"/>
      <c r="BB18" s="463"/>
      <c r="BC18" s="463"/>
      <c r="BD18" s="463"/>
      <c r="BE18" s="463"/>
      <c r="BF18" s="463"/>
      <c r="BG18" s="463"/>
      <c r="BH18" s="463"/>
      <c r="BI18" s="463"/>
      <c r="BJ18" s="463"/>
      <c r="BK18" s="463"/>
      <c r="BL18" s="463"/>
      <c r="BM18" s="464"/>
      <c r="BN18" s="428">
        <v>6034728</v>
      </c>
      <c r="BO18" s="429"/>
      <c r="BP18" s="429"/>
      <c r="BQ18" s="429"/>
      <c r="BR18" s="429"/>
      <c r="BS18" s="429"/>
      <c r="BT18" s="429"/>
      <c r="BU18" s="430"/>
      <c r="BV18" s="428">
        <v>6061189</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c r="A19" s="186"/>
      <c r="B19" s="539" t="s">
        <v>159</v>
      </c>
      <c r="C19" s="471"/>
      <c r="D19" s="471"/>
      <c r="E19" s="540"/>
      <c r="F19" s="540"/>
      <c r="G19" s="540"/>
      <c r="H19" s="540"/>
      <c r="I19" s="540"/>
      <c r="J19" s="540"/>
      <c r="K19" s="540"/>
      <c r="L19" s="548">
        <v>1473</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160</v>
      </c>
      <c r="AZ19" s="463"/>
      <c r="BA19" s="463"/>
      <c r="BB19" s="463"/>
      <c r="BC19" s="463"/>
      <c r="BD19" s="463"/>
      <c r="BE19" s="463"/>
      <c r="BF19" s="463"/>
      <c r="BG19" s="463"/>
      <c r="BH19" s="463"/>
      <c r="BI19" s="463"/>
      <c r="BJ19" s="463"/>
      <c r="BK19" s="463"/>
      <c r="BL19" s="463"/>
      <c r="BM19" s="464"/>
      <c r="BN19" s="428">
        <v>7619743</v>
      </c>
      <c r="BO19" s="429"/>
      <c r="BP19" s="429"/>
      <c r="BQ19" s="429"/>
      <c r="BR19" s="429"/>
      <c r="BS19" s="429"/>
      <c r="BT19" s="429"/>
      <c r="BU19" s="430"/>
      <c r="BV19" s="428">
        <v>7621365</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c r="A20" s="186"/>
      <c r="B20" s="539" t="s">
        <v>161</v>
      </c>
      <c r="C20" s="471"/>
      <c r="D20" s="471"/>
      <c r="E20" s="540"/>
      <c r="F20" s="540"/>
      <c r="G20" s="540"/>
      <c r="H20" s="540"/>
      <c r="I20" s="540"/>
      <c r="J20" s="540"/>
      <c r="K20" s="540"/>
      <c r="L20" s="548">
        <v>11525</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c r="A21" s="186"/>
      <c r="B21" s="559" t="s">
        <v>162</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c r="A22" s="186"/>
      <c r="B22" s="562" t="s">
        <v>163</v>
      </c>
      <c r="C22" s="563"/>
      <c r="D22" s="564"/>
      <c r="E22" s="440" t="s">
        <v>1</v>
      </c>
      <c r="F22" s="445"/>
      <c r="G22" s="445"/>
      <c r="H22" s="445"/>
      <c r="I22" s="445"/>
      <c r="J22" s="445"/>
      <c r="K22" s="435"/>
      <c r="L22" s="440" t="s">
        <v>164</v>
      </c>
      <c r="M22" s="445"/>
      <c r="N22" s="445"/>
      <c r="O22" s="445"/>
      <c r="P22" s="435"/>
      <c r="Q22" s="571" t="s">
        <v>165</v>
      </c>
      <c r="R22" s="572"/>
      <c r="S22" s="572"/>
      <c r="T22" s="572"/>
      <c r="U22" s="572"/>
      <c r="V22" s="573"/>
      <c r="W22" s="577" t="s">
        <v>166</v>
      </c>
      <c r="X22" s="563"/>
      <c r="Y22" s="564"/>
      <c r="Z22" s="440" t="s">
        <v>1</v>
      </c>
      <c r="AA22" s="445"/>
      <c r="AB22" s="445"/>
      <c r="AC22" s="445"/>
      <c r="AD22" s="445"/>
      <c r="AE22" s="445"/>
      <c r="AF22" s="445"/>
      <c r="AG22" s="435"/>
      <c r="AH22" s="590" t="s">
        <v>167</v>
      </c>
      <c r="AI22" s="445"/>
      <c r="AJ22" s="445"/>
      <c r="AK22" s="445"/>
      <c r="AL22" s="435"/>
      <c r="AM22" s="590" t="s">
        <v>168</v>
      </c>
      <c r="AN22" s="591"/>
      <c r="AO22" s="591"/>
      <c r="AP22" s="591"/>
      <c r="AQ22" s="591"/>
      <c r="AR22" s="592"/>
      <c r="AS22" s="571" t="s">
        <v>165</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169</v>
      </c>
      <c r="AZ23" s="389"/>
      <c r="BA23" s="389"/>
      <c r="BB23" s="389"/>
      <c r="BC23" s="389"/>
      <c r="BD23" s="389"/>
      <c r="BE23" s="389"/>
      <c r="BF23" s="389"/>
      <c r="BG23" s="389"/>
      <c r="BH23" s="389"/>
      <c r="BI23" s="389"/>
      <c r="BJ23" s="389"/>
      <c r="BK23" s="389"/>
      <c r="BL23" s="389"/>
      <c r="BM23" s="390"/>
      <c r="BN23" s="428">
        <v>11072244</v>
      </c>
      <c r="BO23" s="429"/>
      <c r="BP23" s="429"/>
      <c r="BQ23" s="429"/>
      <c r="BR23" s="429"/>
      <c r="BS23" s="429"/>
      <c r="BT23" s="429"/>
      <c r="BU23" s="430"/>
      <c r="BV23" s="428">
        <v>11066240</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c r="A24" s="186"/>
      <c r="B24" s="565"/>
      <c r="C24" s="566"/>
      <c r="D24" s="567"/>
      <c r="E24" s="478" t="s">
        <v>170</v>
      </c>
      <c r="F24" s="458"/>
      <c r="G24" s="458"/>
      <c r="H24" s="458"/>
      <c r="I24" s="458"/>
      <c r="J24" s="458"/>
      <c r="K24" s="459"/>
      <c r="L24" s="479">
        <v>1</v>
      </c>
      <c r="M24" s="480"/>
      <c r="N24" s="480"/>
      <c r="O24" s="480"/>
      <c r="P24" s="519"/>
      <c r="Q24" s="479">
        <v>8640</v>
      </c>
      <c r="R24" s="480"/>
      <c r="S24" s="480"/>
      <c r="T24" s="480"/>
      <c r="U24" s="480"/>
      <c r="V24" s="519"/>
      <c r="W24" s="578"/>
      <c r="X24" s="566"/>
      <c r="Y24" s="567"/>
      <c r="Z24" s="478" t="s">
        <v>171</v>
      </c>
      <c r="AA24" s="458"/>
      <c r="AB24" s="458"/>
      <c r="AC24" s="458"/>
      <c r="AD24" s="458"/>
      <c r="AE24" s="458"/>
      <c r="AF24" s="458"/>
      <c r="AG24" s="459"/>
      <c r="AH24" s="479">
        <v>175</v>
      </c>
      <c r="AI24" s="480"/>
      <c r="AJ24" s="480"/>
      <c r="AK24" s="480"/>
      <c r="AL24" s="519"/>
      <c r="AM24" s="479">
        <v>531825</v>
      </c>
      <c r="AN24" s="480"/>
      <c r="AO24" s="480"/>
      <c r="AP24" s="480"/>
      <c r="AQ24" s="480"/>
      <c r="AR24" s="519"/>
      <c r="AS24" s="479">
        <v>3039</v>
      </c>
      <c r="AT24" s="480"/>
      <c r="AU24" s="480"/>
      <c r="AV24" s="480"/>
      <c r="AW24" s="480"/>
      <c r="AX24" s="481"/>
      <c r="AY24" s="598" t="s">
        <v>172</v>
      </c>
      <c r="AZ24" s="599"/>
      <c r="BA24" s="599"/>
      <c r="BB24" s="599"/>
      <c r="BC24" s="599"/>
      <c r="BD24" s="599"/>
      <c r="BE24" s="599"/>
      <c r="BF24" s="599"/>
      <c r="BG24" s="599"/>
      <c r="BH24" s="599"/>
      <c r="BI24" s="599"/>
      <c r="BJ24" s="599"/>
      <c r="BK24" s="599"/>
      <c r="BL24" s="599"/>
      <c r="BM24" s="600"/>
      <c r="BN24" s="428">
        <v>10326150</v>
      </c>
      <c r="BO24" s="429"/>
      <c r="BP24" s="429"/>
      <c r="BQ24" s="429"/>
      <c r="BR24" s="429"/>
      <c r="BS24" s="429"/>
      <c r="BT24" s="429"/>
      <c r="BU24" s="430"/>
      <c r="BV24" s="428">
        <v>10465220</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c r="A25" s="186"/>
      <c r="B25" s="565"/>
      <c r="C25" s="566"/>
      <c r="D25" s="567"/>
      <c r="E25" s="478" t="s">
        <v>173</v>
      </c>
      <c r="F25" s="458"/>
      <c r="G25" s="458"/>
      <c r="H25" s="458"/>
      <c r="I25" s="458"/>
      <c r="J25" s="458"/>
      <c r="K25" s="459"/>
      <c r="L25" s="479">
        <v>2</v>
      </c>
      <c r="M25" s="480"/>
      <c r="N25" s="480"/>
      <c r="O25" s="480"/>
      <c r="P25" s="519"/>
      <c r="Q25" s="479">
        <v>6860</v>
      </c>
      <c r="R25" s="480"/>
      <c r="S25" s="480"/>
      <c r="T25" s="480"/>
      <c r="U25" s="480"/>
      <c r="V25" s="519"/>
      <c r="W25" s="578"/>
      <c r="X25" s="566"/>
      <c r="Y25" s="567"/>
      <c r="Z25" s="478" t="s">
        <v>174</v>
      </c>
      <c r="AA25" s="458"/>
      <c r="AB25" s="458"/>
      <c r="AC25" s="458"/>
      <c r="AD25" s="458"/>
      <c r="AE25" s="458"/>
      <c r="AF25" s="458"/>
      <c r="AG25" s="459"/>
      <c r="AH25" s="479" t="s">
        <v>175</v>
      </c>
      <c r="AI25" s="480"/>
      <c r="AJ25" s="480"/>
      <c r="AK25" s="480"/>
      <c r="AL25" s="519"/>
      <c r="AM25" s="479" t="s">
        <v>175</v>
      </c>
      <c r="AN25" s="480"/>
      <c r="AO25" s="480"/>
      <c r="AP25" s="480"/>
      <c r="AQ25" s="480"/>
      <c r="AR25" s="519"/>
      <c r="AS25" s="479" t="s">
        <v>130</v>
      </c>
      <c r="AT25" s="480"/>
      <c r="AU25" s="480"/>
      <c r="AV25" s="480"/>
      <c r="AW25" s="480"/>
      <c r="AX25" s="481"/>
      <c r="AY25" s="388" t="s">
        <v>176</v>
      </c>
      <c r="AZ25" s="389"/>
      <c r="BA25" s="389"/>
      <c r="BB25" s="389"/>
      <c r="BC25" s="389"/>
      <c r="BD25" s="389"/>
      <c r="BE25" s="389"/>
      <c r="BF25" s="389"/>
      <c r="BG25" s="389"/>
      <c r="BH25" s="389"/>
      <c r="BI25" s="389"/>
      <c r="BJ25" s="389"/>
      <c r="BK25" s="389"/>
      <c r="BL25" s="389"/>
      <c r="BM25" s="390"/>
      <c r="BN25" s="391">
        <v>733391</v>
      </c>
      <c r="BO25" s="392"/>
      <c r="BP25" s="392"/>
      <c r="BQ25" s="392"/>
      <c r="BR25" s="392"/>
      <c r="BS25" s="392"/>
      <c r="BT25" s="392"/>
      <c r="BU25" s="393"/>
      <c r="BV25" s="391">
        <v>842247</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c r="A26" s="186"/>
      <c r="B26" s="565"/>
      <c r="C26" s="566"/>
      <c r="D26" s="567"/>
      <c r="E26" s="478" t="s">
        <v>177</v>
      </c>
      <c r="F26" s="458"/>
      <c r="G26" s="458"/>
      <c r="H26" s="458"/>
      <c r="I26" s="458"/>
      <c r="J26" s="458"/>
      <c r="K26" s="459"/>
      <c r="L26" s="479">
        <v>1</v>
      </c>
      <c r="M26" s="480"/>
      <c r="N26" s="480"/>
      <c r="O26" s="480"/>
      <c r="P26" s="519"/>
      <c r="Q26" s="479">
        <v>6050</v>
      </c>
      <c r="R26" s="480"/>
      <c r="S26" s="480"/>
      <c r="T26" s="480"/>
      <c r="U26" s="480"/>
      <c r="V26" s="519"/>
      <c r="W26" s="578"/>
      <c r="X26" s="566"/>
      <c r="Y26" s="567"/>
      <c r="Z26" s="478" t="s">
        <v>178</v>
      </c>
      <c r="AA26" s="588"/>
      <c r="AB26" s="588"/>
      <c r="AC26" s="588"/>
      <c r="AD26" s="588"/>
      <c r="AE26" s="588"/>
      <c r="AF26" s="588"/>
      <c r="AG26" s="589"/>
      <c r="AH26" s="479">
        <v>3</v>
      </c>
      <c r="AI26" s="480"/>
      <c r="AJ26" s="480"/>
      <c r="AK26" s="480"/>
      <c r="AL26" s="519"/>
      <c r="AM26" s="479">
        <v>7653</v>
      </c>
      <c r="AN26" s="480"/>
      <c r="AO26" s="480"/>
      <c r="AP26" s="480"/>
      <c r="AQ26" s="480"/>
      <c r="AR26" s="519"/>
      <c r="AS26" s="479">
        <v>2551</v>
      </c>
      <c r="AT26" s="480"/>
      <c r="AU26" s="480"/>
      <c r="AV26" s="480"/>
      <c r="AW26" s="480"/>
      <c r="AX26" s="481"/>
      <c r="AY26" s="431" t="s">
        <v>179</v>
      </c>
      <c r="AZ26" s="432"/>
      <c r="BA26" s="432"/>
      <c r="BB26" s="432"/>
      <c r="BC26" s="432"/>
      <c r="BD26" s="432"/>
      <c r="BE26" s="432"/>
      <c r="BF26" s="432"/>
      <c r="BG26" s="432"/>
      <c r="BH26" s="432"/>
      <c r="BI26" s="432"/>
      <c r="BJ26" s="432"/>
      <c r="BK26" s="432"/>
      <c r="BL26" s="432"/>
      <c r="BM26" s="433"/>
      <c r="BN26" s="428" t="s">
        <v>175</v>
      </c>
      <c r="BO26" s="429"/>
      <c r="BP26" s="429"/>
      <c r="BQ26" s="429"/>
      <c r="BR26" s="429"/>
      <c r="BS26" s="429"/>
      <c r="BT26" s="429"/>
      <c r="BU26" s="430"/>
      <c r="BV26" s="428" t="s">
        <v>175</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c r="A27" s="186"/>
      <c r="B27" s="565"/>
      <c r="C27" s="566"/>
      <c r="D27" s="567"/>
      <c r="E27" s="478" t="s">
        <v>180</v>
      </c>
      <c r="F27" s="458"/>
      <c r="G27" s="458"/>
      <c r="H27" s="458"/>
      <c r="I27" s="458"/>
      <c r="J27" s="458"/>
      <c r="K27" s="459"/>
      <c r="L27" s="479">
        <v>1</v>
      </c>
      <c r="M27" s="480"/>
      <c r="N27" s="480"/>
      <c r="O27" s="480"/>
      <c r="P27" s="519"/>
      <c r="Q27" s="479">
        <v>3800</v>
      </c>
      <c r="R27" s="480"/>
      <c r="S27" s="480"/>
      <c r="T27" s="480"/>
      <c r="U27" s="480"/>
      <c r="V27" s="519"/>
      <c r="W27" s="578"/>
      <c r="X27" s="566"/>
      <c r="Y27" s="567"/>
      <c r="Z27" s="478" t="s">
        <v>181</v>
      </c>
      <c r="AA27" s="458"/>
      <c r="AB27" s="458"/>
      <c r="AC27" s="458"/>
      <c r="AD27" s="458"/>
      <c r="AE27" s="458"/>
      <c r="AF27" s="458"/>
      <c r="AG27" s="459"/>
      <c r="AH27" s="479">
        <v>8</v>
      </c>
      <c r="AI27" s="480"/>
      <c r="AJ27" s="480"/>
      <c r="AK27" s="480"/>
      <c r="AL27" s="519"/>
      <c r="AM27" s="479">
        <v>24681</v>
      </c>
      <c r="AN27" s="480"/>
      <c r="AO27" s="480"/>
      <c r="AP27" s="480"/>
      <c r="AQ27" s="480"/>
      <c r="AR27" s="519"/>
      <c r="AS27" s="479">
        <v>3085</v>
      </c>
      <c r="AT27" s="480"/>
      <c r="AU27" s="480"/>
      <c r="AV27" s="480"/>
      <c r="AW27" s="480"/>
      <c r="AX27" s="481"/>
      <c r="AY27" s="520" t="s">
        <v>182</v>
      </c>
      <c r="AZ27" s="521"/>
      <c r="BA27" s="521"/>
      <c r="BB27" s="521"/>
      <c r="BC27" s="521"/>
      <c r="BD27" s="521"/>
      <c r="BE27" s="521"/>
      <c r="BF27" s="521"/>
      <c r="BG27" s="521"/>
      <c r="BH27" s="521"/>
      <c r="BI27" s="521"/>
      <c r="BJ27" s="521"/>
      <c r="BK27" s="521"/>
      <c r="BL27" s="521"/>
      <c r="BM27" s="522"/>
      <c r="BN27" s="601">
        <v>409189</v>
      </c>
      <c r="BO27" s="602"/>
      <c r="BP27" s="602"/>
      <c r="BQ27" s="602"/>
      <c r="BR27" s="602"/>
      <c r="BS27" s="602"/>
      <c r="BT27" s="602"/>
      <c r="BU27" s="603"/>
      <c r="BV27" s="601">
        <v>408981</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c r="A28" s="186"/>
      <c r="B28" s="565"/>
      <c r="C28" s="566"/>
      <c r="D28" s="567"/>
      <c r="E28" s="478" t="s">
        <v>183</v>
      </c>
      <c r="F28" s="458"/>
      <c r="G28" s="458"/>
      <c r="H28" s="458"/>
      <c r="I28" s="458"/>
      <c r="J28" s="458"/>
      <c r="K28" s="459"/>
      <c r="L28" s="479">
        <v>1</v>
      </c>
      <c r="M28" s="480"/>
      <c r="N28" s="480"/>
      <c r="O28" s="480"/>
      <c r="P28" s="519"/>
      <c r="Q28" s="479">
        <v>3100</v>
      </c>
      <c r="R28" s="480"/>
      <c r="S28" s="480"/>
      <c r="T28" s="480"/>
      <c r="U28" s="480"/>
      <c r="V28" s="519"/>
      <c r="W28" s="578"/>
      <c r="X28" s="566"/>
      <c r="Y28" s="567"/>
      <c r="Z28" s="478" t="s">
        <v>184</v>
      </c>
      <c r="AA28" s="458"/>
      <c r="AB28" s="458"/>
      <c r="AC28" s="458"/>
      <c r="AD28" s="458"/>
      <c r="AE28" s="458"/>
      <c r="AF28" s="458"/>
      <c r="AG28" s="459"/>
      <c r="AH28" s="479" t="s">
        <v>175</v>
      </c>
      <c r="AI28" s="480"/>
      <c r="AJ28" s="480"/>
      <c r="AK28" s="480"/>
      <c r="AL28" s="519"/>
      <c r="AM28" s="479" t="s">
        <v>175</v>
      </c>
      <c r="AN28" s="480"/>
      <c r="AO28" s="480"/>
      <c r="AP28" s="480"/>
      <c r="AQ28" s="480"/>
      <c r="AR28" s="519"/>
      <c r="AS28" s="479" t="s">
        <v>175</v>
      </c>
      <c r="AT28" s="480"/>
      <c r="AU28" s="480"/>
      <c r="AV28" s="480"/>
      <c r="AW28" s="480"/>
      <c r="AX28" s="481"/>
      <c r="AY28" s="604" t="s">
        <v>185</v>
      </c>
      <c r="AZ28" s="605"/>
      <c r="BA28" s="605"/>
      <c r="BB28" s="606"/>
      <c r="BC28" s="388" t="s">
        <v>48</v>
      </c>
      <c r="BD28" s="389"/>
      <c r="BE28" s="389"/>
      <c r="BF28" s="389"/>
      <c r="BG28" s="389"/>
      <c r="BH28" s="389"/>
      <c r="BI28" s="389"/>
      <c r="BJ28" s="389"/>
      <c r="BK28" s="389"/>
      <c r="BL28" s="389"/>
      <c r="BM28" s="390"/>
      <c r="BN28" s="391">
        <v>756936</v>
      </c>
      <c r="BO28" s="392"/>
      <c r="BP28" s="392"/>
      <c r="BQ28" s="392"/>
      <c r="BR28" s="392"/>
      <c r="BS28" s="392"/>
      <c r="BT28" s="392"/>
      <c r="BU28" s="393"/>
      <c r="BV28" s="391">
        <v>790097</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c r="A29" s="186"/>
      <c r="B29" s="565"/>
      <c r="C29" s="566"/>
      <c r="D29" s="567"/>
      <c r="E29" s="478" t="s">
        <v>186</v>
      </c>
      <c r="F29" s="458"/>
      <c r="G29" s="458"/>
      <c r="H29" s="458"/>
      <c r="I29" s="458"/>
      <c r="J29" s="458"/>
      <c r="K29" s="459"/>
      <c r="L29" s="479">
        <v>12</v>
      </c>
      <c r="M29" s="480"/>
      <c r="N29" s="480"/>
      <c r="O29" s="480"/>
      <c r="P29" s="519"/>
      <c r="Q29" s="479">
        <v>2900</v>
      </c>
      <c r="R29" s="480"/>
      <c r="S29" s="480"/>
      <c r="T29" s="480"/>
      <c r="U29" s="480"/>
      <c r="V29" s="519"/>
      <c r="W29" s="579"/>
      <c r="X29" s="580"/>
      <c r="Y29" s="581"/>
      <c r="Z29" s="478" t="s">
        <v>187</v>
      </c>
      <c r="AA29" s="458"/>
      <c r="AB29" s="458"/>
      <c r="AC29" s="458"/>
      <c r="AD29" s="458"/>
      <c r="AE29" s="458"/>
      <c r="AF29" s="458"/>
      <c r="AG29" s="459"/>
      <c r="AH29" s="479">
        <v>183</v>
      </c>
      <c r="AI29" s="480"/>
      <c r="AJ29" s="480"/>
      <c r="AK29" s="480"/>
      <c r="AL29" s="519"/>
      <c r="AM29" s="479">
        <v>556506</v>
      </c>
      <c r="AN29" s="480"/>
      <c r="AO29" s="480"/>
      <c r="AP29" s="480"/>
      <c r="AQ29" s="480"/>
      <c r="AR29" s="519"/>
      <c r="AS29" s="479">
        <v>3041</v>
      </c>
      <c r="AT29" s="480"/>
      <c r="AU29" s="480"/>
      <c r="AV29" s="480"/>
      <c r="AW29" s="480"/>
      <c r="AX29" s="481"/>
      <c r="AY29" s="607"/>
      <c r="AZ29" s="608"/>
      <c r="BA29" s="608"/>
      <c r="BB29" s="609"/>
      <c r="BC29" s="462" t="s">
        <v>188</v>
      </c>
      <c r="BD29" s="463"/>
      <c r="BE29" s="463"/>
      <c r="BF29" s="463"/>
      <c r="BG29" s="463"/>
      <c r="BH29" s="463"/>
      <c r="BI29" s="463"/>
      <c r="BJ29" s="463"/>
      <c r="BK29" s="463"/>
      <c r="BL29" s="463"/>
      <c r="BM29" s="464"/>
      <c r="BN29" s="428">
        <v>189679</v>
      </c>
      <c r="BO29" s="429"/>
      <c r="BP29" s="429"/>
      <c r="BQ29" s="429"/>
      <c r="BR29" s="429"/>
      <c r="BS29" s="429"/>
      <c r="BT29" s="429"/>
      <c r="BU29" s="430"/>
      <c r="BV29" s="428">
        <v>205495</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189</v>
      </c>
      <c r="X30" s="586"/>
      <c r="Y30" s="586"/>
      <c r="Z30" s="586"/>
      <c r="AA30" s="586"/>
      <c r="AB30" s="586"/>
      <c r="AC30" s="586"/>
      <c r="AD30" s="586"/>
      <c r="AE30" s="586"/>
      <c r="AF30" s="586"/>
      <c r="AG30" s="587"/>
      <c r="AH30" s="544">
        <v>94.8</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566697</v>
      </c>
      <c r="BO30" s="602"/>
      <c r="BP30" s="602"/>
      <c r="BQ30" s="602"/>
      <c r="BR30" s="602"/>
      <c r="BS30" s="602"/>
      <c r="BT30" s="602"/>
      <c r="BU30" s="603"/>
      <c r="BV30" s="601">
        <v>545427</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52" t="s">
        <v>196</v>
      </c>
      <c r="D33" s="452"/>
      <c r="E33" s="417" t="s">
        <v>197</v>
      </c>
      <c r="F33" s="417"/>
      <c r="G33" s="417"/>
      <c r="H33" s="417"/>
      <c r="I33" s="417"/>
      <c r="J33" s="417"/>
      <c r="K33" s="417"/>
      <c r="L33" s="417"/>
      <c r="M33" s="417"/>
      <c r="N33" s="417"/>
      <c r="O33" s="417"/>
      <c r="P33" s="417"/>
      <c r="Q33" s="417"/>
      <c r="R33" s="417"/>
      <c r="S33" s="417"/>
      <c r="T33" s="215"/>
      <c r="U33" s="452" t="s">
        <v>196</v>
      </c>
      <c r="V33" s="452"/>
      <c r="W33" s="417" t="s">
        <v>197</v>
      </c>
      <c r="X33" s="417"/>
      <c r="Y33" s="417"/>
      <c r="Z33" s="417"/>
      <c r="AA33" s="417"/>
      <c r="AB33" s="417"/>
      <c r="AC33" s="417"/>
      <c r="AD33" s="417"/>
      <c r="AE33" s="417"/>
      <c r="AF33" s="417"/>
      <c r="AG33" s="417"/>
      <c r="AH33" s="417"/>
      <c r="AI33" s="417"/>
      <c r="AJ33" s="417"/>
      <c r="AK33" s="417"/>
      <c r="AL33" s="215"/>
      <c r="AM33" s="452" t="s">
        <v>196</v>
      </c>
      <c r="AN33" s="452"/>
      <c r="AO33" s="417" t="s">
        <v>197</v>
      </c>
      <c r="AP33" s="417"/>
      <c r="AQ33" s="417"/>
      <c r="AR33" s="417"/>
      <c r="AS33" s="417"/>
      <c r="AT33" s="417"/>
      <c r="AU33" s="417"/>
      <c r="AV33" s="417"/>
      <c r="AW33" s="417"/>
      <c r="AX33" s="417"/>
      <c r="AY33" s="417"/>
      <c r="AZ33" s="417"/>
      <c r="BA33" s="417"/>
      <c r="BB33" s="417"/>
      <c r="BC33" s="417"/>
      <c r="BD33" s="216"/>
      <c r="BE33" s="417" t="s">
        <v>198</v>
      </c>
      <c r="BF33" s="417"/>
      <c r="BG33" s="417" t="s">
        <v>199</v>
      </c>
      <c r="BH33" s="417"/>
      <c r="BI33" s="417"/>
      <c r="BJ33" s="417"/>
      <c r="BK33" s="417"/>
      <c r="BL33" s="417"/>
      <c r="BM33" s="417"/>
      <c r="BN33" s="417"/>
      <c r="BO33" s="417"/>
      <c r="BP33" s="417"/>
      <c r="BQ33" s="417"/>
      <c r="BR33" s="417"/>
      <c r="BS33" s="417"/>
      <c r="BT33" s="417"/>
      <c r="BU33" s="417"/>
      <c r="BV33" s="216"/>
      <c r="BW33" s="452" t="s">
        <v>198</v>
      </c>
      <c r="BX33" s="452"/>
      <c r="BY33" s="417" t="s">
        <v>200</v>
      </c>
      <c r="BZ33" s="417"/>
      <c r="CA33" s="417"/>
      <c r="CB33" s="417"/>
      <c r="CC33" s="417"/>
      <c r="CD33" s="417"/>
      <c r="CE33" s="417"/>
      <c r="CF33" s="417"/>
      <c r="CG33" s="417"/>
      <c r="CH33" s="417"/>
      <c r="CI33" s="417"/>
      <c r="CJ33" s="417"/>
      <c r="CK33" s="417"/>
      <c r="CL33" s="417"/>
      <c r="CM33" s="417"/>
      <c r="CN33" s="215"/>
      <c r="CO33" s="452" t="s">
        <v>196</v>
      </c>
      <c r="CP33" s="452"/>
      <c r="CQ33" s="417" t="s">
        <v>201</v>
      </c>
      <c r="CR33" s="417"/>
      <c r="CS33" s="417"/>
      <c r="CT33" s="417"/>
      <c r="CU33" s="417"/>
      <c r="CV33" s="417"/>
      <c r="CW33" s="417"/>
      <c r="CX33" s="417"/>
      <c r="CY33" s="417"/>
      <c r="CZ33" s="417"/>
      <c r="DA33" s="417"/>
      <c r="DB33" s="417"/>
      <c r="DC33" s="417"/>
      <c r="DD33" s="417"/>
      <c r="DE33" s="417"/>
      <c r="DF33" s="215"/>
      <c r="DG33" s="613" t="s">
        <v>202</v>
      </c>
      <c r="DH33" s="613"/>
      <c r="DI33" s="217"/>
      <c r="DJ33" s="185"/>
      <c r="DK33" s="185"/>
      <c r="DL33" s="185"/>
      <c r="DM33" s="185"/>
      <c r="DN33" s="185"/>
      <c r="DO33" s="185"/>
    </row>
    <row r="34" spans="1:119" ht="32.25" customHeight="1">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f>IF(AO34="","",MAX(C34:D43,U34:V43)+1)</f>
        <v>6</v>
      </c>
      <c r="AN34" s="614"/>
      <c r="AO34" s="615" t="str">
        <f>IF('各会計、関係団体の財政状況及び健全化判断比率'!B32="","",'各会計、関係団体の財政状況及び健全化判断比率'!B32)</f>
        <v>水道事業会計</v>
      </c>
      <c r="AP34" s="615"/>
      <c r="AQ34" s="615"/>
      <c r="AR34" s="615"/>
      <c r="AS34" s="615"/>
      <c r="AT34" s="615"/>
      <c r="AU34" s="615"/>
      <c r="AV34" s="615"/>
      <c r="AW34" s="615"/>
      <c r="AX34" s="615"/>
      <c r="AY34" s="615"/>
      <c r="AZ34" s="615"/>
      <c r="BA34" s="615"/>
      <c r="BB34" s="615"/>
      <c r="BC34" s="615"/>
      <c r="BD34" s="213"/>
      <c r="BE34" s="614">
        <f>IF(BG34="","",MAX(C34:D43,U34:V43,AM34:AN43)+1)</f>
        <v>7</v>
      </c>
      <c r="BF34" s="614"/>
      <c r="BG34" s="615" t="str">
        <f>IF('各会計、関係団体の財政状況及び健全化判断比率'!B33="","",'各会計、関係団体の財政状況及び健全化判断比率'!B33)</f>
        <v>公共下水道事業特別会計</v>
      </c>
      <c r="BH34" s="615"/>
      <c r="BI34" s="615"/>
      <c r="BJ34" s="615"/>
      <c r="BK34" s="615"/>
      <c r="BL34" s="615"/>
      <c r="BM34" s="615"/>
      <c r="BN34" s="615"/>
      <c r="BO34" s="615"/>
      <c r="BP34" s="615"/>
      <c r="BQ34" s="615"/>
      <c r="BR34" s="615"/>
      <c r="BS34" s="615"/>
      <c r="BT34" s="615"/>
      <c r="BU34" s="615"/>
      <c r="BV34" s="213"/>
      <c r="BW34" s="614">
        <f>IF(BY34="","",MAX(C34:D43,U34:V43,AM34:AN43,BE34:BF43)+1)</f>
        <v>8</v>
      </c>
      <c r="BX34" s="614"/>
      <c r="BY34" s="615" t="str">
        <f>IF('各会計、関係団体の財政状況及び健全化判断比率'!B68="","",'各会計、関係団体の財政状況及び健全化判断比率'!B68)</f>
        <v>松山広域福祉施設事務組合（一般会計）</v>
      </c>
      <c r="BZ34" s="615"/>
      <c r="CA34" s="615"/>
      <c r="CB34" s="615"/>
      <c r="CC34" s="615"/>
      <c r="CD34" s="615"/>
      <c r="CE34" s="615"/>
      <c r="CF34" s="615"/>
      <c r="CG34" s="615"/>
      <c r="CH34" s="615"/>
      <c r="CI34" s="615"/>
      <c r="CJ34" s="615"/>
      <c r="CK34" s="615"/>
      <c r="CL34" s="615"/>
      <c r="CM34" s="615"/>
      <c r="CN34" s="213"/>
      <c r="CO34" s="614">
        <f>IF(CQ34="","",MAX(C34:D43,U34:V43,AM34:AN43,BE34:BF43,BW34:BX43)+1)</f>
        <v>18</v>
      </c>
      <c r="CP34" s="614"/>
      <c r="CQ34" s="615" t="str">
        <f>IF('各会計、関係団体の財政状況及び健全化判断比率'!BS7="","",'各会計、関係団体の財政状況及び健全化判断比率'!BS7)</f>
        <v>松前町土地開発公社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介護保険特別会計（保険事業勘定）</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9</v>
      </c>
      <c r="BX35" s="614"/>
      <c r="BY35" s="615" t="str">
        <f>IF('各会計、関係団体の財政状況及び健全化判断比率'!B69="","",'各会計、関係団体の財政状況及び健全化判断比率'!B69)</f>
        <v>松山広域福祉施設事務組合（公営企業会計）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10</v>
      </c>
      <c r="BX36" s="614"/>
      <c r="BY36" s="615" t="str">
        <f>IF('各会計、関係団体の財政状況及び健全化判断比率'!B70="","",'各会計、関係団体の財政状況及び健全化判断比率'!B70)</f>
        <v>愛媛県市町総合事務組合（退職手当事業分）</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5</v>
      </c>
      <c r="V37" s="614"/>
      <c r="W37" s="615" t="str">
        <f>IF('各会計、関係団体の財政状況及び健全化判断比率'!B31="","",'各会計、関係団体の財政状況及び健全化判断比率'!B31)</f>
        <v>介護保険特別会計（介護サービス事業勘定）</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11</v>
      </c>
      <c r="BX37" s="614"/>
      <c r="BY37" s="615" t="str">
        <f>IF('各会計、関係団体の財政状況及び健全化判断比率'!B71="","",'各会計、関係団体の財政状況及び健全化判断比率'!B71)</f>
        <v>愛媛県市町総合事務組合（消防補償事業分）</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12</v>
      </c>
      <c r="BX38" s="614"/>
      <c r="BY38" s="615" t="str">
        <f>IF('各会計、関係団体の財政状況及び健全化判断比率'!B72="","",'各会計、関係団体の財政状況及び健全化判断比率'!B72)</f>
        <v>愛媛県市町総合事務組合（交通災害事業分）</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13</v>
      </c>
      <c r="BX39" s="614"/>
      <c r="BY39" s="615" t="str">
        <f>IF('各会計、関係団体の財政状況及び健全化判断比率'!B73="","",'各会計、関係団体の財政状況及び健全化判断比率'!B73)</f>
        <v>愛媛県市町総合事務組合（自治会館事業分）</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14</v>
      </c>
      <c r="BX40" s="614"/>
      <c r="BY40" s="615" t="str">
        <f>IF('各会計、関係団体の財政状況及び健全化判断比率'!B74="","",'各会計、関係団体の財政状況及び健全化判断比率'!B74)</f>
        <v>愛媛県市町総合事務組合（議員公務災害事業分）</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15</v>
      </c>
      <c r="BX41" s="614"/>
      <c r="BY41" s="615" t="str">
        <f>IF('各会計、関係団体の財政状況及び健全化判断比率'!B75="","",'各会計、関係団体の財政状況及び健全化判断比率'!B75)</f>
        <v>愛媛県市町総合事務組合（共通経費分）</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16</v>
      </c>
      <c r="BX42" s="614"/>
      <c r="BY42" s="615" t="str">
        <f>IF('各会計、関係団体の財政状況及び健全化判断比率'!B76="","",'各会計、関係団体の財政状況及び健全化判断比率'!B76)</f>
        <v>伊予市松前町共立衛生組合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f t="shared" si="2"/>
        <v>17</v>
      </c>
      <c r="BX43" s="614"/>
      <c r="BY43" s="615" t="str">
        <f>IF('各会計、関係団体の財政状況及び健全化判断比率'!B77="","",'各会計、関係団体の財政状況及び健全化判断比率'!B77)</f>
        <v>伊予市・伊予郡養護老人ホーム組合</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207</v>
      </c>
    </row>
    <row r="50" spans="5:5">
      <c r="E50" s="187" t="s">
        <v>208</v>
      </c>
    </row>
    <row r="51" spans="5:5">
      <c r="E51" s="187" t="s">
        <v>209</v>
      </c>
    </row>
    <row r="52" spans="5:5">
      <c r="E52" s="187" t="s">
        <v>210</v>
      </c>
    </row>
    <row r="53" spans="5:5"/>
    <row r="54" spans="5:5"/>
    <row r="55" spans="5:5"/>
    <row r="56" spans="5:5"/>
    <row r="57" spans="5:5" hidden="1"/>
    <row r="58" spans="5:5" hidden="1"/>
    <row r="59" spans="5:5" hidden="1"/>
  </sheetData>
  <sheetProtection algorithmName="SHA-512" hashValue="U7PY7zuYOpevWTfomfHAtKtnkbp91OqOHMWl/4SENRWmrDVOKDE0dBZe4+nR4yihvVdx9yvlu2Kbw0kDDLhpkg==" saltValue="5srUoVQIwZ8WwJRCLSNwi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206" t="s">
        <v>562</v>
      </c>
      <c r="D34" s="1206"/>
      <c r="E34" s="1207"/>
      <c r="F34" s="32">
        <v>13.82</v>
      </c>
      <c r="G34" s="33">
        <v>14.71</v>
      </c>
      <c r="H34" s="33">
        <v>15.5</v>
      </c>
      <c r="I34" s="33">
        <v>15.48</v>
      </c>
      <c r="J34" s="34">
        <v>15.67</v>
      </c>
      <c r="K34" s="22"/>
      <c r="L34" s="22"/>
      <c r="M34" s="22"/>
      <c r="N34" s="22"/>
      <c r="O34" s="22"/>
      <c r="P34" s="22"/>
    </row>
    <row r="35" spans="1:16" ht="39" customHeight="1">
      <c r="A35" s="22"/>
      <c r="B35" s="35"/>
      <c r="C35" s="1200" t="s">
        <v>563</v>
      </c>
      <c r="D35" s="1201"/>
      <c r="E35" s="1202"/>
      <c r="F35" s="36">
        <v>2.37</v>
      </c>
      <c r="G35" s="37">
        <v>1.21</v>
      </c>
      <c r="H35" s="37">
        <v>3.71</v>
      </c>
      <c r="I35" s="37">
        <v>5.8</v>
      </c>
      <c r="J35" s="38">
        <v>5</v>
      </c>
      <c r="K35" s="22"/>
      <c r="L35" s="22"/>
      <c r="M35" s="22"/>
      <c r="N35" s="22"/>
      <c r="O35" s="22"/>
      <c r="P35" s="22"/>
    </row>
    <row r="36" spans="1:16" ht="39" customHeight="1">
      <c r="A36" s="22"/>
      <c r="B36" s="35"/>
      <c r="C36" s="1200" t="s">
        <v>564</v>
      </c>
      <c r="D36" s="1201"/>
      <c r="E36" s="1202"/>
      <c r="F36" s="36">
        <v>5.09</v>
      </c>
      <c r="G36" s="37">
        <v>5.72</v>
      </c>
      <c r="H36" s="37">
        <v>5.18</v>
      </c>
      <c r="I36" s="37">
        <v>4.45</v>
      </c>
      <c r="J36" s="38">
        <v>4.6500000000000004</v>
      </c>
      <c r="K36" s="22"/>
      <c r="L36" s="22"/>
      <c r="M36" s="22"/>
      <c r="N36" s="22"/>
      <c r="O36" s="22"/>
      <c r="P36" s="22"/>
    </row>
    <row r="37" spans="1:16" ht="39" customHeight="1">
      <c r="A37" s="22"/>
      <c r="B37" s="35"/>
      <c r="C37" s="1200" t="s">
        <v>565</v>
      </c>
      <c r="D37" s="1201"/>
      <c r="E37" s="1202"/>
      <c r="F37" s="36">
        <v>0.86</v>
      </c>
      <c r="G37" s="37">
        <v>1.72</v>
      </c>
      <c r="H37" s="37">
        <v>1.19</v>
      </c>
      <c r="I37" s="37">
        <v>1.27</v>
      </c>
      <c r="J37" s="38">
        <v>1.29</v>
      </c>
      <c r="K37" s="22"/>
      <c r="L37" s="22"/>
      <c r="M37" s="22"/>
      <c r="N37" s="22"/>
      <c r="O37" s="22"/>
      <c r="P37" s="22"/>
    </row>
    <row r="38" spans="1:16" ht="39" customHeight="1">
      <c r="A38" s="22"/>
      <c r="B38" s="35"/>
      <c r="C38" s="1200" t="s">
        <v>566</v>
      </c>
      <c r="D38" s="1201"/>
      <c r="E38" s="1202"/>
      <c r="F38" s="36">
        <v>0.25</v>
      </c>
      <c r="G38" s="37">
        <v>0.31</v>
      </c>
      <c r="H38" s="37">
        <v>0.39</v>
      </c>
      <c r="I38" s="37">
        <v>0.33</v>
      </c>
      <c r="J38" s="38">
        <v>0.25</v>
      </c>
      <c r="K38" s="22"/>
      <c r="L38" s="22"/>
      <c r="M38" s="22"/>
      <c r="N38" s="22"/>
      <c r="O38" s="22"/>
      <c r="P38" s="22"/>
    </row>
    <row r="39" spans="1:16" ht="39" customHeight="1">
      <c r="A39" s="22"/>
      <c r="B39" s="35"/>
      <c r="C39" s="1200" t="s">
        <v>567</v>
      </c>
      <c r="D39" s="1201"/>
      <c r="E39" s="1202"/>
      <c r="F39" s="36">
        <v>0.15</v>
      </c>
      <c r="G39" s="37">
        <v>0.2</v>
      </c>
      <c r="H39" s="37">
        <v>0.16</v>
      </c>
      <c r="I39" s="37">
        <v>0.18</v>
      </c>
      <c r="J39" s="38">
        <v>7.0000000000000007E-2</v>
      </c>
      <c r="K39" s="22"/>
      <c r="L39" s="22"/>
      <c r="M39" s="22"/>
      <c r="N39" s="22"/>
      <c r="O39" s="22"/>
      <c r="P39" s="22"/>
    </row>
    <row r="40" spans="1:16" ht="39" customHeight="1">
      <c r="A40" s="22"/>
      <c r="B40" s="35"/>
      <c r="C40" s="1200" t="s">
        <v>568</v>
      </c>
      <c r="D40" s="1201"/>
      <c r="E40" s="1202"/>
      <c r="F40" s="36">
        <v>0.02</v>
      </c>
      <c r="G40" s="37">
        <v>0.01</v>
      </c>
      <c r="H40" s="37">
        <v>0.01</v>
      </c>
      <c r="I40" s="37">
        <v>0.01</v>
      </c>
      <c r="J40" s="38">
        <v>0.01</v>
      </c>
      <c r="K40" s="22"/>
      <c r="L40" s="22"/>
      <c r="M40" s="22"/>
      <c r="N40" s="22"/>
      <c r="O40" s="22"/>
      <c r="P40" s="22"/>
    </row>
    <row r="41" spans="1:16" ht="39" customHeight="1">
      <c r="A41" s="22"/>
      <c r="B41" s="35"/>
      <c r="C41" s="1200"/>
      <c r="D41" s="1201"/>
      <c r="E41" s="1202"/>
      <c r="F41" s="36"/>
      <c r="G41" s="37"/>
      <c r="H41" s="37"/>
      <c r="I41" s="37"/>
      <c r="J41" s="38"/>
      <c r="K41" s="22"/>
      <c r="L41" s="22"/>
      <c r="M41" s="22"/>
      <c r="N41" s="22"/>
      <c r="O41" s="22"/>
      <c r="P41" s="22"/>
    </row>
    <row r="42" spans="1:16" ht="39" customHeight="1">
      <c r="A42" s="22"/>
      <c r="B42" s="39"/>
      <c r="C42" s="1200" t="s">
        <v>569</v>
      </c>
      <c r="D42" s="1201"/>
      <c r="E42" s="1202"/>
      <c r="F42" s="36" t="s">
        <v>513</v>
      </c>
      <c r="G42" s="37" t="s">
        <v>513</v>
      </c>
      <c r="H42" s="37" t="s">
        <v>513</v>
      </c>
      <c r="I42" s="37" t="s">
        <v>513</v>
      </c>
      <c r="J42" s="38" t="s">
        <v>513</v>
      </c>
      <c r="K42" s="22"/>
      <c r="L42" s="22"/>
      <c r="M42" s="22"/>
      <c r="N42" s="22"/>
      <c r="O42" s="22"/>
      <c r="P42" s="22"/>
    </row>
    <row r="43" spans="1:16" ht="39" customHeight="1" thickBot="1">
      <c r="A43" s="22"/>
      <c r="B43" s="40"/>
      <c r="C43" s="1203" t="s">
        <v>570</v>
      </c>
      <c r="D43" s="1204"/>
      <c r="E43" s="1205"/>
      <c r="F43" s="41" t="s">
        <v>513</v>
      </c>
      <c r="G43" s="42" t="s">
        <v>513</v>
      </c>
      <c r="H43" s="42" t="s">
        <v>513</v>
      </c>
      <c r="I43" s="42" t="s">
        <v>513</v>
      </c>
      <c r="J43" s="43" t="s">
        <v>513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PiqZe6ft2UrN4CO/4spX+1cUsKrT3dYKZwj4V1FHt8ymH0DEFSDvqzM89PNt+xppcdsl20rP5XXisCikemAhcQ==" saltValue="R8tqwSAxY70oeIinrh6p2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208" t="s">
        <v>11</v>
      </c>
      <c r="C45" s="1209"/>
      <c r="D45" s="58"/>
      <c r="E45" s="1214" t="s">
        <v>12</v>
      </c>
      <c r="F45" s="1214"/>
      <c r="G45" s="1214"/>
      <c r="H45" s="1214"/>
      <c r="I45" s="1214"/>
      <c r="J45" s="1215"/>
      <c r="K45" s="59">
        <v>1100</v>
      </c>
      <c r="L45" s="60">
        <v>1001</v>
      </c>
      <c r="M45" s="60">
        <v>1041</v>
      </c>
      <c r="N45" s="60">
        <v>1031</v>
      </c>
      <c r="O45" s="61">
        <v>990</v>
      </c>
      <c r="P45" s="48"/>
      <c r="Q45" s="48"/>
      <c r="R45" s="48"/>
      <c r="S45" s="48"/>
      <c r="T45" s="48"/>
      <c r="U45" s="48"/>
    </row>
    <row r="46" spans="1:21" ht="30.75" customHeight="1">
      <c r="A46" s="48"/>
      <c r="B46" s="1210"/>
      <c r="C46" s="1211"/>
      <c r="D46" s="62"/>
      <c r="E46" s="1216" t="s">
        <v>13</v>
      </c>
      <c r="F46" s="1216"/>
      <c r="G46" s="1216"/>
      <c r="H46" s="1216"/>
      <c r="I46" s="1216"/>
      <c r="J46" s="1217"/>
      <c r="K46" s="63" t="s">
        <v>513</v>
      </c>
      <c r="L46" s="64" t="s">
        <v>513</v>
      </c>
      <c r="M46" s="64" t="s">
        <v>513</v>
      </c>
      <c r="N46" s="64" t="s">
        <v>513</v>
      </c>
      <c r="O46" s="65" t="s">
        <v>513</v>
      </c>
      <c r="P46" s="48"/>
      <c r="Q46" s="48"/>
      <c r="R46" s="48"/>
      <c r="S46" s="48"/>
      <c r="T46" s="48"/>
      <c r="U46" s="48"/>
    </row>
    <row r="47" spans="1:21" ht="30.75" customHeight="1">
      <c r="A47" s="48"/>
      <c r="B47" s="1210"/>
      <c r="C47" s="1211"/>
      <c r="D47" s="62"/>
      <c r="E47" s="1216" t="s">
        <v>14</v>
      </c>
      <c r="F47" s="1216"/>
      <c r="G47" s="1216"/>
      <c r="H47" s="1216"/>
      <c r="I47" s="1216"/>
      <c r="J47" s="1217"/>
      <c r="K47" s="63" t="s">
        <v>513</v>
      </c>
      <c r="L47" s="64" t="s">
        <v>513</v>
      </c>
      <c r="M47" s="64" t="s">
        <v>513</v>
      </c>
      <c r="N47" s="64" t="s">
        <v>513</v>
      </c>
      <c r="O47" s="65" t="s">
        <v>513</v>
      </c>
      <c r="P47" s="48"/>
      <c r="Q47" s="48"/>
      <c r="R47" s="48"/>
      <c r="S47" s="48"/>
      <c r="T47" s="48"/>
      <c r="U47" s="48"/>
    </row>
    <row r="48" spans="1:21" ht="30.75" customHeight="1">
      <c r="A48" s="48"/>
      <c r="B48" s="1210"/>
      <c r="C48" s="1211"/>
      <c r="D48" s="62"/>
      <c r="E48" s="1216" t="s">
        <v>15</v>
      </c>
      <c r="F48" s="1216"/>
      <c r="G48" s="1216"/>
      <c r="H48" s="1216"/>
      <c r="I48" s="1216"/>
      <c r="J48" s="1217"/>
      <c r="K48" s="63">
        <v>230</v>
      </c>
      <c r="L48" s="64">
        <v>238</v>
      </c>
      <c r="M48" s="64">
        <v>253</v>
      </c>
      <c r="N48" s="64">
        <v>260</v>
      </c>
      <c r="O48" s="65">
        <v>261</v>
      </c>
      <c r="P48" s="48"/>
      <c r="Q48" s="48"/>
      <c r="R48" s="48"/>
      <c r="S48" s="48"/>
      <c r="T48" s="48"/>
      <c r="U48" s="48"/>
    </row>
    <row r="49" spans="1:21" ht="30.75" customHeight="1">
      <c r="A49" s="48"/>
      <c r="B49" s="1210"/>
      <c r="C49" s="1211"/>
      <c r="D49" s="62"/>
      <c r="E49" s="1216" t="s">
        <v>16</v>
      </c>
      <c r="F49" s="1216"/>
      <c r="G49" s="1216"/>
      <c r="H49" s="1216"/>
      <c r="I49" s="1216"/>
      <c r="J49" s="1217"/>
      <c r="K49" s="63">
        <v>70</v>
      </c>
      <c r="L49" s="64">
        <v>55</v>
      </c>
      <c r="M49" s="64">
        <v>48</v>
      </c>
      <c r="N49" s="64">
        <v>49</v>
      </c>
      <c r="O49" s="65">
        <v>51</v>
      </c>
      <c r="P49" s="48"/>
      <c r="Q49" s="48"/>
      <c r="R49" s="48"/>
      <c r="S49" s="48"/>
      <c r="T49" s="48"/>
      <c r="U49" s="48"/>
    </row>
    <row r="50" spans="1:21" ht="30.75" customHeight="1">
      <c r="A50" s="48"/>
      <c r="B50" s="1210"/>
      <c r="C50" s="1211"/>
      <c r="D50" s="62"/>
      <c r="E50" s="1216" t="s">
        <v>17</v>
      </c>
      <c r="F50" s="1216"/>
      <c r="G50" s="1216"/>
      <c r="H50" s="1216"/>
      <c r="I50" s="1216"/>
      <c r="J50" s="1217"/>
      <c r="K50" s="63">
        <v>31</v>
      </c>
      <c r="L50" s="64" t="s">
        <v>513</v>
      </c>
      <c r="M50" s="64" t="s">
        <v>513</v>
      </c>
      <c r="N50" s="64" t="s">
        <v>513</v>
      </c>
      <c r="O50" s="65" t="s">
        <v>513</v>
      </c>
      <c r="P50" s="48"/>
      <c r="Q50" s="48"/>
      <c r="R50" s="48"/>
      <c r="S50" s="48"/>
      <c r="T50" s="48"/>
      <c r="U50" s="48"/>
    </row>
    <row r="51" spans="1:21" ht="30.75" customHeight="1">
      <c r="A51" s="48"/>
      <c r="B51" s="1212"/>
      <c r="C51" s="1213"/>
      <c r="D51" s="66"/>
      <c r="E51" s="1216" t="s">
        <v>18</v>
      </c>
      <c r="F51" s="1216"/>
      <c r="G51" s="1216"/>
      <c r="H51" s="1216"/>
      <c r="I51" s="1216"/>
      <c r="J51" s="1217"/>
      <c r="K51" s="63">
        <v>0</v>
      </c>
      <c r="L51" s="64">
        <v>0</v>
      </c>
      <c r="M51" s="64">
        <v>0</v>
      </c>
      <c r="N51" s="64" t="s">
        <v>513</v>
      </c>
      <c r="O51" s="65" t="s">
        <v>513</v>
      </c>
      <c r="P51" s="48"/>
      <c r="Q51" s="48"/>
      <c r="R51" s="48"/>
      <c r="S51" s="48"/>
      <c r="T51" s="48"/>
      <c r="U51" s="48"/>
    </row>
    <row r="52" spans="1:21" ht="30.75" customHeight="1">
      <c r="A52" s="48"/>
      <c r="B52" s="1218" t="s">
        <v>19</v>
      </c>
      <c r="C52" s="1219"/>
      <c r="D52" s="66"/>
      <c r="E52" s="1216" t="s">
        <v>20</v>
      </c>
      <c r="F52" s="1216"/>
      <c r="G52" s="1216"/>
      <c r="H52" s="1216"/>
      <c r="I52" s="1216"/>
      <c r="J52" s="1217"/>
      <c r="K52" s="63">
        <v>871</v>
      </c>
      <c r="L52" s="64">
        <v>799</v>
      </c>
      <c r="M52" s="64">
        <v>802</v>
      </c>
      <c r="N52" s="64">
        <v>791</v>
      </c>
      <c r="O52" s="65">
        <v>828</v>
      </c>
      <c r="P52" s="48"/>
      <c r="Q52" s="48"/>
      <c r="R52" s="48"/>
      <c r="S52" s="48"/>
      <c r="T52" s="48"/>
      <c r="U52" s="48"/>
    </row>
    <row r="53" spans="1:21" ht="30.75" customHeight="1" thickBot="1">
      <c r="A53" s="48"/>
      <c r="B53" s="1220" t="s">
        <v>21</v>
      </c>
      <c r="C53" s="1221"/>
      <c r="D53" s="67"/>
      <c r="E53" s="1222" t="s">
        <v>22</v>
      </c>
      <c r="F53" s="1222"/>
      <c r="G53" s="1222"/>
      <c r="H53" s="1222"/>
      <c r="I53" s="1222"/>
      <c r="J53" s="1223"/>
      <c r="K53" s="68">
        <v>560</v>
      </c>
      <c r="L53" s="69">
        <v>495</v>
      </c>
      <c r="M53" s="69">
        <v>540</v>
      </c>
      <c r="N53" s="69">
        <v>549</v>
      </c>
      <c r="O53" s="70">
        <v>474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571</v>
      </c>
      <c r="L56" s="80" t="s">
        <v>572</v>
      </c>
      <c r="M56" s="80" t="s">
        <v>573</v>
      </c>
      <c r="N56" s="80" t="s">
        <v>574</v>
      </c>
      <c r="O56" s="81" t="s">
        <v>575</v>
      </c>
      <c r="P56" s="48"/>
      <c r="Q56" s="48"/>
      <c r="R56" s="48"/>
      <c r="S56" s="48"/>
      <c r="T56" s="48"/>
      <c r="U56" s="48"/>
    </row>
    <row r="57" spans="1:21" ht="31.5" customHeight="1">
      <c r="B57" s="1224" t="s">
        <v>25</v>
      </c>
      <c r="C57" s="1225"/>
      <c r="D57" s="1228" t="s">
        <v>26</v>
      </c>
      <c r="E57" s="1229"/>
      <c r="F57" s="1229"/>
      <c r="G57" s="1229"/>
      <c r="H57" s="1229"/>
      <c r="I57" s="1229"/>
      <c r="J57" s="1230"/>
      <c r="K57" s="82" t="s">
        <v>513</v>
      </c>
      <c r="L57" s="83" t="s">
        <v>513</v>
      </c>
      <c r="M57" s="83" t="s">
        <v>513</v>
      </c>
      <c r="N57" s="83" t="s">
        <v>513</v>
      </c>
      <c r="O57" s="84" t="s">
        <v>513</v>
      </c>
    </row>
    <row r="58" spans="1:21" ht="31.5" customHeight="1" thickBot="1">
      <c r="B58" s="1226"/>
      <c r="C58" s="1227"/>
      <c r="D58" s="1231" t="s">
        <v>27</v>
      </c>
      <c r="E58" s="1232"/>
      <c r="F58" s="1232"/>
      <c r="G58" s="1232"/>
      <c r="H58" s="1232"/>
      <c r="I58" s="1232"/>
      <c r="J58" s="1233"/>
      <c r="K58" s="85" t="s">
        <v>513</v>
      </c>
      <c r="L58" s="86" t="s">
        <v>513</v>
      </c>
      <c r="M58" s="86" t="s">
        <v>513</v>
      </c>
      <c r="N58" s="86" t="s">
        <v>513</v>
      </c>
      <c r="O58" s="87" t="s">
        <v>513</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Ic7QPobw3a633PFMULy02+Qa0NCCytbuw/TFVtOiLbiwHnDfrKSumHQr9QZ9/lLwaqZVITcJOxSfwqkUGLSlw==" saltValue="N2X45CUxFMpp4aSTdINbm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555</v>
      </c>
      <c r="J40" s="99" t="s">
        <v>556</v>
      </c>
      <c r="K40" s="99" t="s">
        <v>557</v>
      </c>
      <c r="L40" s="99" t="s">
        <v>558</v>
      </c>
      <c r="M40" s="100" t="s">
        <v>559</v>
      </c>
    </row>
    <row r="41" spans="2:13" ht="27.75" customHeight="1">
      <c r="B41" s="1234" t="s">
        <v>30</v>
      </c>
      <c r="C41" s="1235"/>
      <c r="D41" s="101"/>
      <c r="E41" s="1240" t="s">
        <v>31</v>
      </c>
      <c r="F41" s="1240"/>
      <c r="G41" s="1240"/>
      <c r="H41" s="1241"/>
      <c r="I41" s="102">
        <v>10858</v>
      </c>
      <c r="J41" s="103">
        <v>10780</v>
      </c>
      <c r="K41" s="103">
        <v>10974</v>
      </c>
      <c r="L41" s="103">
        <v>11066</v>
      </c>
      <c r="M41" s="104">
        <v>11072</v>
      </c>
    </row>
    <row r="42" spans="2:13" ht="27.75" customHeight="1">
      <c r="B42" s="1236"/>
      <c r="C42" s="1237"/>
      <c r="D42" s="105"/>
      <c r="E42" s="1242" t="s">
        <v>32</v>
      </c>
      <c r="F42" s="1242"/>
      <c r="G42" s="1242"/>
      <c r="H42" s="1243"/>
      <c r="I42" s="106" t="s">
        <v>513</v>
      </c>
      <c r="J42" s="107" t="s">
        <v>513</v>
      </c>
      <c r="K42" s="107" t="s">
        <v>513</v>
      </c>
      <c r="L42" s="107" t="s">
        <v>513</v>
      </c>
      <c r="M42" s="108" t="s">
        <v>513</v>
      </c>
    </row>
    <row r="43" spans="2:13" ht="27.75" customHeight="1">
      <c r="B43" s="1236"/>
      <c r="C43" s="1237"/>
      <c r="D43" s="105"/>
      <c r="E43" s="1242" t="s">
        <v>33</v>
      </c>
      <c r="F43" s="1242"/>
      <c r="G43" s="1242"/>
      <c r="H43" s="1243"/>
      <c r="I43" s="106">
        <v>4256</v>
      </c>
      <c r="J43" s="107">
        <v>4225</v>
      </c>
      <c r="K43" s="107">
        <v>4232</v>
      </c>
      <c r="L43" s="107">
        <v>4231</v>
      </c>
      <c r="M43" s="108">
        <v>4182</v>
      </c>
    </row>
    <row r="44" spans="2:13" ht="27.75" customHeight="1">
      <c r="B44" s="1236"/>
      <c r="C44" s="1237"/>
      <c r="D44" s="105"/>
      <c r="E44" s="1242" t="s">
        <v>34</v>
      </c>
      <c r="F44" s="1242"/>
      <c r="G44" s="1242"/>
      <c r="H44" s="1243"/>
      <c r="I44" s="106">
        <v>698</v>
      </c>
      <c r="J44" s="107">
        <v>629</v>
      </c>
      <c r="K44" s="107">
        <v>577</v>
      </c>
      <c r="L44" s="107">
        <v>541</v>
      </c>
      <c r="M44" s="108">
        <v>531</v>
      </c>
    </row>
    <row r="45" spans="2:13" ht="27.75" customHeight="1">
      <c r="B45" s="1236"/>
      <c r="C45" s="1237"/>
      <c r="D45" s="105"/>
      <c r="E45" s="1242" t="s">
        <v>35</v>
      </c>
      <c r="F45" s="1242"/>
      <c r="G45" s="1242"/>
      <c r="H45" s="1243"/>
      <c r="I45" s="106">
        <v>991</v>
      </c>
      <c r="J45" s="107">
        <v>886</v>
      </c>
      <c r="K45" s="107">
        <v>806</v>
      </c>
      <c r="L45" s="107">
        <v>751</v>
      </c>
      <c r="M45" s="108">
        <v>682</v>
      </c>
    </row>
    <row r="46" spans="2:13" ht="27.75" customHeight="1">
      <c r="B46" s="1236"/>
      <c r="C46" s="1237"/>
      <c r="D46" s="109"/>
      <c r="E46" s="1242" t="s">
        <v>36</v>
      </c>
      <c r="F46" s="1242"/>
      <c r="G46" s="1242"/>
      <c r="H46" s="1243"/>
      <c r="I46" s="106" t="s">
        <v>513</v>
      </c>
      <c r="J46" s="107" t="s">
        <v>513</v>
      </c>
      <c r="K46" s="107" t="s">
        <v>513</v>
      </c>
      <c r="L46" s="107" t="s">
        <v>513</v>
      </c>
      <c r="M46" s="108" t="s">
        <v>513</v>
      </c>
    </row>
    <row r="47" spans="2:13" ht="27.75" customHeight="1">
      <c r="B47" s="1236"/>
      <c r="C47" s="1237"/>
      <c r="D47" s="110"/>
      <c r="E47" s="1244" t="s">
        <v>37</v>
      </c>
      <c r="F47" s="1245"/>
      <c r="G47" s="1245"/>
      <c r="H47" s="1246"/>
      <c r="I47" s="106" t="s">
        <v>513</v>
      </c>
      <c r="J47" s="107" t="s">
        <v>513</v>
      </c>
      <c r="K47" s="107" t="s">
        <v>513</v>
      </c>
      <c r="L47" s="107" t="s">
        <v>513</v>
      </c>
      <c r="M47" s="108" t="s">
        <v>513</v>
      </c>
    </row>
    <row r="48" spans="2:13" ht="27.75" customHeight="1">
      <c r="B48" s="1236"/>
      <c r="C48" s="1237"/>
      <c r="D48" s="105"/>
      <c r="E48" s="1242" t="s">
        <v>38</v>
      </c>
      <c r="F48" s="1242"/>
      <c r="G48" s="1242"/>
      <c r="H48" s="1243"/>
      <c r="I48" s="106" t="s">
        <v>513</v>
      </c>
      <c r="J48" s="107" t="s">
        <v>513</v>
      </c>
      <c r="K48" s="107" t="s">
        <v>513</v>
      </c>
      <c r="L48" s="107" t="s">
        <v>513</v>
      </c>
      <c r="M48" s="108" t="s">
        <v>513</v>
      </c>
    </row>
    <row r="49" spans="2:13" ht="27.75" customHeight="1">
      <c r="B49" s="1238"/>
      <c r="C49" s="1239"/>
      <c r="D49" s="105"/>
      <c r="E49" s="1242" t="s">
        <v>39</v>
      </c>
      <c r="F49" s="1242"/>
      <c r="G49" s="1242"/>
      <c r="H49" s="1243"/>
      <c r="I49" s="106" t="s">
        <v>513</v>
      </c>
      <c r="J49" s="107" t="s">
        <v>513</v>
      </c>
      <c r="K49" s="107" t="s">
        <v>513</v>
      </c>
      <c r="L49" s="107" t="s">
        <v>513</v>
      </c>
      <c r="M49" s="108" t="s">
        <v>513</v>
      </c>
    </row>
    <row r="50" spans="2:13" ht="27.75" customHeight="1">
      <c r="B50" s="1247" t="s">
        <v>40</v>
      </c>
      <c r="C50" s="1248"/>
      <c r="D50" s="111"/>
      <c r="E50" s="1242" t="s">
        <v>41</v>
      </c>
      <c r="F50" s="1242"/>
      <c r="G50" s="1242"/>
      <c r="H50" s="1243"/>
      <c r="I50" s="106">
        <v>1884</v>
      </c>
      <c r="J50" s="107">
        <v>2069</v>
      </c>
      <c r="K50" s="107">
        <v>2133</v>
      </c>
      <c r="L50" s="107">
        <v>2188</v>
      </c>
      <c r="M50" s="108">
        <v>2141</v>
      </c>
    </row>
    <row r="51" spans="2:13" ht="27.75" customHeight="1">
      <c r="B51" s="1236"/>
      <c r="C51" s="1237"/>
      <c r="D51" s="105"/>
      <c r="E51" s="1242" t="s">
        <v>42</v>
      </c>
      <c r="F51" s="1242"/>
      <c r="G51" s="1242"/>
      <c r="H51" s="1243"/>
      <c r="I51" s="106">
        <v>0</v>
      </c>
      <c r="J51" s="107" t="s">
        <v>513</v>
      </c>
      <c r="K51" s="107" t="s">
        <v>513</v>
      </c>
      <c r="L51" s="107" t="s">
        <v>513</v>
      </c>
      <c r="M51" s="108" t="s">
        <v>513</v>
      </c>
    </row>
    <row r="52" spans="2:13" ht="27.75" customHeight="1">
      <c r="B52" s="1238"/>
      <c r="C52" s="1239"/>
      <c r="D52" s="105"/>
      <c r="E52" s="1242" t="s">
        <v>43</v>
      </c>
      <c r="F52" s="1242"/>
      <c r="G52" s="1242"/>
      <c r="H52" s="1243"/>
      <c r="I52" s="106">
        <v>9764</v>
      </c>
      <c r="J52" s="107">
        <v>9792</v>
      </c>
      <c r="K52" s="107">
        <v>9800</v>
      </c>
      <c r="L52" s="107">
        <v>9850</v>
      </c>
      <c r="M52" s="108">
        <v>9696</v>
      </c>
    </row>
    <row r="53" spans="2:13" ht="27.75" customHeight="1" thickBot="1">
      <c r="B53" s="1249" t="s">
        <v>44</v>
      </c>
      <c r="C53" s="1250"/>
      <c r="D53" s="112"/>
      <c r="E53" s="1251" t="s">
        <v>45</v>
      </c>
      <c r="F53" s="1251"/>
      <c r="G53" s="1251"/>
      <c r="H53" s="1252"/>
      <c r="I53" s="113">
        <v>5155</v>
      </c>
      <c r="J53" s="114">
        <v>4659</v>
      </c>
      <c r="K53" s="114">
        <v>4656</v>
      </c>
      <c r="L53" s="114">
        <v>4551</v>
      </c>
      <c r="M53" s="115">
        <v>4630</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MG8C3d0Sf5G4hDlVsb5RP0fEz7Cc3NPrZuQR5crtwTh2wQS4GybDG2XdHHWwURRCswO6jqvhziU3bilzRoyBeQ==" saltValue="rta3Qm7zo3iAyb8ZyUfFs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557</v>
      </c>
      <c r="G54" s="124" t="s">
        <v>558</v>
      </c>
      <c r="H54" s="125" t="s">
        <v>559</v>
      </c>
    </row>
    <row r="55" spans="2:8" ht="52.5" customHeight="1">
      <c r="B55" s="126"/>
      <c r="C55" s="1261" t="s">
        <v>48</v>
      </c>
      <c r="D55" s="1261"/>
      <c r="E55" s="1262"/>
      <c r="F55" s="127">
        <v>790</v>
      </c>
      <c r="G55" s="127">
        <v>790</v>
      </c>
      <c r="H55" s="128">
        <v>757</v>
      </c>
    </row>
    <row r="56" spans="2:8" ht="52.5" customHeight="1">
      <c r="B56" s="129"/>
      <c r="C56" s="1263" t="s">
        <v>49</v>
      </c>
      <c r="D56" s="1263"/>
      <c r="E56" s="1264"/>
      <c r="F56" s="130">
        <v>223</v>
      </c>
      <c r="G56" s="130">
        <v>205</v>
      </c>
      <c r="H56" s="131">
        <v>190</v>
      </c>
    </row>
    <row r="57" spans="2:8" ht="53.25" customHeight="1">
      <c r="B57" s="129"/>
      <c r="C57" s="1265" t="s">
        <v>50</v>
      </c>
      <c r="D57" s="1265"/>
      <c r="E57" s="1266"/>
      <c r="F57" s="132">
        <v>515</v>
      </c>
      <c r="G57" s="132">
        <v>545</v>
      </c>
      <c r="H57" s="133">
        <v>567</v>
      </c>
    </row>
    <row r="58" spans="2:8" ht="45.75" customHeight="1">
      <c r="B58" s="134"/>
      <c r="C58" s="1253" t="s">
        <v>576</v>
      </c>
      <c r="D58" s="1254"/>
      <c r="E58" s="1255"/>
      <c r="F58" s="135">
        <v>308</v>
      </c>
      <c r="G58" s="135">
        <v>309</v>
      </c>
      <c r="H58" s="136">
        <v>300</v>
      </c>
    </row>
    <row r="59" spans="2:8" ht="45.75" customHeight="1">
      <c r="B59" s="134"/>
      <c r="C59" s="1253" t="s">
        <v>577</v>
      </c>
      <c r="D59" s="1254"/>
      <c r="E59" s="1255"/>
      <c r="F59" s="135">
        <v>176</v>
      </c>
      <c r="G59" s="135">
        <v>176</v>
      </c>
      <c r="H59" s="136">
        <v>176</v>
      </c>
    </row>
    <row r="60" spans="2:8" ht="45.75" customHeight="1">
      <c r="B60" s="134"/>
      <c r="C60" s="1253" t="s">
        <v>578</v>
      </c>
      <c r="D60" s="1254"/>
      <c r="E60" s="1255"/>
      <c r="F60" s="135">
        <v>30</v>
      </c>
      <c r="G60" s="135">
        <v>60</v>
      </c>
      <c r="H60" s="136">
        <v>90</v>
      </c>
    </row>
    <row r="61" spans="2:8" ht="45.75" customHeight="1">
      <c r="B61" s="134"/>
      <c r="C61" s="1253" t="s">
        <v>580</v>
      </c>
      <c r="D61" s="1254"/>
      <c r="E61" s="1255"/>
      <c r="F61" s="135" t="s">
        <v>579</v>
      </c>
      <c r="G61" s="135" t="s">
        <v>579</v>
      </c>
      <c r="H61" s="136" t="s">
        <v>579</v>
      </c>
    </row>
    <row r="62" spans="2:8" ht="45.75" customHeight="1" thickBot="1">
      <c r="B62" s="137"/>
      <c r="C62" s="1256" t="s">
        <v>580</v>
      </c>
      <c r="D62" s="1257"/>
      <c r="E62" s="1258"/>
      <c r="F62" s="138" t="s">
        <v>579</v>
      </c>
      <c r="G62" s="138" t="s">
        <v>579</v>
      </c>
      <c r="H62" s="139" t="s">
        <v>579</v>
      </c>
    </row>
    <row r="63" spans="2:8" ht="52.5" customHeight="1" thickBot="1">
      <c r="B63" s="140"/>
      <c r="C63" s="1259" t="s">
        <v>51</v>
      </c>
      <c r="D63" s="1259"/>
      <c r="E63" s="1260"/>
      <c r="F63" s="141">
        <v>1528</v>
      </c>
      <c r="G63" s="141">
        <v>1541</v>
      </c>
      <c r="H63" s="142">
        <v>1513</v>
      </c>
    </row>
    <row r="64" spans="2:8" ht="15" customHeight="1"/>
    <row r="65" ht="0" hidden="1" customHeight="1"/>
    <row r="66" ht="0" hidden="1" customHeight="1"/>
  </sheetData>
  <sheetProtection algorithmName="SHA-512" hashValue="dcL1KnNEN0M2LZxyip8qt/BrjLxRRt7c2CUM0p917K4e9Fchc+rzEeD7qlMNpUpL5EE6P9CDsF4TsqNFxP4cCA==" saltValue="RYOAlQWvALMQ8jppriy8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85" zoomScaleNormal="85" zoomScaleSheetLayoutView="55" workbookViewId="0"/>
  </sheetViews>
  <sheetFormatPr defaultColWidth="0" defaultRowHeight="0" customHeight="1" zeroHeight="1"/>
  <cols>
    <col min="1" max="1" width="6.375" style="1267" customWidth="1"/>
    <col min="2" max="107" width="2.5" style="1267" customWidth="1"/>
    <col min="108" max="108" width="6.125" style="1269" customWidth="1"/>
    <col min="109" max="109" width="5.875" style="1268" customWidth="1"/>
    <col min="110" max="110" width="19.125" style="1267" hidden="1"/>
    <col min="111" max="115" width="12.625" style="1267" hidden="1"/>
    <col min="116" max="349" width="8.625" style="1267" hidden="1"/>
    <col min="350" max="355" width="14.875" style="1267" hidden="1"/>
    <col min="356" max="357" width="15.875" style="1267" hidden="1"/>
    <col min="358" max="363" width="16.125" style="1267" hidden="1"/>
    <col min="364" max="364" width="6.125" style="1267" hidden="1"/>
    <col min="365" max="365" width="3" style="1267" hidden="1"/>
    <col min="366" max="605" width="8.625" style="1267" hidden="1"/>
    <col min="606" max="611" width="14.875" style="1267" hidden="1"/>
    <col min="612" max="613" width="15.875" style="1267" hidden="1"/>
    <col min="614" max="619" width="16.125" style="1267" hidden="1"/>
    <col min="620" max="620" width="6.125" style="1267" hidden="1"/>
    <col min="621" max="621" width="3" style="1267" hidden="1"/>
    <col min="622" max="861" width="8.625" style="1267" hidden="1"/>
    <col min="862" max="867" width="14.875" style="1267" hidden="1"/>
    <col min="868" max="869" width="15.875" style="1267" hidden="1"/>
    <col min="870" max="875" width="16.125" style="1267" hidden="1"/>
    <col min="876" max="876" width="6.125" style="1267" hidden="1"/>
    <col min="877" max="877" width="3" style="1267" hidden="1"/>
    <col min="878" max="1117" width="8.625" style="1267" hidden="1"/>
    <col min="1118" max="1123" width="14.875" style="1267" hidden="1"/>
    <col min="1124" max="1125" width="15.875" style="1267" hidden="1"/>
    <col min="1126" max="1131" width="16.125" style="1267" hidden="1"/>
    <col min="1132" max="1132" width="6.125" style="1267" hidden="1"/>
    <col min="1133" max="1133" width="3" style="1267" hidden="1"/>
    <col min="1134" max="1373" width="8.625" style="1267" hidden="1"/>
    <col min="1374" max="1379" width="14.875" style="1267" hidden="1"/>
    <col min="1380" max="1381" width="15.875" style="1267" hidden="1"/>
    <col min="1382" max="1387" width="16.125" style="1267" hidden="1"/>
    <col min="1388" max="1388" width="6.125" style="1267" hidden="1"/>
    <col min="1389" max="1389" width="3" style="1267" hidden="1"/>
    <col min="1390" max="1629" width="8.625" style="1267" hidden="1"/>
    <col min="1630" max="1635" width="14.875" style="1267" hidden="1"/>
    <col min="1636" max="1637" width="15.875" style="1267" hidden="1"/>
    <col min="1638" max="1643" width="16.125" style="1267" hidden="1"/>
    <col min="1644" max="1644" width="6.125" style="1267" hidden="1"/>
    <col min="1645" max="1645" width="3" style="1267" hidden="1"/>
    <col min="1646" max="1885" width="8.625" style="1267" hidden="1"/>
    <col min="1886" max="1891" width="14.875" style="1267" hidden="1"/>
    <col min="1892" max="1893" width="15.875" style="1267" hidden="1"/>
    <col min="1894" max="1899" width="16.125" style="1267" hidden="1"/>
    <col min="1900" max="1900" width="6.125" style="1267" hidden="1"/>
    <col min="1901" max="1901" width="3" style="1267" hidden="1"/>
    <col min="1902" max="2141" width="8.625" style="1267" hidden="1"/>
    <col min="2142" max="2147" width="14.875" style="1267" hidden="1"/>
    <col min="2148" max="2149" width="15.875" style="1267" hidden="1"/>
    <col min="2150" max="2155" width="16.125" style="1267" hidden="1"/>
    <col min="2156" max="2156" width="6.125" style="1267" hidden="1"/>
    <col min="2157" max="2157" width="3" style="1267" hidden="1"/>
    <col min="2158" max="2397" width="8.625" style="1267" hidden="1"/>
    <col min="2398" max="2403" width="14.875" style="1267" hidden="1"/>
    <col min="2404" max="2405" width="15.875" style="1267" hidden="1"/>
    <col min="2406" max="2411" width="16.125" style="1267" hidden="1"/>
    <col min="2412" max="2412" width="6.125" style="1267" hidden="1"/>
    <col min="2413" max="2413" width="3" style="1267" hidden="1"/>
    <col min="2414" max="2653" width="8.625" style="1267" hidden="1"/>
    <col min="2654" max="2659" width="14.875" style="1267" hidden="1"/>
    <col min="2660" max="2661" width="15.875" style="1267" hidden="1"/>
    <col min="2662" max="2667" width="16.125" style="1267" hidden="1"/>
    <col min="2668" max="2668" width="6.125" style="1267" hidden="1"/>
    <col min="2669" max="2669" width="3" style="1267" hidden="1"/>
    <col min="2670" max="2909" width="8.625" style="1267" hidden="1"/>
    <col min="2910" max="2915" width="14.875" style="1267" hidden="1"/>
    <col min="2916" max="2917" width="15.875" style="1267" hidden="1"/>
    <col min="2918" max="2923" width="16.125" style="1267" hidden="1"/>
    <col min="2924" max="2924" width="6.125" style="1267" hidden="1"/>
    <col min="2925" max="2925" width="3" style="1267" hidden="1"/>
    <col min="2926" max="3165" width="8.625" style="1267" hidden="1"/>
    <col min="3166" max="3171" width="14.875" style="1267" hidden="1"/>
    <col min="3172" max="3173" width="15.875" style="1267" hidden="1"/>
    <col min="3174" max="3179" width="16.125" style="1267" hidden="1"/>
    <col min="3180" max="3180" width="6.125" style="1267" hidden="1"/>
    <col min="3181" max="3181" width="3" style="1267" hidden="1"/>
    <col min="3182" max="3421" width="8.625" style="1267" hidden="1"/>
    <col min="3422" max="3427" width="14.875" style="1267" hidden="1"/>
    <col min="3428" max="3429" width="15.875" style="1267" hidden="1"/>
    <col min="3430" max="3435" width="16.125" style="1267" hidden="1"/>
    <col min="3436" max="3436" width="6.125" style="1267" hidden="1"/>
    <col min="3437" max="3437" width="3" style="1267" hidden="1"/>
    <col min="3438" max="3677" width="8.625" style="1267" hidden="1"/>
    <col min="3678" max="3683" width="14.875" style="1267" hidden="1"/>
    <col min="3684" max="3685" width="15.875" style="1267" hidden="1"/>
    <col min="3686" max="3691" width="16.125" style="1267" hidden="1"/>
    <col min="3692" max="3692" width="6.125" style="1267" hidden="1"/>
    <col min="3693" max="3693" width="3" style="1267" hidden="1"/>
    <col min="3694" max="3933" width="8.625" style="1267" hidden="1"/>
    <col min="3934" max="3939" width="14.875" style="1267" hidden="1"/>
    <col min="3940" max="3941" width="15.875" style="1267" hidden="1"/>
    <col min="3942" max="3947" width="16.125" style="1267" hidden="1"/>
    <col min="3948" max="3948" width="6.125" style="1267" hidden="1"/>
    <col min="3949" max="3949" width="3" style="1267" hidden="1"/>
    <col min="3950" max="4189" width="8.625" style="1267" hidden="1"/>
    <col min="4190" max="4195" width="14.875" style="1267" hidden="1"/>
    <col min="4196" max="4197" width="15.875" style="1267" hidden="1"/>
    <col min="4198" max="4203" width="16.125" style="1267" hidden="1"/>
    <col min="4204" max="4204" width="6.125" style="1267" hidden="1"/>
    <col min="4205" max="4205" width="3" style="1267" hidden="1"/>
    <col min="4206" max="4445" width="8.625" style="1267" hidden="1"/>
    <col min="4446" max="4451" width="14.875" style="1267" hidden="1"/>
    <col min="4452" max="4453" width="15.875" style="1267" hidden="1"/>
    <col min="4454" max="4459" width="16.125" style="1267" hidden="1"/>
    <col min="4460" max="4460" width="6.125" style="1267" hidden="1"/>
    <col min="4461" max="4461" width="3" style="1267" hidden="1"/>
    <col min="4462" max="4701" width="8.625" style="1267" hidden="1"/>
    <col min="4702" max="4707" width="14.875" style="1267" hidden="1"/>
    <col min="4708" max="4709" width="15.875" style="1267" hidden="1"/>
    <col min="4710" max="4715" width="16.125" style="1267" hidden="1"/>
    <col min="4716" max="4716" width="6.125" style="1267" hidden="1"/>
    <col min="4717" max="4717" width="3" style="1267" hidden="1"/>
    <col min="4718" max="4957" width="8.625" style="1267" hidden="1"/>
    <col min="4958" max="4963" width="14.875" style="1267" hidden="1"/>
    <col min="4964" max="4965" width="15.875" style="1267" hidden="1"/>
    <col min="4966" max="4971" width="16.125" style="1267" hidden="1"/>
    <col min="4972" max="4972" width="6.125" style="1267" hidden="1"/>
    <col min="4973" max="4973" width="3" style="1267" hidden="1"/>
    <col min="4974" max="5213" width="8.625" style="1267" hidden="1"/>
    <col min="5214" max="5219" width="14.875" style="1267" hidden="1"/>
    <col min="5220" max="5221" width="15.875" style="1267" hidden="1"/>
    <col min="5222" max="5227" width="16.125" style="1267" hidden="1"/>
    <col min="5228" max="5228" width="6.125" style="1267" hidden="1"/>
    <col min="5229" max="5229" width="3" style="1267" hidden="1"/>
    <col min="5230" max="5469" width="8.625" style="1267" hidden="1"/>
    <col min="5470" max="5475" width="14.875" style="1267" hidden="1"/>
    <col min="5476" max="5477" width="15.875" style="1267" hidden="1"/>
    <col min="5478" max="5483" width="16.125" style="1267" hidden="1"/>
    <col min="5484" max="5484" width="6.125" style="1267" hidden="1"/>
    <col min="5485" max="5485" width="3" style="1267" hidden="1"/>
    <col min="5486" max="5725" width="8.625" style="1267" hidden="1"/>
    <col min="5726" max="5731" width="14.875" style="1267" hidden="1"/>
    <col min="5732" max="5733" width="15.875" style="1267" hidden="1"/>
    <col min="5734" max="5739" width="16.125" style="1267" hidden="1"/>
    <col min="5740" max="5740" width="6.125" style="1267" hidden="1"/>
    <col min="5741" max="5741" width="3" style="1267" hidden="1"/>
    <col min="5742" max="5981" width="8.625" style="1267" hidden="1"/>
    <col min="5982" max="5987" width="14.875" style="1267" hidden="1"/>
    <col min="5988" max="5989" width="15.875" style="1267" hidden="1"/>
    <col min="5990" max="5995" width="16.125" style="1267" hidden="1"/>
    <col min="5996" max="5996" width="6.125" style="1267" hidden="1"/>
    <col min="5997" max="5997" width="3" style="1267" hidden="1"/>
    <col min="5998" max="6237" width="8.625" style="1267" hidden="1"/>
    <col min="6238" max="6243" width="14.875" style="1267" hidden="1"/>
    <col min="6244" max="6245" width="15.875" style="1267" hidden="1"/>
    <col min="6246" max="6251" width="16.125" style="1267" hidden="1"/>
    <col min="6252" max="6252" width="6.125" style="1267" hidden="1"/>
    <col min="6253" max="6253" width="3" style="1267" hidden="1"/>
    <col min="6254" max="6493" width="8.625" style="1267" hidden="1"/>
    <col min="6494" max="6499" width="14.875" style="1267" hidden="1"/>
    <col min="6500" max="6501" width="15.875" style="1267" hidden="1"/>
    <col min="6502" max="6507" width="16.125" style="1267" hidden="1"/>
    <col min="6508" max="6508" width="6.125" style="1267" hidden="1"/>
    <col min="6509" max="6509" width="3" style="1267" hidden="1"/>
    <col min="6510" max="6749" width="8.625" style="1267" hidden="1"/>
    <col min="6750" max="6755" width="14.875" style="1267" hidden="1"/>
    <col min="6756" max="6757" width="15.875" style="1267" hidden="1"/>
    <col min="6758" max="6763" width="16.125" style="1267" hidden="1"/>
    <col min="6764" max="6764" width="6.125" style="1267" hidden="1"/>
    <col min="6765" max="6765" width="3" style="1267" hidden="1"/>
    <col min="6766" max="7005" width="8.625" style="1267" hidden="1"/>
    <col min="7006" max="7011" width="14.875" style="1267" hidden="1"/>
    <col min="7012" max="7013" width="15.875" style="1267" hidden="1"/>
    <col min="7014" max="7019" width="16.125" style="1267" hidden="1"/>
    <col min="7020" max="7020" width="6.125" style="1267" hidden="1"/>
    <col min="7021" max="7021" width="3" style="1267" hidden="1"/>
    <col min="7022" max="7261" width="8.625" style="1267" hidden="1"/>
    <col min="7262" max="7267" width="14.875" style="1267" hidden="1"/>
    <col min="7268" max="7269" width="15.875" style="1267" hidden="1"/>
    <col min="7270" max="7275" width="16.125" style="1267" hidden="1"/>
    <col min="7276" max="7276" width="6.125" style="1267" hidden="1"/>
    <col min="7277" max="7277" width="3" style="1267" hidden="1"/>
    <col min="7278" max="7517" width="8.625" style="1267" hidden="1"/>
    <col min="7518" max="7523" width="14.875" style="1267" hidden="1"/>
    <col min="7524" max="7525" width="15.875" style="1267" hidden="1"/>
    <col min="7526" max="7531" width="16.125" style="1267" hidden="1"/>
    <col min="7532" max="7532" width="6.125" style="1267" hidden="1"/>
    <col min="7533" max="7533" width="3" style="1267" hidden="1"/>
    <col min="7534" max="7773" width="8.625" style="1267" hidden="1"/>
    <col min="7774" max="7779" width="14.875" style="1267" hidden="1"/>
    <col min="7780" max="7781" width="15.875" style="1267" hidden="1"/>
    <col min="7782" max="7787" width="16.125" style="1267" hidden="1"/>
    <col min="7788" max="7788" width="6.125" style="1267" hidden="1"/>
    <col min="7789" max="7789" width="3" style="1267" hidden="1"/>
    <col min="7790" max="8029" width="8.625" style="1267" hidden="1"/>
    <col min="8030" max="8035" width="14.875" style="1267" hidden="1"/>
    <col min="8036" max="8037" width="15.875" style="1267" hidden="1"/>
    <col min="8038" max="8043" width="16.125" style="1267" hidden="1"/>
    <col min="8044" max="8044" width="6.125" style="1267" hidden="1"/>
    <col min="8045" max="8045" width="3" style="1267" hidden="1"/>
    <col min="8046" max="8285" width="8.625" style="1267" hidden="1"/>
    <col min="8286" max="8291" width="14.875" style="1267" hidden="1"/>
    <col min="8292" max="8293" width="15.875" style="1267" hidden="1"/>
    <col min="8294" max="8299" width="16.125" style="1267" hidden="1"/>
    <col min="8300" max="8300" width="6.125" style="1267" hidden="1"/>
    <col min="8301" max="8301" width="3" style="1267" hidden="1"/>
    <col min="8302" max="8541" width="8.625" style="1267" hidden="1"/>
    <col min="8542" max="8547" width="14.875" style="1267" hidden="1"/>
    <col min="8548" max="8549" width="15.875" style="1267" hidden="1"/>
    <col min="8550" max="8555" width="16.125" style="1267" hidden="1"/>
    <col min="8556" max="8556" width="6.125" style="1267" hidden="1"/>
    <col min="8557" max="8557" width="3" style="1267" hidden="1"/>
    <col min="8558" max="8797" width="8.625" style="1267" hidden="1"/>
    <col min="8798" max="8803" width="14.875" style="1267" hidden="1"/>
    <col min="8804" max="8805" width="15.875" style="1267" hidden="1"/>
    <col min="8806" max="8811" width="16.125" style="1267" hidden="1"/>
    <col min="8812" max="8812" width="6.125" style="1267" hidden="1"/>
    <col min="8813" max="8813" width="3" style="1267" hidden="1"/>
    <col min="8814" max="9053" width="8.625" style="1267" hidden="1"/>
    <col min="9054" max="9059" width="14.875" style="1267" hidden="1"/>
    <col min="9060" max="9061" width="15.875" style="1267" hidden="1"/>
    <col min="9062" max="9067" width="16.125" style="1267" hidden="1"/>
    <col min="9068" max="9068" width="6.125" style="1267" hidden="1"/>
    <col min="9069" max="9069" width="3" style="1267" hidden="1"/>
    <col min="9070" max="9309" width="8.625" style="1267" hidden="1"/>
    <col min="9310" max="9315" width="14.875" style="1267" hidden="1"/>
    <col min="9316" max="9317" width="15.875" style="1267" hidden="1"/>
    <col min="9318" max="9323" width="16.125" style="1267" hidden="1"/>
    <col min="9324" max="9324" width="6.125" style="1267" hidden="1"/>
    <col min="9325" max="9325" width="3" style="1267" hidden="1"/>
    <col min="9326" max="9565" width="8.625" style="1267" hidden="1"/>
    <col min="9566" max="9571" width="14.875" style="1267" hidden="1"/>
    <col min="9572" max="9573" width="15.875" style="1267" hidden="1"/>
    <col min="9574" max="9579" width="16.125" style="1267" hidden="1"/>
    <col min="9580" max="9580" width="6.125" style="1267" hidden="1"/>
    <col min="9581" max="9581" width="3" style="1267" hidden="1"/>
    <col min="9582" max="9821" width="8.625" style="1267" hidden="1"/>
    <col min="9822" max="9827" width="14.875" style="1267" hidden="1"/>
    <col min="9828" max="9829" width="15.875" style="1267" hidden="1"/>
    <col min="9830" max="9835" width="16.125" style="1267" hidden="1"/>
    <col min="9836" max="9836" width="6.125" style="1267" hidden="1"/>
    <col min="9837" max="9837" width="3" style="1267" hidden="1"/>
    <col min="9838" max="10077" width="8.625" style="1267" hidden="1"/>
    <col min="10078" max="10083" width="14.875" style="1267" hidden="1"/>
    <col min="10084" max="10085" width="15.875" style="1267" hidden="1"/>
    <col min="10086" max="10091" width="16.125" style="1267" hidden="1"/>
    <col min="10092" max="10092" width="6.125" style="1267" hidden="1"/>
    <col min="10093" max="10093" width="3" style="1267" hidden="1"/>
    <col min="10094" max="10333" width="8.625" style="1267" hidden="1"/>
    <col min="10334" max="10339" width="14.875" style="1267" hidden="1"/>
    <col min="10340" max="10341" width="15.875" style="1267" hidden="1"/>
    <col min="10342" max="10347" width="16.125" style="1267" hidden="1"/>
    <col min="10348" max="10348" width="6.125" style="1267" hidden="1"/>
    <col min="10349" max="10349" width="3" style="1267" hidden="1"/>
    <col min="10350" max="10589" width="8.625" style="1267" hidden="1"/>
    <col min="10590" max="10595" width="14.875" style="1267" hidden="1"/>
    <col min="10596" max="10597" width="15.875" style="1267" hidden="1"/>
    <col min="10598" max="10603" width="16.125" style="1267" hidden="1"/>
    <col min="10604" max="10604" width="6.125" style="1267" hidden="1"/>
    <col min="10605" max="10605" width="3" style="1267" hidden="1"/>
    <col min="10606" max="10845" width="8.625" style="1267" hidden="1"/>
    <col min="10846" max="10851" width="14.875" style="1267" hidden="1"/>
    <col min="10852" max="10853" width="15.875" style="1267" hidden="1"/>
    <col min="10854" max="10859" width="16.125" style="1267" hidden="1"/>
    <col min="10860" max="10860" width="6.125" style="1267" hidden="1"/>
    <col min="10861" max="10861" width="3" style="1267" hidden="1"/>
    <col min="10862" max="11101" width="8.625" style="1267" hidden="1"/>
    <col min="11102" max="11107" width="14.875" style="1267" hidden="1"/>
    <col min="11108" max="11109" width="15.875" style="1267" hidden="1"/>
    <col min="11110" max="11115" width="16.125" style="1267" hidden="1"/>
    <col min="11116" max="11116" width="6.125" style="1267" hidden="1"/>
    <col min="11117" max="11117" width="3" style="1267" hidden="1"/>
    <col min="11118" max="11357" width="8.625" style="1267" hidden="1"/>
    <col min="11358" max="11363" width="14.875" style="1267" hidden="1"/>
    <col min="11364" max="11365" width="15.875" style="1267" hidden="1"/>
    <col min="11366" max="11371" width="16.125" style="1267" hidden="1"/>
    <col min="11372" max="11372" width="6.125" style="1267" hidden="1"/>
    <col min="11373" max="11373" width="3" style="1267" hidden="1"/>
    <col min="11374" max="11613" width="8.625" style="1267" hidden="1"/>
    <col min="11614" max="11619" width="14.875" style="1267" hidden="1"/>
    <col min="11620" max="11621" width="15.875" style="1267" hidden="1"/>
    <col min="11622" max="11627" width="16.125" style="1267" hidden="1"/>
    <col min="11628" max="11628" width="6.125" style="1267" hidden="1"/>
    <col min="11629" max="11629" width="3" style="1267" hidden="1"/>
    <col min="11630" max="11869" width="8.625" style="1267" hidden="1"/>
    <col min="11870" max="11875" width="14.875" style="1267" hidden="1"/>
    <col min="11876" max="11877" width="15.875" style="1267" hidden="1"/>
    <col min="11878" max="11883" width="16.125" style="1267" hidden="1"/>
    <col min="11884" max="11884" width="6.125" style="1267" hidden="1"/>
    <col min="11885" max="11885" width="3" style="1267" hidden="1"/>
    <col min="11886" max="12125" width="8.625" style="1267" hidden="1"/>
    <col min="12126" max="12131" width="14.875" style="1267" hidden="1"/>
    <col min="12132" max="12133" width="15.875" style="1267" hidden="1"/>
    <col min="12134" max="12139" width="16.125" style="1267" hidden="1"/>
    <col min="12140" max="12140" width="6.125" style="1267" hidden="1"/>
    <col min="12141" max="12141" width="3" style="1267" hidden="1"/>
    <col min="12142" max="12381" width="8.625" style="1267" hidden="1"/>
    <col min="12382" max="12387" width="14.875" style="1267" hidden="1"/>
    <col min="12388" max="12389" width="15.875" style="1267" hidden="1"/>
    <col min="12390" max="12395" width="16.125" style="1267" hidden="1"/>
    <col min="12396" max="12396" width="6.125" style="1267" hidden="1"/>
    <col min="12397" max="12397" width="3" style="1267" hidden="1"/>
    <col min="12398" max="12637" width="8.625" style="1267" hidden="1"/>
    <col min="12638" max="12643" width="14.875" style="1267" hidden="1"/>
    <col min="12644" max="12645" width="15.875" style="1267" hidden="1"/>
    <col min="12646" max="12651" width="16.125" style="1267" hidden="1"/>
    <col min="12652" max="12652" width="6.125" style="1267" hidden="1"/>
    <col min="12653" max="12653" width="3" style="1267" hidden="1"/>
    <col min="12654" max="12893" width="8.625" style="1267" hidden="1"/>
    <col min="12894" max="12899" width="14.875" style="1267" hidden="1"/>
    <col min="12900" max="12901" width="15.875" style="1267" hidden="1"/>
    <col min="12902" max="12907" width="16.125" style="1267" hidden="1"/>
    <col min="12908" max="12908" width="6.125" style="1267" hidden="1"/>
    <col min="12909" max="12909" width="3" style="1267" hidden="1"/>
    <col min="12910" max="13149" width="8.625" style="1267" hidden="1"/>
    <col min="13150" max="13155" width="14.875" style="1267" hidden="1"/>
    <col min="13156" max="13157" width="15.875" style="1267" hidden="1"/>
    <col min="13158" max="13163" width="16.125" style="1267" hidden="1"/>
    <col min="13164" max="13164" width="6.125" style="1267" hidden="1"/>
    <col min="13165" max="13165" width="3" style="1267" hidden="1"/>
    <col min="13166" max="13405" width="8.625" style="1267" hidden="1"/>
    <col min="13406" max="13411" width="14.875" style="1267" hidden="1"/>
    <col min="13412" max="13413" width="15.875" style="1267" hidden="1"/>
    <col min="13414" max="13419" width="16.125" style="1267" hidden="1"/>
    <col min="13420" max="13420" width="6.125" style="1267" hidden="1"/>
    <col min="13421" max="13421" width="3" style="1267" hidden="1"/>
    <col min="13422" max="13661" width="8.625" style="1267" hidden="1"/>
    <col min="13662" max="13667" width="14.875" style="1267" hidden="1"/>
    <col min="13668" max="13669" width="15.875" style="1267" hidden="1"/>
    <col min="13670" max="13675" width="16.125" style="1267" hidden="1"/>
    <col min="13676" max="13676" width="6.125" style="1267" hidden="1"/>
    <col min="13677" max="13677" width="3" style="1267" hidden="1"/>
    <col min="13678" max="13917" width="8.625" style="1267" hidden="1"/>
    <col min="13918" max="13923" width="14.875" style="1267" hidden="1"/>
    <col min="13924" max="13925" width="15.875" style="1267" hidden="1"/>
    <col min="13926" max="13931" width="16.125" style="1267" hidden="1"/>
    <col min="13932" max="13932" width="6.125" style="1267" hidden="1"/>
    <col min="13933" max="13933" width="3" style="1267" hidden="1"/>
    <col min="13934" max="14173" width="8.625" style="1267" hidden="1"/>
    <col min="14174" max="14179" width="14.875" style="1267" hidden="1"/>
    <col min="14180" max="14181" width="15.875" style="1267" hidden="1"/>
    <col min="14182" max="14187" width="16.125" style="1267" hidden="1"/>
    <col min="14188" max="14188" width="6.125" style="1267" hidden="1"/>
    <col min="14189" max="14189" width="3" style="1267" hidden="1"/>
    <col min="14190" max="14429" width="8.625" style="1267" hidden="1"/>
    <col min="14430" max="14435" width="14.875" style="1267" hidden="1"/>
    <col min="14436" max="14437" width="15.875" style="1267" hidden="1"/>
    <col min="14438" max="14443" width="16.125" style="1267" hidden="1"/>
    <col min="14444" max="14444" width="6.125" style="1267" hidden="1"/>
    <col min="14445" max="14445" width="3" style="1267" hidden="1"/>
    <col min="14446" max="14685" width="8.625" style="1267" hidden="1"/>
    <col min="14686" max="14691" width="14.875" style="1267" hidden="1"/>
    <col min="14692" max="14693" width="15.875" style="1267" hidden="1"/>
    <col min="14694" max="14699" width="16.125" style="1267" hidden="1"/>
    <col min="14700" max="14700" width="6.125" style="1267" hidden="1"/>
    <col min="14701" max="14701" width="3" style="1267" hidden="1"/>
    <col min="14702" max="14941" width="8.625" style="1267" hidden="1"/>
    <col min="14942" max="14947" width="14.875" style="1267" hidden="1"/>
    <col min="14948" max="14949" width="15.875" style="1267" hidden="1"/>
    <col min="14950" max="14955" width="16.125" style="1267" hidden="1"/>
    <col min="14956" max="14956" width="6.125" style="1267" hidden="1"/>
    <col min="14957" max="14957" width="3" style="1267" hidden="1"/>
    <col min="14958" max="15197" width="8.625" style="1267" hidden="1"/>
    <col min="15198" max="15203" width="14.875" style="1267" hidden="1"/>
    <col min="15204" max="15205" width="15.875" style="1267" hidden="1"/>
    <col min="15206" max="15211" width="16.125" style="1267" hidden="1"/>
    <col min="15212" max="15212" width="6.125" style="1267" hidden="1"/>
    <col min="15213" max="15213" width="3" style="1267" hidden="1"/>
    <col min="15214" max="15453" width="8.625" style="1267" hidden="1"/>
    <col min="15454" max="15459" width="14.875" style="1267" hidden="1"/>
    <col min="15460" max="15461" width="15.875" style="1267" hidden="1"/>
    <col min="15462" max="15467" width="16.125" style="1267" hidden="1"/>
    <col min="15468" max="15468" width="6.125" style="1267" hidden="1"/>
    <col min="15469" max="15469" width="3" style="1267" hidden="1"/>
    <col min="15470" max="15709" width="8.625" style="1267" hidden="1"/>
    <col min="15710" max="15715" width="14.875" style="1267" hidden="1"/>
    <col min="15716" max="15717" width="15.875" style="1267" hidden="1"/>
    <col min="15718" max="15723" width="16.125" style="1267" hidden="1"/>
    <col min="15724" max="15724" width="6.125" style="1267" hidden="1"/>
    <col min="15725" max="15725" width="3" style="1267" hidden="1"/>
    <col min="15726" max="15965" width="8.625" style="1267" hidden="1"/>
    <col min="15966" max="15971" width="14.875" style="1267" hidden="1"/>
    <col min="15972" max="15973" width="15.875" style="1267" hidden="1"/>
    <col min="15974" max="15979" width="16.125" style="1267" hidden="1"/>
    <col min="15980" max="15980" width="6.125" style="1267" hidden="1"/>
    <col min="15981" max="15981" width="3" style="1267" hidden="1"/>
    <col min="15982" max="16221" width="8.625" style="1267" hidden="1"/>
    <col min="16222" max="16227" width="14.875" style="1267" hidden="1"/>
    <col min="16228" max="16229" width="15.875" style="1267" hidden="1"/>
    <col min="16230" max="16235" width="16.125" style="1267" hidden="1"/>
    <col min="16236" max="16236" width="6.125" style="1267" hidden="1"/>
    <col min="16237" max="16237" width="3" style="1267" hidden="1"/>
    <col min="16238" max="16384" width="8.625" style="1267" hidden="1"/>
  </cols>
  <sheetData>
    <row r="1" spans="1:143" ht="42.75" customHeight="1">
      <c r="A1" s="1327"/>
      <c r="B1" s="1326"/>
      <c r="DD1" s="1267"/>
      <c r="DE1" s="1267"/>
    </row>
    <row r="2" spans="1:143" ht="25.5" customHeight="1">
      <c r="A2" s="1325"/>
      <c r="C2" s="1325"/>
      <c r="O2" s="1325"/>
      <c r="P2" s="1325"/>
      <c r="Q2" s="1325"/>
      <c r="R2" s="1325"/>
      <c r="S2" s="1325"/>
      <c r="T2" s="1325"/>
      <c r="U2" s="1325"/>
      <c r="V2" s="1325"/>
      <c r="W2" s="1325"/>
      <c r="X2" s="1325"/>
      <c r="Y2" s="1325"/>
      <c r="Z2" s="1325"/>
      <c r="AA2" s="1325"/>
      <c r="AB2" s="1325"/>
      <c r="AC2" s="1325"/>
      <c r="AD2" s="1325"/>
      <c r="AE2" s="1325"/>
      <c r="AF2" s="1325"/>
      <c r="AG2" s="1325"/>
      <c r="AH2" s="1325"/>
      <c r="AI2" s="1325"/>
      <c r="AU2" s="1325"/>
      <c r="BG2" s="1325"/>
      <c r="BS2" s="1325"/>
      <c r="CE2" s="1325"/>
      <c r="CQ2" s="1325"/>
      <c r="DD2" s="1267"/>
      <c r="DE2" s="1267"/>
    </row>
    <row r="3" spans="1:143" ht="25.5" customHeight="1">
      <c r="A3" s="1325"/>
      <c r="C3" s="1325"/>
      <c r="O3" s="1325"/>
      <c r="P3" s="1325"/>
      <c r="Q3" s="1325"/>
      <c r="R3" s="1325"/>
      <c r="S3" s="1325"/>
      <c r="T3" s="1325"/>
      <c r="U3" s="1325"/>
      <c r="V3" s="1325"/>
      <c r="W3" s="1325"/>
      <c r="X3" s="1325"/>
      <c r="Y3" s="1325"/>
      <c r="Z3" s="1325"/>
      <c r="AA3" s="1325"/>
      <c r="AB3" s="1325"/>
      <c r="AC3" s="1325"/>
      <c r="AD3" s="1325"/>
      <c r="AE3" s="1325"/>
      <c r="AF3" s="1325"/>
      <c r="AG3" s="1325"/>
      <c r="AH3" s="1325"/>
      <c r="AI3" s="1325"/>
      <c r="AU3" s="1325"/>
      <c r="BG3" s="1325"/>
      <c r="BS3" s="1325"/>
      <c r="CE3" s="1325"/>
      <c r="CQ3" s="1325"/>
      <c r="DD3" s="1267"/>
      <c r="DE3" s="1267"/>
    </row>
    <row r="4" spans="1:143" s="290" customFormat="1" ht="13.5">
      <c r="A4" s="1325"/>
      <c r="B4" s="1325"/>
      <c r="C4" s="1325"/>
      <c r="D4" s="1325"/>
      <c r="E4" s="1325"/>
      <c r="F4" s="1325"/>
      <c r="G4" s="1325"/>
      <c r="H4" s="1325"/>
      <c r="I4" s="1325"/>
      <c r="J4" s="1325"/>
      <c r="K4" s="1325"/>
      <c r="L4" s="1325"/>
      <c r="M4" s="1325"/>
      <c r="N4" s="1325"/>
      <c r="O4" s="1325"/>
      <c r="P4" s="1325"/>
      <c r="Q4" s="1325"/>
      <c r="R4" s="1325"/>
      <c r="S4" s="1325"/>
      <c r="T4" s="1325"/>
      <c r="U4" s="1325"/>
      <c r="V4" s="1325"/>
      <c r="W4" s="1325"/>
      <c r="X4" s="1325"/>
      <c r="Y4" s="1325"/>
      <c r="Z4" s="1325"/>
      <c r="AA4" s="1325"/>
      <c r="AB4" s="1325"/>
      <c r="AC4" s="1325"/>
      <c r="AD4" s="1325"/>
      <c r="AE4" s="1325"/>
      <c r="AF4" s="1325"/>
      <c r="AG4" s="1325"/>
      <c r="AH4" s="1325"/>
      <c r="AI4" s="1325"/>
      <c r="AJ4" s="1325"/>
      <c r="AK4" s="1325"/>
      <c r="AL4" s="1325"/>
      <c r="AM4" s="1325"/>
      <c r="AN4" s="1325"/>
      <c r="AO4" s="1325"/>
      <c r="AP4" s="1325"/>
      <c r="AQ4" s="1325"/>
      <c r="AR4" s="1325"/>
      <c r="AS4" s="1325"/>
      <c r="AT4" s="1325"/>
      <c r="AU4" s="1325"/>
      <c r="AV4" s="1325"/>
      <c r="AW4" s="1325"/>
      <c r="AX4" s="1325"/>
      <c r="AY4" s="1325"/>
      <c r="AZ4" s="1325"/>
      <c r="BA4" s="1325"/>
      <c r="BB4" s="1325"/>
      <c r="BC4" s="1325"/>
      <c r="BD4" s="1325"/>
      <c r="BE4" s="1325"/>
      <c r="BF4" s="1325"/>
      <c r="BG4" s="1325"/>
      <c r="BH4" s="1325"/>
      <c r="BI4" s="1325"/>
      <c r="BJ4" s="1325"/>
      <c r="BK4" s="1325"/>
      <c r="BL4" s="1325"/>
      <c r="BM4" s="1325"/>
      <c r="BN4" s="1325"/>
      <c r="BO4" s="1325"/>
      <c r="BP4" s="1325"/>
      <c r="BQ4" s="1325"/>
      <c r="BR4" s="1325"/>
      <c r="BS4" s="1325"/>
      <c r="BT4" s="1325"/>
      <c r="BU4" s="1325"/>
      <c r="BV4" s="1325"/>
      <c r="BW4" s="1325"/>
      <c r="BX4" s="1325"/>
      <c r="BY4" s="1325"/>
      <c r="BZ4" s="1325"/>
      <c r="CA4" s="1325"/>
      <c r="CB4" s="1325"/>
      <c r="CC4" s="1325"/>
      <c r="CD4" s="1325"/>
      <c r="CE4" s="1325"/>
      <c r="CF4" s="1325"/>
      <c r="CG4" s="1325"/>
      <c r="CH4" s="1325"/>
      <c r="CI4" s="1325"/>
      <c r="CJ4" s="1325"/>
      <c r="CK4" s="1325"/>
      <c r="CL4" s="1325"/>
      <c r="CM4" s="1325"/>
      <c r="CN4" s="1325"/>
      <c r="CO4" s="1325"/>
      <c r="CP4" s="1325"/>
      <c r="CQ4" s="1325"/>
      <c r="CR4" s="1325"/>
      <c r="CS4" s="1325"/>
      <c r="CT4" s="1325"/>
      <c r="CU4" s="1325"/>
      <c r="CV4" s="1325"/>
      <c r="CW4" s="1325"/>
      <c r="CX4" s="1325"/>
      <c r="CY4" s="1325"/>
      <c r="CZ4" s="1325"/>
      <c r="DA4" s="1325"/>
      <c r="DB4" s="1325"/>
      <c r="DC4" s="1325"/>
      <c r="DD4" s="1325"/>
      <c r="DE4" s="1325"/>
      <c r="DF4" s="291"/>
      <c r="DG4" s="291"/>
      <c r="DH4" s="291"/>
      <c r="DI4" s="291"/>
      <c r="DJ4" s="291"/>
      <c r="DK4" s="291"/>
      <c r="DL4" s="291"/>
      <c r="DM4" s="291"/>
      <c r="DN4" s="291"/>
      <c r="DO4" s="291"/>
      <c r="DP4" s="291"/>
      <c r="DQ4" s="291"/>
      <c r="DR4" s="291"/>
      <c r="DS4" s="291"/>
      <c r="DT4" s="291"/>
      <c r="DU4" s="291"/>
      <c r="DV4" s="291"/>
      <c r="DW4" s="291"/>
    </row>
    <row r="5" spans="1:143" s="290" customFormat="1" ht="13.5">
      <c r="A5" s="1325"/>
      <c r="B5" s="1325"/>
      <c r="C5" s="1325"/>
      <c r="D5" s="1325"/>
      <c r="E5" s="1325"/>
      <c r="F5" s="1325"/>
      <c r="G5" s="1325"/>
      <c r="H5" s="1325"/>
      <c r="I5" s="1325"/>
      <c r="J5" s="1325"/>
      <c r="K5" s="1325"/>
      <c r="L5" s="1325"/>
      <c r="M5" s="1325"/>
      <c r="N5" s="1325"/>
      <c r="O5" s="1325"/>
      <c r="P5" s="1325"/>
      <c r="Q5" s="1325"/>
      <c r="R5" s="1325"/>
      <c r="S5" s="1325"/>
      <c r="T5" s="1325"/>
      <c r="U5" s="1325"/>
      <c r="V5" s="1325"/>
      <c r="W5" s="1325"/>
      <c r="X5" s="1325"/>
      <c r="Y5" s="1325"/>
      <c r="Z5" s="1325"/>
      <c r="AA5" s="1325"/>
      <c r="AB5" s="1325"/>
      <c r="AC5" s="1325"/>
      <c r="AD5" s="1325"/>
      <c r="AE5" s="1325"/>
      <c r="AF5" s="1325"/>
      <c r="AG5" s="1325"/>
      <c r="AH5" s="1325"/>
      <c r="AI5" s="1325"/>
      <c r="AJ5" s="1325"/>
      <c r="AK5" s="1325"/>
      <c r="AL5" s="1325"/>
      <c r="AM5" s="1325"/>
      <c r="AN5" s="1325"/>
      <c r="AO5" s="1325"/>
      <c r="AP5" s="1325"/>
      <c r="AQ5" s="1325"/>
      <c r="AR5" s="1325"/>
      <c r="AS5" s="1325"/>
      <c r="AT5" s="1325"/>
      <c r="AU5" s="1325"/>
      <c r="AV5" s="1325"/>
      <c r="AW5" s="1325"/>
      <c r="AX5" s="1325"/>
      <c r="AY5" s="1325"/>
      <c r="AZ5" s="1325"/>
      <c r="BA5" s="1325"/>
      <c r="BB5" s="1325"/>
      <c r="BC5" s="1325"/>
      <c r="BD5" s="1325"/>
      <c r="BE5" s="1325"/>
      <c r="BF5" s="1325"/>
      <c r="BG5" s="1325"/>
      <c r="BH5" s="1325"/>
      <c r="BI5" s="1325"/>
      <c r="BJ5" s="1325"/>
      <c r="BK5" s="1325"/>
      <c r="BL5" s="1325"/>
      <c r="BM5" s="1325"/>
      <c r="BN5" s="1325"/>
      <c r="BO5" s="1325"/>
      <c r="BP5" s="1325"/>
      <c r="BQ5" s="1325"/>
      <c r="BR5" s="1325"/>
      <c r="BS5" s="1325"/>
      <c r="BT5" s="1325"/>
      <c r="BU5" s="1325"/>
      <c r="BV5" s="1325"/>
      <c r="BW5" s="1325"/>
      <c r="BX5" s="1325"/>
      <c r="BY5" s="1325"/>
      <c r="BZ5" s="1325"/>
      <c r="CA5" s="1325"/>
      <c r="CB5" s="1325"/>
      <c r="CC5" s="1325"/>
      <c r="CD5" s="1325"/>
      <c r="CE5" s="1325"/>
      <c r="CF5" s="1325"/>
      <c r="CG5" s="1325"/>
      <c r="CH5" s="1325"/>
      <c r="CI5" s="1325"/>
      <c r="CJ5" s="1325"/>
      <c r="CK5" s="1325"/>
      <c r="CL5" s="1325"/>
      <c r="CM5" s="1325"/>
      <c r="CN5" s="1325"/>
      <c r="CO5" s="1325"/>
      <c r="CP5" s="1325"/>
      <c r="CQ5" s="1325"/>
      <c r="CR5" s="1325"/>
      <c r="CS5" s="1325"/>
      <c r="CT5" s="1325"/>
      <c r="CU5" s="1325"/>
      <c r="CV5" s="1325"/>
      <c r="CW5" s="1325"/>
      <c r="CX5" s="1325"/>
      <c r="CY5" s="1325"/>
      <c r="CZ5" s="1325"/>
      <c r="DA5" s="1325"/>
      <c r="DB5" s="1325"/>
      <c r="DC5" s="1325"/>
      <c r="DD5" s="1325"/>
      <c r="DE5" s="1325"/>
      <c r="DF5" s="291"/>
      <c r="DG5" s="291"/>
      <c r="DH5" s="291"/>
      <c r="DI5" s="291"/>
      <c r="DJ5" s="291"/>
      <c r="DK5" s="291"/>
      <c r="DL5" s="291"/>
      <c r="DM5" s="291"/>
      <c r="DN5" s="291"/>
      <c r="DO5" s="291"/>
      <c r="DP5" s="291"/>
      <c r="DQ5" s="291"/>
      <c r="DR5" s="291"/>
      <c r="DS5" s="291"/>
      <c r="DT5" s="291"/>
      <c r="DU5" s="291"/>
      <c r="DV5" s="291"/>
      <c r="DW5" s="291"/>
    </row>
    <row r="6" spans="1:143" s="290" customFormat="1" ht="13.5">
      <c r="A6" s="1325"/>
      <c r="B6" s="1325"/>
      <c r="C6" s="1325"/>
      <c r="D6" s="1325"/>
      <c r="E6" s="1325"/>
      <c r="F6" s="1325"/>
      <c r="G6" s="1325"/>
      <c r="H6" s="1325"/>
      <c r="I6" s="1325"/>
      <c r="J6" s="1325"/>
      <c r="K6" s="1325"/>
      <c r="L6" s="1325"/>
      <c r="M6" s="1325"/>
      <c r="N6" s="1325"/>
      <c r="O6" s="1325"/>
      <c r="P6" s="1325"/>
      <c r="Q6" s="1325"/>
      <c r="R6" s="1325"/>
      <c r="S6" s="1325"/>
      <c r="T6" s="1325"/>
      <c r="U6" s="1325"/>
      <c r="V6" s="1325"/>
      <c r="W6" s="1325"/>
      <c r="X6" s="1325"/>
      <c r="Y6" s="1325"/>
      <c r="Z6" s="1325"/>
      <c r="AA6" s="1325"/>
      <c r="AB6" s="1325"/>
      <c r="AC6" s="1325"/>
      <c r="AD6" s="1325"/>
      <c r="AE6" s="1325"/>
      <c r="AF6" s="1325"/>
      <c r="AG6" s="1325"/>
      <c r="AH6" s="1325"/>
      <c r="AI6" s="1325"/>
      <c r="AJ6" s="1325"/>
      <c r="AK6" s="1325"/>
      <c r="AL6" s="1325"/>
      <c r="AM6" s="1325"/>
      <c r="AN6" s="1325"/>
      <c r="AO6" s="1325"/>
      <c r="AP6" s="1325"/>
      <c r="AQ6" s="1325"/>
      <c r="AR6" s="1325"/>
      <c r="AS6" s="1325"/>
      <c r="AT6" s="1325"/>
      <c r="AU6" s="1325"/>
      <c r="AV6" s="1325"/>
      <c r="AW6" s="1325"/>
      <c r="AX6" s="1325"/>
      <c r="AY6" s="1325"/>
      <c r="AZ6" s="1325"/>
      <c r="BA6" s="1325"/>
      <c r="BB6" s="1325"/>
      <c r="BC6" s="1325"/>
      <c r="BD6" s="1325"/>
      <c r="BE6" s="1325"/>
      <c r="BF6" s="1325"/>
      <c r="BG6" s="1325"/>
      <c r="BH6" s="1325"/>
      <c r="BI6" s="1325"/>
      <c r="BJ6" s="1325"/>
      <c r="BK6" s="1325"/>
      <c r="BL6" s="1325"/>
      <c r="BM6" s="1325"/>
      <c r="BN6" s="1325"/>
      <c r="BO6" s="1325"/>
      <c r="BP6" s="1325"/>
      <c r="BQ6" s="1325"/>
      <c r="BR6" s="1325"/>
      <c r="BS6" s="1325"/>
      <c r="BT6" s="1325"/>
      <c r="BU6" s="1325"/>
      <c r="BV6" s="1325"/>
      <c r="BW6" s="1325"/>
      <c r="BX6" s="1325"/>
      <c r="BY6" s="1325"/>
      <c r="BZ6" s="1325"/>
      <c r="CA6" s="1325"/>
      <c r="CB6" s="1325"/>
      <c r="CC6" s="1325"/>
      <c r="CD6" s="1325"/>
      <c r="CE6" s="1325"/>
      <c r="CF6" s="1325"/>
      <c r="CG6" s="1325"/>
      <c r="CH6" s="1325"/>
      <c r="CI6" s="1325"/>
      <c r="CJ6" s="1325"/>
      <c r="CK6" s="1325"/>
      <c r="CL6" s="1325"/>
      <c r="CM6" s="1325"/>
      <c r="CN6" s="1325"/>
      <c r="CO6" s="1325"/>
      <c r="CP6" s="1325"/>
      <c r="CQ6" s="1325"/>
      <c r="CR6" s="1325"/>
      <c r="CS6" s="1325"/>
      <c r="CT6" s="1325"/>
      <c r="CU6" s="1325"/>
      <c r="CV6" s="1325"/>
      <c r="CW6" s="1325"/>
      <c r="CX6" s="1325"/>
      <c r="CY6" s="1325"/>
      <c r="CZ6" s="1325"/>
      <c r="DA6" s="1325"/>
      <c r="DB6" s="1325"/>
      <c r="DC6" s="1325"/>
      <c r="DD6" s="1325"/>
      <c r="DE6" s="1325"/>
      <c r="DF6" s="291"/>
      <c r="DG6" s="291"/>
      <c r="DH6" s="291"/>
      <c r="DI6" s="291"/>
      <c r="DJ6" s="291"/>
      <c r="DK6" s="291"/>
      <c r="DL6" s="291"/>
      <c r="DM6" s="291"/>
      <c r="DN6" s="291"/>
      <c r="DO6" s="291"/>
      <c r="DP6" s="291"/>
      <c r="DQ6" s="291"/>
      <c r="DR6" s="291"/>
      <c r="DS6" s="291"/>
      <c r="DT6" s="291"/>
      <c r="DU6" s="291"/>
      <c r="DV6" s="291"/>
      <c r="DW6" s="291"/>
    </row>
    <row r="7" spans="1:143" s="290" customFormat="1" ht="13.5">
      <c r="A7" s="1325"/>
      <c r="B7" s="1325"/>
      <c r="C7" s="1325"/>
      <c r="D7" s="1325"/>
      <c r="E7" s="1325"/>
      <c r="F7" s="1325"/>
      <c r="G7" s="1325"/>
      <c r="H7" s="1325"/>
      <c r="I7" s="1325"/>
      <c r="J7" s="1325"/>
      <c r="K7" s="1325"/>
      <c r="L7" s="1325"/>
      <c r="M7" s="1325"/>
      <c r="N7" s="1325"/>
      <c r="O7" s="1325"/>
      <c r="P7" s="1325"/>
      <c r="Q7" s="1325"/>
      <c r="R7" s="1325"/>
      <c r="S7" s="1325"/>
      <c r="T7" s="1325"/>
      <c r="U7" s="1325"/>
      <c r="V7" s="1325"/>
      <c r="W7" s="1325"/>
      <c r="X7" s="1325"/>
      <c r="Y7" s="1325"/>
      <c r="Z7" s="1325"/>
      <c r="AA7" s="1325"/>
      <c r="AB7" s="1325"/>
      <c r="AC7" s="1325"/>
      <c r="AD7" s="1325"/>
      <c r="AE7" s="1325"/>
      <c r="AF7" s="1325"/>
      <c r="AG7" s="1325"/>
      <c r="AH7" s="1325"/>
      <c r="AI7" s="1325"/>
      <c r="AJ7" s="1325"/>
      <c r="AK7" s="1325"/>
      <c r="AL7" s="1325"/>
      <c r="AM7" s="1325"/>
      <c r="AN7" s="1325"/>
      <c r="AO7" s="1325"/>
      <c r="AP7" s="1325"/>
      <c r="AQ7" s="1325"/>
      <c r="AR7" s="1325"/>
      <c r="AS7" s="1325"/>
      <c r="AT7" s="1325"/>
      <c r="AU7" s="1325"/>
      <c r="AV7" s="1325"/>
      <c r="AW7" s="1325"/>
      <c r="AX7" s="1325"/>
      <c r="AY7" s="1325"/>
      <c r="AZ7" s="1325"/>
      <c r="BA7" s="1325"/>
      <c r="BB7" s="1325"/>
      <c r="BC7" s="1325"/>
      <c r="BD7" s="1325"/>
      <c r="BE7" s="1325"/>
      <c r="BF7" s="1325"/>
      <c r="BG7" s="1325"/>
      <c r="BH7" s="1325"/>
      <c r="BI7" s="1325"/>
      <c r="BJ7" s="1325"/>
      <c r="BK7" s="1325"/>
      <c r="BL7" s="1325"/>
      <c r="BM7" s="1325"/>
      <c r="BN7" s="1325"/>
      <c r="BO7" s="1325"/>
      <c r="BP7" s="1325"/>
      <c r="BQ7" s="1325"/>
      <c r="BR7" s="1325"/>
      <c r="BS7" s="1325"/>
      <c r="BT7" s="1325"/>
      <c r="BU7" s="1325"/>
      <c r="BV7" s="1325"/>
      <c r="BW7" s="1325"/>
      <c r="BX7" s="1325"/>
      <c r="BY7" s="1325"/>
      <c r="BZ7" s="1325"/>
      <c r="CA7" s="1325"/>
      <c r="CB7" s="1325"/>
      <c r="CC7" s="1325"/>
      <c r="CD7" s="1325"/>
      <c r="CE7" s="1325"/>
      <c r="CF7" s="1325"/>
      <c r="CG7" s="1325"/>
      <c r="CH7" s="1325"/>
      <c r="CI7" s="1325"/>
      <c r="CJ7" s="1325"/>
      <c r="CK7" s="1325"/>
      <c r="CL7" s="1325"/>
      <c r="CM7" s="1325"/>
      <c r="CN7" s="1325"/>
      <c r="CO7" s="1325"/>
      <c r="CP7" s="1325"/>
      <c r="CQ7" s="1325"/>
      <c r="CR7" s="1325"/>
      <c r="CS7" s="1325"/>
      <c r="CT7" s="1325"/>
      <c r="CU7" s="1325"/>
      <c r="CV7" s="1325"/>
      <c r="CW7" s="1325"/>
      <c r="CX7" s="1325"/>
      <c r="CY7" s="1325"/>
      <c r="CZ7" s="1325"/>
      <c r="DA7" s="1325"/>
      <c r="DB7" s="1325"/>
      <c r="DC7" s="1325"/>
      <c r="DD7" s="1325"/>
      <c r="DE7" s="1325"/>
      <c r="DF7" s="291"/>
      <c r="DG7" s="291"/>
      <c r="DH7" s="291"/>
      <c r="DI7" s="291"/>
      <c r="DJ7" s="291"/>
      <c r="DK7" s="291"/>
      <c r="DL7" s="291"/>
      <c r="DM7" s="291"/>
      <c r="DN7" s="291"/>
      <c r="DO7" s="291"/>
      <c r="DP7" s="291"/>
      <c r="DQ7" s="291"/>
      <c r="DR7" s="291"/>
      <c r="DS7" s="291"/>
      <c r="DT7" s="291"/>
      <c r="DU7" s="291"/>
      <c r="DV7" s="291"/>
      <c r="DW7" s="291"/>
    </row>
    <row r="8" spans="1:143" s="290" customFormat="1" ht="13.5">
      <c r="A8" s="1325"/>
      <c r="B8" s="1325"/>
      <c r="C8" s="1325"/>
      <c r="D8" s="1325"/>
      <c r="E8" s="1325"/>
      <c r="F8" s="1325"/>
      <c r="G8" s="1325"/>
      <c r="H8" s="1325"/>
      <c r="I8" s="1325"/>
      <c r="J8" s="1325"/>
      <c r="K8" s="1325"/>
      <c r="L8" s="1325"/>
      <c r="M8" s="1325"/>
      <c r="N8" s="1325"/>
      <c r="O8" s="1325"/>
      <c r="P8" s="1325"/>
      <c r="Q8" s="1325"/>
      <c r="R8" s="1325"/>
      <c r="S8" s="1325"/>
      <c r="T8" s="1325"/>
      <c r="U8" s="1325"/>
      <c r="V8" s="1325"/>
      <c r="W8" s="1325"/>
      <c r="X8" s="1325"/>
      <c r="Y8" s="1325"/>
      <c r="Z8" s="1325"/>
      <c r="AA8" s="1325"/>
      <c r="AB8" s="1325"/>
      <c r="AC8" s="1325"/>
      <c r="AD8" s="1325"/>
      <c r="AE8" s="1325"/>
      <c r="AF8" s="1325"/>
      <c r="AG8" s="1325"/>
      <c r="AH8" s="1325"/>
      <c r="AI8" s="1325"/>
      <c r="AJ8" s="1325"/>
      <c r="AK8" s="1325"/>
      <c r="AL8" s="1325"/>
      <c r="AM8" s="1325"/>
      <c r="AN8" s="1325"/>
      <c r="AO8" s="1325"/>
      <c r="AP8" s="1325"/>
      <c r="AQ8" s="1325"/>
      <c r="AR8" s="1325"/>
      <c r="AS8" s="1325"/>
      <c r="AT8" s="1325"/>
      <c r="AU8" s="1325"/>
      <c r="AV8" s="1325"/>
      <c r="AW8" s="1325"/>
      <c r="AX8" s="1325"/>
      <c r="AY8" s="1325"/>
      <c r="AZ8" s="1325"/>
      <c r="BA8" s="1325"/>
      <c r="BB8" s="1325"/>
      <c r="BC8" s="1325"/>
      <c r="BD8" s="1325"/>
      <c r="BE8" s="1325"/>
      <c r="BF8" s="1325"/>
      <c r="BG8" s="1325"/>
      <c r="BH8" s="1325"/>
      <c r="BI8" s="1325"/>
      <c r="BJ8" s="1325"/>
      <c r="BK8" s="1325"/>
      <c r="BL8" s="1325"/>
      <c r="BM8" s="1325"/>
      <c r="BN8" s="1325"/>
      <c r="BO8" s="1325"/>
      <c r="BP8" s="1325"/>
      <c r="BQ8" s="1325"/>
      <c r="BR8" s="1325"/>
      <c r="BS8" s="1325"/>
      <c r="BT8" s="1325"/>
      <c r="BU8" s="1325"/>
      <c r="BV8" s="1325"/>
      <c r="BW8" s="1325"/>
      <c r="BX8" s="1325"/>
      <c r="BY8" s="1325"/>
      <c r="BZ8" s="1325"/>
      <c r="CA8" s="1325"/>
      <c r="CB8" s="1325"/>
      <c r="CC8" s="1325"/>
      <c r="CD8" s="1325"/>
      <c r="CE8" s="1325"/>
      <c r="CF8" s="1325"/>
      <c r="CG8" s="1325"/>
      <c r="CH8" s="1325"/>
      <c r="CI8" s="1325"/>
      <c r="CJ8" s="1325"/>
      <c r="CK8" s="1325"/>
      <c r="CL8" s="1325"/>
      <c r="CM8" s="1325"/>
      <c r="CN8" s="1325"/>
      <c r="CO8" s="1325"/>
      <c r="CP8" s="1325"/>
      <c r="CQ8" s="1325"/>
      <c r="CR8" s="1325"/>
      <c r="CS8" s="1325"/>
      <c r="CT8" s="1325"/>
      <c r="CU8" s="1325"/>
      <c r="CV8" s="1325"/>
      <c r="CW8" s="1325"/>
      <c r="CX8" s="1325"/>
      <c r="CY8" s="1325"/>
      <c r="CZ8" s="1325"/>
      <c r="DA8" s="1325"/>
      <c r="DB8" s="1325"/>
      <c r="DC8" s="1325"/>
      <c r="DD8" s="1325"/>
      <c r="DE8" s="1325"/>
      <c r="DF8" s="291"/>
      <c r="DG8" s="291"/>
      <c r="DH8" s="291"/>
      <c r="DI8" s="291"/>
      <c r="DJ8" s="291"/>
      <c r="DK8" s="291"/>
      <c r="DL8" s="291"/>
      <c r="DM8" s="291"/>
      <c r="DN8" s="291"/>
      <c r="DO8" s="291"/>
      <c r="DP8" s="291"/>
      <c r="DQ8" s="291"/>
      <c r="DR8" s="291"/>
      <c r="DS8" s="291"/>
      <c r="DT8" s="291"/>
      <c r="DU8" s="291"/>
      <c r="DV8" s="291"/>
      <c r="DW8" s="291"/>
    </row>
    <row r="9" spans="1:143" s="290" customFormat="1" ht="13.5">
      <c r="A9" s="1325"/>
      <c r="B9" s="1325"/>
      <c r="C9" s="1325"/>
      <c r="D9" s="1325"/>
      <c r="E9" s="1325"/>
      <c r="F9" s="1325"/>
      <c r="G9" s="1325"/>
      <c r="H9" s="1325"/>
      <c r="I9" s="1325"/>
      <c r="J9" s="1325"/>
      <c r="K9" s="1325"/>
      <c r="L9" s="1325"/>
      <c r="M9" s="1325"/>
      <c r="N9" s="1325"/>
      <c r="O9" s="1325"/>
      <c r="P9" s="1325"/>
      <c r="Q9" s="1325"/>
      <c r="R9" s="1325"/>
      <c r="S9" s="1325"/>
      <c r="T9" s="1325"/>
      <c r="U9" s="1325"/>
      <c r="V9" s="1325"/>
      <c r="W9" s="1325"/>
      <c r="X9" s="1325"/>
      <c r="Y9" s="1325"/>
      <c r="Z9" s="1325"/>
      <c r="AA9" s="1325"/>
      <c r="AB9" s="1325"/>
      <c r="AC9" s="1325"/>
      <c r="AD9" s="1325"/>
      <c r="AE9" s="1325"/>
      <c r="AF9" s="1325"/>
      <c r="AG9" s="1325"/>
      <c r="AH9" s="1325"/>
      <c r="AI9" s="1325"/>
      <c r="AJ9" s="1325"/>
      <c r="AK9" s="1325"/>
      <c r="AL9" s="1325"/>
      <c r="AM9" s="1325"/>
      <c r="AN9" s="1325"/>
      <c r="AO9" s="1325"/>
      <c r="AP9" s="1325"/>
      <c r="AQ9" s="1325"/>
      <c r="AR9" s="1325"/>
      <c r="AS9" s="1325"/>
      <c r="AT9" s="1325"/>
      <c r="AU9" s="1325"/>
      <c r="AV9" s="1325"/>
      <c r="AW9" s="1325"/>
      <c r="AX9" s="1325"/>
      <c r="AY9" s="1325"/>
      <c r="AZ9" s="1325"/>
      <c r="BA9" s="1325"/>
      <c r="BB9" s="1325"/>
      <c r="BC9" s="1325"/>
      <c r="BD9" s="1325"/>
      <c r="BE9" s="1325"/>
      <c r="BF9" s="1325"/>
      <c r="BG9" s="1325"/>
      <c r="BH9" s="1325"/>
      <c r="BI9" s="1325"/>
      <c r="BJ9" s="1325"/>
      <c r="BK9" s="1325"/>
      <c r="BL9" s="1325"/>
      <c r="BM9" s="1325"/>
      <c r="BN9" s="1325"/>
      <c r="BO9" s="1325"/>
      <c r="BP9" s="1325"/>
      <c r="BQ9" s="1325"/>
      <c r="BR9" s="1325"/>
      <c r="BS9" s="1325"/>
      <c r="BT9" s="1325"/>
      <c r="BU9" s="1325"/>
      <c r="BV9" s="1325"/>
      <c r="BW9" s="1325"/>
      <c r="BX9" s="1325"/>
      <c r="BY9" s="1325"/>
      <c r="BZ9" s="1325"/>
      <c r="CA9" s="1325"/>
      <c r="CB9" s="1325"/>
      <c r="CC9" s="1325"/>
      <c r="CD9" s="1325"/>
      <c r="CE9" s="1325"/>
      <c r="CF9" s="1325"/>
      <c r="CG9" s="1325"/>
      <c r="CH9" s="1325"/>
      <c r="CI9" s="1325"/>
      <c r="CJ9" s="1325"/>
      <c r="CK9" s="1325"/>
      <c r="CL9" s="1325"/>
      <c r="CM9" s="1325"/>
      <c r="CN9" s="1325"/>
      <c r="CO9" s="1325"/>
      <c r="CP9" s="1325"/>
      <c r="CQ9" s="1325"/>
      <c r="CR9" s="1325"/>
      <c r="CS9" s="1325"/>
      <c r="CT9" s="1325"/>
      <c r="CU9" s="1325"/>
      <c r="CV9" s="1325"/>
      <c r="CW9" s="1325"/>
      <c r="CX9" s="1325"/>
      <c r="CY9" s="1325"/>
      <c r="CZ9" s="1325"/>
      <c r="DA9" s="1325"/>
      <c r="DB9" s="1325"/>
      <c r="DC9" s="1325"/>
      <c r="DD9" s="1325"/>
      <c r="DE9" s="1325"/>
      <c r="DF9" s="291"/>
      <c r="DG9" s="291"/>
      <c r="DH9" s="291"/>
      <c r="DI9" s="291"/>
      <c r="DJ9" s="291"/>
      <c r="DK9" s="291"/>
      <c r="DL9" s="291"/>
      <c r="DM9" s="291"/>
      <c r="DN9" s="291"/>
      <c r="DO9" s="291"/>
      <c r="DP9" s="291"/>
      <c r="DQ9" s="291"/>
      <c r="DR9" s="291"/>
      <c r="DS9" s="291"/>
      <c r="DT9" s="291"/>
      <c r="DU9" s="291"/>
      <c r="DV9" s="291"/>
      <c r="DW9" s="291"/>
    </row>
    <row r="10" spans="1:143" s="290" customFormat="1" ht="13.5">
      <c r="A10" s="1325"/>
      <c r="B10" s="1325"/>
      <c r="C10" s="1325"/>
      <c r="D10" s="1325"/>
      <c r="E10" s="1325"/>
      <c r="F10" s="1325"/>
      <c r="G10" s="1325"/>
      <c r="H10" s="1325"/>
      <c r="I10" s="1325"/>
      <c r="J10" s="1325"/>
      <c r="K10" s="1325"/>
      <c r="L10" s="1325"/>
      <c r="M10" s="1325"/>
      <c r="N10" s="1325"/>
      <c r="O10" s="1325"/>
      <c r="P10" s="1325"/>
      <c r="Q10" s="1325"/>
      <c r="R10" s="1325"/>
      <c r="S10" s="1325"/>
      <c r="T10" s="1325"/>
      <c r="U10" s="1325"/>
      <c r="V10" s="1325"/>
      <c r="W10" s="1325"/>
      <c r="X10" s="1325"/>
      <c r="Y10" s="1325"/>
      <c r="Z10" s="1325"/>
      <c r="AA10" s="1325"/>
      <c r="AB10" s="1325"/>
      <c r="AC10" s="1325"/>
      <c r="AD10" s="1325"/>
      <c r="AE10" s="1325"/>
      <c r="AF10" s="1325"/>
      <c r="AG10" s="1325"/>
      <c r="AH10" s="1325"/>
      <c r="AI10" s="1325"/>
      <c r="AJ10" s="1325"/>
      <c r="AK10" s="1325"/>
      <c r="AL10" s="1325"/>
      <c r="AM10" s="1325"/>
      <c r="AN10" s="1325"/>
      <c r="AO10" s="1325"/>
      <c r="AP10" s="1325"/>
      <c r="AQ10" s="1325"/>
      <c r="AR10" s="1325"/>
      <c r="AS10" s="1325"/>
      <c r="AT10" s="1325"/>
      <c r="AU10" s="1325"/>
      <c r="AV10" s="1325"/>
      <c r="AW10" s="1325"/>
      <c r="AX10" s="1325"/>
      <c r="AY10" s="1325"/>
      <c r="AZ10" s="1325"/>
      <c r="BA10" s="1325"/>
      <c r="BB10" s="1325"/>
      <c r="BC10" s="1325"/>
      <c r="BD10" s="1325"/>
      <c r="BE10" s="1325"/>
      <c r="BF10" s="1325"/>
      <c r="BG10" s="1325"/>
      <c r="BH10" s="1325"/>
      <c r="BI10" s="1325"/>
      <c r="BJ10" s="1325"/>
      <c r="BK10" s="1325"/>
      <c r="BL10" s="1325"/>
      <c r="BM10" s="1325"/>
      <c r="BN10" s="1325"/>
      <c r="BO10" s="1325"/>
      <c r="BP10" s="1325"/>
      <c r="BQ10" s="1325"/>
      <c r="BR10" s="1325"/>
      <c r="BS10" s="1325"/>
      <c r="BT10" s="1325"/>
      <c r="BU10" s="1325"/>
      <c r="BV10" s="1325"/>
      <c r="BW10" s="1325"/>
      <c r="BX10" s="1325"/>
      <c r="BY10" s="1325"/>
      <c r="BZ10" s="1325"/>
      <c r="CA10" s="1325"/>
      <c r="CB10" s="1325"/>
      <c r="CC10" s="1325"/>
      <c r="CD10" s="1325"/>
      <c r="CE10" s="1325"/>
      <c r="CF10" s="1325"/>
      <c r="CG10" s="1325"/>
      <c r="CH10" s="1325"/>
      <c r="CI10" s="1325"/>
      <c r="CJ10" s="1325"/>
      <c r="CK10" s="1325"/>
      <c r="CL10" s="1325"/>
      <c r="CM10" s="1325"/>
      <c r="CN10" s="1325"/>
      <c r="CO10" s="1325"/>
      <c r="CP10" s="1325"/>
      <c r="CQ10" s="1325"/>
      <c r="CR10" s="1325"/>
      <c r="CS10" s="1325"/>
      <c r="CT10" s="1325"/>
      <c r="CU10" s="1325"/>
      <c r="CV10" s="1325"/>
      <c r="CW10" s="1325"/>
      <c r="CX10" s="1325"/>
      <c r="CY10" s="1325"/>
      <c r="CZ10" s="1325"/>
      <c r="DA10" s="1325"/>
      <c r="DB10" s="1325"/>
      <c r="DC10" s="1325"/>
      <c r="DD10" s="1325"/>
      <c r="DE10" s="1325"/>
      <c r="DF10" s="291"/>
      <c r="DG10" s="291"/>
      <c r="DH10" s="291"/>
      <c r="DI10" s="291"/>
      <c r="DJ10" s="291"/>
      <c r="DK10" s="291"/>
      <c r="DL10" s="291"/>
      <c r="DM10" s="291"/>
      <c r="DN10" s="291"/>
      <c r="DO10" s="291"/>
      <c r="DP10" s="291"/>
      <c r="DQ10" s="291"/>
      <c r="DR10" s="291"/>
      <c r="DS10" s="291"/>
      <c r="DT10" s="291"/>
      <c r="DU10" s="291"/>
      <c r="DV10" s="291"/>
      <c r="DW10" s="291"/>
      <c r="EM10" s="290" t="s">
        <v>612</v>
      </c>
    </row>
    <row r="11" spans="1:143" s="290" customFormat="1" ht="13.5">
      <c r="A11" s="1325"/>
      <c r="B11" s="1325"/>
      <c r="C11" s="1325"/>
      <c r="D11" s="1325"/>
      <c r="E11" s="1325"/>
      <c r="F11" s="1325"/>
      <c r="G11" s="1325"/>
      <c r="H11" s="1325"/>
      <c r="I11" s="1325"/>
      <c r="J11" s="1325"/>
      <c r="K11" s="1325"/>
      <c r="L11" s="1325"/>
      <c r="M11" s="1325"/>
      <c r="N11" s="1325"/>
      <c r="O11" s="1325"/>
      <c r="P11" s="1325"/>
      <c r="Q11" s="1325"/>
      <c r="R11" s="1325"/>
      <c r="S11" s="1325"/>
      <c r="T11" s="1325"/>
      <c r="U11" s="1325"/>
      <c r="V11" s="1325"/>
      <c r="W11" s="1325"/>
      <c r="X11" s="1325"/>
      <c r="Y11" s="1325"/>
      <c r="Z11" s="1325"/>
      <c r="AA11" s="1325"/>
      <c r="AB11" s="1325"/>
      <c r="AC11" s="1325"/>
      <c r="AD11" s="1325"/>
      <c r="AE11" s="1325"/>
      <c r="AF11" s="1325"/>
      <c r="AG11" s="1325"/>
      <c r="AH11" s="1325"/>
      <c r="AI11" s="1325"/>
      <c r="AJ11" s="1325"/>
      <c r="AK11" s="1325"/>
      <c r="AL11" s="1325"/>
      <c r="AM11" s="1325"/>
      <c r="AN11" s="1325"/>
      <c r="AO11" s="1325"/>
      <c r="AP11" s="1325"/>
      <c r="AQ11" s="1325"/>
      <c r="AR11" s="1325"/>
      <c r="AS11" s="1325"/>
      <c r="AT11" s="1325"/>
      <c r="AU11" s="1325"/>
      <c r="AV11" s="1325"/>
      <c r="AW11" s="1325"/>
      <c r="AX11" s="1325"/>
      <c r="AY11" s="1325"/>
      <c r="AZ11" s="1325"/>
      <c r="BA11" s="1325"/>
      <c r="BB11" s="1325"/>
      <c r="BC11" s="1325"/>
      <c r="BD11" s="1325"/>
      <c r="BE11" s="1325"/>
      <c r="BF11" s="1325"/>
      <c r="BG11" s="1325"/>
      <c r="BH11" s="1325"/>
      <c r="BI11" s="1325"/>
      <c r="BJ11" s="1325"/>
      <c r="BK11" s="1325"/>
      <c r="BL11" s="1325"/>
      <c r="BM11" s="1325"/>
      <c r="BN11" s="1325"/>
      <c r="BO11" s="1325"/>
      <c r="BP11" s="1325"/>
      <c r="BQ11" s="1325"/>
      <c r="BR11" s="1325"/>
      <c r="BS11" s="1325"/>
      <c r="BT11" s="1325"/>
      <c r="BU11" s="1325"/>
      <c r="BV11" s="1325"/>
      <c r="BW11" s="1325"/>
      <c r="BX11" s="1325"/>
      <c r="BY11" s="1325"/>
      <c r="BZ11" s="1325"/>
      <c r="CA11" s="1325"/>
      <c r="CB11" s="1325"/>
      <c r="CC11" s="1325"/>
      <c r="CD11" s="1325"/>
      <c r="CE11" s="1325"/>
      <c r="CF11" s="1325"/>
      <c r="CG11" s="1325"/>
      <c r="CH11" s="1325"/>
      <c r="CI11" s="1325"/>
      <c r="CJ11" s="1325"/>
      <c r="CK11" s="1325"/>
      <c r="CL11" s="1325"/>
      <c r="CM11" s="1325"/>
      <c r="CN11" s="1325"/>
      <c r="CO11" s="1325"/>
      <c r="CP11" s="1325"/>
      <c r="CQ11" s="1325"/>
      <c r="CR11" s="1325"/>
      <c r="CS11" s="1325"/>
      <c r="CT11" s="1325"/>
      <c r="CU11" s="1325"/>
      <c r="CV11" s="1325"/>
      <c r="CW11" s="1325"/>
      <c r="CX11" s="1325"/>
      <c r="CY11" s="1325"/>
      <c r="CZ11" s="1325"/>
      <c r="DA11" s="1325"/>
      <c r="DB11" s="1325"/>
      <c r="DC11" s="1325"/>
      <c r="DD11" s="1325"/>
      <c r="DE11" s="1325"/>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c r="A12" s="1325"/>
      <c r="B12" s="1325"/>
      <c r="C12" s="1325"/>
      <c r="D12" s="1325"/>
      <c r="E12" s="1325"/>
      <c r="F12" s="1325"/>
      <c r="G12" s="1325"/>
      <c r="H12" s="1325"/>
      <c r="I12" s="1325"/>
      <c r="J12" s="1325"/>
      <c r="K12" s="1325"/>
      <c r="L12" s="1325"/>
      <c r="M12" s="1325"/>
      <c r="N12" s="1325"/>
      <c r="O12" s="1325"/>
      <c r="P12" s="1325"/>
      <c r="Q12" s="1325"/>
      <c r="R12" s="1325"/>
      <c r="S12" s="1325"/>
      <c r="T12" s="1325"/>
      <c r="U12" s="1325"/>
      <c r="V12" s="1325"/>
      <c r="W12" s="1325"/>
      <c r="X12" s="1325"/>
      <c r="Y12" s="1325"/>
      <c r="Z12" s="1325"/>
      <c r="AA12" s="1325"/>
      <c r="AB12" s="1325"/>
      <c r="AC12" s="1325"/>
      <c r="AD12" s="1325"/>
      <c r="AE12" s="1325"/>
      <c r="AF12" s="1325"/>
      <c r="AG12" s="1325"/>
      <c r="AH12" s="1325"/>
      <c r="AI12" s="1325"/>
      <c r="AJ12" s="1325"/>
      <c r="AK12" s="1325"/>
      <c r="AL12" s="1325"/>
      <c r="AM12" s="1325"/>
      <c r="AN12" s="1325"/>
      <c r="AO12" s="1325"/>
      <c r="AP12" s="1325"/>
      <c r="AQ12" s="1325"/>
      <c r="AR12" s="1325"/>
      <c r="AS12" s="1325"/>
      <c r="AT12" s="1325"/>
      <c r="AU12" s="1325"/>
      <c r="AV12" s="1325"/>
      <c r="AW12" s="1325"/>
      <c r="AX12" s="1325"/>
      <c r="AY12" s="1325"/>
      <c r="AZ12" s="1325"/>
      <c r="BA12" s="1325"/>
      <c r="BB12" s="1325"/>
      <c r="BC12" s="1325"/>
      <c r="BD12" s="1325"/>
      <c r="BE12" s="1325"/>
      <c r="BF12" s="1325"/>
      <c r="BG12" s="1325"/>
      <c r="BH12" s="1325"/>
      <c r="BI12" s="1325"/>
      <c r="BJ12" s="1325"/>
      <c r="BK12" s="1325"/>
      <c r="BL12" s="1325"/>
      <c r="BM12" s="1325"/>
      <c r="BN12" s="1325"/>
      <c r="BO12" s="1325"/>
      <c r="BP12" s="1325"/>
      <c r="BQ12" s="1325"/>
      <c r="BR12" s="1325"/>
      <c r="BS12" s="1325"/>
      <c r="BT12" s="1325"/>
      <c r="BU12" s="1325"/>
      <c r="BV12" s="1325"/>
      <c r="BW12" s="1325"/>
      <c r="BX12" s="1325"/>
      <c r="BY12" s="1325"/>
      <c r="BZ12" s="1325"/>
      <c r="CA12" s="1325"/>
      <c r="CB12" s="1325"/>
      <c r="CC12" s="1325"/>
      <c r="CD12" s="1325"/>
      <c r="CE12" s="1325"/>
      <c r="CF12" s="1325"/>
      <c r="CG12" s="1325"/>
      <c r="CH12" s="1325"/>
      <c r="CI12" s="1325"/>
      <c r="CJ12" s="1325"/>
      <c r="CK12" s="1325"/>
      <c r="CL12" s="1325"/>
      <c r="CM12" s="1325"/>
      <c r="CN12" s="1325"/>
      <c r="CO12" s="1325"/>
      <c r="CP12" s="1325"/>
      <c r="CQ12" s="1325"/>
      <c r="CR12" s="1325"/>
      <c r="CS12" s="1325"/>
      <c r="CT12" s="1325"/>
      <c r="CU12" s="1325"/>
      <c r="CV12" s="1325"/>
      <c r="CW12" s="1325"/>
      <c r="CX12" s="1325"/>
      <c r="CY12" s="1325"/>
      <c r="CZ12" s="1325"/>
      <c r="DA12" s="1325"/>
      <c r="DB12" s="1325"/>
      <c r="DC12" s="1325"/>
      <c r="DD12" s="1325"/>
      <c r="DE12" s="1325"/>
      <c r="DF12" s="291"/>
      <c r="DG12" s="291"/>
      <c r="DH12" s="291"/>
      <c r="DI12" s="291"/>
      <c r="DJ12" s="291"/>
      <c r="DK12" s="291"/>
      <c r="DL12" s="291"/>
      <c r="DM12" s="291"/>
      <c r="DN12" s="291"/>
      <c r="DO12" s="291"/>
      <c r="DP12" s="291"/>
      <c r="DQ12" s="291"/>
      <c r="DR12" s="291"/>
      <c r="DS12" s="291"/>
      <c r="DT12" s="291"/>
      <c r="DU12" s="291"/>
      <c r="DV12" s="291"/>
      <c r="DW12" s="291"/>
      <c r="EM12" s="290" t="s">
        <v>612</v>
      </c>
    </row>
    <row r="13" spans="1:143" s="290" customFormat="1" ht="13.5">
      <c r="A13" s="1325"/>
      <c r="B13" s="1325"/>
      <c r="C13" s="1325"/>
      <c r="D13" s="1325"/>
      <c r="E13" s="1325"/>
      <c r="F13" s="1325"/>
      <c r="G13" s="1325"/>
      <c r="H13" s="1325"/>
      <c r="I13" s="1325"/>
      <c r="J13" s="1325"/>
      <c r="K13" s="1325"/>
      <c r="L13" s="1325"/>
      <c r="M13" s="1325"/>
      <c r="N13" s="1325"/>
      <c r="O13" s="1325"/>
      <c r="P13" s="1325"/>
      <c r="Q13" s="1325"/>
      <c r="R13" s="1325"/>
      <c r="S13" s="1325"/>
      <c r="T13" s="1325"/>
      <c r="U13" s="1325"/>
      <c r="V13" s="1325"/>
      <c r="W13" s="1325"/>
      <c r="X13" s="1325"/>
      <c r="Y13" s="1325"/>
      <c r="Z13" s="1325"/>
      <c r="AA13" s="1325"/>
      <c r="AB13" s="1325"/>
      <c r="AC13" s="1325"/>
      <c r="AD13" s="1325"/>
      <c r="AE13" s="1325"/>
      <c r="AF13" s="1325"/>
      <c r="AG13" s="1325"/>
      <c r="AH13" s="1325"/>
      <c r="AI13" s="1325"/>
      <c r="AJ13" s="1325"/>
      <c r="AK13" s="1325"/>
      <c r="AL13" s="1325"/>
      <c r="AM13" s="1325"/>
      <c r="AN13" s="1325"/>
      <c r="AO13" s="1325"/>
      <c r="AP13" s="1325"/>
      <c r="AQ13" s="1325"/>
      <c r="AR13" s="1325"/>
      <c r="AS13" s="1325"/>
      <c r="AT13" s="1325"/>
      <c r="AU13" s="1325"/>
      <c r="AV13" s="1325"/>
      <c r="AW13" s="1325"/>
      <c r="AX13" s="1325"/>
      <c r="AY13" s="1325"/>
      <c r="AZ13" s="1325"/>
      <c r="BA13" s="1325"/>
      <c r="BB13" s="1325"/>
      <c r="BC13" s="1325"/>
      <c r="BD13" s="1325"/>
      <c r="BE13" s="1325"/>
      <c r="BF13" s="1325"/>
      <c r="BG13" s="1325"/>
      <c r="BH13" s="1325"/>
      <c r="BI13" s="1325"/>
      <c r="BJ13" s="1325"/>
      <c r="BK13" s="1325"/>
      <c r="BL13" s="1325"/>
      <c r="BM13" s="1325"/>
      <c r="BN13" s="1325"/>
      <c r="BO13" s="1325"/>
      <c r="BP13" s="1325"/>
      <c r="BQ13" s="1325"/>
      <c r="BR13" s="1325"/>
      <c r="BS13" s="1325"/>
      <c r="BT13" s="1325"/>
      <c r="BU13" s="1325"/>
      <c r="BV13" s="1325"/>
      <c r="BW13" s="1325"/>
      <c r="BX13" s="1325"/>
      <c r="BY13" s="1325"/>
      <c r="BZ13" s="1325"/>
      <c r="CA13" s="1325"/>
      <c r="CB13" s="1325"/>
      <c r="CC13" s="1325"/>
      <c r="CD13" s="1325"/>
      <c r="CE13" s="1325"/>
      <c r="CF13" s="1325"/>
      <c r="CG13" s="1325"/>
      <c r="CH13" s="1325"/>
      <c r="CI13" s="1325"/>
      <c r="CJ13" s="1325"/>
      <c r="CK13" s="1325"/>
      <c r="CL13" s="1325"/>
      <c r="CM13" s="1325"/>
      <c r="CN13" s="1325"/>
      <c r="CO13" s="1325"/>
      <c r="CP13" s="1325"/>
      <c r="CQ13" s="1325"/>
      <c r="CR13" s="1325"/>
      <c r="CS13" s="1325"/>
      <c r="CT13" s="1325"/>
      <c r="CU13" s="1325"/>
      <c r="CV13" s="1325"/>
      <c r="CW13" s="1325"/>
      <c r="CX13" s="1325"/>
      <c r="CY13" s="1325"/>
      <c r="CZ13" s="1325"/>
      <c r="DA13" s="1325"/>
      <c r="DB13" s="1325"/>
      <c r="DC13" s="1325"/>
      <c r="DD13" s="1325"/>
      <c r="DE13" s="1325"/>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c r="A14" s="1325"/>
      <c r="B14" s="1325"/>
      <c r="C14" s="1325"/>
      <c r="D14" s="1325"/>
      <c r="E14" s="1325"/>
      <c r="F14" s="1325"/>
      <c r="G14" s="1325"/>
      <c r="H14" s="1325"/>
      <c r="I14" s="1325"/>
      <c r="J14" s="1325"/>
      <c r="K14" s="1325"/>
      <c r="L14" s="1325"/>
      <c r="M14" s="1325"/>
      <c r="N14" s="1325"/>
      <c r="O14" s="1325"/>
      <c r="P14" s="1325"/>
      <c r="Q14" s="1325"/>
      <c r="R14" s="1325"/>
      <c r="S14" s="1325"/>
      <c r="T14" s="1325"/>
      <c r="U14" s="1325"/>
      <c r="V14" s="1325"/>
      <c r="W14" s="1325"/>
      <c r="X14" s="1325"/>
      <c r="Y14" s="1325"/>
      <c r="Z14" s="1325"/>
      <c r="AA14" s="1325"/>
      <c r="AB14" s="1325"/>
      <c r="AC14" s="1325"/>
      <c r="AD14" s="1325"/>
      <c r="AE14" s="1325"/>
      <c r="AF14" s="1325"/>
      <c r="AG14" s="1325"/>
      <c r="AH14" s="1325"/>
      <c r="AI14" s="1325"/>
      <c r="AJ14" s="1325"/>
      <c r="AK14" s="1325"/>
      <c r="AL14" s="1325"/>
      <c r="AM14" s="1325"/>
      <c r="AN14" s="1325"/>
      <c r="AO14" s="1325"/>
      <c r="AP14" s="1325"/>
      <c r="AQ14" s="1325"/>
      <c r="AR14" s="1325"/>
      <c r="AS14" s="1325"/>
      <c r="AT14" s="1325"/>
      <c r="AU14" s="1325"/>
      <c r="AV14" s="1325"/>
      <c r="AW14" s="1325"/>
      <c r="AX14" s="1325"/>
      <c r="AY14" s="1325"/>
      <c r="AZ14" s="1325"/>
      <c r="BA14" s="1325"/>
      <c r="BB14" s="1325"/>
      <c r="BC14" s="1325"/>
      <c r="BD14" s="1325"/>
      <c r="BE14" s="1325"/>
      <c r="BF14" s="1325"/>
      <c r="BG14" s="1325"/>
      <c r="BH14" s="1325"/>
      <c r="BI14" s="1325"/>
      <c r="BJ14" s="1325"/>
      <c r="BK14" s="1325"/>
      <c r="BL14" s="1325"/>
      <c r="BM14" s="1325"/>
      <c r="BN14" s="1325"/>
      <c r="BO14" s="1325"/>
      <c r="BP14" s="1325"/>
      <c r="BQ14" s="1325"/>
      <c r="BR14" s="1325"/>
      <c r="BS14" s="1325"/>
      <c r="BT14" s="1325"/>
      <c r="BU14" s="1325"/>
      <c r="BV14" s="1325"/>
      <c r="BW14" s="1325"/>
      <c r="BX14" s="1325"/>
      <c r="BY14" s="1325"/>
      <c r="BZ14" s="1325"/>
      <c r="CA14" s="1325"/>
      <c r="CB14" s="1325"/>
      <c r="CC14" s="1325"/>
      <c r="CD14" s="1325"/>
      <c r="CE14" s="1325"/>
      <c r="CF14" s="1325"/>
      <c r="CG14" s="1325"/>
      <c r="CH14" s="1325"/>
      <c r="CI14" s="1325"/>
      <c r="CJ14" s="1325"/>
      <c r="CK14" s="1325"/>
      <c r="CL14" s="1325"/>
      <c r="CM14" s="1325"/>
      <c r="CN14" s="1325"/>
      <c r="CO14" s="1325"/>
      <c r="CP14" s="1325"/>
      <c r="CQ14" s="1325"/>
      <c r="CR14" s="1325"/>
      <c r="CS14" s="1325"/>
      <c r="CT14" s="1325"/>
      <c r="CU14" s="1325"/>
      <c r="CV14" s="1325"/>
      <c r="CW14" s="1325"/>
      <c r="CX14" s="1325"/>
      <c r="CY14" s="1325"/>
      <c r="CZ14" s="1325"/>
      <c r="DA14" s="1325"/>
      <c r="DB14" s="1325"/>
      <c r="DC14" s="1325"/>
      <c r="DD14" s="1325"/>
      <c r="DE14" s="1325"/>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c r="A15" s="1267"/>
      <c r="B15" s="1325"/>
      <c r="C15" s="1325"/>
      <c r="D15" s="1325"/>
      <c r="E15" s="1325"/>
      <c r="F15" s="1325"/>
      <c r="G15" s="1325"/>
      <c r="H15" s="1325"/>
      <c r="I15" s="1325"/>
      <c r="J15" s="1325"/>
      <c r="K15" s="1325"/>
      <c r="L15" s="1325"/>
      <c r="M15" s="1325"/>
      <c r="N15" s="1325"/>
      <c r="O15" s="1325"/>
      <c r="P15" s="1325"/>
      <c r="Q15" s="1325"/>
      <c r="R15" s="1325"/>
      <c r="S15" s="1325"/>
      <c r="T15" s="1325"/>
      <c r="U15" s="1325"/>
      <c r="V15" s="1325"/>
      <c r="W15" s="1325"/>
      <c r="X15" s="1325"/>
      <c r="Y15" s="1325"/>
      <c r="Z15" s="1325"/>
      <c r="AA15" s="1325"/>
      <c r="AB15" s="1325"/>
      <c r="AC15" s="1325"/>
      <c r="AD15" s="1325"/>
      <c r="AE15" s="1325"/>
      <c r="AF15" s="1325"/>
      <c r="AG15" s="1325"/>
      <c r="AH15" s="1325"/>
      <c r="AI15" s="1325"/>
      <c r="AJ15" s="1325"/>
      <c r="AK15" s="1325"/>
      <c r="AL15" s="1325"/>
      <c r="AM15" s="1325"/>
      <c r="AN15" s="1325"/>
      <c r="AO15" s="1325"/>
      <c r="AP15" s="1325"/>
      <c r="AQ15" s="1325"/>
      <c r="AR15" s="1325"/>
      <c r="AS15" s="1325"/>
      <c r="AT15" s="1325"/>
      <c r="AU15" s="1325"/>
      <c r="AV15" s="1325"/>
      <c r="AW15" s="1325"/>
      <c r="AX15" s="1325"/>
      <c r="AY15" s="1325"/>
      <c r="AZ15" s="1325"/>
      <c r="BA15" s="1325"/>
      <c r="BB15" s="1325"/>
      <c r="BC15" s="1325"/>
      <c r="BD15" s="1325"/>
      <c r="BE15" s="1325"/>
      <c r="BF15" s="1325"/>
      <c r="BG15" s="1325"/>
      <c r="BH15" s="1325"/>
      <c r="BI15" s="1325"/>
      <c r="BJ15" s="1325"/>
      <c r="BK15" s="1325"/>
      <c r="BL15" s="1325"/>
      <c r="BM15" s="1325"/>
      <c r="BN15" s="1325"/>
      <c r="BO15" s="1325"/>
      <c r="BP15" s="1325"/>
      <c r="BQ15" s="1325"/>
      <c r="BR15" s="1325"/>
      <c r="BS15" s="1325"/>
      <c r="BT15" s="1325"/>
      <c r="BU15" s="1325"/>
      <c r="BV15" s="1325"/>
      <c r="BW15" s="1325"/>
      <c r="BX15" s="1325"/>
      <c r="BY15" s="1325"/>
      <c r="BZ15" s="1325"/>
      <c r="CA15" s="1325"/>
      <c r="CB15" s="1325"/>
      <c r="CC15" s="1325"/>
      <c r="CD15" s="1325"/>
      <c r="CE15" s="1325"/>
      <c r="CF15" s="1325"/>
      <c r="CG15" s="1325"/>
      <c r="CH15" s="1325"/>
      <c r="CI15" s="1325"/>
      <c r="CJ15" s="1325"/>
      <c r="CK15" s="1325"/>
      <c r="CL15" s="1325"/>
      <c r="CM15" s="1325"/>
      <c r="CN15" s="1325"/>
      <c r="CO15" s="1325"/>
      <c r="CP15" s="1325"/>
      <c r="CQ15" s="1325"/>
      <c r="CR15" s="1325"/>
      <c r="CS15" s="1325"/>
      <c r="CT15" s="1325"/>
      <c r="CU15" s="1325"/>
      <c r="CV15" s="1325"/>
      <c r="CW15" s="1325"/>
      <c r="CX15" s="1325"/>
      <c r="CY15" s="1325"/>
      <c r="CZ15" s="1325"/>
      <c r="DA15" s="1325"/>
      <c r="DB15" s="1325"/>
      <c r="DC15" s="1325"/>
      <c r="DD15" s="1325"/>
      <c r="DE15" s="1325"/>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c r="A16" s="1267"/>
      <c r="B16" s="1325"/>
      <c r="C16" s="1325"/>
      <c r="D16" s="1325"/>
      <c r="E16" s="1325"/>
      <c r="F16" s="1325"/>
      <c r="G16" s="1325"/>
      <c r="H16" s="1325"/>
      <c r="I16" s="1325"/>
      <c r="J16" s="1325"/>
      <c r="K16" s="1325"/>
      <c r="L16" s="1325"/>
      <c r="M16" s="1325"/>
      <c r="N16" s="1325"/>
      <c r="O16" s="1325"/>
      <c r="P16" s="1325"/>
      <c r="Q16" s="1325"/>
      <c r="R16" s="1325"/>
      <c r="S16" s="1325"/>
      <c r="T16" s="1325"/>
      <c r="U16" s="1325"/>
      <c r="V16" s="1325"/>
      <c r="W16" s="1325"/>
      <c r="X16" s="1325"/>
      <c r="Y16" s="1325"/>
      <c r="Z16" s="1325"/>
      <c r="AA16" s="1325"/>
      <c r="AB16" s="1325"/>
      <c r="AC16" s="1325"/>
      <c r="AD16" s="1325"/>
      <c r="AE16" s="1325"/>
      <c r="AF16" s="1325"/>
      <c r="AG16" s="1325"/>
      <c r="AH16" s="1325"/>
      <c r="AI16" s="1325"/>
      <c r="AJ16" s="1325"/>
      <c r="AK16" s="1325"/>
      <c r="AL16" s="1325"/>
      <c r="AM16" s="1325"/>
      <c r="AN16" s="1325"/>
      <c r="AO16" s="1325"/>
      <c r="AP16" s="1325"/>
      <c r="AQ16" s="1325"/>
      <c r="AR16" s="1325"/>
      <c r="AS16" s="1325"/>
      <c r="AT16" s="1325"/>
      <c r="AU16" s="1325"/>
      <c r="AV16" s="1325"/>
      <c r="AW16" s="1325"/>
      <c r="AX16" s="1325"/>
      <c r="AY16" s="1325"/>
      <c r="AZ16" s="1325"/>
      <c r="BA16" s="1325"/>
      <c r="BB16" s="1325"/>
      <c r="BC16" s="1325"/>
      <c r="BD16" s="1325"/>
      <c r="BE16" s="1325"/>
      <c r="BF16" s="1325"/>
      <c r="BG16" s="1325"/>
      <c r="BH16" s="1325"/>
      <c r="BI16" s="1325"/>
      <c r="BJ16" s="1325"/>
      <c r="BK16" s="1325"/>
      <c r="BL16" s="1325"/>
      <c r="BM16" s="1325"/>
      <c r="BN16" s="1325"/>
      <c r="BO16" s="1325"/>
      <c r="BP16" s="1325"/>
      <c r="BQ16" s="1325"/>
      <c r="BR16" s="1325"/>
      <c r="BS16" s="1325"/>
      <c r="BT16" s="1325"/>
      <c r="BU16" s="1325"/>
      <c r="BV16" s="1325"/>
      <c r="BW16" s="1325"/>
      <c r="BX16" s="1325"/>
      <c r="BY16" s="1325"/>
      <c r="BZ16" s="1325"/>
      <c r="CA16" s="1325"/>
      <c r="CB16" s="1325"/>
      <c r="CC16" s="1325"/>
      <c r="CD16" s="1325"/>
      <c r="CE16" s="1325"/>
      <c r="CF16" s="1325"/>
      <c r="CG16" s="1325"/>
      <c r="CH16" s="1325"/>
      <c r="CI16" s="1325"/>
      <c r="CJ16" s="1325"/>
      <c r="CK16" s="1325"/>
      <c r="CL16" s="1325"/>
      <c r="CM16" s="1325"/>
      <c r="CN16" s="1325"/>
      <c r="CO16" s="1325"/>
      <c r="CP16" s="1325"/>
      <c r="CQ16" s="1325"/>
      <c r="CR16" s="1325"/>
      <c r="CS16" s="1325"/>
      <c r="CT16" s="1325"/>
      <c r="CU16" s="1325"/>
      <c r="CV16" s="1325"/>
      <c r="CW16" s="1325"/>
      <c r="CX16" s="1325"/>
      <c r="CY16" s="1325"/>
      <c r="CZ16" s="1325"/>
      <c r="DA16" s="1325"/>
      <c r="DB16" s="1325"/>
      <c r="DC16" s="1325"/>
      <c r="DD16" s="1325"/>
      <c r="DE16" s="1325"/>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c r="A17" s="1267"/>
      <c r="B17" s="1325"/>
      <c r="C17" s="1325"/>
      <c r="D17" s="1325"/>
      <c r="E17" s="1325"/>
      <c r="F17" s="1325"/>
      <c r="G17" s="1325"/>
      <c r="H17" s="1325"/>
      <c r="I17" s="1325"/>
      <c r="J17" s="1325"/>
      <c r="K17" s="1325"/>
      <c r="L17" s="1325"/>
      <c r="M17" s="1325"/>
      <c r="N17" s="1325"/>
      <c r="O17" s="1325"/>
      <c r="P17" s="1325"/>
      <c r="Q17" s="1325"/>
      <c r="R17" s="1325"/>
      <c r="S17" s="1325"/>
      <c r="T17" s="1325"/>
      <c r="U17" s="1325"/>
      <c r="V17" s="1325"/>
      <c r="W17" s="1325"/>
      <c r="X17" s="1325"/>
      <c r="Y17" s="1325"/>
      <c r="Z17" s="1325"/>
      <c r="AA17" s="1325"/>
      <c r="AB17" s="1325"/>
      <c r="AC17" s="1325"/>
      <c r="AD17" s="1325"/>
      <c r="AE17" s="1325"/>
      <c r="AF17" s="1325"/>
      <c r="AG17" s="1325"/>
      <c r="AH17" s="1325"/>
      <c r="AI17" s="1325"/>
      <c r="AJ17" s="1325"/>
      <c r="AK17" s="1325"/>
      <c r="AL17" s="1325"/>
      <c r="AM17" s="1325"/>
      <c r="AN17" s="1325"/>
      <c r="AO17" s="1325"/>
      <c r="AP17" s="1325"/>
      <c r="AQ17" s="1325"/>
      <c r="AR17" s="1325"/>
      <c r="AS17" s="1325"/>
      <c r="AT17" s="1325"/>
      <c r="AU17" s="1325"/>
      <c r="AV17" s="1325"/>
      <c r="AW17" s="1325"/>
      <c r="AX17" s="1325"/>
      <c r="AY17" s="1325"/>
      <c r="AZ17" s="1325"/>
      <c r="BA17" s="1325"/>
      <c r="BB17" s="1325"/>
      <c r="BC17" s="1325"/>
      <c r="BD17" s="1325"/>
      <c r="BE17" s="1325"/>
      <c r="BF17" s="1325"/>
      <c r="BG17" s="1325"/>
      <c r="BH17" s="1325"/>
      <c r="BI17" s="1325"/>
      <c r="BJ17" s="1325"/>
      <c r="BK17" s="1325"/>
      <c r="BL17" s="1325"/>
      <c r="BM17" s="1325"/>
      <c r="BN17" s="1325"/>
      <c r="BO17" s="1325"/>
      <c r="BP17" s="1325"/>
      <c r="BQ17" s="1325"/>
      <c r="BR17" s="1325"/>
      <c r="BS17" s="1325"/>
      <c r="BT17" s="1325"/>
      <c r="BU17" s="1325"/>
      <c r="BV17" s="1325"/>
      <c r="BW17" s="1325"/>
      <c r="BX17" s="1325"/>
      <c r="BY17" s="1325"/>
      <c r="BZ17" s="1325"/>
      <c r="CA17" s="1325"/>
      <c r="CB17" s="1325"/>
      <c r="CC17" s="1325"/>
      <c r="CD17" s="1325"/>
      <c r="CE17" s="1325"/>
      <c r="CF17" s="1325"/>
      <c r="CG17" s="1325"/>
      <c r="CH17" s="1325"/>
      <c r="CI17" s="1325"/>
      <c r="CJ17" s="1325"/>
      <c r="CK17" s="1325"/>
      <c r="CL17" s="1325"/>
      <c r="CM17" s="1325"/>
      <c r="CN17" s="1325"/>
      <c r="CO17" s="1325"/>
      <c r="CP17" s="1325"/>
      <c r="CQ17" s="1325"/>
      <c r="CR17" s="1325"/>
      <c r="CS17" s="1325"/>
      <c r="CT17" s="1325"/>
      <c r="CU17" s="1325"/>
      <c r="CV17" s="1325"/>
      <c r="CW17" s="1325"/>
      <c r="CX17" s="1325"/>
      <c r="CY17" s="1325"/>
      <c r="CZ17" s="1325"/>
      <c r="DA17" s="1325"/>
      <c r="DB17" s="1325"/>
      <c r="DC17" s="1325"/>
      <c r="DD17" s="1325"/>
      <c r="DE17" s="1325"/>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c r="A18" s="1267"/>
      <c r="B18" s="1325"/>
      <c r="C18" s="1325"/>
      <c r="D18" s="1325"/>
      <c r="E18" s="1325"/>
      <c r="F18" s="1325"/>
      <c r="G18" s="1325"/>
      <c r="H18" s="1325"/>
      <c r="I18" s="1325"/>
      <c r="J18" s="1325"/>
      <c r="K18" s="1325"/>
      <c r="L18" s="1325"/>
      <c r="M18" s="1325"/>
      <c r="N18" s="1325"/>
      <c r="O18" s="1325"/>
      <c r="P18" s="1325"/>
      <c r="Q18" s="1325"/>
      <c r="R18" s="1325"/>
      <c r="S18" s="1325"/>
      <c r="T18" s="1325"/>
      <c r="U18" s="1325"/>
      <c r="V18" s="1325"/>
      <c r="W18" s="1325"/>
      <c r="X18" s="1325"/>
      <c r="Y18" s="1325"/>
      <c r="Z18" s="1325"/>
      <c r="AA18" s="1325"/>
      <c r="AB18" s="1325"/>
      <c r="AC18" s="1325"/>
      <c r="AD18" s="1325"/>
      <c r="AE18" s="1325"/>
      <c r="AF18" s="1325"/>
      <c r="AG18" s="1325"/>
      <c r="AH18" s="1325"/>
      <c r="AI18" s="1325"/>
      <c r="AJ18" s="1325"/>
      <c r="AK18" s="1325"/>
      <c r="AL18" s="1325"/>
      <c r="AM18" s="1325"/>
      <c r="AN18" s="1325"/>
      <c r="AO18" s="1325"/>
      <c r="AP18" s="1325"/>
      <c r="AQ18" s="1325"/>
      <c r="AR18" s="1325"/>
      <c r="AS18" s="1325"/>
      <c r="AT18" s="1325"/>
      <c r="AU18" s="1325"/>
      <c r="AV18" s="1325"/>
      <c r="AW18" s="1325"/>
      <c r="AX18" s="1325"/>
      <c r="AY18" s="1325"/>
      <c r="AZ18" s="1325"/>
      <c r="BA18" s="1325"/>
      <c r="BB18" s="1325"/>
      <c r="BC18" s="1325"/>
      <c r="BD18" s="1325"/>
      <c r="BE18" s="1325"/>
      <c r="BF18" s="1325"/>
      <c r="BG18" s="1325"/>
      <c r="BH18" s="1325"/>
      <c r="BI18" s="1325"/>
      <c r="BJ18" s="1325"/>
      <c r="BK18" s="1325"/>
      <c r="BL18" s="1325"/>
      <c r="BM18" s="1325"/>
      <c r="BN18" s="1325"/>
      <c r="BO18" s="1325"/>
      <c r="BP18" s="1325"/>
      <c r="BQ18" s="1325"/>
      <c r="BR18" s="1325"/>
      <c r="BS18" s="1325"/>
      <c r="BT18" s="1325"/>
      <c r="BU18" s="1325"/>
      <c r="BV18" s="1325"/>
      <c r="BW18" s="1325"/>
      <c r="BX18" s="1325"/>
      <c r="BY18" s="1325"/>
      <c r="BZ18" s="1325"/>
      <c r="CA18" s="1325"/>
      <c r="CB18" s="1325"/>
      <c r="CC18" s="1325"/>
      <c r="CD18" s="1325"/>
      <c r="CE18" s="1325"/>
      <c r="CF18" s="1325"/>
      <c r="CG18" s="1325"/>
      <c r="CH18" s="1325"/>
      <c r="CI18" s="1325"/>
      <c r="CJ18" s="1325"/>
      <c r="CK18" s="1325"/>
      <c r="CL18" s="1325"/>
      <c r="CM18" s="1325"/>
      <c r="CN18" s="1325"/>
      <c r="CO18" s="1325"/>
      <c r="CP18" s="1325"/>
      <c r="CQ18" s="1325"/>
      <c r="CR18" s="1325"/>
      <c r="CS18" s="1325"/>
      <c r="CT18" s="1325"/>
      <c r="CU18" s="1325"/>
      <c r="CV18" s="1325"/>
      <c r="CW18" s="1325"/>
      <c r="CX18" s="1325"/>
      <c r="CY18" s="1325"/>
      <c r="CZ18" s="1325"/>
      <c r="DA18" s="1325"/>
      <c r="DB18" s="1325"/>
      <c r="DC18" s="1325"/>
      <c r="DD18" s="1325"/>
      <c r="DE18" s="1325"/>
      <c r="DF18" s="291"/>
      <c r="DG18" s="291"/>
      <c r="DH18" s="291"/>
      <c r="DI18" s="291"/>
      <c r="DJ18" s="291"/>
      <c r="DK18" s="291"/>
      <c r="DL18" s="291"/>
      <c r="DM18" s="291"/>
      <c r="DN18" s="291"/>
      <c r="DO18" s="291"/>
      <c r="DP18" s="291"/>
      <c r="DQ18" s="291"/>
      <c r="DR18" s="291"/>
      <c r="DS18" s="291"/>
      <c r="DT18" s="291"/>
      <c r="DU18" s="291"/>
      <c r="DV18" s="291"/>
      <c r="DW18" s="291"/>
    </row>
    <row r="19" spans="1:351" ht="13.5">
      <c r="DD19" s="1267"/>
      <c r="DE19" s="1267"/>
    </row>
    <row r="20" spans="1:351" ht="13.5">
      <c r="DD20" s="1267"/>
      <c r="DE20" s="1267"/>
    </row>
    <row r="21" spans="1:351" ht="17.25">
      <c r="B21" s="1324"/>
      <c r="C21" s="1320"/>
      <c r="D21" s="1320"/>
      <c r="E21" s="1320"/>
      <c r="F21" s="1320"/>
      <c r="G21" s="1320"/>
      <c r="H21" s="1320"/>
      <c r="I21" s="1320"/>
      <c r="J21" s="1320"/>
      <c r="K21" s="1320"/>
      <c r="L21" s="1320"/>
      <c r="M21" s="1320"/>
      <c r="N21" s="1323"/>
      <c r="O21" s="1320"/>
      <c r="P21" s="1320"/>
      <c r="Q21" s="1320"/>
      <c r="R21" s="1320"/>
      <c r="S21" s="1320"/>
      <c r="T21" s="1320"/>
      <c r="U21" s="1320"/>
      <c r="V21" s="1320"/>
      <c r="W21" s="1320"/>
      <c r="X21" s="1320"/>
      <c r="Y21" s="1320"/>
      <c r="Z21" s="1320"/>
      <c r="AA21" s="1320"/>
      <c r="AB21" s="1320"/>
      <c r="AC21" s="1320"/>
      <c r="AD21" s="1320"/>
      <c r="AE21" s="1320"/>
      <c r="AF21" s="1320"/>
      <c r="AG21" s="1320"/>
      <c r="AH21" s="1320"/>
      <c r="AI21" s="1320"/>
      <c r="AJ21" s="1320"/>
      <c r="AK21" s="1320"/>
      <c r="AL21" s="1320"/>
      <c r="AM21" s="1320"/>
      <c r="AN21" s="1320"/>
      <c r="AO21" s="1320"/>
      <c r="AP21" s="1320"/>
      <c r="AQ21" s="1320"/>
      <c r="AR21" s="1320"/>
      <c r="AS21" s="1320"/>
      <c r="AT21" s="1323"/>
      <c r="AU21" s="1320"/>
      <c r="AV21" s="1320"/>
      <c r="AW21" s="1320"/>
      <c r="AX21" s="1320"/>
      <c r="AY21" s="1320"/>
      <c r="AZ21" s="1320"/>
      <c r="BA21" s="1320"/>
      <c r="BB21" s="1320"/>
      <c r="BC21" s="1320"/>
      <c r="BD21" s="1320"/>
      <c r="BE21" s="1320"/>
      <c r="BF21" s="1323"/>
      <c r="BG21" s="1320"/>
      <c r="BH21" s="1320"/>
      <c r="BI21" s="1320"/>
      <c r="BJ21" s="1320"/>
      <c r="BK21" s="1320"/>
      <c r="BL21" s="1320"/>
      <c r="BM21" s="1320"/>
      <c r="BN21" s="1320"/>
      <c r="BO21" s="1320"/>
      <c r="BP21" s="1320"/>
      <c r="BQ21" s="1320"/>
      <c r="BR21" s="1323"/>
      <c r="BS21" s="1320"/>
      <c r="BT21" s="1320"/>
      <c r="BU21" s="1320"/>
      <c r="BV21" s="1320"/>
      <c r="BW21" s="1320"/>
      <c r="BX21" s="1320"/>
      <c r="BY21" s="1320"/>
      <c r="BZ21" s="1320"/>
      <c r="CA21" s="1320"/>
      <c r="CB21" s="1320"/>
      <c r="CC21" s="1320"/>
      <c r="CD21" s="1323"/>
      <c r="CE21" s="1320"/>
      <c r="CF21" s="1320"/>
      <c r="CG21" s="1320"/>
      <c r="CH21" s="1320"/>
      <c r="CI21" s="1320"/>
      <c r="CJ21" s="1320"/>
      <c r="CK21" s="1320"/>
      <c r="CL21" s="1320"/>
      <c r="CM21" s="1320"/>
      <c r="CN21" s="1320"/>
      <c r="CO21" s="1320"/>
      <c r="CP21" s="1323"/>
      <c r="CQ21" s="1320"/>
      <c r="CR21" s="1320"/>
      <c r="CS21" s="1320"/>
      <c r="CT21" s="1320"/>
      <c r="CU21" s="1320"/>
      <c r="CV21" s="1320"/>
      <c r="CW21" s="1320"/>
      <c r="CX21" s="1320"/>
      <c r="CY21" s="1320"/>
      <c r="CZ21" s="1320"/>
      <c r="DA21" s="1320"/>
      <c r="DB21" s="1323"/>
      <c r="DC21" s="1320"/>
      <c r="DD21" s="1319"/>
      <c r="DE21" s="1267"/>
      <c r="MM21" s="1322"/>
    </row>
    <row r="22" spans="1:351" ht="17.25">
      <c r="B22" s="1268"/>
      <c r="MM22" s="1322"/>
    </row>
    <row r="23" spans="1:351" ht="13.5">
      <c r="B23" s="1268"/>
    </row>
    <row r="24" spans="1:351" ht="13.5">
      <c r="B24" s="1268"/>
    </row>
    <row r="25" spans="1:351" ht="13.5">
      <c r="B25" s="1268"/>
    </row>
    <row r="26" spans="1:351" ht="13.5">
      <c r="B26" s="1268"/>
    </row>
    <row r="27" spans="1:351" ht="13.5">
      <c r="B27" s="1268"/>
    </row>
    <row r="28" spans="1:351" ht="13.5">
      <c r="B28" s="1268"/>
    </row>
    <row r="29" spans="1:351" ht="13.5">
      <c r="B29" s="1268"/>
    </row>
    <row r="30" spans="1:351" ht="13.5">
      <c r="B30" s="1268"/>
    </row>
    <row r="31" spans="1:351" ht="13.5">
      <c r="B31" s="1268"/>
    </row>
    <row r="32" spans="1:351" ht="13.5">
      <c r="B32" s="1268"/>
    </row>
    <row r="33" spans="2:109" ht="13.5">
      <c r="B33" s="1268"/>
    </row>
    <row r="34" spans="2:109" ht="13.5">
      <c r="B34" s="1268"/>
    </row>
    <row r="35" spans="2:109" ht="13.5">
      <c r="B35" s="1268"/>
    </row>
    <row r="36" spans="2:109" ht="13.5">
      <c r="B36" s="1268"/>
    </row>
    <row r="37" spans="2:109" ht="13.5">
      <c r="B37" s="1268"/>
    </row>
    <row r="38" spans="2:109" ht="13.5">
      <c r="B38" s="1268"/>
    </row>
    <row r="39" spans="2:109" ht="13.5">
      <c r="B39" s="1273"/>
      <c r="C39" s="1272"/>
      <c r="D39" s="1272"/>
      <c r="E39" s="1272"/>
      <c r="F39" s="1272"/>
      <c r="G39" s="1272"/>
      <c r="H39" s="1272"/>
      <c r="I39" s="1272"/>
      <c r="J39" s="1272"/>
      <c r="K39" s="1272"/>
      <c r="L39" s="1272"/>
      <c r="M39" s="1272"/>
      <c r="N39" s="1272"/>
      <c r="O39" s="1272"/>
      <c r="P39" s="1272"/>
      <c r="Q39" s="1272"/>
      <c r="R39" s="1272"/>
      <c r="S39" s="1272"/>
      <c r="T39" s="1272"/>
      <c r="U39" s="1272"/>
      <c r="V39" s="1272"/>
      <c r="W39" s="1272"/>
      <c r="X39" s="1272"/>
      <c r="Y39" s="1272"/>
      <c r="Z39" s="1272"/>
      <c r="AA39" s="1272"/>
      <c r="AB39" s="1272"/>
      <c r="AC39" s="1272"/>
      <c r="AD39" s="1272"/>
      <c r="AE39" s="1272"/>
      <c r="AF39" s="1272"/>
      <c r="AG39" s="1272"/>
      <c r="AH39" s="1272"/>
      <c r="AI39" s="1272"/>
      <c r="AJ39" s="1272"/>
      <c r="AK39" s="1272"/>
      <c r="AL39" s="1272"/>
      <c r="AM39" s="1272"/>
      <c r="AN39" s="1272"/>
      <c r="AO39" s="1272"/>
      <c r="AP39" s="1272"/>
      <c r="AQ39" s="1272"/>
      <c r="AR39" s="1272"/>
      <c r="AS39" s="1272"/>
      <c r="AT39" s="1272"/>
      <c r="AU39" s="1272"/>
      <c r="AV39" s="1272"/>
      <c r="AW39" s="1272"/>
      <c r="AX39" s="1272"/>
      <c r="AY39" s="1272"/>
      <c r="AZ39" s="1272"/>
      <c r="BA39" s="1272"/>
      <c r="BB39" s="1272"/>
      <c r="BC39" s="1272"/>
      <c r="BD39" s="1272"/>
      <c r="BE39" s="1272"/>
      <c r="BF39" s="1272"/>
      <c r="BG39" s="1272"/>
      <c r="BH39" s="1272"/>
      <c r="BI39" s="1272"/>
      <c r="BJ39" s="1272"/>
      <c r="BK39" s="1272"/>
      <c r="BL39" s="1272"/>
      <c r="BM39" s="1272"/>
      <c r="BN39" s="1272"/>
      <c r="BO39" s="1272"/>
      <c r="BP39" s="1272"/>
      <c r="BQ39" s="1272"/>
      <c r="BR39" s="1272"/>
      <c r="BS39" s="1272"/>
      <c r="BT39" s="1272"/>
      <c r="BU39" s="1272"/>
      <c r="BV39" s="1272"/>
      <c r="BW39" s="1272"/>
      <c r="BX39" s="1272"/>
      <c r="BY39" s="1272"/>
      <c r="BZ39" s="1272"/>
      <c r="CA39" s="1272"/>
      <c r="CB39" s="1272"/>
      <c r="CC39" s="1272"/>
      <c r="CD39" s="1272"/>
      <c r="CE39" s="1272"/>
      <c r="CF39" s="1272"/>
      <c r="CG39" s="1272"/>
      <c r="CH39" s="1272"/>
      <c r="CI39" s="1272"/>
      <c r="CJ39" s="1272"/>
      <c r="CK39" s="1272"/>
      <c r="CL39" s="1272"/>
      <c r="CM39" s="1272"/>
      <c r="CN39" s="1272"/>
      <c r="CO39" s="1272"/>
      <c r="CP39" s="1272"/>
      <c r="CQ39" s="1272"/>
      <c r="CR39" s="1272"/>
      <c r="CS39" s="1272"/>
      <c r="CT39" s="1272"/>
      <c r="CU39" s="1272"/>
      <c r="CV39" s="1272"/>
      <c r="CW39" s="1272"/>
      <c r="CX39" s="1272"/>
      <c r="CY39" s="1272"/>
      <c r="CZ39" s="1272"/>
      <c r="DA39" s="1272"/>
      <c r="DB39" s="1272"/>
      <c r="DC39" s="1272"/>
      <c r="DD39" s="1271"/>
    </row>
    <row r="40" spans="2:109" ht="13.5">
      <c r="B40" s="1309"/>
      <c r="DD40" s="1309"/>
      <c r="DE40" s="1267"/>
    </row>
    <row r="41" spans="2:109" ht="17.25">
      <c r="B41" s="1321" t="s">
        <v>611</v>
      </c>
      <c r="C41" s="1320"/>
      <c r="D41" s="1320"/>
      <c r="E41" s="1320"/>
      <c r="F41" s="1320"/>
      <c r="G41" s="1320"/>
      <c r="H41" s="1320"/>
      <c r="I41" s="1320"/>
      <c r="J41" s="1320"/>
      <c r="K41" s="1320"/>
      <c r="L41" s="1320"/>
      <c r="M41" s="1320"/>
      <c r="N41" s="1320"/>
      <c r="O41" s="1320"/>
      <c r="P41" s="1320"/>
      <c r="Q41" s="1320"/>
      <c r="R41" s="1320"/>
      <c r="S41" s="1320"/>
      <c r="T41" s="1320"/>
      <c r="U41" s="1320"/>
      <c r="V41" s="1320"/>
      <c r="W41" s="1320"/>
      <c r="X41" s="1320"/>
      <c r="Y41" s="1320"/>
      <c r="Z41" s="1320"/>
      <c r="AA41" s="1320"/>
      <c r="AB41" s="1320"/>
      <c r="AC41" s="1320"/>
      <c r="AD41" s="1320"/>
      <c r="AE41" s="1320"/>
      <c r="AF41" s="1320"/>
      <c r="AG41" s="1320"/>
      <c r="AH41" s="1320"/>
      <c r="AI41" s="1320"/>
      <c r="AJ41" s="1320"/>
      <c r="AK41" s="1320"/>
      <c r="AL41" s="1320"/>
      <c r="AM41" s="1320"/>
      <c r="AN41" s="1320"/>
      <c r="AO41" s="1320"/>
      <c r="AP41" s="1320"/>
      <c r="AQ41" s="1320"/>
      <c r="AR41" s="1320"/>
      <c r="AS41" s="1320"/>
      <c r="AT41" s="1320"/>
      <c r="AU41" s="1320"/>
      <c r="AV41" s="1320"/>
      <c r="AW41" s="1320"/>
      <c r="AX41" s="1320"/>
      <c r="AY41" s="1320"/>
      <c r="AZ41" s="1320"/>
      <c r="BA41" s="1320"/>
      <c r="BB41" s="1320"/>
      <c r="BC41" s="1320"/>
      <c r="BD41" s="1320"/>
      <c r="BE41" s="1320"/>
      <c r="BF41" s="1320"/>
      <c r="BG41" s="1320"/>
      <c r="BH41" s="1320"/>
      <c r="BI41" s="1320"/>
      <c r="BJ41" s="1320"/>
      <c r="BK41" s="1320"/>
      <c r="BL41" s="1320"/>
      <c r="BM41" s="1320"/>
      <c r="BN41" s="1320"/>
      <c r="BO41" s="1320"/>
      <c r="BP41" s="1320"/>
      <c r="BQ41" s="1320"/>
      <c r="BR41" s="1320"/>
      <c r="BS41" s="1320"/>
      <c r="BT41" s="1320"/>
      <c r="BU41" s="1320"/>
      <c r="BV41" s="1320"/>
      <c r="BW41" s="1320"/>
      <c r="BX41" s="1320"/>
      <c r="BY41" s="1320"/>
      <c r="BZ41" s="1320"/>
      <c r="CA41" s="1320"/>
      <c r="CB41" s="1320"/>
      <c r="CC41" s="1320"/>
      <c r="CD41" s="1320"/>
      <c r="CE41" s="1320"/>
      <c r="CF41" s="1320"/>
      <c r="CG41" s="1320"/>
      <c r="CH41" s="1320"/>
      <c r="CI41" s="1320"/>
      <c r="CJ41" s="1320"/>
      <c r="CK41" s="1320"/>
      <c r="CL41" s="1320"/>
      <c r="CM41" s="1320"/>
      <c r="CN41" s="1320"/>
      <c r="CO41" s="1320"/>
      <c r="CP41" s="1320"/>
      <c r="CQ41" s="1320"/>
      <c r="CR41" s="1320"/>
      <c r="CS41" s="1320"/>
      <c r="CT41" s="1320"/>
      <c r="CU41" s="1320"/>
      <c r="CV41" s="1320"/>
      <c r="CW41" s="1320"/>
      <c r="CX41" s="1320"/>
      <c r="CY41" s="1320"/>
      <c r="CZ41" s="1320"/>
      <c r="DA41" s="1320"/>
      <c r="DB41" s="1320"/>
      <c r="DC41" s="1320"/>
      <c r="DD41" s="1319"/>
    </row>
    <row r="42" spans="2:109" ht="13.5">
      <c r="B42" s="1268"/>
      <c r="G42" s="1305"/>
      <c r="I42" s="1304"/>
      <c r="J42" s="1304"/>
      <c r="K42" s="1304"/>
      <c r="AM42" s="1305"/>
      <c r="AN42" s="1305" t="s">
        <v>607</v>
      </c>
      <c r="AP42" s="1304"/>
      <c r="AQ42" s="1304"/>
      <c r="AR42" s="1304"/>
      <c r="AY42" s="1305"/>
      <c r="BA42" s="1304"/>
      <c r="BB42" s="1304"/>
      <c r="BC42" s="1304"/>
      <c r="BK42" s="1305"/>
      <c r="BM42" s="1304"/>
      <c r="BN42" s="1304"/>
      <c r="BO42" s="1304"/>
      <c r="BW42" s="1305"/>
      <c r="BY42" s="1304"/>
      <c r="BZ42" s="1304"/>
      <c r="CA42" s="1304"/>
      <c r="CI42" s="1305"/>
      <c r="CK42" s="1304"/>
      <c r="CL42" s="1304"/>
      <c r="CM42" s="1304"/>
      <c r="CU42" s="1305"/>
      <c r="CW42" s="1304"/>
      <c r="CX42" s="1304"/>
      <c r="CY42" s="1304"/>
    </row>
    <row r="43" spans="2:109" ht="13.5" customHeight="1">
      <c r="B43" s="1268"/>
      <c r="AN43" s="1303" t="s">
        <v>610</v>
      </c>
      <c r="AO43" s="1302"/>
      <c r="AP43" s="1302"/>
      <c r="AQ43" s="1302"/>
      <c r="AR43" s="1302"/>
      <c r="AS43" s="1302"/>
      <c r="AT43" s="1302"/>
      <c r="AU43" s="1302"/>
      <c r="AV43" s="1302"/>
      <c r="AW43" s="1302"/>
      <c r="AX43" s="1302"/>
      <c r="AY43" s="1302"/>
      <c r="AZ43" s="1302"/>
      <c r="BA43" s="1302"/>
      <c r="BB43" s="1302"/>
      <c r="BC43" s="1302"/>
      <c r="BD43" s="1302"/>
      <c r="BE43" s="1302"/>
      <c r="BF43" s="1302"/>
      <c r="BG43" s="1302"/>
      <c r="BH43" s="1302"/>
      <c r="BI43" s="1302"/>
      <c r="BJ43" s="1302"/>
      <c r="BK43" s="1302"/>
      <c r="BL43" s="1302"/>
      <c r="BM43" s="1302"/>
      <c r="BN43" s="1302"/>
      <c r="BO43" s="1302"/>
      <c r="BP43" s="1302"/>
      <c r="BQ43" s="1302"/>
      <c r="BR43" s="1302"/>
      <c r="BS43" s="1302"/>
      <c r="BT43" s="1302"/>
      <c r="BU43" s="1302"/>
      <c r="BV43" s="1302"/>
      <c r="BW43" s="1302"/>
      <c r="BX43" s="1302"/>
      <c r="BY43" s="1302"/>
      <c r="BZ43" s="1302"/>
      <c r="CA43" s="1302"/>
      <c r="CB43" s="1302"/>
      <c r="CC43" s="1302"/>
      <c r="CD43" s="1302"/>
      <c r="CE43" s="1302"/>
      <c r="CF43" s="1302"/>
      <c r="CG43" s="1302"/>
      <c r="CH43" s="1302"/>
      <c r="CI43" s="1302"/>
      <c r="CJ43" s="1302"/>
      <c r="CK43" s="1302"/>
      <c r="CL43" s="1302"/>
      <c r="CM43" s="1302"/>
      <c r="CN43" s="1302"/>
      <c r="CO43" s="1302"/>
      <c r="CP43" s="1302"/>
      <c r="CQ43" s="1302"/>
      <c r="CR43" s="1302"/>
      <c r="CS43" s="1302"/>
      <c r="CT43" s="1302"/>
      <c r="CU43" s="1302"/>
      <c r="CV43" s="1302"/>
      <c r="CW43" s="1302"/>
      <c r="CX43" s="1302"/>
      <c r="CY43" s="1302"/>
      <c r="CZ43" s="1302"/>
      <c r="DA43" s="1302"/>
      <c r="DB43" s="1302"/>
      <c r="DC43" s="1301"/>
    </row>
    <row r="44" spans="2:109" ht="13.5">
      <c r="B44" s="1268"/>
      <c r="AN44" s="1300"/>
      <c r="AO44" s="1299"/>
      <c r="AP44" s="1299"/>
      <c r="AQ44" s="1299"/>
      <c r="AR44" s="1299"/>
      <c r="AS44" s="1299"/>
      <c r="AT44" s="1299"/>
      <c r="AU44" s="1299"/>
      <c r="AV44" s="1299"/>
      <c r="AW44" s="1299"/>
      <c r="AX44" s="1299"/>
      <c r="AY44" s="1299"/>
      <c r="AZ44" s="1299"/>
      <c r="BA44" s="1299"/>
      <c r="BB44" s="1299"/>
      <c r="BC44" s="1299"/>
      <c r="BD44" s="1299"/>
      <c r="BE44" s="1299"/>
      <c r="BF44" s="1299"/>
      <c r="BG44" s="1299"/>
      <c r="BH44" s="1299"/>
      <c r="BI44" s="1299"/>
      <c r="BJ44" s="1299"/>
      <c r="BK44" s="1299"/>
      <c r="BL44" s="1299"/>
      <c r="BM44" s="1299"/>
      <c r="BN44" s="1299"/>
      <c r="BO44" s="1299"/>
      <c r="BP44" s="1299"/>
      <c r="BQ44" s="1299"/>
      <c r="BR44" s="1299"/>
      <c r="BS44" s="1299"/>
      <c r="BT44" s="1299"/>
      <c r="BU44" s="1299"/>
      <c r="BV44" s="1299"/>
      <c r="BW44" s="1299"/>
      <c r="BX44" s="1299"/>
      <c r="BY44" s="1299"/>
      <c r="BZ44" s="1299"/>
      <c r="CA44" s="1299"/>
      <c r="CB44" s="1299"/>
      <c r="CC44" s="1299"/>
      <c r="CD44" s="1299"/>
      <c r="CE44" s="1299"/>
      <c r="CF44" s="1299"/>
      <c r="CG44" s="1299"/>
      <c r="CH44" s="1299"/>
      <c r="CI44" s="1299"/>
      <c r="CJ44" s="1299"/>
      <c r="CK44" s="1299"/>
      <c r="CL44" s="1299"/>
      <c r="CM44" s="1299"/>
      <c r="CN44" s="1299"/>
      <c r="CO44" s="1299"/>
      <c r="CP44" s="1299"/>
      <c r="CQ44" s="1299"/>
      <c r="CR44" s="1299"/>
      <c r="CS44" s="1299"/>
      <c r="CT44" s="1299"/>
      <c r="CU44" s="1299"/>
      <c r="CV44" s="1299"/>
      <c r="CW44" s="1299"/>
      <c r="CX44" s="1299"/>
      <c r="CY44" s="1299"/>
      <c r="CZ44" s="1299"/>
      <c r="DA44" s="1299"/>
      <c r="DB44" s="1299"/>
      <c r="DC44" s="1298"/>
    </row>
    <row r="45" spans="2:109" ht="13.5">
      <c r="B45" s="1268"/>
      <c r="AN45" s="1300"/>
      <c r="AO45" s="1299"/>
      <c r="AP45" s="1299"/>
      <c r="AQ45" s="1299"/>
      <c r="AR45" s="1299"/>
      <c r="AS45" s="1299"/>
      <c r="AT45" s="1299"/>
      <c r="AU45" s="1299"/>
      <c r="AV45" s="1299"/>
      <c r="AW45" s="1299"/>
      <c r="AX45" s="1299"/>
      <c r="AY45" s="1299"/>
      <c r="AZ45" s="1299"/>
      <c r="BA45" s="1299"/>
      <c r="BB45" s="1299"/>
      <c r="BC45" s="1299"/>
      <c r="BD45" s="1299"/>
      <c r="BE45" s="1299"/>
      <c r="BF45" s="1299"/>
      <c r="BG45" s="1299"/>
      <c r="BH45" s="1299"/>
      <c r="BI45" s="1299"/>
      <c r="BJ45" s="1299"/>
      <c r="BK45" s="1299"/>
      <c r="BL45" s="1299"/>
      <c r="BM45" s="1299"/>
      <c r="BN45" s="1299"/>
      <c r="BO45" s="1299"/>
      <c r="BP45" s="1299"/>
      <c r="BQ45" s="1299"/>
      <c r="BR45" s="1299"/>
      <c r="BS45" s="1299"/>
      <c r="BT45" s="1299"/>
      <c r="BU45" s="1299"/>
      <c r="BV45" s="1299"/>
      <c r="BW45" s="1299"/>
      <c r="BX45" s="1299"/>
      <c r="BY45" s="1299"/>
      <c r="BZ45" s="1299"/>
      <c r="CA45" s="1299"/>
      <c r="CB45" s="1299"/>
      <c r="CC45" s="1299"/>
      <c r="CD45" s="1299"/>
      <c r="CE45" s="1299"/>
      <c r="CF45" s="1299"/>
      <c r="CG45" s="1299"/>
      <c r="CH45" s="1299"/>
      <c r="CI45" s="1299"/>
      <c r="CJ45" s="1299"/>
      <c r="CK45" s="1299"/>
      <c r="CL45" s="1299"/>
      <c r="CM45" s="1299"/>
      <c r="CN45" s="1299"/>
      <c r="CO45" s="1299"/>
      <c r="CP45" s="1299"/>
      <c r="CQ45" s="1299"/>
      <c r="CR45" s="1299"/>
      <c r="CS45" s="1299"/>
      <c r="CT45" s="1299"/>
      <c r="CU45" s="1299"/>
      <c r="CV45" s="1299"/>
      <c r="CW45" s="1299"/>
      <c r="CX45" s="1299"/>
      <c r="CY45" s="1299"/>
      <c r="CZ45" s="1299"/>
      <c r="DA45" s="1299"/>
      <c r="DB45" s="1299"/>
      <c r="DC45" s="1298"/>
    </row>
    <row r="46" spans="2:109" ht="13.5">
      <c r="B46" s="1268"/>
      <c r="AN46" s="1300"/>
      <c r="AO46" s="1299"/>
      <c r="AP46" s="1299"/>
      <c r="AQ46" s="1299"/>
      <c r="AR46" s="1299"/>
      <c r="AS46" s="1299"/>
      <c r="AT46" s="1299"/>
      <c r="AU46" s="1299"/>
      <c r="AV46" s="1299"/>
      <c r="AW46" s="1299"/>
      <c r="AX46" s="1299"/>
      <c r="AY46" s="1299"/>
      <c r="AZ46" s="1299"/>
      <c r="BA46" s="1299"/>
      <c r="BB46" s="1299"/>
      <c r="BC46" s="1299"/>
      <c r="BD46" s="1299"/>
      <c r="BE46" s="1299"/>
      <c r="BF46" s="1299"/>
      <c r="BG46" s="1299"/>
      <c r="BH46" s="1299"/>
      <c r="BI46" s="1299"/>
      <c r="BJ46" s="1299"/>
      <c r="BK46" s="1299"/>
      <c r="BL46" s="1299"/>
      <c r="BM46" s="1299"/>
      <c r="BN46" s="1299"/>
      <c r="BO46" s="1299"/>
      <c r="BP46" s="1299"/>
      <c r="BQ46" s="1299"/>
      <c r="BR46" s="1299"/>
      <c r="BS46" s="1299"/>
      <c r="BT46" s="1299"/>
      <c r="BU46" s="1299"/>
      <c r="BV46" s="1299"/>
      <c r="BW46" s="1299"/>
      <c r="BX46" s="1299"/>
      <c r="BY46" s="1299"/>
      <c r="BZ46" s="1299"/>
      <c r="CA46" s="1299"/>
      <c r="CB46" s="1299"/>
      <c r="CC46" s="1299"/>
      <c r="CD46" s="1299"/>
      <c r="CE46" s="1299"/>
      <c r="CF46" s="1299"/>
      <c r="CG46" s="1299"/>
      <c r="CH46" s="1299"/>
      <c r="CI46" s="1299"/>
      <c r="CJ46" s="1299"/>
      <c r="CK46" s="1299"/>
      <c r="CL46" s="1299"/>
      <c r="CM46" s="1299"/>
      <c r="CN46" s="1299"/>
      <c r="CO46" s="1299"/>
      <c r="CP46" s="1299"/>
      <c r="CQ46" s="1299"/>
      <c r="CR46" s="1299"/>
      <c r="CS46" s="1299"/>
      <c r="CT46" s="1299"/>
      <c r="CU46" s="1299"/>
      <c r="CV46" s="1299"/>
      <c r="CW46" s="1299"/>
      <c r="CX46" s="1299"/>
      <c r="CY46" s="1299"/>
      <c r="CZ46" s="1299"/>
      <c r="DA46" s="1299"/>
      <c r="DB46" s="1299"/>
      <c r="DC46" s="1298"/>
    </row>
    <row r="47" spans="2:109" ht="13.5">
      <c r="B47" s="1268"/>
      <c r="AN47" s="1297"/>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5"/>
    </row>
    <row r="48" spans="2:109" ht="13.5">
      <c r="B48" s="1268"/>
      <c r="H48" s="1282"/>
      <c r="I48" s="1282"/>
      <c r="J48" s="1282"/>
      <c r="AN48" s="1282"/>
      <c r="AO48" s="1282"/>
      <c r="AP48" s="1282"/>
      <c r="AZ48" s="1282"/>
      <c r="BA48" s="1282"/>
      <c r="BB48" s="1282"/>
      <c r="BL48" s="1282"/>
      <c r="BM48" s="1282"/>
      <c r="BN48" s="1282"/>
      <c r="BX48" s="1282"/>
      <c r="BY48" s="1282"/>
      <c r="BZ48" s="1282"/>
      <c r="CJ48" s="1282"/>
      <c r="CK48" s="1282"/>
      <c r="CL48" s="1282"/>
      <c r="CV48" s="1282"/>
      <c r="CW48" s="1282"/>
      <c r="CX48" s="1282"/>
    </row>
    <row r="49" spans="1:109" ht="13.5">
      <c r="B49" s="1268"/>
      <c r="AN49" s="1267" t="s">
        <v>605</v>
      </c>
    </row>
    <row r="50" spans="1:109" ht="13.5">
      <c r="B50" s="1268"/>
      <c r="G50" s="1280"/>
      <c r="H50" s="1280"/>
      <c r="I50" s="1280"/>
      <c r="J50" s="1280"/>
      <c r="K50" s="1289"/>
      <c r="L50" s="1289"/>
      <c r="M50" s="1288"/>
      <c r="N50" s="1288"/>
      <c r="AN50" s="1287"/>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5"/>
      <c r="BP50" s="1277" t="s">
        <v>555</v>
      </c>
      <c r="BQ50" s="1277"/>
      <c r="BR50" s="1277"/>
      <c r="BS50" s="1277"/>
      <c r="BT50" s="1277"/>
      <c r="BU50" s="1277"/>
      <c r="BV50" s="1277"/>
      <c r="BW50" s="1277"/>
      <c r="BX50" s="1277" t="s">
        <v>556</v>
      </c>
      <c r="BY50" s="1277"/>
      <c r="BZ50" s="1277"/>
      <c r="CA50" s="1277"/>
      <c r="CB50" s="1277"/>
      <c r="CC50" s="1277"/>
      <c r="CD50" s="1277"/>
      <c r="CE50" s="1277"/>
      <c r="CF50" s="1277" t="s">
        <v>557</v>
      </c>
      <c r="CG50" s="1277"/>
      <c r="CH50" s="1277"/>
      <c r="CI50" s="1277"/>
      <c r="CJ50" s="1277"/>
      <c r="CK50" s="1277"/>
      <c r="CL50" s="1277"/>
      <c r="CM50" s="1277"/>
      <c r="CN50" s="1277" t="s">
        <v>558</v>
      </c>
      <c r="CO50" s="1277"/>
      <c r="CP50" s="1277"/>
      <c r="CQ50" s="1277"/>
      <c r="CR50" s="1277"/>
      <c r="CS50" s="1277"/>
      <c r="CT50" s="1277"/>
      <c r="CU50" s="1277"/>
      <c r="CV50" s="1277" t="s">
        <v>559</v>
      </c>
      <c r="CW50" s="1277"/>
      <c r="CX50" s="1277"/>
      <c r="CY50" s="1277"/>
      <c r="CZ50" s="1277"/>
      <c r="DA50" s="1277"/>
      <c r="DB50" s="1277"/>
      <c r="DC50" s="1277"/>
    </row>
    <row r="51" spans="1:109" ht="13.5" customHeight="1">
      <c r="B51" s="1268"/>
      <c r="G51" s="1284"/>
      <c r="H51" s="1284"/>
      <c r="I51" s="1318"/>
      <c r="J51" s="1318"/>
      <c r="K51" s="1283"/>
      <c r="L51" s="1283"/>
      <c r="M51" s="1283"/>
      <c r="N51" s="1283"/>
      <c r="AM51" s="1282"/>
      <c r="AN51" s="1276" t="s">
        <v>604</v>
      </c>
      <c r="AO51" s="1276"/>
      <c r="AP51" s="1276"/>
      <c r="AQ51" s="1276"/>
      <c r="AR51" s="1276"/>
      <c r="AS51" s="1276"/>
      <c r="AT51" s="1276"/>
      <c r="AU51" s="1276"/>
      <c r="AV51" s="1276"/>
      <c r="AW51" s="1276"/>
      <c r="AX51" s="1276"/>
      <c r="AY51" s="1276"/>
      <c r="AZ51" s="1276"/>
      <c r="BA51" s="1276"/>
      <c r="BB51" s="1276" t="s">
        <v>601</v>
      </c>
      <c r="BC51" s="1276"/>
      <c r="BD51" s="1276"/>
      <c r="BE51" s="1276"/>
      <c r="BF51" s="1276"/>
      <c r="BG51" s="1276"/>
      <c r="BH51" s="1276"/>
      <c r="BI51" s="1276"/>
      <c r="BJ51" s="1276"/>
      <c r="BK51" s="1276"/>
      <c r="BL51" s="1276"/>
      <c r="BM51" s="1276"/>
      <c r="BN51" s="1276"/>
      <c r="BO51" s="1276"/>
      <c r="BP51" s="1317"/>
      <c r="BQ51" s="1275"/>
      <c r="BR51" s="1275"/>
      <c r="BS51" s="1275"/>
      <c r="BT51" s="1275"/>
      <c r="BU51" s="1275"/>
      <c r="BV51" s="1275"/>
      <c r="BW51" s="1275"/>
      <c r="BX51" s="1275">
        <v>81</v>
      </c>
      <c r="BY51" s="1275"/>
      <c r="BZ51" s="1275"/>
      <c r="CA51" s="1275"/>
      <c r="CB51" s="1275"/>
      <c r="CC51" s="1275"/>
      <c r="CD51" s="1275"/>
      <c r="CE51" s="1275"/>
      <c r="CF51" s="1275">
        <v>81.099999999999994</v>
      </c>
      <c r="CG51" s="1275"/>
      <c r="CH51" s="1275"/>
      <c r="CI51" s="1275"/>
      <c r="CJ51" s="1275"/>
      <c r="CK51" s="1275"/>
      <c r="CL51" s="1275"/>
      <c r="CM51" s="1275"/>
      <c r="CN51" s="1275">
        <v>78.5</v>
      </c>
      <c r="CO51" s="1275"/>
      <c r="CP51" s="1275"/>
      <c r="CQ51" s="1275"/>
      <c r="CR51" s="1275"/>
      <c r="CS51" s="1275"/>
      <c r="CT51" s="1275"/>
      <c r="CU51" s="1275"/>
      <c r="CV51" s="1317"/>
      <c r="CW51" s="1275"/>
      <c r="CX51" s="1275"/>
      <c r="CY51" s="1275"/>
      <c r="CZ51" s="1275"/>
      <c r="DA51" s="1275"/>
      <c r="DB51" s="1275"/>
      <c r="DC51" s="1275"/>
    </row>
    <row r="52" spans="1:109" ht="13.5">
      <c r="B52" s="1268"/>
      <c r="G52" s="1284"/>
      <c r="H52" s="1284"/>
      <c r="I52" s="1318"/>
      <c r="J52" s="1318"/>
      <c r="K52" s="1283"/>
      <c r="L52" s="1283"/>
      <c r="M52" s="1283"/>
      <c r="N52" s="1283"/>
      <c r="AM52" s="1282"/>
      <c r="AN52" s="1276"/>
      <c r="AO52" s="1276"/>
      <c r="AP52" s="1276"/>
      <c r="AQ52" s="1276"/>
      <c r="AR52" s="1276"/>
      <c r="AS52" s="1276"/>
      <c r="AT52" s="1276"/>
      <c r="AU52" s="1276"/>
      <c r="AV52" s="1276"/>
      <c r="AW52" s="1276"/>
      <c r="AX52" s="1276"/>
      <c r="AY52" s="1276"/>
      <c r="AZ52" s="1276"/>
      <c r="BA52" s="1276"/>
      <c r="BB52" s="1276"/>
      <c r="BC52" s="1276"/>
      <c r="BD52" s="1276"/>
      <c r="BE52" s="1276"/>
      <c r="BF52" s="1276"/>
      <c r="BG52" s="1276"/>
      <c r="BH52" s="1276"/>
      <c r="BI52" s="1276"/>
      <c r="BJ52" s="1276"/>
      <c r="BK52" s="1276"/>
      <c r="BL52" s="1276"/>
      <c r="BM52" s="1276"/>
      <c r="BN52" s="1276"/>
      <c r="BO52" s="1276"/>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5">
      <c r="A53" s="1304"/>
      <c r="B53" s="1268"/>
      <c r="G53" s="1284"/>
      <c r="H53" s="1284"/>
      <c r="I53" s="1280"/>
      <c r="J53" s="1280"/>
      <c r="K53" s="1283"/>
      <c r="L53" s="1283"/>
      <c r="M53" s="1283"/>
      <c r="N53" s="1283"/>
      <c r="AM53" s="1282"/>
      <c r="AN53" s="1276"/>
      <c r="AO53" s="1276"/>
      <c r="AP53" s="1276"/>
      <c r="AQ53" s="1276"/>
      <c r="AR53" s="1276"/>
      <c r="AS53" s="1276"/>
      <c r="AT53" s="1276"/>
      <c r="AU53" s="1276"/>
      <c r="AV53" s="1276"/>
      <c r="AW53" s="1276"/>
      <c r="AX53" s="1276"/>
      <c r="AY53" s="1276"/>
      <c r="AZ53" s="1276"/>
      <c r="BA53" s="1276"/>
      <c r="BB53" s="1276" t="s">
        <v>609</v>
      </c>
      <c r="BC53" s="1276"/>
      <c r="BD53" s="1276"/>
      <c r="BE53" s="1276"/>
      <c r="BF53" s="1276"/>
      <c r="BG53" s="1276"/>
      <c r="BH53" s="1276"/>
      <c r="BI53" s="1276"/>
      <c r="BJ53" s="1276"/>
      <c r="BK53" s="1276"/>
      <c r="BL53" s="1276"/>
      <c r="BM53" s="1276"/>
      <c r="BN53" s="1276"/>
      <c r="BO53" s="1276"/>
      <c r="BP53" s="1317"/>
      <c r="BQ53" s="1275"/>
      <c r="BR53" s="1275"/>
      <c r="BS53" s="1275"/>
      <c r="BT53" s="1275"/>
      <c r="BU53" s="1275"/>
      <c r="BV53" s="1275"/>
      <c r="BW53" s="1275"/>
      <c r="BX53" s="1275">
        <v>59.3</v>
      </c>
      <c r="BY53" s="1275"/>
      <c r="BZ53" s="1275"/>
      <c r="CA53" s="1275"/>
      <c r="CB53" s="1275"/>
      <c r="CC53" s="1275"/>
      <c r="CD53" s="1275"/>
      <c r="CE53" s="1275"/>
      <c r="CF53" s="1275">
        <v>59.5</v>
      </c>
      <c r="CG53" s="1275"/>
      <c r="CH53" s="1275"/>
      <c r="CI53" s="1275"/>
      <c r="CJ53" s="1275"/>
      <c r="CK53" s="1275"/>
      <c r="CL53" s="1275"/>
      <c r="CM53" s="1275"/>
      <c r="CN53" s="1275">
        <v>60.3</v>
      </c>
      <c r="CO53" s="1275"/>
      <c r="CP53" s="1275"/>
      <c r="CQ53" s="1275"/>
      <c r="CR53" s="1275"/>
      <c r="CS53" s="1275"/>
      <c r="CT53" s="1275"/>
      <c r="CU53" s="1275"/>
      <c r="CV53" s="1317"/>
      <c r="CW53" s="1275"/>
      <c r="CX53" s="1275"/>
      <c r="CY53" s="1275"/>
      <c r="CZ53" s="1275"/>
      <c r="DA53" s="1275"/>
      <c r="DB53" s="1275"/>
      <c r="DC53" s="1275"/>
    </row>
    <row r="54" spans="1:109" ht="13.5">
      <c r="A54" s="1304"/>
      <c r="B54" s="1268"/>
      <c r="G54" s="1284"/>
      <c r="H54" s="1284"/>
      <c r="I54" s="1280"/>
      <c r="J54" s="1280"/>
      <c r="K54" s="1283"/>
      <c r="L54" s="1283"/>
      <c r="M54" s="1283"/>
      <c r="N54" s="1283"/>
      <c r="AM54" s="1282"/>
      <c r="AN54" s="1276"/>
      <c r="AO54" s="1276"/>
      <c r="AP54" s="1276"/>
      <c r="AQ54" s="1276"/>
      <c r="AR54" s="1276"/>
      <c r="AS54" s="1276"/>
      <c r="AT54" s="1276"/>
      <c r="AU54" s="1276"/>
      <c r="AV54" s="1276"/>
      <c r="AW54" s="1276"/>
      <c r="AX54" s="1276"/>
      <c r="AY54" s="1276"/>
      <c r="AZ54" s="1276"/>
      <c r="BA54" s="1276"/>
      <c r="BB54" s="1276"/>
      <c r="BC54" s="1276"/>
      <c r="BD54" s="1276"/>
      <c r="BE54" s="1276"/>
      <c r="BF54" s="1276"/>
      <c r="BG54" s="1276"/>
      <c r="BH54" s="1276"/>
      <c r="BI54" s="1276"/>
      <c r="BJ54" s="1276"/>
      <c r="BK54" s="1276"/>
      <c r="BL54" s="1276"/>
      <c r="BM54" s="1276"/>
      <c r="BN54" s="1276"/>
      <c r="BO54" s="1276"/>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5">
      <c r="A55" s="1304"/>
      <c r="B55" s="1268"/>
      <c r="G55" s="1280"/>
      <c r="H55" s="1280"/>
      <c r="I55" s="1280"/>
      <c r="J55" s="1280"/>
      <c r="K55" s="1283"/>
      <c r="L55" s="1283"/>
      <c r="M55" s="1283"/>
      <c r="N55" s="1283"/>
      <c r="AN55" s="1277" t="s">
        <v>602</v>
      </c>
      <c r="AO55" s="1277"/>
      <c r="AP55" s="1277"/>
      <c r="AQ55" s="1277"/>
      <c r="AR55" s="1277"/>
      <c r="AS55" s="1277"/>
      <c r="AT55" s="1277"/>
      <c r="AU55" s="1277"/>
      <c r="AV55" s="1277"/>
      <c r="AW55" s="1277"/>
      <c r="AX55" s="1277"/>
      <c r="AY55" s="1277"/>
      <c r="AZ55" s="1277"/>
      <c r="BA55" s="1277"/>
      <c r="BB55" s="1276" t="s">
        <v>601</v>
      </c>
      <c r="BC55" s="1276"/>
      <c r="BD55" s="1276"/>
      <c r="BE55" s="1276"/>
      <c r="BF55" s="1276"/>
      <c r="BG55" s="1276"/>
      <c r="BH55" s="1276"/>
      <c r="BI55" s="1276"/>
      <c r="BJ55" s="1276"/>
      <c r="BK55" s="1276"/>
      <c r="BL55" s="1276"/>
      <c r="BM55" s="1276"/>
      <c r="BN55" s="1276"/>
      <c r="BO55" s="1276"/>
      <c r="BP55" s="1317"/>
      <c r="BQ55" s="1275"/>
      <c r="BR55" s="1275"/>
      <c r="BS55" s="1275"/>
      <c r="BT55" s="1275"/>
      <c r="BU55" s="1275"/>
      <c r="BV55" s="1275"/>
      <c r="BW55" s="1275"/>
      <c r="BX55" s="1275">
        <v>13</v>
      </c>
      <c r="BY55" s="1275"/>
      <c r="BZ55" s="1275"/>
      <c r="CA55" s="1275"/>
      <c r="CB55" s="1275"/>
      <c r="CC55" s="1275"/>
      <c r="CD55" s="1275"/>
      <c r="CE55" s="1275"/>
      <c r="CF55" s="1275">
        <v>21</v>
      </c>
      <c r="CG55" s="1275"/>
      <c r="CH55" s="1275"/>
      <c r="CI55" s="1275"/>
      <c r="CJ55" s="1275"/>
      <c r="CK55" s="1275"/>
      <c r="CL55" s="1275"/>
      <c r="CM55" s="1275"/>
      <c r="CN55" s="1275">
        <v>20.2</v>
      </c>
      <c r="CO55" s="1275"/>
      <c r="CP55" s="1275"/>
      <c r="CQ55" s="1275"/>
      <c r="CR55" s="1275"/>
      <c r="CS55" s="1275"/>
      <c r="CT55" s="1275"/>
      <c r="CU55" s="1275"/>
      <c r="CV55" s="1317"/>
      <c r="CW55" s="1275"/>
      <c r="CX55" s="1275"/>
      <c r="CY55" s="1275"/>
      <c r="CZ55" s="1275"/>
      <c r="DA55" s="1275"/>
      <c r="DB55" s="1275"/>
      <c r="DC55" s="1275"/>
    </row>
    <row r="56" spans="1:109" ht="13.5">
      <c r="A56" s="1304"/>
      <c r="B56" s="1268"/>
      <c r="G56" s="1280"/>
      <c r="H56" s="1280"/>
      <c r="I56" s="1280"/>
      <c r="J56" s="1280"/>
      <c r="K56" s="1283"/>
      <c r="L56" s="1283"/>
      <c r="M56" s="1283"/>
      <c r="N56" s="1283"/>
      <c r="AN56" s="1277"/>
      <c r="AO56" s="1277"/>
      <c r="AP56" s="1277"/>
      <c r="AQ56" s="1277"/>
      <c r="AR56" s="1277"/>
      <c r="AS56" s="1277"/>
      <c r="AT56" s="1277"/>
      <c r="AU56" s="1277"/>
      <c r="AV56" s="1277"/>
      <c r="AW56" s="1277"/>
      <c r="AX56" s="1277"/>
      <c r="AY56" s="1277"/>
      <c r="AZ56" s="1277"/>
      <c r="BA56" s="1277"/>
      <c r="BB56" s="1276"/>
      <c r="BC56" s="1276"/>
      <c r="BD56" s="1276"/>
      <c r="BE56" s="1276"/>
      <c r="BF56" s="1276"/>
      <c r="BG56" s="1276"/>
      <c r="BH56" s="1276"/>
      <c r="BI56" s="1276"/>
      <c r="BJ56" s="1276"/>
      <c r="BK56" s="1276"/>
      <c r="BL56" s="1276"/>
      <c r="BM56" s="1276"/>
      <c r="BN56" s="1276"/>
      <c r="BO56" s="1276"/>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1304" customFormat="1" ht="13.5">
      <c r="B57" s="1310"/>
      <c r="G57" s="1280"/>
      <c r="H57" s="1280"/>
      <c r="I57" s="1279"/>
      <c r="J57" s="1279"/>
      <c r="K57" s="1283"/>
      <c r="L57" s="1283"/>
      <c r="M57" s="1283"/>
      <c r="N57" s="1283"/>
      <c r="AM57" s="1267"/>
      <c r="AN57" s="1277"/>
      <c r="AO57" s="1277"/>
      <c r="AP57" s="1277"/>
      <c r="AQ57" s="1277"/>
      <c r="AR57" s="1277"/>
      <c r="AS57" s="1277"/>
      <c r="AT57" s="1277"/>
      <c r="AU57" s="1277"/>
      <c r="AV57" s="1277"/>
      <c r="AW57" s="1277"/>
      <c r="AX57" s="1277"/>
      <c r="AY57" s="1277"/>
      <c r="AZ57" s="1277"/>
      <c r="BA57" s="1277"/>
      <c r="BB57" s="1276" t="s">
        <v>609</v>
      </c>
      <c r="BC57" s="1276"/>
      <c r="BD57" s="1276"/>
      <c r="BE57" s="1276"/>
      <c r="BF57" s="1276"/>
      <c r="BG57" s="1276"/>
      <c r="BH57" s="1276"/>
      <c r="BI57" s="1276"/>
      <c r="BJ57" s="1276"/>
      <c r="BK57" s="1276"/>
      <c r="BL57" s="1276"/>
      <c r="BM57" s="1276"/>
      <c r="BN57" s="1276"/>
      <c r="BO57" s="1276"/>
      <c r="BP57" s="1317"/>
      <c r="BQ57" s="1275"/>
      <c r="BR57" s="1275"/>
      <c r="BS57" s="1275"/>
      <c r="BT57" s="1275"/>
      <c r="BU57" s="1275"/>
      <c r="BV57" s="1275"/>
      <c r="BW57" s="1275"/>
      <c r="BX57" s="1275">
        <v>53.4</v>
      </c>
      <c r="BY57" s="1275"/>
      <c r="BZ57" s="1275"/>
      <c r="CA57" s="1275"/>
      <c r="CB57" s="1275"/>
      <c r="CC57" s="1275"/>
      <c r="CD57" s="1275"/>
      <c r="CE57" s="1275"/>
      <c r="CF57" s="1275">
        <v>56.1</v>
      </c>
      <c r="CG57" s="1275"/>
      <c r="CH57" s="1275"/>
      <c r="CI57" s="1275"/>
      <c r="CJ57" s="1275"/>
      <c r="CK57" s="1275"/>
      <c r="CL57" s="1275"/>
      <c r="CM57" s="1275"/>
      <c r="CN57" s="1275">
        <v>58.1</v>
      </c>
      <c r="CO57" s="1275"/>
      <c r="CP57" s="1275"/>
      <c r="CQ57" s="1275"/>
      <c r="CR57" s="1275"/>
      <c r="CS57" s="1275"/>
      <c r="CT57" s="1275"/>
      <c r="CU57" s="1275"/>
      <c r="CV57" s="1317"/>
      <c r="CW57" s="1275"/>
      <c r="CX57" s="1275"/>
      <c r="CY57" s="1275"/>
      <c r="CZ57" s="1275"/>
      <c r="DA57" s="1275"/>
      <c r="DB57" s="1275"/>
      <c r="DC57" s="1275"/>
      <c r="DD57" s="1315"/>
      <c r="DE57" s="1310"/>
    </row>
    <row r="58" spans="1:109" s="1304" customFormat="1" ht="13.5">
      <c r="A58" s="1267"/>
      <c r="B58" s="1310"/>
      <c r="G58" s="1280"/>
      <c r="H58" s="1280"/>
      <c r="I58" s="1279"/>
      <c r="J58" s="1279"/>
      <c r="K58" s="1283"/>
      <c r="L58" s="1283"/>
      <c r="M58" s="1283"/>
      <c r="N58" s="1283"/>
      <c r="AM58" s="1267"/>
      <c r="AN58" s="1277"/>
      <c r="AO58" s="1277"/>
      <c r="AP58" s="1277"/>
      <c r="AQ58" s="1277"/>
      <c r="AR58" s="1277"/>
      <c r="AS58" s="1277"/>
      <c r="AT58" s="1277"/>
      <c r="AU58" s="1277"/>
      <c r="AV58" s="1277"/>
      <c r="AW58" s="1277"/>
      <c r="AX58" s="1277"/>
      <c r="AY58" s="1277"/>
      <c r="AZ58" s="1277"/>
      <c r="BA58" s="1277"/>
      <c r="BB58" s="1276"/>
      <c r="BC58" s="1276"/>
      <c r="BD58" s="1276"/>
      <c r="BE58" s="1276"/>
      <c r="BF58" s="1276"/>
      <c r="BG58" s="1276"/>
      <c r="BH58" s="1276"/>
      <c r="BI58" s="1276"/>
      <c r="BJ58" s="1276"/>
      <c r="BK58" s="1276"/>
      <c r="BL58" s="1276"/>
      <c r="BM58" s="1276"/>
      <c r="BN58" s="1276"/>
      <c r="BO58" s="1276"/>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1315"/>
      <c r="DE58" s="1310"/>
    </row>
    <row r="59" spans="1:109" s="1304" customFormat="1" ht="13.5">
      <c r="A59" s="1267"/>
      <c r="B59" s="1310"/>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0"/>
    </row>
    <row r="60" spans="1:109" s="1304" customFormat="1" ht="13.5">
      <c r="A60" s="1267"/>
      <c r="B60" s="1310"/>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0"/>
    </row>
    <row r="61" spans="1:109" s="1304" customFormat="1" ht="13.5">
      <c r="A61" s="1267"/>
      <c r="B61" s="1314"/>
      <c r="C61" s="1313"/>
      <c r="D61" s="1313"/>
      <c r="E61" s="1313"/>
      <c r="F61" s="1313"/>
      <c r="G61" s="1313"/>
      <c r="H61" s="1313"/>
      <c r="I61" s="1313"/>
      <c r="J61" s="1313"/>
      <c r="K61" s="1313"/>
      <c r="L61" s="1313"/>
      <c r="M61" s="1312"/>
      <c r="N61" s="1312"/>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2"/>
      <c r="AT61" s="1312"/>
      <c r="AU61" s="1313"/>
      <c r="AV61" s="1313"/>
      <c r="AW61" s="1313"/>
      <c r="AX61" s="1313"/>
      <c r="AY61" s="1313"/>
      <c r="AZ61" s="1313"/>
      <c r="BA61" s="1313"/>
      <c r="BB61" s="1313"/>
      <c r="BC61" s="1313"/>
      <c r="BD61" s="1313"/>
      <c r="BE61" s="1312"/>
      <c r="BF61" s="1312"/>
      <c r="BG61" s="1313"/>
      <c r="BH61" s="1313"/>
      <c r="BI61" s="1313"/>
      <c r="BJ61" s="1313"/>
      <c r="BK61" s="1313"/>
      <c r="BL61" s="1313"/>
      <c r="BM61" s="1313"/>
      <c r="BN61" s="1313"/>
      <c r="BO61" s="1313"/>
      <c r="BP61" s="1313"/>
      <c r="BQ61" s="1312"/>
      <c r="BR61" s="1312"/>
      <c r="BS61" s="1313"/>
      <c r="BT61" s="1313"/>
      <c r="BU61" s="1313"/>
      <c r="BV61" s="1313"/>
      <c r="BW61" s="1313"/>
      <c r="BX61" s="1313"/>
      <c r="BY61" s="1313"/>
      <c r="BZ61" s="1313"/>
      <c r="CA61" s="1313"/>
      <c r="CB61" s="1313"/>
      <c r="CC61" s="1312"/>
      <c r="CD61" s="1312"/>
      <c r="CE61" s="1313"/>
      <c r="CF61" s="1313"/>
      <c r="CG61" s="1313"/>
      <c r="CH61" s="1313"/>
      <c r="CI61" s="1313"/>
      <c r="CJ61" s="1313"/>
      <c r="CK61" s="1313"/>
      <c r="CL61" s="1313"/>
      <c r="CM61" s="1313"/>
      <c r="CN61" s="1313"/>
      <c r="CO61" s="1312"/>
      <c r="CP61" s="1312"/>
      <c r="CQ61" s="1313"/>
      <c r="CR61" s="1313"/>
      <c r="CS61" s="1313"/>
      <c r="CT61" s="1313"/>
      <c r="CU61" s="1313"/>
      <c r="CV61" s="1313"/>
      <c r="CW61" s="1313"/>
      <c r="CX61" s="1313"/>
      <c r="CY61" s="1313"/>
      <c r="CZ61" s="1313"/>
      <c r="DA61" s="1312"/>
      <c r="DB61" s="1312"/>
      <c r="DC61" s="1312"/>
      <c r="DD61" s="1311"/>
      <c r="DE61" s="1310"/>
    </row>
    <row r="62" spans="1:109" ht="13.5">
      <c r="B62" s="1309"/>
      <c r="C62" s="1309"/>
      <c r="D62" s="1309"/>
      <c r="E62" s="1309"/>
      <c r="F62" s="1309"/>
      <c r="G62" s="1309"/>
      <c r="H62" s="1309"/>
      <c r="I62" s="1309"/>
      <c r="J62" s="1309"/>
      <c r="K62" s="1309"/>
      <c r="L62" s="1309"/>
      <c r="M62" s="1309"/>
      <c r="N62" s="1309"/>
      <c r="O62" s="1309"/>
      <c r="P62" s="1309"/>
      <c r="Q62" s="1309"/>
      <c r="R62" s="1309"/>
      <c r="S62" s="1309"/>
      <c r="T62" s="1309"/>
      <c r="U62" s="1309"/>
      <c r="V62" s="1309"/>
      <c r="W62" s="1309"/>
      <c r="X62" s="1309"/>
      <c r="Y62" s="1309"/>
      <c r="Z62" s="1309"/>
      <c r="AA62" s="1309"/>
      <c r="AB62" s="1309"/>
      <c r="AC62" s="1309"/>
      <c r="AD62" s="1309"/>
      <c r="AE62" s="1309"/>
      <c r="AF62" s="1309"/>
      <c r="AG62" s="1309"/>
      <c r="AH62" s="1309"/>
      <c r="AI62" s="1309"/>
      <c r="AJ62" s="1309"/>
      <c r="AK62" s="1309"/>
      <c r="AL62" s="1309"/>
      <c r="AM62" s="1309"/>
      <c r="AN62" s="1309"/>
      <c r="AO62" s="1309"/>
      <c r="AP62" s="1309"/>
      <c r="AQ62" s="1309"/>
      <c r="AR62" s="1309"/>
      <c r="AS62" s="1309"/>
      <c r="AT62" s="1309"/>
      <c r="AU62" s="1309"/>
      <c r="AV62" s="1309"/>
      <c r="AW62" s="1309"/>
      <c r="AX62" s="1309"/>
      <c r="AY62" s="1309"/>
      <c r="AZ62" s="1309"/>
      <c r="BA62" s="1309"/>
      <c r="BB62" s="1309"/>
      <c r="BC62" s="1309"/>
      <c r="BD62" s="1309"/>
      <c r="BE62" s="1309"/>
      <c r="BF62" s="1309"/>
      <c r="BG62" s="1309"/>
      <c r="BH62" s="1309"/>
      <c r="BI62" s="1309"/>
      <c r="BJ62" s="1309"/>
      <c r="BK62" s="1309"/>
      <c r="BL62" s="1309"/>
      <c r="BM62" s="1309"/>
      <c r="BN62" s="1309"/>
      <c r="BO62" s="1309"/>
      <c r="BP62" s="1309"/>
      <c r="BQ62" s="1309"/>
      <c r="BR62" s="1309"/>
      <c r="BS62" s="1309"/>
      <c r="BT62" s="1309"/>
      <c r="BU62" s="1309"/>
      <c r="BV62" s="1309"/>
      <c r="BW62" s="1309"/>
      <c r="BX62" s="1309"/>
      <c r="BY62" s="1309"/>
      <c r="BZ62" s="1309"/>
      <c r="CA62" s="1309"/>
      <c r="CB62" s="1309"/>
      <c r="CC62" s="1309"/>
      <c r="CD62" s="1309"/>
      <c r="CE62" s="1309"/>
      <c r="CF62" s="1309"/>
      <c r="CG62" s="1309"/>
      <c r="CH62" s="1309"/>
      <c r="CI62" s="1309"/>
      <c r="CJ62" s="1309"/>
      <c r="CK62" s="1309"/>
      <c r="CL62" s="1309"/>
      <c r="CM62" s="1309"/>
      <c r="CN62" s="1309"/>
      <c r="CO62" s="1309"/>
      <c r="CP62" s="1309"/>
      <c r="CQ62" s="1309"/>
      <c r="CR62" s="1309"/>
      <c r="CS62" s="1309"/>
      <c r="CT62" s="1309"/>
      <c r="CU62" s="1309"/>
      <c r="CV62" s="1309"/>
      <c r="CW62" s="1309"/>
      <c r="CX62" s="1309"/>
      <c r="CY62" s="1309"/>
      <c r="CZ62" s="1309"/>
      <c r="DA62" s="1309"/>
      <c r="DB62" s="1309"/>
      <c r="DC62" s="1309"/>
      <c r="DD62" s="1309"/>
      <c r="DE62" s="1267"/>
    </row>
    <row r="63" spans="1:109" ht="17.25">
      <c r="B63" s="1308" t="s">
        <v>608</v>
      </c>
    </row>
    <row r="64" spans="1:109" ht="13.5">
      <c r="B64" s="1268"/>
      <c r="G64" s="1305"/>
      <c r="I64" s="1307"/>
      <c r="J64" s="1307"/>
      <c r="K64" s="1307"/>
      <c r="L64" s="1307"/>
      <c r="M64" s="1307"/>
      <c r="N64" s="1306"/>
      <c r="AM64" s="1305"/>
      <c r="AN64" s="1305" t="s">
        <v>607</v>
      </c>
      <c r="AP64" s="1304"/>
      <c r="AQ64" s="1304"/>
      <c r="AR64" s="1304"/>
      <c r="AY64" s="1305"/>
      <c r="BA64" s="1304"/>
      <c r="BB64" s="1304"/>
      <c r="BC64" s="1304"/>
      <c r="BK64" s="1305"/>
      <c r="BM64" s="1304"/>
      <c r="BN64" s="1304"/>
      <c r="BO64" s="1304"/>
      <c r="BW64" s="1305"/>
      <c r="BY64" s="1304"/>
      <c r="BZ64" s="1304"/>
      <c r="CA64" s="1304"/>
      <c r="CI64" s="1305"/>
      <c r="CK64" s="1304"/>
      <c r="CL64" s="1304"/>
      <c r="CM64" s="1304"/>
      <c r="CU64" s="1305"/>
      <c r="CW64" s="1304"/>
      <c r="CX64" s="1304"/>
      <c r="CY64" s="1304"/>
    </row>
    <row r="65" spans="2:107" ht="13.5">
      <c r="B65" s="1268"/>
      <c r="AN65" s="1303" t="s">
        <v>606</v>
      </c>
      <c r="AO65" s="1302"/>
      <c r="AP65" s="1302"/>
      <c r="AQ65" s="1302"/>
      <c r="AR65" s="1302"/>
      <c r="AS65" s="1302"/>
      <c r="AT65" s="1302"/>
      <c r="AU65" s="1302"/>
      <c r="AV65" s="1302"/>
      <c r="AW65" s="1302"/>
      <c r="AX65" s="1302"/>
      <c r="AY65" s="1302"/>
      <c r="AZ65" s="1302"/>
      <c r="BA65" s="1302"/>
      <c r="BB65" s="1302"/>
      <c r="BC65" s="1302"/>
      <c r="BD65" s="1302"/>
      <c r="BE65" s="1302"/>
      <c r="BF65" s="1302"/>
      <c r="BG65" s="1302"/>
      <c r="BH65" s="1302"/>
      <c r="BI65" s="1302"/>
      <c r="BJ65" s="1302"/>
      <c r="BK65" s="1302"/>
      <c r="BL65" s="1302"/>
      <c r="BM65" s="1302"/>
      <c r="BN65" s="1302"/>
      <c r="BO65" s="1302"/>
      <c r="BP65" s="1302"/>
      <c r="BQ65" s="1302"/>
      <c r="BR65" s="1302"/>
      <c r="BS65" s="1302"/>
      <c r="BT65" s="1302"/>
      <c r="BU65" s="1302"/>
      <c r="BV65" s="1302"/>
      <c r="BW65" s="1302"/>
      <c r="BX65" s="1302"/>
      <c r="BY65" s="1302"/>
      <c r="BZ65" s="1302"/>
      <c r="CA65" s="1302"/>
      <c r="CB65" s="1302"/>
      <c r="CC65" s="1302"/>
      <c r="CD65" s="1302"/>
      <c r="CE65" s="1302"/>
      <c r="CF65" s="1302"/>
      <c r="CG65" s="1302"/>
      <c r="CH65" s="1302"/>
      <c r="CI65" s="1302"/>
      <c r="CJ65" s="1302"/>
      <c r="CK65" s="1302"/>
      <c r="CL65" s="1302"/>
      <c r="CM65" s="1302"/>
      <c r="CN65" s="1302"/>
      <c r="CO65" s="1302"/>
      <c r="CP65" s="1302"/>
      <c r="CQ65" s="1302"/>
      <c r="CR65" s="1302"/>
      <c r="CS65" s="1302"/>
      <c r="CT65" s="1302"/>
      <c r="CU65" s="1302"/>
      <c r="CV65" s="1302"/>
      <c r="CW65" s="1302"/>
      <c r="CX65" s="1302"/>
      <c r="CY65" s="1302"/>
      <c r="CZ65" s="1302"/>
      <c r="DA65" s="1302"/>
      <c r="DB65" s="1302"/>
      <c r="DC65" s="1301"/>
    </row>
    <row r="66" spans="2:107" ht="13.5">
      <c r="B66" s="1268"/>
      <c r="AN66" s="1300"/>
      <c r="AO66" s="1299"/>
      <c r="AP66" s="1299"/>
      <c r="AQ66" s="1299"/>
      <c r="AR66" s="1299"/>
      <c r="AS66" s="1299"/>
      <c r="AT66" s="1299"/>
      <c r="AU66" s="1299"/>
      <c r="AV66" s="1299"/>
      <c r="AW66" s="1299"/>
      <c r="AX66" s="1299"/>
      <c r="AY66" s="1299"/>
      <c r="AZ66" s="1299"/>
      <c r="BA66" s="1299"/>
      <c r="BB66" s="1299"/>
      <c r="BC66" s="1299"/>
      <c r="BD66" s="1299"/>
      <c r="BE66" s="1299"/>
      <c r="BF66" s="1299"/>
      <c r="BG66" s="1299"/>
      <c r="BH66" s="1299"/>
      <c r="BI66" s="1299"/>
      <c r="BJ66" s="1299"/>
      <c r="BK66" s="1299"/>
      <c r="BL66" s="1299"/>
      <c r="BM66" s="1299"/>
      <c r="BN66" s="1299"/>
      <c r="BO66" s="1299"/>
      <c r="BP66" s="1299"/>
      <c r="BQ66" s="1299"/>
      <c r="BR66" s="1299"/>
      <c r="BS66" s="1299"/>
      <c r="BT66" s="1299"/>
      <c r="BU66" s="1299"/>
      <c r="BV66" s="1299"/>
      <c r="BW66" s="1299"/>
      <c r="BX66" s="1299"/>
      <c r="BY66" s="1299"/>
      <c r="BZ66" s="1299"/>
      <c r="CA66" s="1299"/>
      <c r="CB66" s="1299"/>
      <c r="CC66" s="1299"/>
      <c r="CD66" s="1299"/>
      <c r="CE66" s="1299"/>
      <c r="CF66" s="1299"/>
      <c r="CG66" s="1299"/>
      <c r="CH66" s="1299"/>
      <c r="CI66" s="1299"/>
      <c r="CJ66" s="1299"/>
      <c r="CK66" s="1299"/>
      <c r="CL66" s="1299"/>
      <c r="CM66" s="1299"/>
      <c r="CN66" s="1299"/>
      <c r="CO66" s="1299"/>
      <c r="CP66" s="1299"/>
      <c r="CQ66" s="1299"/>
      <c r="CR66" s="1299"/>
      <c r="CS66" s="1299"/>
      <c r="CT66" s="1299"/>
      <c r="CU66" s="1299"/>
      <c r="CV66" s="1299"/>
      <c r="CW66" s="1299"/>
      <c r="CX66" s="1299"/>
      <c r="CY66" s="1299"/>
      <c r="CZ66" s="1299"/>
      <c r="DA66" s="1299"/>
      <c r="DB66" s="1299"/>
      <c r="DC66" s="1298"/>
    </row>
    <row r="67" spans="2:107" ht="13.5">
      <c r="B67" s="1268"/>
      <c r="AN67" s="1300"/>
      <c r="AO67" s="1299"/>
      <c r="AP67" s="1299"/>
      <c r="AQ67" s="1299"/>
      <c r="AR67" s="1299"/>
      <c r="AS67" s="1299"/>
      <c r="AT67" s="1299"/>
      <c r="AU67" s="1299"/>
      <c r="AV67" s="1299"/>
      <c r="AW67" s="1299"/>
      <c r="AX67" s="1299"/>
      <c r="AY67" s="1299"/>
      <c r="AZ67" s="1299"/>
      <c r="BA67" s="1299"/>
      <c r="BB67" s="1299"/>
      <c r="BC67" s="1299"/>
      <c r="BD67" s="1299"/>
      <c r="BE67" s="1299"/>
      <c r="BF67" s="1299"/>
      <c r="BG67" s="1299"/>
      <c r="BH67" s="1299"/>
      <c r="BI67" s="1299"/>
      <c r="BJ67" s="1299"/>
      <c r="BK67" s="1299"/>
      <c r="BL67" s="1299"/>
      <c r="BM67" s="1299"/>
      <c r="BN67" s="1299"/>
      <c r="BO67" s="1299"/>
      <c r="BP67" s="1299"/>
      <c r="BQ67" s="1299"/>
      <c r="BR67" s="1299"/>
      <c r="BS67" s="1299"/>
      <c r="BT67" s="1299"/>
      <c r="BU67" s="1299"/>
      <c r="BV67" s="1299"/>
      <c r="BW67" s="1299"/>
      <c r="BX67" s="1299"/>
      <c r="BY67" s="1299"/>
      <c r="BZ67" s="1299"/>
      <c r="CA67" s="1299"/>
      <c r="CB67" s="1299"/>
      <c r="CC67" s="1299"/>
      <c r="CD67" s="1299"/>
      <c r="CE67" s="1299"/>
      <c r="CF67" s="1299"/>
      <c r="CG67" s="1299"/>
      <c r="CH67" s="1299"/>
      <c r="CI67" s="1299"/>
      <c r="CJ67" s="1299"/>
      <c r="CK67" s="1299"/>
      <c r="CL67" s="1299"/>
      <c r="CM67" s="1299"/>
      <c r="CN67" s="1299"/>
      <c r="CO67" s="1299"/>
      <c r="CP67" s="1299"/>
      <c r="CQ67" s="1299"/>
      <c r="CR67" s="1299"/>
      <c r="CS67" s="1299"/>
      <c r="CT67" s="1299"/>
      <c r="CU67" s="1299"/>
      <c r="CV67" s="1299"/>
      <c r="CW67" s="1299"/>
      <c r="CX67" s="1299"/>
      <c r="CY67" s="1299"/>
      <c r="CZ67" s="1299"/>
      <c r="DA67" s="1299"/>
      <c r="DB67" s="1299"/>
      <c r="DC67" s="1298"/>
    </row>
    <row r="68" spans="2:107" ht="13.5">
      <c r="B68" s="1268"/>
      <c r="AN68" s="1300"/>
      <c r="AO68" s="1299"/>
      <c r="AP68" s="1299"/>
      <c r="AQ68" s="1299"/>
      <c r="AR68" s="1299"/>
      <c r="AS68" s="1299"/>
      <c r="AT68" s="1299"/>
      <c r="AU68" s="1299"/>
      <c r="AV68" s="1299"/>
      <c r="AW68" s="1299"/>
      <c r="AX68" s="1299"/>
      <c r="AY68" s="1299"/>
      <c r="AZ68" s="1299"/>
      <c r="BA68" s="1299"/>
      <c r="BB68" s="1299"/>
      <c r="BC68" s="1299"/>
      <c r="BD68" s="1299"/>
      <c r="BE68" s="1299"/>
      <c r="BF68" s="1299"/>
      <c r="BG68" s="1299"/>
      <c r="BH68" s="1299"/>
      <c r="BI68" s="1299"/>
      <c r="BJ68" s="1299"/>
      <c r="BK68" s="1299"/>
      <c r="BL68" s="1299"/>
      <c r="BM68" s="1299"/>
      <c r="BN68" s="1299"/>
      <c r="BO68" s="1299"/>
      <c r="BP68" s="1299"/>
      <c r="BQ68" s="1299"/>
      <c r="BR68" s="1299"/>
      <c r="BS68" s="1299"/>
      <c r="BT68" s="1299"/>
      <c r="BU68" s="1299"/>
      <c r="BV68" s="1299"/>
      <c r="BW68" s="1299"/>
      <c r="BX68" s="1299"/>
      <c r="BY68" s="1299"/>
      <c r="BZ68" s="1299"/>
      <c r="CA68" s="1299"/>
      <c r="CB68" s="1299"/>
      <c r="CC68" s="1299"/>
      <c r="CD68" s="1299"/>
      <c r="CE68" s="1299"/>
      <c r="CF68" s="1299"/>
      <c r="CG68" s="1299"/>
      <c r="CH68" s="1299"/>
      <c r="CI68" s="1299"/>
      <c r="CJ68" s="1299"/>
      <c r="CK68" s="1299"/>
      <c r="CL68" s="1299"/>
      <c r="CM68" s="1299"/>
      <c r="CN68" s="1299"/>
      <c r="CO68" s="1299"/>
      <c r="CP68" s="1299"/>
      <c r="CQ68" s="1299"/>
      <c r="CR68" s="1299"/>
      <c r="CS68" s="1299"/>
      <c r="CT68" s="1299"/>
      <c r="CU68" s="1299"/>
      <c r="CV68" s="1299"/>
      <c r="CW68" s="1299"/>
      <c r="CX68" s="1299"/>
      <c r="CY68" s="1299"/>
      <c r="CZ68" s="1299"/>
      <c r="DA68" s="1299"/>
      <c r="DB68" s="1299"/>
      <c r="DC68" s="1298"/>
    </row>
    <row r="69" spans="2:107" ht="13.5">
      <c r="B69" s="1268"/>
      <c r="AN69" s="1297"/>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5"/>
    </row>
    <row r="70" spans="2:107" ht="13.5">
      <c r="B70" s="1268"/>
      <c r="H70" s="1294"/>
      <c r="I70" s="1294"/>
      <c r="J70" s="1292"/>
      <c r="K70" s="1292"/>
      <c r="L70" s="1291"/>
      <c r="M70" s="1292"/>
      <c r="N70" s="1291"/>
      <c r="AN70" s="1282"/>
      <c r="AO70" s="1282"/>
      <c r="AP70" s="1282"/>
      <c r="AZ70" s="1282"/>
      <c r="BA70" s="1282"/>
      <c r="BB70" s="1282"/>
      <c r="BL70" s="1282"/>
      <c r="BM70" s="1282"/>
      <c r="BN70" s="1282"/>
      <c r="BX70" s="1282"/>
      <c r="BY70" s="1282"/>
      <c r="BZ70" s="1282"/>
      <c r="CJ70" s="1282"/>
      <c r="CK70" s="1282"/>
      <c r="CL70" s="1282"/>
      <c r="CV70" s="1282"/>
      <c r="CW70" s="1282"/>
      <c r="CX70" s="1282"/>
    </row>
    <row r="71" spans="2:107" ht="13.5">
      <c r="B71" s="1268"/>
      <c r="G71" s="1290"/>
      <c r="I71" s="1293"/>
      <c r="J71" s="1292"/>
      <c r="K71" s="1292"/>
      <c r="L71" s="1291"/>
      <c r="M71" s="1292"/>
      <c r="N71" s="1291"/>
      <c r="AM71" s="1290"/>
      <c r="AN71" s="1267" t="s">
        <v>605</v>
      </c>
    </row>
    <row r="72" spans="2:107" ht="13.5">
      <c r="B72" s="1268"/>
      <c r="G72" s="1280"/>
      <c r="H72" s="1280"/>
      <c r="I72" s="1280"/>
      <c r="J72" s="1280"/>
      <c r="K72" s="1289"/>
      <c r="L72" s="1289"/>
      <c r="M72" s="1288"/>
      <c r="N72" s="1288"/>
      <c r="AN72" s="1287"/>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5"/>
      <c r="BP72" s="1277" t="s">
        <v>555</v>
      </c>
      <c r="BQ72" s="1277"/>
      <c r="BR72" s="1277"/>
      <c r="BS72" s="1277"/>
      <c r="BT72" s="1277"/>
      <c r="BU72" s="1277"/>
      <c r="BV72" s="1277"/>
      <c r="BW72" s="1277"/>
      <c r="BX72" s="1277" t="s">
        <v>556</v>
      </c>
      <c r="BY72" s="1277"/>
      <c r="BZ72" s="1277"/>
      <c r="CA72" s="1277"/>
      <c r="CB72" s="1277"/>
      <c r="CC72" s="1277"/>
      <c r="CD72" s="1277"/>
      <c r="CE72" s="1277"/>
      <c r="CF72" s="1277" t="s">
        <v>557</v>
      </c>
      <c r="CG72" s="1277"/>
      <c r="CH72" s="1277"/>
      <c r="CI72" s="1277"/>
      <c r="CJ72" s="1277"/>
      <c r="CK72" s="1277"/>
      <c r="CL72" s="1277"/>
      <c r="CM72" s="1277"/>
      <c r="CN72" s="1277" t="s">
        <v>558</v>
      </c>
      <c r="CO72" s="1277"/>
      <c r="CP72" s="1277"/>
      <c r="CQ72" s="1277"/>
      <c r="CR72" s="1277"/>
      <c r="CS72" s="1277"/>
      <c r="CT72" s="1277"/>
      <c r="CU72" s="1277"/>
      <c r="CV72" s="1277" t="s">
        <v>559</v>
      </c>
      <c r="CW72" s="1277"/>
      <c r="CX72" s="1277"/>
      <c r="CY72" s="1277"/>
      <c r="CZ72" s="1277"/>
      <c r="DA72" s="1277"/>
      <c r="DB72" s="1277"/>
      <c r="DC72" s="1277"/>
    </row>
    <row r="73" spans="2:107" ht="13.5">
      <c r="B73" s="1268"/>
      <c r="G73" s="1284"/>
      <c r="H73" s="1284"/>
      <c r="I73" s="1284"/>
      <c r="J73" s="1284"/>
      <c r="K73" s="1281"/>
      <c r="L73" s="1281"/>
      <c r="M73" s="1281"/>
      <c r="N73" s="1281"/>
      <c r="AM73" s="1282"/>
      <c r="AN73" s="1276" t="s">
        <v>604</v>
      </c>
      <c r="AO73" s="1276"/>
      <c r="AP73" s="1276"/>
      <c r="AQ73" s="1276"/>
      <c r="AR73" s="1276"/>
      <c r="AS73" s="1276"/>
      <c r="AT73" s="1276"/>
      <c r="AU73" s="1276"/>
      <c r="AV73" s="1276"/>
      <c r="AW73" s="1276"/>
      <c r="AX73" s="1276"/>
      <c r="AY73" s="1276"/>
      <c r="AZ73" s="1276"/>
      <c r="BA73" s="1276"/>
      <c r="BB73" s="1276" t="s">
        <v>603</v>
      </c>
      <c r="BC73" s="1276"/>
      <c r="BD73" s="1276"/>
      <c r="BE73" s="1276"/>
      <c r="BF73" s="1276"/>
      <c r="BG73" s="1276"/>
      <c r="BH73" s="1276"/>
      <c r="BI73" s="1276"/>
      <c r="BJ73" s="1276"/>
      <c r="BK73" s="1276"/>
      <c r="BL73" s="1276"/>
      <c r="BM73" s="1276"/>
      <c r="BN73" s="1276"/>
      <c r="BO73" s="1276"/>
      <c r="BP73" s="1275">
        <v>92.8</v>
      </c>
      <c r="BQ73" s="1275"/>
      <c r="BR73" s="1275"/>
      <c r="BS73" s="1275"/>
      <c r="BT73" s="1275"/>
      <c r="BU73" s="1275"/>
      <c r="BV73" s="1275"/>
      <c r="BW73" s="1275"/>
      <c r="BX73" s="1275">
        <v>81</v>
      </c>
      <c r="BY73" s="1275"/>
      <c r="BZ73" s="1275"/>
      <c r="CA73" s="1275"/>
      <c r="CB73" s="1275"/>
      <c r="CC73" s="1275"/>
      <c r="CD73" s="1275"/>
      <c r="CE73" s="1275"/>
      <c r="CF73" s="1275">
        <v>81.099999999999994</v>
      </c>
      <c r="CG73" s="1275"/>
      <c r="CH73" s="1275"/>
      <c r="CI73" s="1275"/>
      <c r="CJ73" s="1275"/>
      <c r="CK73" s="1275"/>
      <c r="CL73" s="1275"/>
      <c r="CM73" s="1275"/>
      <c r="CN73" s="1275">
        <v>78.5</v>
      </c>
      <c r="CO73" s="1275"/>
      <c r="CP73" s="1275"/>
      <c r="CQ73" s="1275"/>
      <c r="CR73" s="1275"/>
      <c r="CS73" s="1275"/>
      <c r="CT73" s="1275"/>
      <c r="CU73" s="1275"/>
      <c r="CV73" s="1275">
        <v>79.099999999999994</v>
      </c>
      <c r="CW73" s="1275"/>
      <c r="CX73" s="1275"/>
      <c r="CY73" s="1275"/>
      <c r="CZ73" s="1275"/>
      <c r="DA73" s="1275"/>
      <c r="DB73" s="1275"/>
      <c r="DC73" s="1275"/>
    </row>
    <row r="74" spans="2:107" ht="13.5">
      <c r="B74" s="1268"/>
      <c r="G74" s="1284"/>
      <c r="H74" s="1284"/>
      <c r="I74" s="1284"/>
      <c r="J74" s="1284"/>
      <c r="K74" s="1281"/>
      <c r="L74" s="1281"/>
      <c r="M74" s="1281"/>
      <c r="N74" s="1281"/>
      <c r="AM74" s="1282"/>
      <c r="AN74" s="1276"/>
      <c r="AO74" s="1276"/>
      <c r="AP74" s="1276"/>
      <c r="AQ74" s="1276"/>
      <c r="AR74" s="1276"/>
      <c r="AS74" s="1276"/>
      <c r="AT74" s="1276"/>
      <c r="AU74" s="1276"/>
      <c r="AV74" s="1276"/>
      <c r="AW74" s="1276"/>
      <c r="AX74" s="1276"/>
      <c r="AY74" s="1276"/>
      <c r="AZ74" s="1276"/>
      <c r="BA74" s="1276"/>
      <c r="BB74" s="1276"/>
      <c r="BC74" s="1276"/>
      <c r="BD74" s="1276"/>
      <c r="BE74" s="1276"/>
      <c r="BF74" s="1276"/>
      <c r="BG74" s="1276"/>
      <c r="BH74" s="1276"/>
      <c r="BI74" s="1276"/>
      <c r="BJ74" s="1276"/>
      <c r="BK74" s="1276"/>
      <c r="BL74" s="1276"/>
      <c r="BM74" s="1276"/>
      <c r="BN74" s="1276"/>
      <c r="BO74" s="1276"/>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5">
      <c r="B75" s="1268"/>
      <c r="G75" s="1284"/>
      <c r="H75" s="1284"/>
      <c r="I75" s="1280"/>
      <c r="J75" s="1280"/>
      <c r="K75" s="1283"/>
      <c r="L75" s="1283"/>
      <c r="M75" s="1283"/>
      <c r="N75" s="1283"/>
      <c r="AM75" s="1282"/>
      <c r="AN75" s="1276"/>
      <c r="AO75" s="1276"/>
      <c r="AP75" s="1276"/>
      <c r="AQ75" s="1276"/>
      <c r="AR75" s="1276"/>
      <c r="AS75" s="1276"/>
      <c r="AT75" s="1276"/>
      <c r="AU75" s="1276"/>
      <c r="AV75" s="1276"/>
      <c r="AW75" s="1276"/>
      <c r="AX75" s="1276"/>
      <c r="AY75" s="1276"/>
      <c r="AZ75" s="1276"/>
      <c r="BA75" s="1276"/>
      <c r="BB75" s="1276" t="s">
        <v>600</v>
      </c>
      <c r="BC75" s="1276"/>
      <c r="BD75" s="1276"/>
      <c r="BE75" s="1276"/>
      <c r="BF75" s="1276"/>
      <c r="BG75" s="1276"/>
      <c r="BH75" s="1276"/>
      <c r="BI75" s="1276"/>
      <c r="BJ75" s="1276"/>
      <c r="BK75" s="1276"/>
      <c r="BL75" s="1276"/>
      <c r="BM75" s="1276"/>
      <c r="BN75" s="1276"/>
      <c r="BO75" s="1276"/>
      <c r="BP75" s="1275">
        <v>11.4</v>
      </c>
      <c r="BQ75" s="1275"/>
      <c r="BR75" s="1275"/>
      <c r="BS75" s="1275"/>
      <c r="BT75" s="1275"/>
      <c r="BU75" s="1275"/>
      <c r="BV75" s="1275"/>
      <c r="BW75" s="1275"/>
      <c r="BX75" s="1275">
        <v>10</v>
      </c>
      <c r="BY75" s="1275"/>
      <c r="BZ75" s="1275"/>
      <c r="CA75" s="1275"/>
      <c r="CB75" s="1275"/>
      <c r="CC75" s="1275"/>
      <c r="CD75" s="1275"/>
      <c r="CE75" s="1275"/>
      <c r="CF75" s="1275">
        <v>9.3000000000000007</v>
      </c>
      <c r="CG75" s="1275"/>
      <c r="CH75" s="1275"/>
      <c r="CI75" s="1275"/>
      <c r="CJ75" s="1275"/>
      <c r="CK75" s="1275"/>
      <c r="CL75" s="1275"/>
      <c r="CM75" s="1275"/>
      <c r="CN75" s="1275">
        <v>9.1</v>
      </c>
      <c r="CO75" s="1275"/>
      <c r="CP75" s="1275"/>
      <c r="CQ75" s="1275"/>
      <c r="CR75" s="1275"/>
      <c r="CS75" s="1275"/>
      <c r="CT75" s="1275"/>
      <c r="CU75" s="1275"/>
      <c r="CV75" s="1275">
        <v>9</v>
      </c>
      <c r="CW75" s="1275"/>
      <c r="CX75" s="1275"/>
      <c r="CY75" s="1275"/>
      <c r="CZ75" s="1275"/>
      <c r="DA75" s="1275"/>
      <c r="DB75" s="1275"/>
      <c r="DC75" s="1275"/>
    </row>
    <row r="76" spans="2:107" ht="13.5">
      <c r="B76" s="1268"/>
      <c r="G76" s="1284"/>
      <c r="H76" s="1284"/>
      <c r="I76" s="1280"/>
      <c r="J76" s="1280"/>
      <c r="K76" s="1283"/>
      <c r="L76" s="1283"/>
      <c r="M76" s="1283"/>
      <c r="N76" s="1283"/>
      <c r="AM76" s="1282"/>
      <c r="AN76" s="1276"/>
      <c r="AO76" s="1276"/>
      <c r="AP76" s="1276"/>
      <c r="AQ76" s="1276"/>
      <c r="AR76" s="1276"/>
      <c r="AS76" s="1276"/>
      <c r="AT76" s="1276"/>
      <c r="AU76" s="1276"/>
      <c r="AV76" s="1276"/>
      <c r="AW76" s="1276"/>
      <c r="AX76" s="1276"/>
      <c r="AY76" s="1276"/>
      <c r="AZ76" s="1276"/>
      <c r="BA76" s="1276"/>
      <c r="BB76" s="1276"/>
      <c r="BC76" s="1276"/>
      <c r="BD76" s="1276"/>
      <c r="BE76" s="1276"/>
      <c r="BF76" s="1276"/>
      <c r="BG76" s="1276"/>
      <c r="BH76" s="1276"/>
      <c r="BI76" s="1276"/>
      <c r="BJ76" s="1276"/>
      <c r="BK76" s="1276"/>
      <c r="BL76" s="1276"/>
      <c r="BM76" s="1276"/>
      <c r="BN76" s="1276"/>
      <c r="BO76" s="1276"/>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5">
      <c r="B77" s="1268"/>
      <c r="G77" s="1280"/>
      <c r="H77" s="1280"/>
      <c r="I77" s="1280"/>
      <c r="J77" s="1280"/>
      <c r="K77" s="1281"/>
      <c r="L77" s="1281"/>
      <c r="M77" s="1281"/>
      <c r="N77" s="1281"/>
      <c r="AN77" s="1277" t="s">
        <v>602</v>
      </c>
      <c r="AO77" s="1277"/>
      <c r="AP77" s="1277"/>
      <c r="AQ77" s="1277"/>
      <c r="AR77" s="1277"/>
      <c r="AS77" s="1277"/>
      <c r="AT77" s="1277"/>
      <c r="AU77" s="1277"/>
      <c r="AV77" s="1277"/>
      <c r="AW77" s="1277"/>
      <c r="AX77" s="1277"/>
      <c r="AY77" s="1277"/>
      <c r="AZ77" s="1277"/>
      <c r="BA77" s="1277"/>
      <c r="BB77" s="1276" t="s">
        <v>601</v>
      </c>
      <c r="BC77" s="1276"/>
      <c r="BD77" s="1276"/>
      <c r="BE77" s="1276"/>
      <c r="BF77" s="1276"/>
      <c r="BG77" s="1276"/>
      <c r="BH77" s="1276"/>
      <c r="BI77" s="1276"/>
      <c r="BJ77" s="1276"/>
      <c r="BK77" s="1276"/>
      <c r="BL77" s="1276"/>
      <c r="BM77" s="1276"/>
      <c r="BN77" s="1276"/>
      <c r="BO77" s="1276"/>
      <c r="BP77" s="1275">
        <v>20.3</v>
      </c>
      <c r="BQ77" s="1275"/>
      <c r="BR77" s="1275"/>
      <c r="BS77" s="1275"/>
      <c r="BT77" s="1275"/>
      <c r="BU77" s="1275"/>
      <c r="BV77" s="1275"/>
      <c r="BW77" s="1275"/>
      <c r="BX77" s="1275">
        <v>13</v>
      </c>
      <c r="BY77" s="1275"/>
      <c r="BZ77" s="1275"/>
      <c r="CA77" s="1275"/>
      <c r="CB77" s="1275"/>
      <c r="CC77" s="1275"/>
      <c r="CD77" s="1275"/>
      <c r="CE77" s="1275"/>
      <c r="CF77" s="1275">
        <v>21</v>
      </c>
      <c r="CG77" s="1275"/>
      <c r="CH77" s="1275"/>
      <c r="CI77" s="1275"/>
      <c r="CJ77" s="1275"/>
      <c r="CK77" s="1275"/>
      <c r="CL77" s="1275"/>
      <c r="CM77" s="1275"/>
      <c r="CN77" s="1275">
        <v>20.2</v>
      </c>
      <c r="CO77" s="1275"/>
      <c r="CP77" s="1275"/>
      <c r="CQ77" s="1275"/>
      <c r="CR77" s="1275"/>
      <c r="CS77" s="1275"/>
      <c r="CT77" s="1275"/>
      <c r="CU77" s="1275"/>
      <c r="CV77" s="1275">
        <v>18.3</v>
      </c>
      <c r="CW77" s="1275"/>
      <c r="CX77" s="1275"/>
      <c r="CY77" s="1275"/>
      <c r="CZ77" s="1275"/>
      <c r="DA77" s="1275"/>
      <c r="DB77" s="1275"/>
      <c r="DC77" s="1275"/>
    </row>
    <row r="78" spans="2:107" ht="13.5">
      <c r="B78" s="1268"/>
      <c r="G78" s="1280"/>
      <c r="H78" s="1280"/>
      <c r="I78" s="1280"/>
      <c r="J78" s="1280"/>
      <c r="K78" s="1281"/>
      <c r="L78" s="1281"/>
      <c r="M78" s="1281"/>
      <c r="N78" s="1281"/>
      <c r="AN78" s="1277"/>
      <c r="AO78" s="1277"/>
      <c r="AP78" s="1277"/>
      <c r="AQ78" s="1277"/>
      <c r="AR78" s="1277"/>
      <c r="AS78" s="1277"/>
      <c r="AT78" s="1277"/>
      <c r="AU78" s="1277"/>
      <c r="AV78" s="1277"/>
      <c r="AW78" s="1277"/>
      <c r="AX78" s="1277"/>
      <c r="AY78" s="1277"/>
      <c r="AZ78" s="1277"/>
      <c r="BA78" s="1277"/>
      <c r="BB78" s="1276"/>
      <c r="BC78" s="1276"/>
      <c r="BD78" s="1276"/>
      <c r="BE78" s="1276"/>
      <c r="BF78" s="1276"/>
      <c r="BG78" s="1276"/>
      <c r="BH78" s="1276"/>
      <c r="BI78" s="1276"/>
      <c r="BJ78" s="1276"/>
      <c r="BK78" s="1276"/>
      <c r="BL78" s="1276"/>
      <c r="BM78" s="1276"/>
      <c r="BN78" s="1276"/>
      <c r="BO78" s="1276"/>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5">
      <c r="B79" s="1268"/>
      <c r="G79" s="1280"/>
      <c r="H79" s="1280"/>
      <c r="I79" s="1279"/>
      <c r="J79" s="1279"/>
      <c r="K79" s="1278"/>
      <c r="L79" s="1278"/>
      <c r="M79" s="1278"/>
      <c r="N79" s="1278"/>
      <c r="AN79" s="1277"/>
      <c r="AO79" s="1277"/>
      <c r="AP79" s="1277"/>
      <c r="AQ79" s="1277"/>
      <c r="AR79" s="1277"/>
      <c r="AS79" s="1277"/>
      <c r="AT79" s="1277"/>
      <c r="AU79" s="1277"/>
      <c r="AV79" s="1277"/>
      <c r="AW79" s="1277"/>
      <c r="AX79" s="1277"/>
      <c r="AY79" s="1277"/>
      <c r="AZ79" s="1277"/>
      <c r="BA79" s="1277"/>
      <c r="BB79" s="1276" t="s">
        <v>600</v>
      </c>
      <c r="BC79" s="1276"/>
      <c r="BD79" s="1276"/>
      <c r="BE79" s="1276"/>
      <c r="BF79" s="1276"/>
      <c r="BG79" s="1276"/>
      <c r="BH79" s="1276"/>
      <c r="BI79" s="1276"/>
      <c r="BJ79" s="1276"/>
      <c r="BK79" s="1276"/>
      <c r="BL79" s="1276"/>
      <c r="BM79" s="1276"/>
      <c r="BN79" s="1276"/>
      <c r="BO79" s="1276"/>
      <c r="BP79" s="1275">
        <v>7.7</v>
      </c>
      <c r="BQ79" s="1275"/>
      <c r="BR79" s="1275"/>
      <c r="BS79" s="1275"/>
      <c r="BT79" s="1275"/>
      <c r="BU79" s="1275"/>
      <c r="BV79" s="1275"/>
      <c r="BW79" s="1275"/>
      <c r="BX79" s="1275">
        <v>6.8</v>
      </c>
      <c r="BY79" s="1275"/>
      <c r="BZ79" s="1275"/>
      <c r="CA79" s="1275"/>
      <c r="CB79" s="1275"/>
      <c r="CC79" s="1275"/>
      <c r="CD79" s="1275"/>
      <c r="CE79" s="1275"/>
      <c r="CF79" s="1275">
        <v>6.8</v>
      </c>
      <c r="CG79" s="1275"/>
      <c r="CH79" s="1275"/>
      <c r="CI79" s="1275"/>
      <c r="CJ79" s="1275"/>
      <c r="CK79" s="1275"/>
      <c r="CL79" s="1275"/>
      <c r="CM79" s="1275"/>
      <c r="CN79" s="1275">
        <v>6.8</v>
      </c>
      <c r="CO79" s="1275"/>
      <c r="CP79" s="1275"/>
      <c r="CQ79" s="1275"/>
      <c r="CR79" s="1275"/>
      <c r="CS79" s="1275"/>
      <c r="CT79" s="1275"/>
      <c r="CU79" s="1275"/>
      <c r="CV79" s="1275">
        <v>6.8</v>
      </c>
      <c r="CW79" s="1275"/>
      <c r="CX79" s="1275"/>
      <c r="CY79" s="1275"/>
      <c r="CZ79" s="1275"/>
      <c r="DA79" s="1275"/>
      <c r="DB79" s="1275"/>
      <c r="DC79" s="1275"/>
    </row>
    <row r="80" spans="2:107" ht="13.5">
      <c r="B80" s="1268"/>
      <c r="G80" s="1280"/>
      <c r="H80" s="1280"/>
      <c r="I80" s="1279"/>
      <c r="J80" s="1279"/>
      <c r="K80" s="1278"/>
      <c r="L80" s="1278"/>
      <c r="M80" s="1278"/>
      <c r="N80" s="1278"/>
      <c r="AN80" s="1277"/>
      <c r="AO80" s="1277"/>
      <c r="AP80" s="1277"/>
      <c r="AQ80" s="1277"/>
      <c r="AR80" s="1277"/>
      <c r="AS80" s="1277"/>
      <c r="AT80" s="1277"/>
      <c r="AU80" s="1277"/>
      <c r="AV80" s="1277"/>
      <c r="AW80" s="1277"/>
      <c r="AX80" s="1277"/>
      <c r="AY80" s="1277"/>
      <c r="AZ80" s="1277"/>
      <c r="BA80" s="1277"/>
      <c r="BB80" s="1276"/>
      <c r="BC80" s="1276"/>
      <c r="BD80" s="1276"/>
      <c r="BE80" s="1276"/>
      <c r="BF80" s="1276"/>
      <c r="BG80" s="1276"/>
      <c r="BH80" s="1276"/>
      <c r="BI80" s="1276"/>
      <c r="BJ80" s="1276"/>
      <c r="BK80" s="1276"/>
      <c r="BL80" s="1276"/>
      <c r="BM80" s="1276"/>
      <c r="BN80" s="1276"/>
      <c r="BO80" s="1276"/>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5">
      <c r="B81" s="1268"/>
    </row>
    <row r="82" spans="2:109" ht="17.25">
      <c r="B82" s="1268"/>
      <c r="K82" s="1274"/>
      <c r="L82" s="1274"/>
      <c r="M82" s="1274"/>
      <c r="N82" s="1274"/>
      <c r="AQ82" s="1274"/>
      <c r="AR82" s="1274"/>
      <c r="AS82" s="1274"/>
      <c r="AT82" s="1274"/>
      <c r="BC82" s="1274"/>
      <c r="BD82" s="1274"/>
      <c r="BE82" s="1274"/>
      <c r="BF82" s="1274"/>
      <c r="BO82" s="1274"/>
      <c r="BP82" s="1274"/>
      <c r="BQ82" s="1274"/>
      <c r="BR82" s="1274"/>
      <c r="CA82" s="1274"/>
      <c r="CB82" s="1274"/>
      <c r="CC82" s="1274"/>
      <c r="CD82" s="1274"/>
      <c r="CM82" s="1274"/>
      <c r="CN82" s="1274"/>
      <c r="CO82" s="1274"/>
      <c r="CP82" s="1274"/>
      <c r="CY82" s="1274"/>
      <c r="CZ82" s="1274"/>
      <c r="DA82" s="1274"/>
      <c r="DB82" s="1274"/>
      <c r="DC82" s="1274"/>
    </row>
    <row r="83" spans="2:109" ht="13.5">
      <c r="B83" s="1273"/>
      <c r="C83" s="1272"/>
      <c r="D83" s="1272"/>
      <c r="E83" s="1272"/>
      <c r="F83" s="1272"/>
      <c r="G83" s="1272"/>
      <c r="H83" s="1272"/>
      <c r="I83" s="1272"/>
      <c r="J83" s="1272"/>
      <c r="K83" s="1272"/>
      <c r="L83" s="1272"/>
      <c r="M83" s="1272"/>
      <c r="N83" s="1272"/>
      <c r="O83" s="1272"/>
      <c r="P83" s="1272"/>
      <c r="Q83" s="1272"/>
      <c r="R83" s="1272"/>
      <c r="S83" s="1272"/>
      <c r="T83" s="1272"/>
      <c r="U83" s="1272"/>
      <c r="V83" s="1272"/>
      <c r="W83" s="1272"/>
      <c r="X83" s="1272"/>
      <c r="Y83" s="1272"/>
      <c r="Z83" s="1272"/>
      <c r="AA83" s="1272"/>
      <c r="AB83" s="1272"/>
      <c r="AC83" s="1272"/>
      <c r="AD83" s="1272"/>
      <c r="AE83" s="1272"/>
      <c r="AF83" s="1272"/>
      <c r="AG83" s="1272"/>
      <c r="AH83" s="1272"/>
      <c r="AI83" s="1272"/>
      <c r="AJ83" s="1272"/>
      <c r="AK83" s="1272"/>
      <c r="AL83" s="1272"/>
      <c r="AM83" s="1272"/>
      <c r="AN83" s="1272"/>
      <c r="AO83" s="1272"/>
      <c r="AP83" s="1272"/>
      <c r="AQ83" s="1272"/>
      <c r="AR83" s="1272"/>
      <c r="AS83" s="1272"/>
      <c r="AT83" s="1272"/>
      <c r="AU83" s="1272"/>
      <c r="AV83" s="1272"/>
      <c r="AW83" s="1272"/>
      <c r="AX83" s="1272"/>
      <c r="AY83" s="1272"/>
      <c r="AZ83" s="1272"/>
      <c r="BA83" s="1272"/>
      <c r="BB83" s="1272"/>
      <c r="BC83" s="1272"/>
      <c r="BD83" s="1272"/>
      <c r="BE83" s="1272"/>
      <c r="BF83" s="1272"/>
      <c r="BG83" s="1272"/>
      <c r="BH83" s="1272"/>
      <c r="BI83" s="1272"/>
      <c r="BJ83" s="1272"/>
      <c r="BK83" s="1272"/>
      <c r="BL83" s="1272"/>
      <c r="BM83" s="1272"/>
      <c r="BN83" s="1272"/>
      <c r="BO83" s="1272"/>
      <c r="BP83" s="1272"/>
      <c r="BQ83" s="1272"/>
      <c r="BR83" s="1272"/>
      <c r="BS83" s="1272"/>
      <c r="BT83" s="1272"/>
      <c r="BU83" s="1272"/>
      <c r="BV83" s="1272"/>
      <c r="BW83" s="1272"/>
      <c r="BX83" s="1272"/>
      <c r="BY83" s="1272"/>
      <c r="BZ83" s="1272"/>
      <c r="CA83" s="1272"/>
      <c r="CB83" s="1272"/>
      <c r="CC83" s="1272"/>
      <c r="CD83" s="1272"/>
      <c r="CE83" s="1272"/>
      <c r="CF83" s="1272"/>
      <c r="CG83" s="1272"/>
      <c r="CH83" s="1272"/>
      <c r="CI83" s="1272"/>
      <c r="CJ83" s="1272"/>
      <c r="CK83" s="1272"/>
      <c r="CL83" s="1272"/>
      <c r="CM83" s="1272"/>
      <c r="CN83" s="1272"/>
      <c r="CO83" s="1272"/>
      <c r="CP83" s="1272"/>
      <c r="CQ83" s="1272"/>
      <c r="CR83" s="1272"/>
      <c r="CS83" s="1272"/>
      <c r="CT83" s="1272"/>
      <c r="CU83" s="1272"/>
      <c r="CV83" s="1272"/>
      <c r="CW83" s="1272"/>
      <c r="CX83" s="1272"/>
      <c r="CY83" s="1272"/>
      <c r="CZ83" s="1272"/>
      <c r="DA83" s="1272"/>
      <c r="DB83" s="1272"/>
      <c r="DC83" s="1272"/>
      <c r="DD83" s="1271"/>
    </row>
    <row r="84" spans="2:109" ht="13.5">
      <c r="DD84" s="1267"/>
      <c r="DE84" s="1267"/>
    </row>
    <row r="85" spans="2:109" ht="13.5">
      <c r="DD85" s="1267"/>
      <c r="DE85" s="1267"/>
    </row>
    <row r="86" spans="2:109" ht="13.5" hidden="1">
      <c r="DD86" s="1267"/>
      <c r="DE86" s="1267"/>
    </row>
    <row r="87" spans="2:109" ht="13.5" hidden="1">
      <c r="K87" s="1270"/>
      <c r="AQ87" s="1270"/>
      <c r="BC87" s="1270"/>
      <c r="BO87" s="1270"/>
      <c r="CA87" s="1270"/>
      <c r="CM87" s="1270"/>
      <c r="CY87" s="1270"/>
      <c r="DD87" s="1267"/>
      <c r="DE87" s="1267"/>
    </row>
    <row r="88" spans="2:109" ht="13.5" hidden="1">
      <c r="DD88" s="1267"/>
      <c r="DE88" s="1267"/>
    </row>
    <row r="89" spans="2:109" ht="13.5" hidden="1">
      <c r="DD89" s="1267"/>
      <c r="DE89" s="1267"/>
    </row>
    <row r="90" spans="2:109" ht="13.5" hidden="1">
      <c r="DD90" s="1267"/>
      <c r="DE90" s="1267"/>
    </row>
    <row r="91" spans="2:109" ht="13.5" hidden="1">
      <c r="DD91" s="1267"/>
      <c r="DE91" s="1267"/>
    </row>
    <row r="92" spans="2:109" ht="13.5" hidden="1" customHeight="1">
      <c r="DD92" s="1267"/>
      <c r="DE92" s="1267"/>
    </row>
    <row r="93" spans="2:109" ht="13.5" hidden="1" customHeight="1">
      <c r="DD93" s="1267"/>
      <c r="DE93" s="1267"/>
    </row>
    <row r="94" spans="2:109" ht="13.5" hidden="1" customHeight="1">
      <c r="DD94" s="1267"/>
      <c r="DE94" s="1267"/>
    </row>
    <row r="95" spans="2:109" ht="13.5" hidden="1" customHeight="1">
      <c r="DD95" s="1267"/>
      <c r="DE95" s="1267"/>
    </row>
    <row r="96" spans="2:109" ht="13.5" hidden="1" customHeight="1">
      <c r="DD96" s="1267"/>
      <c r="DE96" s="1267"/>
    </row>
    <row r="97" spans="108:109" ht="13.5" hidden="1" customHeight="1">
      <c r="DD97" s="1267"/>
      <c r="DE97" s="1267"/>
    </row>
    <row r="98" spans="108:109" ht="13.5" hidden="1" customHeight="1">
      <c r="DD98" s="1267"/>
      <c r="DE98" s="1267"/>
    </row>
    <row r="99" spans="108:109" ht="13.5" hidden="1" customHeight="1">
      <c r="DD99" s="1267"/>
      <c r="DE99" s="1267"/>
    </row>
    <row r="100" spans="108:109" ht="13.5" hidden="1" customHeight="1">
      <c r="DD100" s="1267"/>
      <c r="DE100" s="1267"/>
    </row>
    <row r="101" spans="108:109" ht="13.5" hidden="1" customHeight="1">
      <c r="DD101" s="1267"/>
      <c r="DE101" s="1267"/>
    </row>
    <row r="102" spans="108:109" ht="13.5" hidden="1" customHeight="1">
      <c r="DD102" s="1267"/>
      <c r="DE102" s="1267"/>
    </row>
    <row r="103" spans="108:109" ht="13.5" hidden="1" customHeight="1">
      <c r="DD103" s="1267"/>
      <c r="DE103" s="1267"/>
    </row>
    <row r="104" spans="108:109" ht="13.5" hidden="1" customHeight="1">
      <c r="DD104" s="1267"/>
      <c r="DE104" s="1267"/>
    </row>
    <row r="105" spans="108:109" ht="13.5" hidden="1" customHeight="1">
      <c r="DD105" s="1267"/>
      <c r="DE105" s="1267"/>
    </row>
    <row r="106" spans="108:109" ht="13.5" hidden="1" customHeight="1">
      <c r="DD106" s="1267"/>
      <c r="DE106" s="1267"/>
    </row>
    <row r="107" spans="108:109" ht="13.5" hidden="1" customHeight="1">
      <c r="DD107" s="1267"/>
      <c r="DE107" s="1267"/>
    </row>
    <row r="108" spans="108:109" ht="13.5" hidden="1" customHeight="1">
      <c r="DD108" s="1267"/>
      <c r="DE108" s="1267"/>
    </row>
    <row r="109" spans="108:109" ht="13.5" hidden="1" customHeight="1">
      <c r="DD109" s="1267"/>
      <c r="DE109" s="1267"/>
    </row>
    <row r="110" spans="108:109" ht="13.5" hidden="1" customHeight="1">
      <c r="DD110" s="1267"/>
      <c r="DE110" s="1267"/>
    </row>
    <row r="111" spans="108:109" ht="13.5" hidden="1" customHeight="1">
      <c r="DD111" s="1267"/>
      <c r="DE111" s="1267"/>
    </row>
    <row r="112" spans="108:109" ht="13.5" hidden="1" customHeight="1">
      <c r="DD112" s="1267"/>
      <c r="DE112" s="1267"/>
    </row>
    <row r="113" spans="108:109" ht="13.5" hidden="1" customHeight="1">
      <c r="DD113" s="1267"/>
      <c r="DE113" s="1267"/>
    </row>
    <row r="114" spans="108:109" ht="13.5" hidden="1" customHeight="1">
      <c r="DD114" s="1267"/>
      <c r="DE114" s="1267"/>
    </row>
    <row r="115" spans="108:109" ht="13.5" hidden="1" customHeight="1">
      <c r="DD115" s="1267"/>
      <c r="DE115" s="1267"/>
    </row>
    <row r="116" spans="108:109" ht="13.5" hidden="1" customHeight="1">
      <c r="DD116" s="1267"/>
      <c r="DE116" s="1267"/>
    </row>
    <row r="117" spans="108:109" ht="13.5" hidden="1" customHeight="1">
      <c r="DD117" s="1267"/>
      <c r="DE117" s="1267"/>
    </row>
    <row r="118" spans="108:109" ht="13.5" hidden="1" customHeight="1">
      <c r="DD118" s="1267"/>
      <c r="DE118" s="1267"/>
    </row>
    <row r="119" spans="108:109" ht="13.5" hidden="1" customHeight="1">
      <c r="DD119" s="1267"/>
      <c r="DE119" s="1267"/>
    </row>
    <row r="120" spans="108:109" ht="13.5" hidden="1" customHeight="1">
      <c r="DD120" s="1267"/>
      <c r="DE120" s="1267"/>
    </row>
    <row r="121" spans="108:109" ht="13.5" hidden="1" customHeight="1">
      <c r="DD121" s="1267"/>
      <c r="DE121" s="1267"/>
    </row>
    <row r="122" spans="108:109" ht="13.5" hidden="1" customHeight="1">
      <c r="DD122" s="1267"/>
      <c r="DE122" s="1267"/>
    </row>
    <row r="123" spans="108:109" ht="13.5" hidden="1" customHeight="1">
      <c r="DD123" s="1267"/>
      <c r="DE123" s="1267"/>
    </row>
    <row r="124" spans="108:109" ht="13.5" hidden="1" customHeight="1">
      <c r="DD124" s="1267"/>
      <c r="DE124" s="1267"/>
    </row>
    <row r="125" spans="108:109" ht="13.5" hidden="1" customHeight="1">
      <c r="DD125" s="1267"/>
      <c r="DE125" s="1267"/>
    </row>
    <row r="126" spans="108:109" ht="13.5" hidden="1" customHeight="1">
      <c r="DD126" s="1267"/>
      <c r="DE126" s="1267"/>
    </row>
    <row r="127" spans="108:109" ht="13.5" hidden="1" customHeight="1">
      <c r="DD127" s="1267"/>
      <c r="DE127" s="1267"/>
    </row>
    <row r="128" spans="108:109" ht="13.5" hidden="1" customHeight="1">
      <c r="DD128" s="1267"/>
      <c r="DE128" s="1267"/>
    </row>
    <row r="129" spans="108:109" ht="13.5" hidden="1" customHeight="1">
      <c r="DD129" s="1267"/>
      <c r="DE129" s="1267"/>
    </row>
    <row r="130" spans="108:109" ht="13.5" hidden="1" customHeight="1">
      <c r="DD130" s="1267"/>
      <c r="DE130" s="1267"/>
    </row>
    <row r="131" spans="108:109" ht="13.5" hidden="1" customHeight="1">
      <c r="DD131" s="1267"/>
      <c r="DE131" s="1267"/>
    </row>
    <row r="132" spans="108:109" ht="13.5" hidden="1" customHeight="1">
      <c r="DD132" s="1267"/>
      <c r="DE132" s="1267"/>
    </row>
    <row r="133" spans="108:109" ht="13.5" hidden="1" customHeight="1">
      <c r="DD133" s="1267"/>
      <c r="DE133" s="1267"/>
    </row>
    <row r="134" spans="108:109" ht="13.5" hidden="1" customHeight="1">
      <c r="DD134" s="1267"/>
      <c r="DE134" s="1267"/>
    </row>
    <row r="135" spans="108:109" ht="13.5" hidden="1" customHeight="1">
      <c r="DD135" s="1267"/>
      <c r="DE135" s="1267"/>
    </row>
    <row r="136" spans="108:109" ht="13.5" hidden="1" customHeight="1">
      <c r="DD136" s="1267"/>
      <c r="DE136" s="1267"/>
    </row>
    <row r="137" spans="108:109" ht="13.5" hidden="1" customHeight="1">
      <c r="DD137" s="1267"/>
      <c r="DE137" s="1267"/>
    </row>
    <row r="138" spans="108:109" ht="13.5" hidden="1" customHeight="1">
      <c r="DD138" s="1267"/>
      <c r="DE138" s="1267"/>
    </row>
    <row r="139" spans="108:109" ht="13.5" hidden="1" customHeight="1">
      <c r="DD139" s="1267"/>
      <c r="DE139" s="1267"/>
    </row>
    <row r="140" spans="108:109" ht="13.5" hidden="1" customHeight="1">
      <c r="DD140" s="1267"/>
      <c r="DE140" s="1267"/>
    </row>
    <row r="141" spans="108:109" ht="13.5" hidden="1" customHeight="1">
      <c r="DD141" s="1267"/>
      <c r="DE141" s="1267"/>
    </row>
    <row r="142" spans="108:109" ht="13.5" hidden="1" customHeight="1">
      <c r="DD142" s="1267"/>
      <c r="DE142" s="1267"/>
    </row>
    <row r="143" spans="108:109" ht="13.5" hidden="1" customHeight="1">
      <c r="DD143" s="1267"/>
      <c r="DE143" s="1267"/>
    </row>
    <row r="144" spans="108:109" ht="13.5" hidden="1" customHeight="1">
      <c r="DD144" s="1267"/>
      <c r="DE144" s="1267"/>
    </row>
    <row r="145" spans="108:109" ht="13.5" hidden="1" customHeight="1">
      <c r="DD145" s="1267"/>
      <c r="DE145" s="1267"/>
    </row>
    <row r="146" spans="108:109" ht="13.5" hidden="1" customHeight="1">
      <c r="DD146" s="1267"/>
      <c r="DE146" s="1267"/>
    </row>
    <row r="147" spans="108:109" ht="13.5" hidden="1" customHeight="1">
      <c r="DD147" s="1267"/>
      <c r="DE147" s="1267"/>
    </row>
    <row r="148" spans="108:109" ht="13.5" hidden="1" customHeight="1">
      <c r="DD148" s="1267"/>
      <c r="DE148" s="1267"/>
    </row>
    <row r="149" spans="108:109" ht="13.5" hidden="1" customHeight="1">
      <c r="DD149" s="1267"/>
      <c r="DE149" s="1267"/>
    </row>
    <row r="150" spans="108:109" ht="13.5" hidden="1" customHeight="1">
      <c r="DD150" s="1267"/>
      <c r="DE150" s="1267"/>
    </row>
    <row r="151" spans="108:109" ht="13.5" hidden="1" customHeight="1">
      <c r="DD151" s="1267"/>
      <c r="DE151" s="1267"/>
    </row>
    <row r="152" spans="108:109" ht="13.5" hidden="1" customHeight="1">
      <c r="DD152" s="1267"/>
      <c r="DE152" s="1267"/>
    </row>
    <row r="153" spans="108:109" ht="13.5" hidden="1" customHeight="1">
      <c r="DD153" s="1267"/>
      <c r="DE153" s="1267"/>
    </row>
    <row r="154" spans="108:109" ht="13.5" hidden="1" customHeight="1">
      <c r="DD154" s="1267"/>
      <c r="DE154" s="1267"/>
    </row>
    <row r="155" spans="108:109" ht="13.5" hidden="1" customHeight="1">
      <c r="DD155" s="1267"/>
      <c r="DE155" s="1267"/>
    </row>
    <row r="156" spans="108:109" ht="13.5" hidden="1" customHeight="1">
      <c r="DD156" s="1267"/>
      <c r="DE156" s="1267"/>
    </row>
    <row r="157" spans="108:109" ht="13.5" hidden="1" customHeight="1">
      <c r="DD157" s="1267"/>
      <c r="DE157" s="1267"/>
    </row>
    <row r="158" spans="108:109" ht="13.5" hidden="1" customHeight="1">
      <c r="DD158" s="1267"/>
      <c r="DE158" s="1267"/>
    </row>
    <row r="159" spans="108:109" ht="13.5" hidden="1" customHeight="1">
      <c r="DD159" s="1267"/>
      <c r="DE159" s="1267"/>
    </row>
    <row r="160" spans="108:109" ht="13.5" hidden="1" customHeight="1">
      <c r="DD160" s="1267"/>
      <c r="DE160" s="12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GUogCjPMsZMl08G5A0lCqOstwCt2XbQImYcZAYVVoQgRlSCw/6znHcvYsGCJ2Utq3Ntm9+lAmsLqSIYnM+dGbA==" saltValue="qQWhmqEBA0Z5rRcZdwXAYQ=="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OQSKyg0NxPNjmge5sUE8BgUCfIXS5QToYe05n6yUzAuqywps+fVeEDqsPqi3Q7M9clcJHN0FkA/jD4V3NvZvsA==" saltValue="+kHBkNIpQc79ETz6FZKDp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613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23VKuNPj13XREjWd8kOcaBv/4Ywd4doFYjzwG/3p/B0bGyPHEIASgX0Tx4MGnKrKby/cVBlNWfccBUSTru4T9Q==" saltValue="ns0I0ykJh9JwQw6dVps5A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552</v>
      </c>
      <c r="G2" s="156"/>
      <c r="H2" s="157"/>
    </row>
    <row r="3" spans="1:8">
      <c r="A3" s="153" t="s">
        <v>545</v>
      </c>
      <c r="B3" s="158"/>
      <c r="C3" s="159"/>
      <c r="D3" s="160">
        <v>32585</v>
      </c>
      <c r="E3" s="161"/>
      <c r="F3" s="162">
        <v>53292</v>
      </c>
      <c r="G3" s="163"/>
      <c r="H3" s="164"/>
    </row>
    <row r="4" spans="1:8">
      <c r="A4" s="165"/>
      <c r="B4" s="166"/>
      <c r="C4" s="167"/>
      <c r="D4" s="168">
        <v>10537</v>
      </c>
      <c r="E4" s="169"/>
      <c r="F4" s="170">
        <v>28900</v>
      </c>
      <c r="G4" s="171"/>
      <c r="H4" s="172"/>
    </row>
    <row r="5" spans="1:8">
      <c r="A5" s="153" t="s">
        <v>547</v>
      </c>
      <c r="B5" s="158"/>
      <c r="C5" s="159"/>
      <c r="D5" s="160">
        <v>34975</v>
      </c>
      <c r="E5" s="161"/>
      <c r="F5" s="162">
        <v>49919</v>
      </c>
      <c r="G5" s="163"/>
      <c r="H5" s="164"/>
    </row>
    <row r="6" spans="1:8">
      <c r="A6" s="165"/>
      <c r="B6" s="166"/>
      <c r="C6" s="167"/>
      <c r="D6" s="168">
        <v>11781</v>
      </c>
      <c r="E6" s="169"/>
      <c r="F6" s="170">
        <v>26398</v>
      </c>
      <c r="G6" s="171"/>
      <c r="H6" s="172"/>
    </row>
    <row r="7" spans="1:8">
      <c r="A7" s="153" t="s">
        <v>548</v>
      </c>
      <c r="B7" s="158"/>
      <c r="C7" s="159"/>
      <c r="D7" s="160">
        <v>50969</v>
      </c>
      <c r="E7" s="161"/>
      <c r="F7" s="162">
        <v>47738</v>
      </c>
      <c r="G7" s="163"/>
      <c r="H7" s="164"/>
    </row>
    <row r="8" spans="1:8">
      <c r="A8" s="165"/>
      <c r="B8" s="166"/>
      <c r="C8" s="167"/>
      <c r="D8" s="168">
        <v>21238</v>
      </c>
      <c r="E8" s="169"/>
      <c r="F8" s="170">
        <v>24937</v>
      </c>
      <c r="G8" s="171"/>
      <c r="H8" s="172"/>
    </row>
    <row r="9" spans="1:8">
      <c r="A9" s="153" t="s">
        <v>549</v>
      </c>
      <c r="B9" s="158"/>
      <c r="C9" s="159"/>
      <c r="D9" s="160">
        <v>32724</v>
      </c>
      <c r="E9" s="161"/>
      <c r="F9" s="162">
        <v>52191</v>
      </c>
      <c r="G9" s="163"/>
      <c r="H9" s="164"/>
    </row>
    <row r="10" spans="1:8">
      <c r="A10" s="165"/>
      <c r="B10" s="166"/>
      <c r="C10" s="167"/>
      <c r="D10" s="168">
        <v>23552</v>
      </c>
      <c r="E10" s="169"/>
      <c r="F10" s="170">
        <v>24843</v>
      </c>
      <c r="G10" s="171"/>
      <c r="H10" s="172"/>
    </row>
    <row r="11" spans="1:8">
      <c r="A11" s="153" t="s">
        <v>550</v>
      </c>
      <c r="B11" s="158"/>
      <c r="C11" s="159"/>
      <c r="D11" s="160">
        <v>33563</v>
      </c>
      <c r="E11" s="161"/>
      <c r="F11" s="162">
        <v>47387</v>
      </c>
      <c r="G11" s="163"/>
      <c r="H11" s="164"/>
    </row>
    <row r="12" spans="1:8">
      <c r="A12" s="165"/>
      <c r="B12" s="166"/>
      <c r="C12" s="173"/>
      <c r="D12" s="168">
        <v>16247</v>
      </c>
      <c r="E12" s="169"/>
      <c r="F12" s="170">
        <v>24928</v>
      </c>
      <c r="G12" s="171"/>
      <c r="H12" s="172"/>
    </row>
    <row r="13" spans="1:8">
      <c r="A13" s="153"/>
      <c r="B13" s="158"/>
      <c r="C13" s="174"/>
      <c r="D13" s="175">
        <v>36963</v>
      </c>
      <c r="E13" s="176"/>
      <c r="F13" s="177">
        <v>50105</v>
      </c>
      <c r="G13" s="178"/>
      <c r="H13" s="164"/>
    </row>
    <row r="14" spans="1:8">
      <c r="A14" s="165"/>
      <c r="B14" s="166"/>
      <c r="C14" s="167"/>
      <c r="D14" s="168">
        <v>16671</v>
      </c>
      <c r="E14" s="169"/>
      <c r="F14" s="170">
        <v>26001</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5.0999999999999996</v>
      </c>
      <c r="C19" s="179">
        <f>ROUND(VALUE(SUBSTITUTE(実質収支比率等に係る経年分析!G$48,"▲","-")),2)</f>
        <v>5.72</v>
      </c>
      <c r="D19" s="179">
        <f>ROUND(VALUE(SUBSTITUTE(実質収支比率等に係る経年分析!H$48,"▲","-")),2)</f>
        <v>5.19</v>
      </c>
      <c r="E19" s="179">
        <f>ROUND(VALUE(SUBSTITUTE(実質収支比率等に係る経年分析!I$48,"▲","-")),2)</f>
        <v>4.46</v>
      </c>
      <c r="F19" s="179">
        <f>ROUND(VALUE(SUBSTITUTE(実質収支比率等に係る経年分析!J$48,"▲","-")),2)</f>
        <v>4.6500000000000004</v>
      </c>
    </row>
    <row r="20" spans="1:11">
      <c r="A20" s="179" t="s">
        <v>55</v>
      </c>
      <c r="B20" s="179">
        <f>ROUND(VALUE(SUBSTITUTE(実質収支比率等に係る経年分析!F$47,"▲","-")),2)</f>
        <v>9.02</v>
      </c>
      <c r="C20" s="179">
        <f>ROUND(VALUE(SUBSTITUTE(実質収支比率等に係る経年分析!G$47,"▲","-")),2)</f>
        <v>11.51</v>
      </c>
      <c r="D20" s="179">
        <f>ROUND(VALUE(SUBSTITUTE(実質収支比率等に係る経年分析!H$47,"▲","-")),2)</f>
        <v>12.09</v>
      </c>
      <c r="E20" s="179">
        <f>ROUND(VALUE(SUBSTITUTE(実質収支比率等に係る経年分析!I$47,"▲","-")),2)</f>
        <v>12</v>
      </c>
      <c r="F20" s="179">
        <f>ROUND(VALUE(SUBSTITUTE(実質収支比率等に係る経年分析!J$47,"▲","-")),2)</f>
        <v>11.34</v>
      </c>
    </row>
    <row r="21" spans="1:11">
      <c r="A21" s="179" t="s">
        <v>56</v>
      </c>
      <c r="B21" s="179">
        <f>IF(ISNUMBER(VALUE(SUBSTITUTE(実質収支比率等に係る経年分析!F$49,"▲","-"))),ROUND(VALUE(SUBSTITUTE(実質収支比率等に係る経年分析!F$49,"▲","-")),2),NA())</f>
        <v>1.69</v>
      </c>
      <c r="C21" s="179">
        <f>IF(ISNUMBER(VALUE(SUBSTITUTE(実質収支比率等に係る経年分析!G$49,"▲","-"))),ROUND(VALUE(SUBSTITUTE(実質収支比率等に係る経年分析!G$49,"▲","-")),2),NA())</f>
        <v>3.83</v>
      </c>
      <c r="D21" s="179">
        <f>IF(ISNUMBER(VALUE(SUBSTITUTE(実質収支比率等に係る経年分析!H$49,"▲","-"))),ROUND(VALUE(SUBSTITUTE(実質収支比率等に係る経年分析!H$49,"▲","-")),2),NA())</f>
        <v>0.03</v>
      </c>
      <c r="E21" s="179">
        <f>IF(ISNUMBER(VALUE(SUBSTITUTE(実質収支比率等に係る経年分析!I$49,"▲","-"))),ROUND(VALUE(SUBSTITUTE(実質収支比率等に係る経年分析!I$49,"▲","-")),2),NA())</f>
        <v>-0.7</v>
      </c>
      <c r="F21" s="179">
        <f>IF(ISNUMBER(VALUE(SUBSTITUTE(実質収支比率等に係る経年分析!J$49,"▲","-"))),ROUND(VALUE(SUBSTITUTE(実質収支比率等に係る経年分析!J$49,"▲","-")),2),NA())</f>
        <v>-0.24</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str">
        <f>IF(連結実質赤字比率に係る赤字・黒字の構成分析!C$40="",NA(),連結実質赤字比率に係る赤字・黒字の構成分析!C$40)</f>
        <v>介護保険特別会計（介護サービス事業勘定）</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c r="A31" s="180" t="str">
        <f>IF(連結実質赤字比率に係る赤字・黒字の構成分析!C$39="",NA(),連結実質赤字比率に係る赤字・黒字の構成分析!C$39)</f>
        <v>公共下水道事業特別会計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7.0000000000000007E-2</v>
      </c>
    </row>
    <row r="32" spans="1:11">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0.25</v>
      </c>
    </row>
    <row r="33" spans="1:16">
      <c r="A33" s="180" t="str">
        <f>IF(連結実質赤字比率に係る赤字・黒字の構成分析!C$37="",NA(),連結実質赤字比率に係る赤字・黒字の構成分析!C$37)</f>
        <v>介護保険特別会計（保険事業勘定）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0.86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1.72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1.19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1.27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1.29</v>
      </c>
    </row>
    <row r="34" spans="1:16">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5.09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5.72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5.18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4.45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4.6500000000000004</v>
      </c>
    </row>
    <row r="35" spans="1:16">
      <c r="A35" s="180" t="str">
        <f>IF(連結実質赤字比率に係る赤字・黒字の構成分析!C$35="",NA(),連結実質赤字比率に係る赤字・黒字の構成分析!C$35)</f>
        <v>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2.37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1.21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3.71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13.82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14.71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15.5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15.48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15.67</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871</v>
      </c>
      <c r="E42" s="181"/>
      <c r="F42" s="181"/>
      <c r="G42" s="181">
        <f>'実質公債費比率（分子）の構造'!L$52</f>
        <v>799</v>
      </c>
      <c r="H42" s="181"/>
      <c r="I42" s="181"/>
      <c r="J42" s="181">
        <f>'実質公債費比率（分子）の構造'!M$52</f>
        <v>802</v>
      </c>
      <c r="K42" s="181"/>
      <c r="L42" s="181"/>
      <c r="M42" s="181">
        <f>'実質公債費比率（分子）の構造'!N$52</f>
        <v>791</v>
      </c>
      <c r="N42" s="181"/>
      <c r="O42" s="181"/>
      <c r="P42" s="181">
        <f>'実質公債費比率（分子）の構造'!O$52</f>
        <v>828</v>
      </c>
    </row>
    <row r="43" spans="1:16">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31</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66</v>
      </c>
      <c r="B45" s="181">
        <f>'実質公債費比率（分子）の構造'!K$49</f>
        <v>70</v>
      </c>
      <c r="C45" s="181"/>
      <c r="D45" s="181"/>
      <c r="E45" s="181">
        <f>'実質公債費比率（分子）の構造'!L$49</f>
        <v>55</v>
      </c>
      <c r="F45" s="181"/>
      <c r="G45" s="181"/>
      <c r="H45" s="181">
        <f>'実質公債費比率（分子）の構造'!M$49</f>
        <v>48</v>
      </c>
      <c r="I45" s="181"/>
      <c r="J45" s="181"/>
      <c r="K45" s="181">
        <f>'実質公債費比率（分子）の構造'!N$49</f>
        <v>49</v>
      </c>
      <c r="L45" s="181"/>
      <c r="M45" s="181"/>
      <c r="N45" s="181">
        <f>'実質公債費比率（分子）の構造'!O$49</f>
        <v>51</v>
      </c>
      <c r="O45" s="181"/>
      <c r="P45" s="181"/>
    </row>
    <row r="46" spans="1:16">
      <c r="A46" s="181" t="s">
        <v>67</v>
      </c>
      <c r="B46" s="181">
        <f>'実質公債費比率（分子）の構造'!K$48</f>
        <v>230</v>
      </c>
      <c r="C46" s="181"/>
      <c r="D46" s="181"/>
      <c r="E46" s="181">
        <f>'実質公債費比率（分子）の構造'!L$48</f>
        <v>238</v>
      </c>
      <c r="F46" s="181"/>
      <c r="G46" s="181"/>
      <c r="H46" s="181">
        <f>'実質公債費比率（分子）の構造'!M$48</f>
        <v>253</v>
      </c>
      <c r="I46" s="181"/>
      <c r="J46" s="181"/>
      <c r="K46" s="181">
        <f>'実質公債費比率（分子）の構造'!N$48</f>
        <v>260</v>
      </c>
      <c r="L46" s="181"/>
      <c r="M46" s="181"/>
      <c r="N46" s="181">
        <f>'実質公債費比率（分子）の構造'!O$48</f>
        <v>261</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1100</v>
      </c>
      <c r="C49" s="181"/>
      <c r="D49" s="181"/>
      <c r="E49" s="181">
        <f>'実質公債費比率（分子）の構造'!L$45</f>
        <v>1001</v>
      </c>
      <c r="F49" s="181"/>
      <c r="G49" s="181"/>
      <c r="H49" s="181">
        <f>'実質公債費比率（分子）の構造'!M$45</f>
        <v>1041</v>
      </c>
      <c r="I49" s="181"/>
      <c r="J49" s="181"/>
      <c r="K49" s="181">
        <f>'実質公債費比率（分子）の構造'!N$45</f>
        <v>1031</v>
      </c>
      <c r="L49" s="181"/>
      <c r="M49" s="181"/>
      <c r="N49" s="181">
        <f>'実質公債費比率（分子）の構造'!O$45</f>
        <v>990</v>
      </c>
      <c r="O49" s="181"/>
      <c r="P49" s="181"/>
    </row>
    <row r="50" spans="1:16">
      <c r="A50" s="181" t="s">
        <v>71</v>
      </c>
      <c r="B50" s="181" t="e">
        <f>NA()</f>
        <v>#N/A</v>
      </c>
      <c r="C50" s="181">
        <f>IF(ISNUMBER('実質公債費比率（分子）の構造'!K$53),'実質公債費比率（分子）の構造'!K$53,NA())</f>
        <v>560</v>
      </c>
      <c r="D50" s="181" t="e">
        <f>NA()</f>
        <v>#N/A</v>
      </c>
      <c r="E50" s="181" t="e">
        <f>NA()</f>
        <v>#N/A</v>
      </c>
      <c r="F50" s="181">
        <f>IF(ISNUMBER('実質公債費比率（分子）の構造'!L$53),'実質公債費比率（分子）の構造'!L$53,NA())</f>
        <v>495</v>
      </c>
      <c r="G50" s="181" t="e">
        <f>NA()</f>
        <v>#N/A</v>
      </c>
      <c r="H50" s="181" t="e">
        <f>NA()</f>
        <v>#N/A</v>
      </c>
      <c r="I50" s="181">
        <f>IF(ISNUMBER('実質公債費比率（分子）の構造'!M$53),'実質公債費比率（分子）の構造'!M$53,NA())</f>
        <v>540</v>
      </c>
      <c r="J50" s="181" t="e">
        <f>NA()</f>
        <v>#N/A</v>
      </c>
      <c r="K50" s="181" t="e">
        <f>NA()</f>
        <v>#N/A</v>
      </c>
      <c r="L50" s="181">
        <f>IF(ISNUMBER('実質公債費比率（分子）の構造'!N$53),'実質公債費比率（分子）の構造'!N$53,NA())</f>
        <v>549</v>
      </c>
      <c r="M50" s="181" t="e">
        <f>NA()</f>
        <v>#N/A</v>
      </c>
      <c r="N50" s="181" t="e">
        <f>NA()</f>
        <v>#N/A</v>
      </c>
      <c r="O50" s="181">
        <f>IF(ISNUMBER('実質公債費比率（分子）の構造'!O$53),'実質公債費比率（分子）の構造'!O$53,NA())</f>
        <v>474</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9764</v>
      </c>
      <c r="E56" s="180"/>
      <c r="F56" s="180"/>
      <c r="G56" s="180">
        <f>'将来負担比率（分子）の構造'!J$52</f>
        <v>9792</v>
      </c>
      <c r="H56" s="180"/>
      <c r="I56" s="180"/>
      <c r="J56" s="180">
        <f>'将来負担比率（分子）の構造'!K$52</f>
        <v>9800</v>
      </c>
      <c r="K56" s="180"/>
      <c r="L56" s="180"/>
      <c r="M56" s="180">
        <f>'将来負担比率（分子）の構造'!L$52</f>
        <v>9850</v>
      </c>
      <c r="N56" s="180"/>
      <c r="O56" s="180"/>
      <c r="P56" s="180">
        <f>'将来負担比率（分子）の構造'!M$52</f>
        <v>9696</v>
      </c>
    </row>
    <row r="57" spans="1:16">
      <c r="A57" s="180" t="s">
        <v>42</v>
      </c>
      <c r="B57" s="180"/>
      <c r="C57" s="180"/>
      <c r="D57" s="180">
        <f>'将来負担比率（分子）の構造'!I$51</f>
        <v>0</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c r="A58" s="180" t="s">
        <v>41</v>
      </c>
      <c r="B58" s="180"/>
      <c r="C58" s="180"/>
      <c r="D58" s="180">
        <f>'将来負担比率（分子）の構造'!I$50</f>
        <v>1884</v>
      </c>
      <c r="E58" s="180"/>
      <c r="F58" s="180"/>
      <c r="G58" s="180">
        <f>'将来負担比率（分子）の構造'!J$50</f>
        <v>2069</v>
      </c>
      <c r="H58" s="180"/>
      <c r="I58" s="180"/>
      <c r="J58" s="180">
        <f>'将来負担比率（分子）の構造'!K$50</f>
        <v>2133</v>
      </c>
      <c r="K58" s="180"/>
      <c r="L58" s="180"/>
      <c r="M58" s="180">
        <f>'将来負担比率（分子）の構造'!L$50</f>
        <v>2188</v>
      </c>
      <c r="N58" s="180"/>
      <c r="O58" s="180"/>
      <c r="P58" s="180">
        <f>'将来負担比率（分子）の構造'!M$50</f>
        <v>2141</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991</v>
      </c>
      <c r="C62" s="180"/>
      <c r="D62" s="180"/>
      <c r="E62" s="180">
        <f>'将来負担比率（分子）の構造'!J$45</f>
        <v>886</v>
      </c>
      <c r="F62" s="180"/>
      <c r="G62" s="180"/>
      <c r="H62" s="180">
        <f>'将来負担比率（分子）の構造'!K$45</f>
        <v>806</v>
      </c>
      <c r="I62" s="180"/>
      <c r="J62" s="180"/>
      <c r="K62" s="180">
        <f>'将来負担比率（分子）の構造'!L$45</f>
        <v>751</v>
      </c>
      <c r="L62" s="180"/>
      <c r="M62" s="180"/>
      <c r="N62" s="180">
        <f>'将来負担比率（分子）の構造'!M$45</f>
        <v>682</v>
      </c>
      <c r="O62" s="180"/>
      <c r="P62" s="180"/>
    </row>
    <row r="63" spans="1:16">
      <c r="A63" s="180" t="s">
        <v>34</v>
      </c>
      <c r="B63" s="180">
        <f>'将来負担比率（分子）の構造'!I$44</f>
        <v>698</v>
      </c>
      <c r="C63" s="180"/>
      <c r="D63" s="180"/>
      <c r="E63" s="180">
        <f>'将来負担比率（分子）の構造'!J$44</f>
        <v>629</v>
      </c>
      <c r="F63" s="180"/>
      <c r="G63" s="180"/>
      <c r="H63" s="180">
        <f>'将来負担比率（分子）の構造'!K$44</f>
        <v>577</v>
      </c>
      <c r="I63" s="180"/>
      <c r="J63" s="180"/>
      <c r="K63" s="180">
        <f>'将来負担比率（分子）の構造'!L$44</f>
        <v>541</v>
      </c>
      <c r="L63" s="180"/>
      <c r="M63" s="180"/>
      <c r="N63" s="180">
        <f>'将来負担比率（分子）の構造'!M$44</f>
        <v>531</v>
      </c>
      <c r="O63" s="180"/>
      <c r="P63" s="180"/>
    </row>
    <row r="64" spans="1:16">
      <c r="A64" s="180" t="s">
        <v>33</v>
      </c>
      <c r="B64" s="180">
        <f>'将来負担比率（分子）の構造'!I$43</f>
        <v>4256</v>
      </c>
      <c r="C64" s="180"/>
      <c r="D64" s="180"/>
      <c r="E64" s="180">
        <f>'将来負担比率（分子）の構造'!J$43</f>
        <v>4225</v>
      </c>
      <c r="F64" s="180"/>
      <c r="G64" s="180"/>
      <c r="H64" s="180">
        <f>'将来負担比率（分子）の構造'!K$43</f>
        <v>4232</v>
      </c>
      <c r="I64" s="180"/>
      <c r="J64" s="180"/>
      <c r="K64" s="180">
        <f>'将来負担比率（分子）の構造'!L$43</f>
        <v>4231</v>
      </c>
      <c r="L64" s="180"/>
      <c r="M64" s="180"/>
      <c r="N64" s="180">
        <f>'将来負担比率（分子）の構造'!M$43</f>
        <v>4182</v>
      </c>
      <c r="O64" s="180"/>
      <c r="P64" s="180"/>
    </row>
    <row r="65" spans="1:16">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10858</v>
      </c>
      <c r="C66" s="180"/>
      <c r="D66" s="180"/>
      <c r="E66" s="180">
        <f>'将来負担比率（分子）の構造'!J$41</f>
        <v>10780</v>
      </c>
      <c r="F66" s="180"/>
      <c r="G66" s="180"/>
      <c r="H66" s="180">
        <f>'将来負担比率（分子）の構造'!K$41</f>
        <v>10974</v>
      </c>
      <c r="I66" s="180"/>
      <c r="J66" s="180"/>
      <c r="K66" s="180">
        <f>'将来負担比率（分子）の構造'!L$41</f>
        <v>11066</v>
      </c>
      <c r="L66" s="180"/>
      <c r="M66" s="180"/>
      <c r="N66" s="180">
        <f>'将来負担比率（分子）の構造'!M$41</f>
        <v>11072</v>
      </c>
      <c r="O66" s="180"/>
      <c r="P66" s="180"/>
    </row>
    <row r="67" spans="1:16">
      <c r="A67" s="180" t="s">
        <v>75</v>
      </c>
      <c r="B67" s="180" t="e">
        <f>NA()</f>
        <v>#N/A</v>
      </c>
      <c r="C67" s="180">
        <f>IF(ISNUMBER('将来負担比率（分子）の構造'!I$53), IF('将来負担比率（分子）の構造'!I$53 &lt; 0, 0, '将来負担比率（分子）の構造'!I$53), NA())</f>
        <v>5155</v>
      </c>
      <c r="D67" s="180" t="e">
        <f>NA()</f>
        <v>#N/A</v>
      </c>
      <c r="E67" s="180" t="e">
        <f>NA()</f>
        <v>#N/A</v>
      </c>
      <c r="F67" s="180">
        <f>IF(ISNUMBER('将来負担比率（分子）の構造'!J$53), IF('将来負担比率（分子）の構造'!J$53 &lt; 0, 0, '将来負担比率（分子）の構造'!J$53), NA())</f>
        <v>4659</v>
      </c>
      <c r="G67" s="180" t="e">
        <f>NA()</f>
        <v>#N/A</v>
      </c>
      <c r="H67" s="180" t="e">
        <f>NA()</f>
        <v>#N/A</v>
      </c>
      <c r="I67" s="180">
        <f>IF(ISNUMBER('将来負担比率（分子）の構造'!K$53), IF('将来負担比率（分子）の構造'!K$53 &lt; 0, 0, '将来負担比率（分子）の構造'!K$53), NA())</f>
        <v>4656</v>
      </c>
      <c r="J67" s="180" t="e">
        <f>NA()</f>
        <v>#N/A</v>
      </c>
      <c r="K67" s="180" t="e">
        <f>NA()</f>
        <v>#N/A</v>
      </c>
      <c r="L67" s="180">
        <f>IF(ISNUMBER('将来負担比率（分子）の構造'!L$53), IF('将来負担比率（分子）の構造'!L$53 &lt; 0, 0, '将来負担比率（分子）の構造'!L$53), NA())</f>
        <v>4551</v>
      </c>
      <c r="M67" s="180" t="e">
        <f>NA()</f>
        <v>#N/A</v>
      </c>
      <c r="N67" s="180" t="e">
        <f>NA()</f>
        <v>#N/A</v>
      </c>
      <c r="O67" s="180">
        <f>IF(ISNUMBER('将来負担比率（分子）の構造'!M$53), IF('将来負担比率（分子）の構造'!M$53 &lt; 0, 0, '将来負担比率（分子）の構造'!M$53), NA())</f>
        <v>4630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790</v>
      </c>
      <c r="C72" s="184">
        <f>基金残高に係る経年分析!G55</f>
        <v>790</v>
      </c>
      <c r="D72" s="184">
        <f>基金残高に係る経年分析!H55</f>
        <v>757</v>
      </c>
    </row>
    <row r="73" spans="1:16">
      <c r="A73" s="183" t="s">
        <v>78</v>
      </c>
      <c r="B73" s="184">
        <f>基金残高に係る経年分析!F56</f>
        <v>223</v>
      </c>
      <c r="C73" s="184">
        <f>基金残高に係る経年分析!G56</f>
        <v>205</v>
      </c>
      <c r="D73" s="184">
        <f>基金残高に係る経年分析!H56</f>
        <v>190</v>
      </c>
    </row>
    <row r="74" spans="1:16">
      <c r="A74" s="183" t="s">
        <v>79</v>
      </c>
      <c r="B74" s="184">
        <f>基金残高に係る経年分析!F57</f>
        <v>515</v>
      </c>
      <c r="C74" s="184">
        <f>基金残高に係る経年分析!G57</f>
        <v>545</v>
      </c>
      <c r="D74" s="184">
        <f>基金残高に係る経年分析!H57</f>
        <v>567</v>
      </c>
    </row>
  </sheetData>
  <sheetProtection algorithmName="SHA-512" hashValue="KI9sR1zLUuWipJ5kYAWtsd9NbYX4TeOQKQwd6UiVsqaC7qTrvWwYSNVzkSZEOAb/e9VhuXJdco0ZY+S/l24Fcw==" saltValue="CulGe27R78lgMdRw1r8bJ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211</v>
      </c>
      <c r="DI1" s="618"/>
      <c r="DJ1" s="618"/>
      <c r="DK1" s="618"/>
      <c r="DL1" s="618"/>
      <c r="DM1" s="618"/>
      <c r="DN1" s="619"/>
      <c r="DO1" s="225"/>
      <c r="DP1" s="617" t="s">
        <v>212</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20" t="s">
        <v>214</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215</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216</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c r="B4" s="620" t="s">
        <v>1</v>
      </c>
      <c r="C4" s="621"/>
      <c r="D4" s="621"/>
      <c r="E4" s="621"/>
      <c r="F4" s="621"/>
      <c r="G4" s="621"/>
      <c r="H4" s="621"/>
      <c r="I4" s="621"/>
      <c r="J4" s="621"/>
      <c r="K4" s="621"/>
      <c r="L4" s="621"/>
      <c r="M4" s="621"/>
      <c r="N4" s="621"/>
      <c r="O4" s="621"/>
      <c r="P4" s="621"/>
      <c r="Q4" s="622"/>
      <c r="R4" s="620" t="s">
        <v>217</v>
      </c>
      <c r="S4" s="621"/>
      <c r="T4" s="621"/>
      <c r="U4" s="621"/>
      <c r="V4" s="621"/>
      <c r="W4" s="621"/>
      <c r="X4" s="621"/>
      <c r="Y4" s="622"/>
      <c r="Z4" s="620" t="s">
        <v>218</v>
      </c>
      <c r="AA4" s="621"/>
      <c r="AB4" s="621"/>
      <c r="AC4" s="622"/>
      <c r="AD4" s="620" t="s">
        <v>219</v>
      </c>
      <c r="AE4" s="621"/>
      <c r="AF4" s="621"/>
      <c r="AG4" s="621"/>
      <c r="AH4" s="621"/>
      <c r="AI4" s="621"/>
      <c r="AJ4" s="621"/>
      <c r="AK4" s="622"/>
      <c r="AL4" s="620" t="s">
        <v>218</v>
      </c>
      <c r="AM4" s="621"/>
      <c r="AN4" s="621"/>
      <c r="AO4" s="622"/>
      <c r="AP4" s="626" t="s">
        <v>220</v>
      </c>
      <c r="AQ4" s="626"/>
      <c r="AR4" s="626"/>
      <c r="AS4" s="626"/>
      <c r="AT4" s="626"/>
      <c r="AU4" s="626"/>
      <c r="AV4" s="626"/>
      <c r="AW4" s="626"/>
      <c r="AX4" s="626"/>
      <c r="AY4" s="626"/>
      <c r="AZ4" s="626"/>
      <c r="BA4" s="626"/>
      <c r="BB4" s="626"/>
      <c r="BC4" s="626"/>
      <c r="BD4" s="626"/>
      <c r="BE4" s="626"/>
      <c r="BF4" s="626"/>
      <c r="BG4" s="626" t="s">
        <v>221</v>
      </c>
      <c r="BH4" s="626"/>
      <c r="BI4" s="626"/>
      <c r="BJ4" s="626"/>
      <c r="BK4" s="626"/>
      <c r="BL4" s="626"/>
      <c r="BM4" s="626"/>
      <c r="BN4" s="626"/>
      <c r="BO4" s="626" t="s">
        <v>218</v>
      </c>
      <c r="BP4" s="626"/>
      <c r="BQ4" s="626"/>
      <c r="BR4" s="626"/>
      <c r="BS4" s="626" t="s">
        <v>222</v>
      </c>
      <c r="BT4" s="626"/>
      <c r="BU4" s="626"/>
      <c r="BV4" s="626"/>
      <c r="BW4" s="626"/>
      <c r="BX4" s="626"/>
      <c r="BY4" s="626"/>
      <c r="BZ4" s="626"/>
      <c r="CA4" s="626"/>
      <c r="CB4" s="626"/>
      <c r="CD4" s="623" t="s">
        <v>223</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c r="B5" s="627" t="s">
        <v>224</v>
      </c>
      <c r="C5" s="628"/>
      <c r="D5" s="628"/>
      <c r="E5" s="628"/>
      <c r="F5" s="628"/>
      <c r="G5" s="628"/>
      <c r="H5" s="628"/>
      <c r="I5" s="628"/>
      <c r="J5" s="628"/>
      <c r="K5" s="628"/>
      <c r="L5" s="628"/>
      <c r="M5" s="628"/>
      <c r="N5" s="628"/>
      <c r="O5" s="628"/>
      <c r="P5" s="628"/>
      <c r="Q5" s="629"/>
      <c r="R5" s="630">
        <v>4478764</v>
      </c>
      <c r="S5" s="631"/>
      <c r="T5" s="631"/>
      <c r="U5" s="631"/>
      <c r="V5" s="631"/>
      <c r="W5" s="631"/>
      <c r="X5" s="631"/>
      <c r="Y5" s="632"/>
      <c r="Z5" s="633">
        <v>43.5</v>
      </c>
      <c r="AA5" s="633"/>
      <c r="AB5" s="633"/>
      <c r="AC5" s="633"/>
      <c r="AD5" s="634">
        <v>4478764</v>
      </c>
      <c r="AE5" s="634"/>
      <c r="AF5" s="634"/>
      <c r="AG5" s="634"/>
      <c r="AH5" s="634"/>
      <c r="AI5" s="634"/>
      <c r="AJ5" s="634"/>
      <c r="AK5" s="634"/>
      <c r="AL5" s="635">
        <v>69.8</v>
      </c>
      <c r="AM5" s="636"/>
      <c r="AN5" s="636"/>
      <c r="AO5" s="637"/>
      <c r="AP5" s="627" t="s">
        <v>225</v>
      </c>
      <c r="AQ5" s="628"/>
      <c r="AR5" s="628"/>
      <c r="AS5" s="628"/>
      <c r="AT5" s="628"/>
      <c r="AU5" s="628"/>
      <c r="AV5" s="628"/>
      <c r="AW5" s="628"/>
      <c r="AX5" s="628"/>
      <c r="AY5" s="628"/>
      <c r="AZ5" s="628"/>
      <c r="BA5" s="628"/>
      <c r="BB5" s="628"/>
      <c r="BC5" s="628"/>
      <c r="BD5" s="628"/>
      <c r="BE5" s="628"/>
      <c r="BF5" s="629"/>
      <c r="BG5" s="641">
        <v>4478764</v>
      </c>
      <c r="BH5" s="642"/>
      <c r="BI5" s="642"/>
      <c r="BJ5" s="642"/>
      <c r="BK5" s="642"/>
      <c r="BL5" s="642"/>
      <c r="BM5" s="642"/>
      <c r="BN5" s="643"/>
      <c r="BO5" s="644">
        <v>100</v>
      </c>
      <c r="BP5" s="644"/>
      <c r="BQ5" s="644"/>
      <c r="BR5" s="644"/>
      <c r="BS5" s="645">
        <v>89236</v>
      </c>
      <c r="BT5" s="645"/>
      <c r="BU5" s="645"/>
      <c r="BV5" s="645"/>
      <c r="BW5" s="645"/>
      <c r="BX5" s="645"/>
      <c r="BY5" s="645"/>
      <c r="BZ5" s="645"/>
      <c r="CA5" s="645"/>
      <c r="CB5" s="649"/>
      <c r="CD5" s="623" t="s">
        <v>220</v>
      </c>
      <c r="CE5" s="624"/>
      <c r="CF5" s="624"/>
      <c r="CG5" s="624"/>
      <c r="CH5" s="624"/>
      <c r="CI5" s="624"/>
      <c r="CJ5" s="624"/>
      <c r="CK5" s="624"/>
      <c r="CL5" s="624"/>
      <c r="CM5" s="624"/>
      <c r="CN5" s="624"/>
      <c r="CO5" s="624"/>
      <c r="CP5" s="624"/>
      <c r="CQ5" s="625"/>
      <c r="CR5" s="623" t="s">
        <v>226</v>
      </c>
      <c r="CS5" s="624"/>
      <c r="CT5" s="624"/>
      <c r="CU5" s="624"/>
      <c r="CV5" s="624"/>
      <c r="CW5" s="624"/>
      <c r="CX5" s="624"/>
      <c r="CY5" s="625"/>
      <c r="CZ5" s="623" t="s">
        <v>218</v>
      </c>
      <c r="DA5" s="624"/>
      <c r="DB5" s="624"/>
      <c r="DC5" s="625"/>
      <c r="DD5" s="623" t="s">
        <v>227</v>
      </c>
      <c r="DE5" s="624"/>
      <c r="DF5" s="624"/>
      <c r="DG5" s="624"/>
      <c r="DH5" s="624"/>
      <c r="DI5" s="624"/>
      <c r="DJ5" s="624"/>
      <c r="DK5" s="624"/>
      <c r="DL5" s="624"/>
      <c r="DM5" s="624"/>
      <c r="DN5" s="624"/>
      <c r="DO5" s="624"/>
      <c r="DP5" s="625"/>
      <c r="DQ5" s="623" t="s">
        <v>228</v>
      </c>
      <c r="DR5" s="624"/>
      <c r="DS5" s="624"/>
      <c r="DT5" s="624"/>
      <c r="DU5" s="624"/>
      <c r="DV5" s="624"/>
      <c r="DW5" s="624"/>
      <c r="DX5" s="624"/>
      <c r="DY5" s="624"/>
      <c r="DZ5" s="624"/>
      <c r="EA5" s="624"/>
      <c r="EB5" s="624"/>
      <c r="EC5" s="625"/>
    </row>
    <row r="6" spans="2:143" ht="11.25" customHeight="1">
      <c r="B6" s="638" t="s">
        <v>229</v>
      </c>
      <c r="C6" s="639"/>
      <c r="D6" s="639"/>
      <c r="E6" s="639"/>
      <c r="F6" s="639"/>
      <c r="G6" s="639"/>
      <c r="H6" s="639"/>
      <c r="I6" s="639"/>
      <c r="J6" s="639"/>
      <c r="K6" s="639"/>
      <c r="L6" s="639"/>
      <c r="M6" s="639"/>
      <c r="N6" s="639"/>
      <c r="O6" s="639"/>
      <c r="P6" s="639"/>
      <c r="Q6" s="640"/>
      <c r="R6" s="641">
        <v>78341</v>
      </c>
      <c r="S6" s="642"/>
      <c r="T6" s="642"/>
      <c r="U6" s="642"/>
      <c r="V6" s="642"/>
      <c r="W6" s="642"/>
      <c r="X6" s="642"/>
      <c r="Y6" s="643"/>
      <c r="Z6" s="644">
        <v>0.8</v>
      </c>
      <c r="AA6" s="644"/>
      <c r="AB6" s="644"/>
      <c r="AC6" s="644"/>
      <c r="AD6" s="645">
        <v>78341</v>
      </c>
      <c r="AE6" s="645"/>
      <c r="AF6" s="645"/>
      <c r="AG6" s="645"/>
      <c r="AH6" s="645"/>
      <c r="AI6" s="645"/>
      <c r="AJ6" s="645"/>
      <c r="AK6" s="645"/>
      <c r="AL6" s="646">
        <v>1.2</v>
      </c>
      <c r="AM6" s="647"/>
      <c r="AN6" s="647"/>
      <c r="AO6" s="648"/>
      <c r="AP6" s="638" t="s">
        <v>230</v>
      </c>
      <c r="AQ6" s="639"/>
      <c r="AR6" s="639"/>
      <c r="AS6" s="639"/>
      <c r="AT6" s="639"/>
      <c r="AU6" s="639"/>
      <c r="AV6" s="639"/>
      <c r="AW6" s="639"/>
      <c r="AX6" s="639"/>
      <c r="AY6" s="639"/>
      <c r="AZ6" s="639"/>
      <c r="BA6" s="639"/>
      <c r="BB6" s="639"/>
      <c r="BC6" s="639"/>
      <c r="BD6" s="639"/>
      <c r="BE6" s="639"/>
      <c r="BF6" s="640"/>
      <c r="BG6" s="641">
        <v>4478764</v>
      </c>
      <c r="BH6" s="642"/>
      <c r="BI6" s="642"/>
      <c r="BJ6" s="642"/>
      <c r="BK6" s="642"/>
      <c r="BL6" s="642"/>
      <c r="BM6" s="642"/>
      <c r="BN6" s="643"/>
      <c r="BO6" s="644">
        <v>100</v>
      </c>
      <c r="BP6" s="644"/>
      <c r="BQ6" s="644"/>
      <c r="BR6" s="644"/>
      <c r="BS6" s="645">
        <v>89236</v>
      </c>
      <c r="BT6" s="645"/>
      <c r="BU6" s="645"/>
      <c r="BV6" s="645"/>
      <c r="BW6" s="645"/>
      <c r="BX6" s="645"/>
      <c r="BY6" s="645"/>
      <c r="BZ6" s="645"/>
      <c r="CA6" s="645"/>
      <c r="CB6" s="649"/>
      <c r="CD6" s="652" t="s">
        <v>231</v>
      </c>
      <c r="CE6" s="653"/>
      <c r="CF6" s="653"/>
      <c r="CG6" s="653"/>
      <c r="CH6" s="653"/>
      <c r="CI6" s="653"/>
      <c r="CJ6" s="653"/>
      <c r="CK6" s="653"/>
      <c r="CL6" s="653"/>
      <c r="CM6" s="653"/>
      <c r="CN6" s="653"/>
      <c r="CO6" s="653"/>
      <c r="CP6" s="653"/>
      <c r="CQ6" s="654"/>
      <c r="CR6" s="641">
        <v>116605</v>
      </c>
      <c r="CS6" s="642"/>
      <c r="CT6" s="642"/>
      <c r="CU6" s="642"/>
      <c r="CV6" s="642"/>
      <c r="CW6" s="642"/>
      <c r="CX6" s="642"/>
      <c r="CY6" s="643"/>
      <c r="CZ6" s="635">
        <v>1.2</v>
      </c>
      <c r="DA6" s="636"/>
      <c r="DB6" s="636"/>
      <c r="DC6" s="655"/>
      <c r="DD6" s="650" t="s">
        <v>130</v>
      </c>
      <c r="DE6" s="642"/>
      <c r="DF6" s="642"/>
      <c r="DG6" s="642"/>
      <c r="DH6" s="642"/>
      <c r="DI6" s="642"/>
      <c r="DJ6" s="642"/>
      <c r="DK6" s="642"/>
      <c r="DL6" s="642"/>
      <c r="DM6" s="642"/>
      <c r="DN6" s="642"/>
      <c r="DO6" s="642"/>
      <c r="DP6" s="643"/>
      <c r="DQ6" s="650">
        <v>116566</v>
      </c>
      <c r="DR6" s="642"/>
      <c r="DS6" s="642"/>
      <c r="DT6" s="642"/>
      <c r="DU6" s="642"/>
      <c r="DV6" s="642"/>
      <c r="DW6" s="642"/>
      <c r="DX6" s="642"/>
      <c r="DY6" s="642"/>
      <c r="DZ6" s="642"/>
      <c r="EA6" s="642"/>
      <c r="EB6" s="642"/>
      <c r="EC6" s="651"/>
    </row>
    <row r="7" spans="2:143" ht="11.25" customHeight="1">
      <c r="B7" s="638" t="s">
        <v>232</v>
      </c>
      <c r="C7" s="639"/>
      <c r="D7" s="639"/>
      <c r="E7" s="639"/>
      <c r="F7" s="639"/>
      <c r="G7" s="639"/>
      <c r="H7" s="639"/>
      <c r="I7" s="639"/>
      <c r="J7" s="639"/>
      <c r="K7" s="639"/>
      <c r="L7" s="639"/>
      <c r="M7" s="639"/>
      <c r="N7" s="639"/>
      <c r="O7" s="639"/>
      <c r="P7" s="639"/>
      <c r="Q7" s="640"/>
      <c r="R7" s="641">
        <v>7949</v>
      </c>
      <c r="S7" s="642"/>
      <c r="T7" s="642"/>
      <c r="U7" s="642"/>
      <c r="V7" s="642"/>
      <c r="W7" s="642"/>
      <c r="X7" s="642"/>
      <c r="Y7" s="643"/>
      <c r="Z7" s="644">
        <v>0.1</v>
      </c>
      <c r="AA7" s="644"/>
      <c r="AB7" s="644"/>
      <c r="AC7" s="644"/>
      <c r="AD7" s="645">
        <v>7949</v>
      </c>
      <c r="AE7" s="645"/>
      <c r="AF7" s="645"/>
      <c r="AG7" s="645"/>
      <c r="AH7" s="645"/>
      <c r="AI7" s="645"/>
      <c r="AJ7" s="645"/>
      <c r="AK7" s="645"/>
      <c r="AL7" s="646">
        <v>0.1</v>
      </c>
      <c r="AM7" s="647"/>
      <c r="AN7" s="647"/>
      <c r="AO7" s="648"/>
      <c r="AP7" s="638" t="s">
        <v>233</v>
      </c>
      <c r="AQ7" s="639"/>
      <c r="AR7" s="639"/>
      <c r="AS7" s="639"/>
      <c r="AT7" s="639"/>
      <c r="AU7" s="639"/>
      <c r="AV7" s="639"/>
      <c r="AW7" s="639"/>
      <c r="AX7" s="639"/>
      <c r="AY7" s="639"/>
      <c r="AZ7" s="639"/>
      <c r="BA7" s="639"/>
      <c r="BB7" s="639"/>
      <c r="BC7" s="639"/>
      <c r="BD7" s="639"/>
      <c r="BE7" s="639"/>
      <c r="BF7" s="640"/>
      <c r="BG7" s="641">
        <v>1739241</v>
      </c>
      <c r="BH7" s="642"/>
      <c r="BI7" s="642"/>
      <c r="BJ7" s="642"/>
      <c r="BK7" s="642"/>
      <c r="BL7" s="642"/>
      <c r="BM7" s="642"/>
      <c r="BN7" s="643"/>
      <c r="BO7" s="644">
        <v>38.799999999999997</v>
      </c>
      <c r="BP7" s="644"/>
      <c r="BQ7" s="644"/>
      <c r="BR7" s="644"/>
      <c r="BS7" s="645">
        <v>89236</v>
      </c>
      <c r="BT7" s="645"/>
      <c r="BU7" s="645"/>
      <c r="BV7" s="645"/>
      <c r="BW7" s="645"/>
      <c r="BX7" s="645"/>
      <c r="BY7" s="645"/>
      <c r="BZ7" s="645"/>
      <c r="CA7" s="645"/>
      <c r="CB7" s="649"/>
      <c r="CD7" s="656" t="s">
        <v>234</v>
      </c>
      <c r="CE7" s="657"/>
      <c r="CF7" s="657"/>
      <c r="CG7" s="657"/>
      <c r="CH7" s="657"/>
      <c r="CI7" s="657"/>
      <c r="CJ7" s="657"/>
      <c r="CK7" s="657"/>
      <c r="CL7" s="657"/>
      <c r="CM7" s="657"/>
      <c r="CN7" s="657"/>
      <c r="CO7" s="657"/>
      <c r="CP7" s="657"/>
      <c r="CQ7" s="658"/>
      <c r="CR7" s="641">
        <v>1416605</v>
      </c>
      <c r="CS7" s="642"/>
      <c r="CT7" s="642"/>
      <c r="CU7" s="642"/>
      <c r="CV7" s="642"/>
      <c r="CW7" s="642"/>
      <c r="CX7" s="642"/>
      <c r="CY7" s="643"/>
      <c r="CZ7" s="644">
        <v>14.2</v>
      </c>
      <c r="DA7" s="644"/>
      <c r="DB7" s="644"/>
      <c r="DC7" s="644"/>
      <c r="DD7" s="650">
        <v>65200</v>
      </c>
      <c r="DE7" s="642"/>
      <c r="DF7" s="642"/>
      <c r="DG7" s="642"/>
      <c r="DH7" s="642"/>
      <c r="DI7" s="642"/>
      <c r="DJ7" s="642"/>
      <c r="DK7" s="642"/>
      <c r="DL7" s="642"/>
      <c r="DM7" s="642"/>
      <c r="DN7" s="642"/>
      <c r="DO7" s="642"/>
      <c r="DP7" s="643"/>
      <c r="DQ7" s="650">
        <v>1231244</v>
      </c>
      <c r="DR7" s="642"/>
      <c r="DS7" s="642"/>
      <c r="DT7" s="642"/>
      <c r="DU7" s="642"/>
      <c r="DV7" s="642"/>
      <c r="DW7" s="642"/>
      <c r="DX7" s="642"/>
      <c r="DY7" s="642"/>
      <c r="DZ7" s="642"/>
      <c r="EA7" s="642"/>
      <c r="EB7" s="642"/>
      <c r="EC7" s="651"/>
    </row>
    <row r="8" spans="2:143" ht="11.25" customHeight="1">
      <c r="B8" s="638" t="s">
        <v>235</v>
      </c>
      <c r="C8" s="639"/>
      <c r="D8" s="639"/>
      <c r="E8" s="639"/>
      <c r="F8" s="639"/>
      <c r="G8" s="639"/>
      <c r="H8" s="639"/>
      <c r="I8" s="639"/>
      <c r="J8" s="639"/>
      <c r="K8" s="639"/>
      <c r="L8" s="639"/>
      <c r="M8" s="639"/>
      <c r="N8" s="639"/>
      <c r="O8" s="639"/>
      <c r="P8" s="639"/>
      <c r="Q8" s="640"/>
      <c r="R8" s="641">
        <v>13046</v>
      </c>
      <c r="S8" s="642"/>
      <c r="T8" s="642"/>
      <c r="U8" s="642"/>
      <c r="V8" s="642"/>
      <c r="W8" s="642"/>
      <c r="X8" s="642"/>
      <c r="Y8" s="643"/>
      <c r="Z8" s="644">
        <v>0.1</v>
      </c>
      <c r="AA8" s="644"/>
      <c r="AB8" s="644"/>
      <c r="AC8" s="644"/>
      <c r="AD8" s="645">
        <v>13046</v>
      </c>
      <c r="AE8" s="645"/>
      <c r="AF8" s="645"/>
      <c r="AG8" s="645"/>
      <c r="AH8" s="645"/>
      <c r="AI8" s="645"/>
      <c r="AJ8" s="645"/>
      <c r="AK8" s="645"/>
      <c r="AL8" s="646">
        <v>0.2</v>
      </c>
      <c r="AM8" s="647"/>
      <c r="AN8" s="647"/>
      <c r="AO8" s="648"/>
      <c r="AP8" s="638" t="s">
        <v>236</v>
      </c>
      <c r="AQ8" s="639"/>
      <c r="AR8" s="639"/>
      <c r="AS8" s="639"/>
      <c r="AT8" s="639"/>
      <c r="AU8" s="639"/>
      <c r="AV8" s="639"/>
      <c r="AW8" s="639"/>
      <c r="AX8" s="639"/>
      <c r="AY8" s="639"/>
      <c r="AZ8" s="639"/>
      <c r="BA8" s="639"/>
      <c r="BB8" s="639"/>
      <c r="BC8" s="639"/>
      <c r="BD8" s="639"/>
      <c r="BE8" s="639"/>
      <c r="BF8" s="640"/>
      <c r="BG8" s="641">
        <v>50775</v>
      </c>
      <c r="BH8" s="642"/>
      <c r="BI8" s="642"/>
      <c r="BJ8" s="642"/>
      <c r="BK8" s="642"/>
      <c r="BL8" s="642"/>
      <c r="BM8" s="642"/>
      <c r="BN8" s="643"/>
      <c r="BO8" s="644">
        <v>1.1000000000000001</v>
      </c>
      <c r="BP8" s="644"/>
      <c r="BQ8" s="644"/>
      <c r="BR8" s="644"/>
      <c r="BS8" s="650" t="s">
        <v>130</v>
      </c>
      <c r="BT8" s="642"/>
      <c r="BU8" s="642"/>
      <c r="BV8" s="642"/>
      <c r="BW8" s="642"/>
      <c r="BX8" s="642"/>
      <c r="BY8" s="642"/>
      <c r="BZ8" s="642"/>
      <c r="CA8" s="642"/>
      <c r="CB8" s="651"/>
      <c r="CD8" s="656" t="s">
        <v>237</v>
      </c>
      <c r="CE8" s="657"/>
      <c r="CF8" s="657"/>
      <c r="CG8" s="657"/>
      <c r="CH8" s="657"/>
      <c r="CI8" s="657"/>
      <c r="CJ8" s="657"/>
      <c r="CK8" s="657"/>
      <c r="CL8" s="657"/>
      <c r="CM8" s="657"/>
      <c r="CN8" s="657"/>
      <c r="CO8" s="657"/>
      <c r="CP8" s="657"/>
      <c r="CQ8" s="658"/>
      <c r="CR8" s="641">
        <v>3846565</v>
      </c>
      <c r="CS8" s="642"/>
      <c r="CT8" s="642"/>
      <c r="CU8" s="642"/>
      <c r="CV8" s="642"/>
      <c r="CW8" s="642"/>
      <c r="CX8" s="642"/>
      <c r="CY8" s="643"/>
      <c r="CZ8" s="644">
        <v>38.700000000000003</v>
      </c>
      <c r="DA8" s="644"/>
      <c r="DB8" s="644"/>
      <c r="DC8" s="644"/>
      <c r="DD8" s="650">
        <v>72486</v>
      </c>
      <c r="DE8" s="642"/>
      <c r="DF8" s="642"/>
      <c r="DG8" s="642"/>
      <c r="DH8" s="642"/>
      <c r="DI8" s="642"/>
      <c r="DJ8" s="642"/>
      <c r="DK8" s="642"/>
      <c r="DL8" s="642"/>
      <c r="DM8" s="642"/>
      <c r="DN8" s="642"/>
      <c r="DO8" s="642"/>
      <c r="DP8" s="643"/>
      <c r="DQ8" s="650">
        <v>2174804</v>
      </c>
      <c r="DR8" s="642"/>
      <c r="DS8" s="642"/>
      <c r="DT8" s="642"/>
      <c r="DU8" s="642"/>
      <c r="DV8" s="642"/>
      <c r="DW8" s="642"/>
      <c r="DX8" s="642"/>
      <c r="DY8" s="642"/>
      <c r="DZ8" s="642"/>
      <c r="EA8" s="642"/>
      <c r="EB8" s="642"/>
      <c r="EC8" s="651"/>
    </row>
    <row r="9" spans="2:143" ht="11.25" customHeight="1">
      <c r="B9" s="638" t="s">
        <v>238</v>
      </c>
      <c r="C9" s="639"/>
      <c r="D9" s="639"/>
      <c r="E9" s="639"/>
      <c r="F9" s="639"/>
      <c r="G9" s="639"/>
      <c r="H9" s="639"/>
      <c r="I9" s="639"/>
      <c r="J9" s="639"/>
      <c r="K9" s="639"/>
      <c r="L9" s="639"/>
      <c r="M9" s="639"/>
      <c r="N9" s="639"/>
      <c r="O9" s="639"/>
      <c r="P9" s="639"/>
      <c r="Q9" s="640"/>
      <c r="R9" s="641">
        <v>10973</v>
      </c>
      <c r="S9" s="642"/>
      <c r="T9" s="642"/>
      <c r="U9" s="642"/>
      <c r="V9" s="642"/>
      <c r="W9" s="642"/>
      <c r="X9" s="642"/>
      <c r="Y9" s="643"/>
      <c r="Z9" s="644">
        <v>0.1</v>
      </c>
      <c r="AA9" s="644"/>
      <c r="AB9" s="644"/>
      <c r="AC9" s="644"/>
      <c r="AD9" s="645">
        <v>10973</v>
      </c>
      <c r="AE9" s="645"/>
      <c r="AF9" s="645"/>
      <c r="AG9" s="645"/>
      <c r="AH9" s="645"/>
      <c r="AI9" s="645"/>
      <c r="AJ9" s="645"/>
      <c r="AK9" s="645"/>
      <c r="AL9" s="646">
        <v>0.2</v>
      </c>
      <c r="AM9" s="647"/>
      <c r="AN9" s="647"/>
      <c r="AO9" s="648"/>
      <c r="AP9" s="638" t="s">
        <v>239</v>
      </c>
      <c r="AQ9" s="639"/>
      <c r="AR9" s="639"/>
      <c r="AS9" s="639"/>
      <c r="AT9" s="639"/>
      <c r="AU9" s="639"/>
      <c r="AV9" s="639"/>
      <c r="AW9" s="639"/>
      <c r="AX9" s="639"/>
      <c r="AY9" s="639"/>
      <c r="AZ9" s="639"/>
      <c r="BA9" s="639"/>
      <c r="BB9" s="639"/>
      <c r="BC9" s="639"/>
      <c r="BD9" s="639"/>
      <c r="BE9" s="639"/>
      <c r="BF9" s="640"/>
      <c r="BG9" s="641">
        <v>1219498</v>
      </c>
      <c r="BH9" s="642"/>
      <c r="BI9" s="642"/>
      <c r="BJ9" s="642"/>
      <c r="BK9" s="642"/>
      <c r="BL9" s="642"/>
      <c r="BM9" s="642"/>
      <c r="BN9" s="643"/>
      <c r="BO9" s="644">
        <v>27.2</v>
      </c>
      <c r="BP9" s="644"/>
      <c r="BQ9" s="644"/>
      <c r="BR9" s="644"/>
      <c r="BS9" s="650" t="s">
        <v>240</v>
      </c>
      <c r="BT9" s="642"/>
      <c r="BU9" s="642"/>
      <c r="BV9" s="642"/>
      <c r="BW9" s="642"/>
      <c r="BX9" s="642"/>
      <c r="BY9" s="642"/>
      <c r="BZ9" s="642"/>
      <c r="CA9" s="642"/>
      <c r="CB9" s="651"/>
      <c r="CD9" s="656" t="s">
        <v>241</v>
      </c>
      <c r="CE9" s="657"/>
      <c r="CF9" s="657"/>
      <c r="CG9" s="657"/>
      <c r="CH9" s="657"/>
      <c r="CI9" s="657"/>
      <c r="CJ9" s="657"/>
      <c r="CK9" s="657"/>
      <c r="CL9" s="657"/>
      <c r="CM9" s="657"/>
      <c r="CN9" s="657"/>
      <c r="CO9" s="657"/>
      <c r="CP9" s="657"/>
      <c r="CQ9" s="658"/>
      <c r="CR9" s="641">
        <v>776249</v>
      </c>
      <c r="CS9" s="642"/>
      <c r="CT9" s="642"/>
      <c r="CU9" s="642"/>
      <c r="CV9" s="642"/>
      <c r="CW9" s="642"/>
      <c r="CX9" s="642"/>
      <c r="CY9" s="643"/>
      <c r="CZ9" s="644">
        <v>7.8</v>
      </c>
      <c r="DA9" s="644"/>
      <c r="DB9" s="644"/>
      <c r="DC9" s="644"/>
      <c r="DD9" s="650">
        <v>28910</v>
      </c>
      <c r="DE9" s="642"/>
      <c r="DF9" s="642"/>
      <c r="DG9" s="642"/>
      <c r="DH9" s="642"/>
      <c r="DI9" s="642"/>
      <c r="DJ9" s="642"/>
      <c r="DK9" s="642"/>
      <c r="DL9" s="642"/>
      <c r="DM9" s="642"/>
      <c r="DN9" s="642"/>
      <c r="DO9" s="642"/>
      <c r="DP9" s="643"/>
      <c r="DQ9" s="650">
        <v>709428</v>
      </c>
      <c r="DR9" s="642"/>
      <c r="DS9" s="642"/>
      <c r="DT9" s="642"/>
      <c r="DU9" s="642"/>
      <c r="DV9" s="642"/>
      <c r="DW9" s="642"/>
      <c r="DX9" s="642"/>
      <c r="DY9" s="642"/>
      <c r="DZ9" s="642"/>
      <c r="EA9" s="642"/>
      <c r="EB9" s="642"/>
      <c r="EC9" s="651"/>
    </row>
    <row r="10" spans="2:143" ht="11.25" customHeight="1">
      <c r="B10" s="638" t="s">
        <v>242</v>
      </c>
      <c r="C10" s="639"/>
      <c r="D10" s="639"/>
      <c r="E10" s="639"/>
      <c r="F10" s="639"/>
      <c r="G10" s="639"/>
      <c r="H10" s="639"/>
      <c r="I10" s="639"/>
      <c r="J10" s="639"/>
      <c r="K10" s="639"/>
      <c r="L10" s="639"/>
      <c r="M10" s="639"/>
      <c r="N10" s="639"/>
      <c r="O10" s="639"/>
      <c r="P10" s="639"/>
      <c r="Q10" s="640"/>
      <c r="R10" s="641" t="s">
        <v>130</v>
      </c>
      <c r="S10" s="642"/>
      <c r="T10" s="642"/>
      <c r="U10" s="642"/>
      <c r="V10" s="642"/>
      <c r="W10" s="642"/>
      <c r="X10" s="642"/>
      <c r="Y10" s="643"/>
      <c r="Z10" s="644" t="s">
        <v>240</v>
      </c>
      <c r="AA10" s="644"/>
      <c r="AB10" s="644"/>
      <c r="AC10" s="644"/>
      <c r="AD10" s="645" t="s">
        <v>240</v>
      </c>
      <c r="AE10" s="645"/>
      <c r="AF10" s="645"/>
      <c r="AG10" s="645"/>
      <c r="AH10" s="645"/>
      <c r="AI10" s="645"/>
      <c r="AJ10" s="645"/>
      <c r="AK10" s="645"/>
      <c r="AL10" s="646" t="s">
        <v>240</v>
      </c>
      <c r="AM10" s="647"/>
      <c r="AN10" s="647"/>
      <c r="AO10" s="648"/>
      <c r="AP10" s="638" t="s">
        <v>243</v>
      </c>
      <c r="AQ10" s="639"/>
      <c r="AR10" s="639"/>
      <c r="AS10" s="639"/>
      <c r="AT10" s="639"/>
      <c r="AU10" s="639"/>
      <c r="AV10" s="639"/>
      <c r="AW10" s="639"/>
      <c r="AX10" s="639"/>
      <c r="AY10" s="639"/>
      <c r="AZ10" s="639"/>
      <c r="BA10" s="639"/>
      <c r="BB10" s="639"/>
      <c r="BC10" s="639"/>
      <c r="BD10" s="639"/>
      <c r="BE10" s="639"/>
      <c r="BF10" s="640"/>
      <c r="BG10" s="641">
        <v>115977</v>
      </c>
      <c r="BH10" s="642"/>
      <c r="BI10" s="642"/>
      <c r="BJ10" s="642"/>
      <c r="BK10" s="642"/>
      <c r="BL10" s="642"/>
      <c r="BM10" s="642"/>
      <c r="BN10" s="643"/>
      <c r="BO10" s="644">
        <v>2.6</v>
      </c>
      <c r="BP10" s="644"/>
      <c r="BQ10" s="644"/>
      <c r="BR10" s="644"/>
      <c r="BS10" s="650">
        <v>19352</v>
      </c>
      <c r="BT10" s="642"/>
      <c r="BU10" s="642"/>
      <c r="BV10" s="642"/>
      <c r="BW10" s="642"/>
      <c r="BX10" s="642"/>
      <c r="BY10" s="642"/>
      <c r="BZ10" s="642"/>
      <c r="CA10" s="642"/>
      <c r="CB10" s="651"/>
      <c r="CD10" s="656" t="s">
        <v>244</v>
      </c>
      <c r="CE10" s="657"/>
      <c r="CF10" s="657"/>
      <c r="CG10" s="657"/>
      <c r="CH10" s="657"/>
      <c r="CI10" s="657"/>
      <c r="CJ10" s="657"/>
      <c r="CK10" s="657"/>
      <c r="CL10" s="657"/>
      <c r="CM10" s="657"/>
      <c r="CN10" s="657"/>
      <c r="CO10" s="657"/>
      <c r="CP10" s="657"/>
      <c r="CQ10" s="658"/>
      <c r="CR10" s="641" t="s">
        <v>130</v>
      </c>
      <c r="CS10" s="642"/>
      <c r="CT10" s="642"/>
      <c r="CU10" s="642"/>
      <c r="CV10" s="642"/>
      <c r="CW10" s="642"/>
      <c r="CX10" s="642"/>
      <c r="CY10" s="643"/>
      <c r="CZ10" s="644" t="s">
        <v>240</v>
      </c>
      <c r="DA10" s="644"/>
      <c r="DB10" s="644"/>
      <c r="DC10" s="644"/>
      <c r="DD10" s="650" t="s">
        <v>240</v>
      </c>
      <c r="DE10" s="642"/>
      <c r="DF10" s="642"/>
      <c r="DG10" s="642"/>
      <c r="DH10" s="642"/>
      <c r="DI10" s="642"/>
      <c r="DJ10" s="642"/>
      <c r="DK10" s="642"/>
      <c r="DL10" s="642"/>
      <c r="DM10" s="642"/>
      <c r="DN10" s="642"/>
      <c r="DO10" s="642"/>
      <c r="DP10" s="643"/>
      <c r="DQ10" s="650" t="s">
        <v>240</v>
      </c>
      <c r="DR10" s="642"/>
      <c r="DS10" s="642"/>
      <c r="DT10" s="642"/>
      <c r="DU10" s="642"/>
      <c r="DV10" s="642"/>
      <c r="DW10" s="642"/>
      <c r="DX10" s="642"/>
      <c r="DY10" s="642"/>
      <c r="DZ10" s="642"/>
      <c r="EA10" s="642"/>
      <c r="EB10" s="642"/>
      <c r="EC10" s="651"/>
    </row>
    <row r="11" spans="2:143" ht="11.25" customHeight="1">
      <c r="B11" s="638" t="s">
        <v>245</v>
      </c>
      <c r="C11" s="639"/>
      <c r="D11" s="639"/>
      <c r="E11" s="639"/>
      <c r="F11" s="639"/>
      <c r="G11" s="639"/>
      <c r="H11" s="639"/>
      <c r="I11" s="639"/>
      <c r="J11" s="639"/>
      <c r="K11" s="639"/>
      <c r="L11" s="639"/>
      <c r="M11" s="639"/>
      <c r="N11" s="639"/>
      <c r="O11" s="639"/>
      <c r="P11" s="639"/>
      <c r="Q11" s="640"/>
      <c r="R11" s="641" t="s">
        <v>130</v>
      </c>
      <c r="S11" s="642"/>
      <c r="T11" s="642"/>
      <c r="U11" s="642"/>
      <c r="V11" s="642"/>
      <c r="W11" s="642"/>
      <c r="X11" s="642"/>
      <c r="Y11" s="643"/>
      <c r="Z11" s="644" t="s">
        <v>240</v>
      </c>
      <c r="AA11" s="644"/>
      <c r="AB11" s="644"/>
      <c r="AC11" s="644"/>
      <c r="AD11" s="645" t="s">
        <v>240</v>
      </c>
      <c r="AE11" s="645"/>
      <c r="AF11" s="645"/>
      <c r="AG11" s="645"/>
      <c r="AH11" s="645"/>
      <c r="AI11" s="645"/>
      <c r="AJ11" s="645"/>
      <c r="AK11" s="645"/>
      <c r="AL11" s="646" t="s">
        <v>130</v>
      </c>
      <c r="AM11" s="647"/>
      <c r="AN11" s="647"/>
      <c r="AO11" s="648"/>
      <c r="AP11" s="638" t="s">
        <v>246</v>
      </c>
      <c r="AQ11" s="639"/>
      <c r="AR11" s="639"/>
      <c r="AS11" s="639"/>
      <c r="AT11" s="639"/>
      <c r="AU11" s="639"/>
      <c r="AV11" s="639"/>
      <c r="AW11" s="639"/>
      <c r="AX11" s="639"/>
      <c r="AY11" s="639"/>
      <c r="AZ11" s="639"/>
      <c r="BA11" s="639"/>
      <c r="BB11" s="639"/>
      <c r="BC11" s="639"/>
      <c r="BD11" s="639"/>
      <c r="BE11" s="639"/>
      <c r="BF11" s="640"/>
      <c r="BG11" s="641">
        <v>352991</v>
      </c>
      <c r="BH11" s="642"/>
      <c r="BI11" s="642"/>
      <c r="BJ11" s="642"/>
      <c r="BK11" s="642"/>
      <c r="BL11" s="642"/>
      <c r="BM11" s="642"/>
      <c r="BN11" s="643"/>
      <c r="BO11" s="644">
        <v>7.9</v>
      </c>
      <c r="BP11" s="644"/>
      <c r="BQ11" s="644"/>
      <c r="BR11" s="644"/>
      <c r="BS11" s="650">
        <v>69884</v>
      </c>
      <c r="BT11" s="642"/>
      <c r="BU11" s="642"/>
      <c r="BV11" s="642"/>
      <c r="BW11" s="642"/>
      <c r="BX11" s="642"/>
      <c r="BY11" s="642"/>
      <c r="BZ11" s="642"/>
      <c r="CA11" s="642"/>
      <c r="CB11" s="651"/>
      <c r="CD11" s="656" t="s">
        <v>247</v>
      </c>
      <c r="CE11" s="657"/>
      <c r="CF11" s="657"/>
      <c r="CG11" s="657"/>
      <c r="CH11" s="657"/>
      <c r="CI11" s="657"/>
      <c r="CJ11" s="657"/>
      <c r="CK11" s="657"/>
      <c r="CL11" s="657"/>
      <c r="CM11" s="657"/>
      <c r="CN11" s="657"/>
      <c r="CO11" s="657"/>
      <c r="CP11" s="657"/>
      <c r="CQ11" s="658"/>
      <c r="CR11" s="641">
        <v>247575</v>
      </c>
      <c r="CS11" s="642"/>
      <c r="CT11" s="642"/>
      <c r="CU11" s="642"/>
      <c r="CV11" s="642"/>
      <c r="CW11" s="642"/>
      <c r="CX11" s="642"/>
      <c r="CY11" s="643"/>
      <c r="CZ11" s="644">
        <v>2.5</v>
      </c>
      <c r="DA11" s="644"/>
      <c r="DB11" s="644"/>
      <c r="DC11" s="644"/>
      <c r="DD11" s="650">
        <v>44975</v>
      </c>
      <c r="DE11" s="642"/>
      <c r="DF11" s="642"/>
      <c r="DG11" s="642"/>
      <c r="DH11" s="642"/>
      <c r="DI11" s="642"/>
      <c r="DJ11" s="642"/>
      <c r="DK11" s="642"/>
      <c r="DL11" s="642"/>
      <c r="DM11" s="642"/>
      <c r="DN11" s="642"/>
      <c r="DO11" s="642"/>
      <c r="DP11" s="643"/>
      <c r="DQ11" s="650">
        <v>146721</v>
      </c>
      <c r="DR11" s="642"/>
      <c r="DS11" s="642"/>
      <c r="DT11" s="642"/>
      <c r="DU11" s="642"/>
      <c r="DV11" s="642"/>
      <c r="DW11" s="642"/>
      <c r="DX11" s="642"/>
      <c r="DY11" s="642"/>
      <c r="DZ11" s="642"/>
      <c r="EA11" s="642"/>
      <c r="EB11" s="642"/>
      <c r="EC11" s="651"/>
    </row>
    <row r="12" spans="2:143" ht="11.25" customHeight="1">
      <c r="B12" s="638" t="s">
        <v>248</v>
      </c>
      <c r="C12" s="639"/>
      <c r="D12" s="639"/>
      <c r="E12" s="639"/>
      <c r="F12" s="639"/>
      <c r="G12" s="639"/>
      <c r="H12" s="639"/>
      <c r="I12" s="639"/>
      <c r="J12" s="639"/>
      <c r="K12" s="639"/>
      <c r="L12" s="639"/>
      <c r="M12" s="639"/>
      <c r="N12" s="639"/>
      <c r="O12" s="639"/>
      <c r="P12" s="639"/>
      <c r="Q12" s="640"/>
      <c r="R12" s="641">
        <v>571562</v>
      </c>
      <c r="S12" s="642"/>
      <c r="T12" s="642"/>
      <c r="U12" s="642"/>
      <c r="V12" s="642"/>
      <c r="W12" s="642"/>
      <c r="X12" s="642"/>
      <c r="Y12" s="643"/>
      <c r="Z12" s="644">
        <v>5.6</v>
      </c>
      <c r="AA12" s="644"/>
      <c r="AB12" s="644"/>
      <c r="AC12" s="644"/>
      <c r="AD12" s="645">
        <v>571562</v>
      </c>
      <c r="AE12" s="645"/>
      <c r="AF12" s="645"/>
      <c r="AG12" s="645"/>
      <c r="AH12" s="645"/>
      <c r="AI12" s="645"/>
      <c r="AJ12" s="645"/>
      <c r="AK12" s="645"/>
      <c r="AL12" s="646">
        <v>8.9</v>
      </c>
      <c r="AM12" s="647"/>
      <c r="AN12" s="647"/>
      <c r="AO12" s="648"/>
      <c r="AP12" s="638" t="s">
        <v>249</v>
      </c>
      <c r="AQ12" s="639"/>
      <c r="AR12" s="639"/>
      <c r="AS12" s="639"/>
      <c r="AT12" s="639"/>
      <c r="AU12" s="639"/>
      <c r="AV12" s="639"/>
      <c r="AW12" s="639"/>
      <c r="AX12" s="639"/>
      <c r="AY12" s="639"/>
      <c r="AZ12" s="639"/>
      <c r="BA12" s="639"/>
      <c r="BB12" s="639"/>
      <c r="BC12" s="639"/>
      <c r="BD12" s="639"/>
      <c r="BE12" s="639"/>
      <c r="BF12" s="640"/>
      <c r="BG12" s="641">
        <v>2468395</v>
      </c>
      <c r="BH12" s="642"/>
      <c r="BI12" s="642"/>
      <c r="BJ12" s="642"/>
      <c r="BK12" s="642"/>
      <c r="BL12" s="642"/>
      <c r="BM12" s="642"/>
      <c r="BN12" s="643"/>
      <c r="BO12" s="644">
        <v>55.1</v>
      </c>
      <c r="BP12" s="644"/>
      <c r="BQ12" s="644"/>
      <c r="BR12" s="644"/>
      <c r="BS12" s="650" t="s">
        <v>130</v>
      </c>
      <c r="BT12" s="642"/>
      <c r="BU12" s="642"/>
      <c r="BV12" s="642"/>
      <c r="BW12" s="642"/>
      <c r="BX12" s="642"/>
      <c r="BY12" s="642"/>
      <c r="BZ12" s="642"/>
      <c r="CA12" s="642"/>
      <c r="CB12" s="651"/>
      <c r="CD12" s="656" t="s">
        <v>250</v>
      </c>
      <c r="CE12" s="657"/>
      <c r="CF12" s="657"/>
      <c r="CG12" s="657"/>
      <c r="CH12" s="657"/>
      <c r="CI12" s="657"/>
      <c r="CJ12" s="657"/>
      <c r="CK12" s="657"/>
      <c r="CL12" s="657"/>
      <c r="CM12" s="657"/>
      <c r="CN12" s="657"/>
      <c r="CO12" s="657"/>
      <c r="CP12" s="657"/>
      <c r="CQ12" s="658"/>
      <c r="CR12" s="641">
        <v>93519</v>
      </c>
      <c r="CS12" s="642"/>
      <c r="CT12" s="642"/>
      <c r="CU12" s="642"/>
      <c r="CV12" s="642"/>
      <c r="CW12" s="642"/>
      <c r="CX12" s="642"/>
      <c r="CY12" s="643"/>
      <c r="CZ12" s="644">
        <v>0.9</v>
      </c>
      <c r="DA12" s="644"/>
      <c r="DB12" s="644"/>
      <c r="DC12" s="644"/>
      <c r="DD12" s="650">
        <v>1242</v>
      </c>
      <c r="DE12" s="642"/>
      <c r="DF12" s="642"/>
      <c r="DG12" s="642"/>
      <c r="DH12" s="642"/>
      <c r="DI12" s="642"/>
      <c r="DJ12" s="642"/>
      <c r="DK12" s="642"/>
      <c r="DL12" s="642"/>
      <c r="DM12" s="642"/>
      <c r="DN12" s="642"/>
      <c r="DO12" s="642"/>
      <c r="DP12" s="643"/>
      <c r="DQ12" s="650">
        <v>86351</v>
      </c>
      <c r="DR12" s="642"/>
      <c r="DS12" s="642"/>
      <c r="DT12" s="642"/>
      <c r="DU12" s="642"/>
      <c r="DV12" s="642"/>
      <c r="DW12" s="642"/>
      <c r="DX12" s="642"/>
      <c r="DY12" s="642"/>
      <c r="DZ12" s="642"/>
      <c r="EA12" s="642"/>
      <c r="EB12" s="642"/>
      <c r="EC12" s="651"/>
    </row>
    <row r="13" spans="2:143" ht="11.25" customHeight="1">
      <c r="B13" s="638" t="s">
        <v>251</v>
      </c>
      <c r="C13" s="639"/>
      <c r="D13" s="639"/>
      <c r="E13" s="639"/>
      <c r="F13" s="639"/>
      <c r="G13" s="639"/>
      <c r="H13" s="639"/>
      <c r="I13" s="639"/>
      <c r="J13" s="639"/>
      <c r="K13" s="639"/>
      <c r="L13" s="639"/>
      <c r="M13" s="639"/>
      <c r="N13" s="639"/>
      <c r="O13" s="639"/>
      <c r="P13" s="639"/>
      <c r="Q13" s="640"/>
      <c r="R13" s="641" t="s">
        <v>240</v>
      </c>
      <c r="S13" s="642"/>
      <c r="T13" s="642"/>
      <c r="U13" s="642"/>
      <c r="V13" s="642"/>
      <c r="W13" s="642"/>
      <c r="X13" s="642"/>
      <c r="Y13" s="643"/>
      <c r="Z13" s="644" t="s">
        <v>240</v>
      </c>
      <c r="AA13" s="644"/>
      <c r="AB13" s="644"/>
      <c r="AC13" s="644"/>
      <c r="AD13" s="645" t="s">
        <v>130</v>
      </c>
      <c r="AE13" s="645"/>
      <c r="AF13" s="645"/>
      <c r="AG13" s="645"/>
      <c r="AH13" s="645"/>
      <c r="AI13" s="645"/>
      <c r="AJ13" s="645"/>
      <c r="AK13" s="645"/>
      <c r="AL13" s="646" t="s">
        <v>130</v>
      </c>
      <c r="AM13" s="647"/>
      <c r="AN13" s="647"/>
      <c r="AO13" s="648"/>
      <c r="AP13" s="638" t="s">
        <v>252</v>
      </c>
      <c r="AQ13" s="639"/>
      <c r="AR13" s="639"/>
      <c r="AS13" s="639"/>
      <c r="AT13" s="639"/>
      <c r="AU13" s="639"/>
      <c r="AV13" s="639"/>
      <c r="AW13" s="639"/>
      <c r="AX13" s="639"/>
      <c r="AY13" s="639"/>
      <c r="AZ13" s="639"/>
      <c r="BA13" s="639"/>
      <c r="BB13" s="639"/>
      <c r="BC13" s="639"/>
      <c r="BD13" s="639"/>
      <c r="BE13" s="639"/>
      <c r="BF13" s="640"/>
      <c r="BG13" s="641">
        <v>2462536</v>
      </c>
      <c r="BH13" s="642"/>
      <c r="BI13" s="642"/>
      <c r="BJ13" s="642"/>
      <c r="BK13" s="642"/>
      <c r="BL13" s="642"/>
      <c r="BM13" s="642"/>
      <c r="BN13" s="643"/>
      <c r="BO13" s="644">
        <v>55</v>
      </c>
      <c r="BP13" s="644"/>
      <c r="BQ13" s="644"/>
      <c r="BR13" s="644"/>
      <c r="BS13" s="650" t="s">
        <v>130</v>
      </c>
      <c r="BT13" s="642"/>
      <c r="BU13" s="642"/>
      <c r="BV13" s="642"/>
      <c r="BW13" s="642"/>
      <c r="BX13" s="642"/>
      <c r="BY13" s="642"/>
      <c r="BZ13" s="642"/>
      <c r="CA13" s="642"/>
      <c r="CB13" s="651"/>
      <c r="CD13" s="656" t="s">
        <v>253</v>
      </c>
      <c r="CE13" s="657"/>
      <c r="CF13" s="657"/>
      <c r="CG13" s="657"/>
      <c r="CH13" s="657"/>
      <c r="CI13" s="657"/>
      <c r="CJ13" s="657"/>
      <c r="CK13" s="657"/>
      <c r="CL13" s="657"/>
      <c r="CM13" s="657"/>
      <c r="CN13" s="657"/>
      <c r="CO13" s="657"/>
      <c r="CP13" s="657"/>
      <c r="CQ13" s="658"/>
      <c r="CR13" s="641">
        <v>1025726</v>
      </c>
      <c r="CS13" s="642"/>
      <c r="CT13" s="642"/>
      <c r="CU13" s="642"/>
      <c r="CV13" s="642"/>
      <c r="CW13" s="642"/>
      <c r="CX13" s="642"/>
      <c r="CY13" s="643"/>
      <c r="CZ13" s="644">
        <v>10.3</v>
      </c>
      <c r="DA13" s="644"/>
      <c r="DB13" s="644"/>
      <c r="DC13" s="644"/>
      <c r="DD13" s="650">
        <v>531727</v>
      </c>
      <c r="DE13" s="642"/>
      <c r="DF13" s="642"/>
      <c r="DG13" s="642"/>
      <c r="DH13" s="642"/>
      <c r="DI13" s="642"/>
      <c r="DJ13" s="642"/>
      <c r="DK13" s="642"/>
      <c r="DL13" s="642"/>
      <c r="DM13" s="642"/>
      <c r="DN13" s="642"/>
      <c r="DO13" s="642"/>
      <c r="DP13" s="643"/>
      <c r="DQ13" s="650">
        <v>593160</v>
      </c>
      <c r="DR13" s="642"/>
      <c r="DS13" s="642"/>
      <c r="DT13" s="642"/>
      <c r="DU13" s="642"/>
      <c r="DV13" s="642"/>
      <c r="DW13" s="642"/>
      <c r="DX13" s="642"/>
      <c r="DY13" s="642"/>
      <c r="DZ13" s="642"/>
      <c r="EA13" s="642"/>
      <c r="EB13" s="642"/>
      <c r="EC13" s="651"/>
    </row>
    <row r="14" spans="2:143" ht="11.25" customHeight="1">
      <c r="B14" s="638" t="s">
        <v>254</v>
      </c>
      <c r="C14" s="639"/>
      <c r="D14" s="639"/>
      <c r="E14" s="639"/>
      <c r="F14" s="639"/>
      <c r="G14" s="639"/>
      <c r="H14" s="639"/>
      <c r="I14" s="639"/>
      <c r="J14" s="639"/>
      <c r="K14" s="639"/>
      <c r="L14" s="639"/>
      <c r="M14" s="639"/>
      <c r="N14" s="639"/>
      <c r="O14" s="639"/>
      <c r="P14" s="639"/>
      <c r="Q14" s="640"/>
      <c r="R14" s="641" t="s">
        <v>240</v>
      </c>
      <c r="S14" s="642"/>
      <c r="T14" s="642"/>
      <c r="U14" s="642"/>
      <c r="V14" s="642"/>
      <c r="W14" s="642"/>
      <c r="X14" s="642"/>
      <c r="Y14" s="643"/>
      <c r="Z14" s="644" t="s">
        <v>130</v>
      </c>
      <c r="AA14" s="644"/>
      <c r="AB14" s="644"/>
      <c r="AC14" s="644"/>
      <c r="AD14" s="645" t="s">
        <v>130</v>
      </c>
      <c r="AE14" s="645"/>
      <c r="AF14" s="645"/>
      <c r="AG14" s="645"/>
      <c r="AH14" s="645"/>
      <c r="AI14" s="645"/>
      <c r="AJ14" s="645"/>
      <c r="AK14" s="645"/>
      <c r="AL14" s="646" t="s">
        <v>130</v>
      </c>
      <c r="AM14" s="647"/>
      <c r="AN14" s="647"/>
      <c r="AO14" s="648"/>
      <c r="AP14" s="638" t="s">
        <v>255</v>
      </c>
      <c r="AQ14" s="639"/>
      <c r="AR14" s="639"/>
      <c r="AS14" s="639"/>
      <c r="AT14" s="639"/>
      <c r="AU14" s="639"/>
      <c r="AV14" s="639"/>
      <c r="AW14" s="639"/>
      <c r="AX14" s="639"/>
      <c r="AY14" s="639"/>
      <c r="AZ14" s="639"/>
      <c r="BA14" s="639"/>
      <c r="BB14" s="639"/>
      <c r="BC14" s="639"/>
      <c r="BD14" s="639"/>
      <c r="BE14" s="639"/>
      <c r="BF14" s="640"/>
      <c r="BG14" s="641">
        <v>92376</v>
      </c>
      <c r="BH14" s="642"/>
      <c r="BI14" s="642"/>
      <c r="BJ14" s="642"/>
      <c r="BK14" s="642"/>
      <c r="BL14" s="642"/>
      <c r="BM14" s="642"/>
      <c r="BN14" s="643"/>
      <c r="BO14" s="644">
        <v>2.1</v>
      </c>
      <c r="BP14" s="644"/>
      <c r="BQ14" s="644"/>
      <c r="BR14" s="644"/>
      <c r="BS14" s="650" t="s">
        <v>130</v>
      </c>
      <c r="BT14" s="642"/>
      <c r="BU14" s="642"/>
      <c r="BV14" s="642"/>
      <c r="BW14" s="642"/>
      <c r="BX14" s="642"/>
      <c r="BY14" s="642"/>
      <c r="BZ14" s="642"/>
      <c r="CA14" s="642"/>
      <c r="CB14" s="651"/>
      <c r="CD14" s="656" t="s">
        <v>256</v>
      </c>
      <c r="CE14" s="657"/>
      <c r="CF14" s="657"/>
      <c r="CG14" s="657"/>
      <c r="CH14" s="657"/>
      <c r="CI14" s="657"/>
      <c r="CJ14" s="657"/>
      <c r="CK14" s="657"/>
      <c r="CL14" s="657"/>
      <c r="CM14" s="657"/>
      <c r="CN14" s="657"/>
      <c r="CO14" s="657"/>
      <c r="CP14" s="657"/>
      <c r="CQ14" s="658"/>
      <c r="CR14" s="641">
        <v>464678</v>
      </c>
      <c r="CS14" s="642"/>
      <c r="CT14" s="642"/>
      <c r="CU14" s="642"/>
      <c r="CV14" s="642"/>
      <c r="CW14" s="642"/>
      <c r="CX14" s="642"/>
      <c r="CY14" s="643"/>
      <c r="CZ14" s="644">
        <v>4.7</v>
      </c>
      <c r="DA14" s="644"/>
      <c r="DB14" s="644"/>
      <c r="DC14" s="644"/>
      <c r="DD14" s="650">
        <v>9017</v>
      </c>
      <c r="DE14" s="642"/>
      <c r="DF14" s="642"/>
      <c r="DG14" s="642"/>
      <c r="DH14" s="642"/>
      <c r="DI14" s="642"/>
      <c r="DJ14" s="642"/>
      <c r="DK14" s="642"/>
      <c r="DL14" s="642"/>
      <c r="DM14" s="642"/>
      <c r="DN14" s="642"/>
      <c r="DO14" s="642"/>
      <c r="DP14" s="643"/>
      <c r="DQ14" s="650">
        <v>462978</v>
      </c>
      <c r="DR14" s="642"/>
      <c r="DS14" s="642"/>
      <c r="DT14" s="642"/>
      <c r="DU14" s="642"/>
      <c r="DV14" s="642"/>
      <c r="DW14" s="642"/>
      <c r="DX14" s="642"/>
      <c r="DY14" s="642"/>
      <c r="DZ14" s="642"/>
      <c r="EA14" s="642"/>
      <c r="EB14" s="642"/>
      <c r="EC14" s="651"/>
    </row>
    <row r="15" spans="2:143" ht="11.25" customHeight="1">
      <c r="B15" s="638" t="s">
        <v>257</v>
      </c>
      <c r="C15" s="639"/>
      <c r="D15" s="639"/>
      <c r="E15" s="639"/>
      <c r="F15" s="639"/>
      <c r="G15" s="639"/>
      <c r="H15" s="639"/>
      <c r="I15" s="639"/>
      <c r="J15" s="639"/>
      <c r="K15" s="639"/>
      <c r="L15" s="639"/>
      <c r="M15" s="639"/>
      <c r="N15" s="639"/>
      <c r="O15" s="639"/>
      <c r="P15" s="639"/>
      <c r="Q15" s="640"/>
      <c r="R15" s="641">
        <v>20387</v>
      </c>
      <c r="S15" s="642"/>
      <c r="T15" s="642"/>
      <c r="U15" s="642"/>
      <c r="V15" s="642"/>
      <c r="W15" s="642"/>
      <c r="X15" s="642"/>
      <c r="Y15" s="643"/>
      <c r="Z15" s="644">
        <v>0.2</v>
      </c>
      <c r="AA15" s="644"/>
      <c r="AB15" s="644"/>
      <c r="AC15" s="644"/>
      <c r="AD15" s="645">
        <v>20387</v>
      </c>
      <c r="AE15" s="645"/>
      <c r="AF15" s="645"/>
      <c r="AG15" s="645"/>
      <c r="AH15" s="645"/>
      <c r="AI15" s="645"/>
      <c r="AJ15" s="645"/>
      <c r="AK15" s="645"/>
      <c r="AL15" s="646">
        <v>0.3</v>
      </c>
      <c r="AM15" s="647"/>
      <c r="AN15" s="647"/>
      <c r="AO15" s="648"/>
      <c r="AP15" s="638" t="s">
        <v>258</v>
      </c>
      <c r="AQ15" s="639"/>
      <c r="AR15" s="639"/>
      <c r="AS15" s="639"/>
      <c r="AT15" s="639"/>
      <c r="AU15" s="639"/>
      <c r="AV15" s="639"/>
      <c r="AW15" s="639"/>
      <c r="AX15" s="639"/>
      <c r="AY15" s="639"/>
      <c r="AZ15" s="639"/>
      <c r="BA15" s="639"/>
      <c r="BB15" s="639"/>
      <c r="BC15" s="639"/>
      <c r="BD15" s="639"/>
      <c r="BE15" s="639"/>
      <c r="BF15" s="640"/>
      <c r="BG15" s="641">
        <v>178752</v>
      </c>
      <c r="BH15" s="642"/>
      <c r="BI15" s="642"/>
      <c r="BJ15" s="642"/>
      <c r="BK15" s="642"/>
      <c r="BL15" s="642"/>
      <c r="BM15" s="642"/>
      <c r="BN15" s="643"/>
      <c r="BO15" s="644">
        <v>4</v>
      </c>
      <c r="BP15" s="644"/>
      <c r="BQ15" s="644"/>
      <c r="BR15" s="644"/>
      <c r="BS15" s="650" t="s">
        <v>130</v>
      </c>
      <c r="BT15" s="642"/>
      <c r="BU15" s="642"/>
      <c r="BV15" s="642"/>
      <c r="BW15" s="642"/>
      <c r="BX15" s="642"/>
      <c r="BY15" s="642"/>
      <c r="BZ15" s="642"/>
      <c r="CA15" s="642"/>
      <c r="CB15" s="651"/>
      <c r="CD15" s="656" t="s">
        <v>259</v>
      </c>
      <c r="CE15" s="657"/>
      <c r="CF15" s="657"/>
      <c r="CG15" s="657"/>
      <c r="CH15" s="657"/>
      <c r="CI15" s="657"/>
      <c r="CJ15" s="657"/>
      <c r="CK15" s="657"/>
      <c r="CL15" s="657"/>
      <c r="CM15" s="657"/>
      <c r="CN15" s="657"/>
      <c r="CO15" s="657"/>
      <c r="CP15" s="657"/>
      <c r="CQ15" s="658"/>
      <c r="CR15" s="641">
        <v>966799</v>
      </c>
      <c r="CS15" s="642"/>
      <c r="CT15" s="642"/>
      <c r="CU15" s="642"/>
      <c r="CV15" s="642"/>
      <c r="CW15" s="642"/>
      <c r="CX15" s="642"/>
      <c r="CY15" s="643"/>
      <c r="CZ15" s="644">
        <v>9.6999999999999993</v>
      </c>
      <c r="DA15" s="644"/>
      <c r="DB15" s="644"/>
      <c r="DC15" s="644"/>
      <c r="DD15" s="650">
        <v>283969</v>
      </c>
      <c r="DE15" s="642"/>
      <c r="DF15" s="642"/>
      <c r="DG15" s="642"/>
      <c r="DH15" s="642"/>
      <c r="DI15" s="642"/>
      <c r="DJ15" s="642"/>
      <c r="DK15" s="642"/>
      <c r="DL15" s="642"/>
      <c r="DM15" s="642"/>
      <c r="DN15" s="642"/>
      <c r="DO15" s="642"/>
      <c r="DP15" s="643"/>
      <c r="DQ15" s="650">
        <v>759350</v>
      </c>
      <c r="DR15" s="642"/>
      <c r="DS15" s="642"/>
      <c r="DT15" s="642"/>
      <c r="DU15" s="642"/>
      <c r="DV15" s="642"/>
      <c r="DW15" s="642"/>
      <c r="DX15" s="642"/>
      <c r="DY15" s="642"/>
      <c r="DZ15" s="642"/>
      <c r="EA15" s="642"/>
      <c r="EB15" s="642"/>
      <c r="EC15" s="651"/>
    </row>
    <row r="16" spans="2:143" ht="11.25" customHeight="1">
      <c r="B16" s="638" t="s">
        <v>260</v>
      </c>
      <c r="C16" s="639"/>
      <c r="D16" s="639"/>
      <c r="E16" s="639"/>
      <c r="F16" s="639"/>
      <c r="G16" s="639"/>
      <c r="H16" s="639"/>
      <c r="I16" s="639"/>
      <c r="J16" s="639"/>
      <c r="K16" s="639"/>
      <c r="L16" s="639"/>
      <c r="M16" s="639"/>
      <c r="N16" s="639"/>
      <c r="O16" s="639"/>
      <c r="P16" s="639"/>
      <c r="Q16" s="640"/>
      <c r="R16" s="641" t="s">
        <v>240</v>
      </c>
      <c r="S16" s="642"/>
      <c r="T16" s="642"/>
      <c r="U16" s="642"/>
      <c r="V16" s="642"/>
      <c r="W16" s="642"/>
      <c r="X16" s="642"/>
      <c r="Y16" s="643"/>
      <c r="Z16" s="644" t="s">
        <v>240</v>
      </c>
      <c r="AA16" s="644"/>
      <c r="AB16" s="644"/>
      <c r="AC16" s="644"/>
      <c r="AD16" s="645" t="s">
        <v>240</v>
      </c>
      <c r="AE16" s="645"/>
      <c r="AF16" s="645"/>
      <c r="AG16" s="645"/>
      <c r="AH16" s="645"/>
      <c r="AI16" s="645"/>
      <c r="AJ16" s="645"/>
      <c r="AK16" s="645"/>
      <c r="AL16" s="646" t="s">
        <v>130</v>
      </c>
      <c r="AM16" s="647"/>
      <c r="AN16" s="647"/>
      <c r="AO16" s="648"/>
      <c r="AP16" s="638" t="s">
        <v>261</v>
      </c>
      <c r="AQ16" s="639"/>
      <c r="AR16" s="639"/>
      <c r="AS16" s="639"/>
      <c r="AT16" s="639"/>
      <c r="AU16" s="639"/>
      <c r="AV16" s="639"/>
      <c r="AW16" s="639"/>
      <c r="AX16" s="639"/>
      <c r="AY16" s="639"/>
      <c r="AZ16" s="639"/>
      <c r="BA16" s="639"/>
      <c r="BB16" s="639"/>
      <c r="BC16" s="639"/>
      <c r="BD16" s="639"/>
      <c r="BE16" s="639"/>
      <c r="BF16" s="640"/>
      <c r="BG16" s="641" t="s">
        <v>130</v>
      </c>
      <c r="BH16" s="642"/>
      <c r="BI16" s="642"/>
      <c r="BJ16" s="642"/>
      <c r="BK16" s="642"/>
      <c r="BL16" s="642"/>
      <c r="BM16" s="642"/>
      <c r="BN16" s="643"/>
      <c r="BO16" s="644" t="s">
        <v>240</v>
      </c>
      <c r="BP16" s="644"/>
      <c r="BQ16" s="644"/>
      <c r="BR16" s="644"/>
      <c r="BS16" s="650" t="s">
        <v>130</v>
      </c>
      <c r="BT16" s="642"/>
      <c r="BU16" s="642"/>
      <c r="BV16" s="642"/>
      <c r="BW16" s="642"/>
      <c r="BX16" s="642"/>
      <c r="BY16" s="642"/>
      <c r="BZ16" s="642"/>
      <c r="CA16" s="642"/>
      <c r="CB16" s="651"/>
      <c r="CD16" s="656" t="s">
        <v>262</v>
      </c>
      <c r="CE16" s="657"/>
      <c r="CF16" s="657"/>
      <c r="CG16" s="657"/>
      <c r="CH16" s="657"/>
      <c r="CI16" s="657"/>
      <c r="CJ16" s="657"/>
      <c r="CK16" s="657"/>
      <c r="CL16" s="657"/>
      <c r="CM16" s="657"/>
      <c r="CN16" s="657"/>
      <c r="CO16" s="657"/>
      <c r="CP16" s="657"/>
      <c r="CQ16" s="658"/>
      <c r="CR16" s="641" t="s">
        <v>130</v>
      </c>
      <c r="CS16" s="642"/>
      <c r="CT16" s="642"/>
      <c r="CU16" s="642"/>
      <c r="CV16" s="642"/>
      <c r="CW16" s="642"/>
      <c r="CX16" s="642"/>
      <c r="CY16" s="643"/>
      <c r="CZ16" s="644" t="s">
        <v>130</v>
      </c>
      <c r="DA16" s="644"/>
      <c r="DB16" s="644"/>
      <c r="DC16" s="644"/>
      <c r="DD16" s="650" t="s">
        <v>130</v>
      </c>
      <c r="DE16" s="642"/>
      <c r="DF16" s="642"/>
      <c r="DG16" s="642"/>
      <c r="DH16" s="642"/>
      <c r="DI16" s="642"/>
      <c r="DJ16" s="642"/>
      <c r="DK16" s="642"/>
      <c r="DL16" s="642"/>
      <c r="DM16" s="642"/>
      <c r="DN16" s="642"/>
      <c r="DO16" s="642"/>
      <c r="DP16" s="643"/>
      <c r="DQ16" s="650" t="s">
        <v>130</v>
      </c>
      <c r="DR16" s="642"/>
      <c r="DS16" s="642"/>
      <c r="DT16" s="642"/>
      <c r="DU16" s="642"/>
      <c r="DV16" s="642"/>
      <c r="DW16" s="642"/>
      <c r="DX16" s="642"/>
      <c r="DY16" s="642"/>
      <c r="DZ16" s="642"/>
      <c r="EA16" s="642"/>
      <c r="EB16" s="642"/>
      <c r="EC16" s="651"/>
    </row>
    <row r="17" spans="2:133" ht="11.25" customHeight="1">
      <c r="B17" s="638" t="s">
        <v>263</v>
      </c>
      <c r="C17" s="639"/>
      <c r="D17" s="639"/>
      <c r="E17" s="639"/>
      <c r="F17" s="639"/>
      <c r="G17" s="639"/>
      <c r="H17" s="639"/>
      <c r="I17" s="639"/>
      <c r="J17" s="639"/>
      <c r="K17" s="639"/>
      <c r="L17" s="639"/>
      <c r="M17" s="639"/>
      <c r="N17" s="639"/>
      <c r="O17" s="639"/>
      <c r="P17" s="639"/>
      <c r="Q17" s="640"/>
      <c r="R17" s="641">
        <v>27833</v>
      </c>
      <c r="S17" s="642"/>
      <c r="T17" s="642"/>
      <c r="U17" s="642"/>
      <c r="V17" s="642"/>
      <c r="W17" s="642"/>
      <c r="X17" s="642"/>
      <c r="Y17" s="643"/>
      <c r="Z17" s="644">
        <v>0.3</v>
      </c>
      <c r="AA17" s="644"/>
      <c r="AB17" s="644"/>
      <c r="AC17" s="644"/>
      <c r="AD17" s="645">
        <v>27833</v>
      </c>
      <c r="AE17" s="645"/>
      <c r="AF17" s="645"/>
      <c r="AG17" s="645"/>
      <c r="AH17" s="645"/>
      <c r="AI17" s="645"/>
      <c r="AJ17" s="645"/>
      <c r="AK17" s="645"/>
      <c r="AL17" s="646">
        <v>0.4</v>
      </c>
      <c r="AM17" s="647"/>
      <c r="AN17" s="647"/>
      <c r="AO17" s="648"/>
      <c r="AP17" s="638" t="s">
        <v>264</v>
      </c>
      <c r="AQ17" s="639"/>
      <c r="AR17" s="639"/>
      <c r="AS17" s="639"/>
      <c r="AT17" s="639"/>
      <c r="AU17" s="639"/>
      <c r="AV17" s="639"/>
      <c r="AW17" s="639"/>
      <c r="AX17" s="639"/>
      <c r="AY17" s="639"/>
      <c r="AZ17" s="639"/>
      <c r="BA17" s="639"/>
      <c r="BB17" s="639"/>
      <c r="BC17" s="639"/>
      <c r="BD17" s="639"/>
      <c r="BE17" s="639"/>
      <c r="BF17" s="640"/>
      <c r="BG17" s="641" t="s">
        <v>240</v>
      </c>
      <c r="BH17" s="642"/>
      <c r="BI17" s="642"/>
      <c r="BJ17" s="642"/>
      <c r="BK17" s="642"/>
      <c r="BL17" s="642"/>
      <c r="BM17" s="642"/>
      <c r="BN17" s="643"/>
      <c r="BO17" s="644" t="s">
        <v>240</v>
      </c>
      <c r="BP17" s="644"/>
      <c r="BQ17" s="644"/>
      <c r="BR17" s="644"/>
      <c r="BS17" s="650" t="s">
        <v>240</v>
      </c>
      <c r="BT17" s="642"/>
      <c r="BU17" s="642"/>
      <c r="BV17" s="642"/>
      <c r="BW17" s="642"/>
      <c r="BX17" s="642"/>
      <c r="BY17" s="642"/>
      <c r="BZ17" s="642"/>
      <c r="CA17" s="642"/>
      <c r="CB17" s="651"/>
      <c r="CD17" s="656" t="s">
        <v>265</v>
      </c>
      <c r="CE17" s="657"/>
      <c r="CF17" s="657"/>
      <c r="CG17" s="657"/>
      <c r="CH17" s="657"/>
      <c r="CI17" s="657"/>
      <c r="CJ17" s="657"/>
      <c r="CK17" s="657"/>
      <c r="CL17" s="657"/>
      <c r="CM17" s="657"/>
      <c r="CN17" s="657"/>
      <c r="CO17" s="657"/>
      <c r="CP17" s="657"/>
      <c r="CQ17" s="658"/>
      <c r="CR17" s="641">
        <v>989866</v>
      </c>
      <c r="CS17" s="642"/>
      <c r="CT17" s="642"/>
      <c r="CU17" s="642"/>
      <c r="CV17" s="642"/>
      <c r="CW17" s="642"/>
      <c r="CX17" s="642"/>
      <c r="CY17" s="643"/>
      <c r="CZ17" s="644">
        <v>10</v>
      </c>
      <c r="DA17" s="644"/>
      <c r="DB17" s="644"/>
      <c r="DC17" s="644"/>
      <c r="DD17" s="650" t="s">
        <v>130</v>
      </c>
      <c r="DE17" s="642"/>
      <c r="DF17" s="642"/>
      <c r="DG17" s="642"/>
      <c r="DH17" s="642"/>
      <c r="DI17" s="642"/>
      <c r="DJ17" s="642"/>
      <c r="DK17" s="642"/>
      <c r="DL17" s="642"/>
      <c r="DM17" s="642"/>
      <c r="DN17" s="642"/>
      <c r="DO17" s="642"/>
      <c r="DP17" s="643"/>
      <c r="DQ17" s="650">
        <v>989866</v>
      </c>
      <c r="DR17" s="642"/>
      <c r="DS17" s="642"/>
      <c r="DT17" s="642"/>
      <c r="DU17" s="642"/>
      <c r="DV17" s="642"/>
      <c r="DW17" s="642"/>
      <c r="DX17" s="642"/>
      <c r="DY17" s="642"/>
      <c r="DZ17" s="642"/>
      <c r="EA17" s="642"/>
      <c r="EB17" s="642"/>
      <c r="EC17" s="651"/>
    </row>
    <row r="18" spans="2:133" ht="11.25" customHeight="1">
      <c r="B18" s="638" t="s">
        <v>266</v>
      </c>
      <c r="C18" s="639"/>
      <c r="D18" s="639"/>
      <c r="E18" s="639"/>
      <c r="F18" s="639"/>
      <c r="G18" s="639"/>
      <c r="H18" s="639"/>
      <c r="I18" s="639"/>
      <c r="J18" s="639"/>
      <c r="K18" s="639"/>
      <c r="L18" s="639"/>
      <c r="M18" s="639"/>
      <c r="N18" s="639"/>
      <c r="O18" s="639"/>
      <c r="P18" s="639"/>
      <c r="Q18" s="640"/>
      <c r="R18" s="641">
        <v>1339718</v>
      </c>
      <c r="S18" s="642"/>
      <c r="T18" s="642"/>
      <c r="U18" s="642"/>
      <c r="V18" s="642"/>
      <c r="W18" s="642"/>
      <c r="X18" s="642"/>
      <c r="Y18" s="643"/>
      <c r="Z18" s="644">
        <v>13</v>
      </c>
      <c r="AA18" s="644"/>
      <c r="AB18" s="644"/>
      <c r="AC18" s="644"/>
      <c r="AD18" s="645">
        <v>1157438</v>
      </c>
      <c r="AE18" s="645"/>
      <c r="AF18" s="645"/>
      <c r="AG18" s="645"/>
      <c r="AH18" s="645"/>
      <c r="AI18" s="645"/>
      <c r="AJ18" s="645"/>
      <c r="AK18" s="645"/>
      <c r="AL18" s="646">
        <v>18</v>
      </c>
      <c r="AM18" s="647"/>
      <c r="AN18" s="647"/>
      <c r="AO18" s="648"/>
      <c r="AP18" s="638" t="s">
        <v>267</v>
      </c>
      <c r="AQ18" s="639"/>
      <c r="AR18" s="639"/>
      <c r="AS18" s="639"/>
      <c r="AT18" s="639"/>
      <c r="AU18" s="639"/>
      <c r="AV18" s="639"/>
      <c r="AW18" s="639"/>
      <c r="AX18" s="639"/>
      <c r="AY18" s="639"/>
      <c r="AZ18" s="639"/>
      <c r="BA18" s="639"/>
      <c r="BB18" s="639"/>
      <c r="BC18" s="639"/>
      <c r="BD18" s="639"/>
      <c r="BE18" s="639"/>
      <c r="BF18" s="640"/>
      <c r="BG18" s="641" t="s">
        <v>240</v>
      </c>
      <c r="BH18" s="642"/>
      <c r="BI18" s="642"/>
      <c r="BJ18" s="642"/>
      <c r="BK18" s="642"/>
      <c r="BL18" s="642"/>
      <c r="BM18" s="642"/>
      <c r="BN18" s="643"/>
      <c r="BO18" s="644" t="s">
        <v>130</v>
      </c>
      <c r="BP18" s="644"/>
      <c r="BQ18" s="644"/>
      <c r="BR18" s="644"/>
      <c r="BS18" s="650" t="s">
        <v>130</v>
      </c>
      <c r="BT18" s="642"/>
      <c r="BU18" s="642"/>
      <c r="BV18" s="642"/>
      <c r="BW18" s="642"/>
      <c r="BX18" s="642"/>
      <c r="BY18" s="642"/>
      <c r="BZ18" s="642"/>
      <c r="CA18" s="642"/>
      <c r="CB18" s="651"/>
      <c r="CD18" s="656" t="s">
        <v>268</v>
      </c>
      <c r="CE18" s="657"/>
      <c r="CF18" s="657"/>
      <c r="CG18" s="657"/>
      <c r="CH18" s="657"/>
      <c r="CI18" s="657"/>
      <c r="CJ18" s="657"/>
      <c r="CK18" s="657"/>
      <c r="CL18" s="657"/>
      <c r="CM18" s="657"/>
      <c r="CN18" s="657"/>
      <c r="CO18" s="657"/>
      <c r="CP18" s="657"/>
      <c r="CQ18" s="658"/>
      <c r="CR18" s="641" t="s">
        <v>130</v>
      </c>
      <c r="CS18" s="642"/>
      <c r="CT18" s="642"/>
      <c r="CU18" s="642"/>
      <c r="CV18" s="642"/>
      <c r="CW18" s="642"/>
      <c r="CX18" s="642"/>
      <c r="CY18" s="643"/>
      <c r="CZ18" s="644" t="s">
        <v>130</v>
      </c>
      <c r="DA18" s="644"/>
      <c r="DB18" s="644"/>
      <c r="DC18" s="644"/>
      <c r="DD18" s="650" t="s">
        <v>130</v>
      </c>
      <c r="DE18" s="642"/>
      <c r="DF18" s="642"/>
      <c r="DG18" s="642"/>
      <c r="DH18" s="642"/>
      <c r="DI18" s="642"/>
      <c r="DJ18" s="642"/>
      <c r="DK18" s="642"/>
      <c r="DL18" s="642"/>
      <c r="DM18" s="642"/>
      <c r="DN18" s="642"/>
      <c r="DO18" s="642"/>
      <c r="DP18" s="643"/>
      <c r="DQ18" s="650" t="s">
        <v>240</v>
      </c>
      <c r="DR18" s="642"/>
      <c r="DS18" s="642"/>
      <c r="DT18" s="642"/>
      <c r="DU18" s="642"/>
      <c r="DV18" s="642"/>
      <c r="DW18" s="642"/>
      <c r="DX18" s="642"/>
      <c r="DY18" s="642"/>
      <c r="DZ18" s="642"/>
      <c r="EA18" s="642"/>
      <c r="EB18" s="642"/>
      <c r="EC18" s="651"/>
    </row>
    <row r="19" spans="2:133" ht="11.25" customHeight="1">
      <c r="B19" s="638" t="s">
        <v>269</v>
      </c>
      <c r="C19" s="639"/>
      <c r="D19" s="639"/>
      <c r="E19" s="639"/>
      <c r="F19" s="639"/>
      <c r="G19" s="639"/>
      <c r="H19" s="639"/>
      <c r="I19" s="639"/>
      <c r="J19" s="639"/>
      <c r="K19" s="639"/>
      <c r="L19" s="639"/>
      <c r="M19" s="639"/>
      <c r="N19" s="639"/>
      <c r="O19" s="639"/>
      <c r="P19" s="639"/>
      <c r="Q19" s="640"/>
      <c r="R19" s="641">
        <v>1157438</v>
      </c>
      <c r="S19" s="642"/>
      <c r="T19" s="642"/>
      <c r="U19" s="642"/>
      <c r="V19" s="642"/>
      <c r="W19" s="642"/>
      <c r="X19" s="642"/>
      <c r="Y19" s="643"/>
      <c r="Z19" s="644">
        <v>11.2</v>
      </c>
      <c r="AA19" s="644"/>
      <c r="AB19" s="644"/>
      <c r="AC19" s="644"/>
      <c r="AD19" s="645">
        <v>1157438</v>
      </c>
      <c r="AE19" s="645"/>
      <c r="AF19" s="645"/>
      <c r="AG19" s="645"/>
      <c r="AH19" s="645"/>
      <c r="AI19" s="645"/>
      <c r="AJ19" s="645"/>
      <c r="AK19" s="645"/>
      <c r="AL19" s="646">
        <v>18</v>
      </c>
      <c r="AM19" s="647"/>
      <c r="AN19" s="647"/>
      <c r="AO19" s="648"/>
      <c r="AP19" s="638" t="s">
        <v>270</v>
      </c>
      <c r="AQ19" s="639"/>
      <c r="AR19" s="639"/>
      <c r="AS19" s="639"/>
      <c r="AT19" s="639"/>
      <c r="AU19" s="639"/>
      <c r="AV19" s="639"/>
      <c r="AW19" s="639"/>
      <c r="AX19" s="639"/>
      <c r="AY19" s="639"/>
      <c r="AZ19" s="639"/>
      <c r="BA19" s="639"/>
      <c r="BB19" s="639"/>
      <c r="BC19" s="639"/>
      <c r="BD19" s="639"/>
      <c r="BE19" s="639"/>
      <c r="BF19" s="640"/>
      <c r="BG19" s="641" t="s">
        <v>130</v>
      </c>
      <c r="BH19" s="642"/>
      <c r="BI19" s="642"/>
      <c r="BJ19" s="642"/>
      <c r="BK19" s="642"/>
      <c r="BL19" s="642"/>
      <c r="BM19" s="642"/>
      <c r="BN19" s="643"/>
      <c r="BO19" s="644" t="s">
        <v>130</v>
      </c>
      <c r="BP19" s="644"/>
      <c r="BQ19" s="644"/>
      <c r="BR19" s="644"/>
      <c r="BS19" s="650" t="s">
        <v>130</v>
      </c>
      <c r="BT19" s="642"/>
      <c r="BU19" s="642"/>
      <c r="BV19" s="642"/>
      <c r="BW19" s="642"/>
      <c r="BX19" s="642"/>
      <c r="BY19" s="642"/>
      <c r="BZ19" s="642"/>
      <c r="CA19" s="642"/>
      <c r="CB19" s="651"/>
      <c r="CD19" s="656" t="s">
        <v>271</v>
      </c>
      <c r="CE19" s="657"/>
      <c r="CF19" s="657"/>
      <c r="CG19" s="657"/>
      <c r="CH19" s="657"/>
      <c r="CI19" s="657"/>
      <c r="CJ19" s="657"/>
      <c r="CK19" s="657"/>
      <c r="CL19" s="657"/>
      <c r="CM19" s="657"/>
      <c r="CN19" s="657"/>
      <c r="CO19" s="657"/>
      <c r="CP19" s="657"/>
      <c r="CQ19" s="658"/>
      <c r="CR19" s="641" t="s">
        <v>130</v>
      </c>
      <c r="CS19" s="642"/>
      <c r="CT19" s="642"/>
      <c r="CU19" s="642"/>
      <c r="CV19" s="642"/>
      <c r="CW19" s="642"/>
      <c r="CX19" s="642"/>
      <c r="CY19" s="643"/>
      <c r="CZ19" s="644" t="s">
        <v>130</v>
      </c>
      <c r="DA19" s="644"/>
      <c r="DB19" s="644"/>
      <c r="DC19" s="644"/>
      <c r="DD19" s="650" t="s">
        <v>130</v>
      </c>
      <c r="DE19" s="642"/>
      <c r="DF19" s="642"/>
      <c r="DG19" s="642"/>
      <c r="DH19" s="642"/>
      <c r="DI19" s="642"/>
      <c r="DJ19" s="642"/>
      <c r="DK19" s="642"/>
      <c r="DL19" s="642"/>
      <c r="DM19" s="642"/>
      <c r="DN19" s="642"/>
      <c r="DO19" s="642"/>
      <c r="DP19" s="643"/>
      <c r="DQ19" s="650" t="s">
        <v>240</v>
      </c>
      <c r="DR19" s="642"/>
      <c r="DS19" s="642"/>
      <c r="DT19" s="642"/>
      <c r="DU19" s="642"/>
      <c r="DV19" s="642"/>
      <c r="DW19" s="642"/>
      <c r="DX19" s="642"/>
      <c r="DY19" s="642"/>
      <c r="DZ19" s="642"/>
      <c r="EA19" s="642"/>
      <c r="EB19" s="642"/>
      <c r="EC19" s="651"/>
    </row>
    <row r="20" spans="2:133" ht="11.25" customHeight="1">
      <c r="B20" s="638" t="s">
        <v>272</v>
      </c>
      <c r="C20" s="639"/>
      <c r="D20" s="639"/>
      <c r="E20" s="639"/>
      <c r="F20" s="639"/>
      <c r="G20" s="639"/>
      <c r="H20" s="639"/>
      <c r="I20" s="639"/>
      <c r="J20" s="639"/>
      <c r="K20" s="639"/>
      <c r="L20" s="639"/>
      <c r="M20" s="639"/>
      <c r="N20" s="639"/>
      <c r="O20" s="639"/>
      <c r="P20" s="639"/>
      <c r="Q20" s="640"/>
      <c r="R20" s="641">
        <v>182250</v>
      </c>
      <c r="S20" s="642"/>
      <c r="T20" s="642"/>
      <c r="U20" s="642"/>
      <c r="V20" s="642"/>
      <c r="W20" s="642"/>
      <c r="X20" s="642"/>
      <c r="Y20" s="643"/>
      <c r="Z20" s="644">
        <v>1.8</v>
      </c>
      <c r="AA20" s="644"/>
      <c r="AB20" s="644"/>
      <c r="AC20" s="644"/>
      <c r="AD20" s="645" t="s">
        <v>130</v>
      </c>
      <c r="AE20" s="645"/>
      <c r="AF20" s="645"/>
      <c r="AG20" s="645"/>
      <c r="AH20" s="645"/>
      <c r="AI20" s="645"/>
      <c r="AJ20" s="645"/>
      <c r="AK20" s="645"/>
      <c r="AL20" s="646" t="s">
        <v>240</v>
      </c>
      <c r="AM20" s="647"/>
      <c r="AN20" s="647"/>
      <c r="AO20" s="648"/>
      <c r="AP20" s="638" t="s">
        <v>273</v>
      </c>
      <c r="AQ20" s="639"/>
      <c r="AR20" s="639"/>
      <c r="AS20" s="639"/>
      <c r="AT20" s="639"/>
      <c r="AU20" s="639"/>
      <c r="AV20" s="639"/>
      <c r="AW20" s="639"/>
      <c r="AX20" s="639"/>
      <c r="AY20" s="639"/>
      <c r="AZ20" s="639"/>
      <c r="BA20" s="639"/>
      <c r="BB20" s="639"/>
      <c r="BC20" s="639"/>
      <c r="BD20" s="639"/>
      <c r="BE20" s="639"/>
      <c r="BF20" s="640"/>
      <c r="BG20" s="641" t="s">
        <v>240</v>
      </c>
      <c r="BH20" s="642"/>
      <c r="BI20" s="642"/>
      <c r="BJ20" s="642"/>
      <c r="BK20" s="642"/>
      <c r="BL20" s="642"/>
      <c r="BM20" s="642"/>
      <c r="BN20" s="643"/>
      <c r="BO20" s="644" t="s">
        <v>240</v>
      </c>
      <c r="BP20" s="644"/>
      <c r="BQ20" s="644"/>
      <c r="BR20" s="644"/>
      <c r="BS20" s="650" t="s">
        <v>130</v>
      </c>
      <c r="BT20" s="642"/>
      <c r="BU20" s="642"/>
      <c r="BV20" s="642"/>
      <c r="BW20" s="642"/>
      <c r="BX20" s="642"/>
      <c r="BY20" s="642"/>
      <c r="BZ20" s="642"/>
      <c r="CA20" s="642"/>
      <c r="CB20" s="651"/>
      <c r="CD20" s="656" t="s">
        <v>274</v>
      </c>
      <c r="CE20" s="657"/>
      <c r="CF20" s="657"/>
      <c r="CG20" s="657"/>
      <c r="CH20" s="657"/>
      <c r="CI20" s="657"/>
      <c r="CJ20" s="657"/>
      <c r="CK20" s="657"/>
      <c r="CL20" s="657"/>
      <c r="CM20" s="657"/>
      <c r="CN20" s="657"/>
      <c r="CO20" s="657"/>
      <c r="CP20" s="657"/>
      <c r="CQ20" s="658"/>
      <c r="CR20" s="641">
        <v>9944187</v>
      </c>
      <c r="CS20" s="642"/>
      <c r="CT20" s="642"/>
      <c r="CU20" s="642"/>
      <c r="CV20" s="642"/>
      <c r="CW20" s="642"/>
      <c r="CX20" s="642"/>
      <c r="CY20" s="643"/>
      <c r="CZ20" s="644">
        <v>100</v>
      </c>
      <c r="DA20" s="644"/>
      <c r="DB20" s="644"/>
      <c r="DC20" s="644"/>
      <c r="DD20" s="650">
        <v>1037526</v>
      </c>
      <c r="DE20" s="642"/>
      <c r="DF20" s="642"/>
      <c r="DG20" s="642"/>
      <c r="DH20" s="642"/>
      <c r="DI20" s="642"/>
      <c r="DJ20" s="642"/>
      <c r="DK20" s="642"/>
      <c r="DL20" s="642"/>
      <c r="DM20" s="642"/>
      <c r="DN20" s="642"/>
      <c r="DO20" s="642"/>
      <c r="DP20" s="643"/>
      <c r="DQ20" s="650">
        <v>7270468</v>
      </c>
      <c r="DR20" s="642"/>
      <c r="DS20" s="642"/>
      <c r="DT20" s="642"/>
      <c r="DU20" s="642"/>
      <c r="DV20" s="642"/>
      <c r="DW20" s="642"/>
      <c r="DX20" s="642"/>
      <c r="DY20" s="642"/>
      <c r="DZ20" s="642"/>
      <c r="EA20" s="642"/>
      <c r="EB20" s="642"/>
      <c r="EC20" s="651"/>
    </row>
    <row r="21" spans="2:133" ht="11.25" customHeight="1">
      <c r="B21" s="638" t="s">
        <v>275</v>
      </c>
      <c r="C21" s="639"/>
      <c r="D21" s="639"/>
      <c r="E21" s="639"/>
      <c r="F21" s="639"/>
      <c r="G21" s="639"/>
      <c r="H21" s="639"/>
      <c r="I21" s="639"/>
      <c r="J21" s="639"/>
      <c r="K21" s="639"/>
      <c r="L21" s="639"/>
      <c r="M21" s="639"/>
      <c r="N21" s="639"/>
      <c r="O21" s="639"/>
      <c r="P21" s="639"/>
      <c r="Q21" s="640"/>
      <c r="R21" s="641">
        <v>30</v>
      </c>
      <c r="S21" s="642"/>
      <c r="T21" s="642"/>
      <c r="U21" s="642"/>
      <c r="V21" s="642"/>
      <c r="W21" s="642"/>
      <c r="X21" s="642"/>
      <c r="Y21" s="643"/>
      <c r="Z21" s="644">
        <v>0</v>
      </c>
      <c r="AA21" s="644"/>
      <c r="AB21" s="644"/>
      <c r="AC21" s="644"/>
      <c r="AD21" s="645" t="s">
        <v>130</v>
      </c>
      <c r="AE21" s="645"/>
      <c r="AF21" s="645"/>
      <c r="AG21" s="645"/>
      <c r="AH21" s="645"/>
      <c r="AI21" s="645"/>
      <c r="AJ21" s="645"/>
      <c r="AK21" s="645"/>
      <c r="AL21" s="646" t="s">
        <v>130</v>
      </c>
      <c r="AM21" s="647"/>
      <c r="AN21" s="647"/>
      <c r="AO21" s="648"/>
      <c r="AP21" s="659" t="s">
        <v>276</v>
      </c>
      <c r="AQ21" s="660"/>
      <c r="AR21" s="660"/>
      <c r="AS21" s="660"/>
      <c r="AT21" s="660"/>
      <c r="AU21" s="660"/>
      <c r="AV21" s="660"/>
      <c r="AW21" s="660"/>
      <c r="AX21" s="660"/>
      <c r="AY21" s="660"/>
      <c r="AZ21" s="660"/>
      <c r="BA21" s="660"/>
      <c r="BB21" s="660"/>
      <c r="BC21" s="660"/>
      <c r="BD21" s="660"/>
      <c r="BE21" s="660"/>
      <c r="BF21" s="661"/>
      <c r="BG21" s="641" t="s">
        <v>130</v>
      </c>
      <c r="BH21" s="642"/>
      <c r="BI21" s="642"/>
      <c r="BJ21" s="642"/>
      <c r="BK21" s="642"/>
      <c r="BL21" s="642"/>
      <c r="BM21" s="642"/>
      <c r="BN21" s="643"/>
      <c r="BO21" s="644" t="s">
        <v>130</v>
      </c>
      <c r="BP21" s="644"/>
      <c r="BQ21" s="644"/>
      <c r="BR21" s="644"/>
      <c r="BS21" s="650" t="s">
        <v>240</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c r="B22" s="638" t="s">
        <v>277</v>
      </c>
      <c r="C22" s="639"/>
      <c r="D22" s="639"/>
      <c r="E22" s="639"/>
      <c r="F22" s="639"/>
      <c r="G22" s="639"/>
      <c r="H22" s="639"/>
      <c r="I22" s="639"/>
      <c r="J22" s="639"/>
      <c r="K22" s="639"/>
      <c r="L22" s="639"/>
      <c r="M22" s="639"/>
      <c r="N22" s="639"/>
      <c r="O22" s="639"/>
      <c r="P22" s="639"/>
      <c r="Q22" s="640"/>
      <c r="R22" s="641">
        <v>6548573</v>
      </c>
      <c r="S22" s="642"/>
      <c r="T22" s="642"/>
      <c r="U22" s="642"/>
      <c r="V22" s="642"/>
      <c r="W22" s="642"/>
      <c r="X22" s="642"/>
      <c r="Y22" s="643"/>
      <c r="Z22" s="644">
        <v>63.6</v>
      </c>
      <c r="AA22" s="644"/>
      <c r="AB22" s="644"/>
      <c r="AC22" s="644"/>
      <c r="AD22" s="645">
        <v>6366293</v>
      </c>
      <c r="AE22" s="645"/>
      <c r="AF22" s="645"/>
      <c r="AG22" s="645"/>
      <c r="AH22" s="645"/>
      <c r="AI22" s="645"/>
      <c r="AJ22" s="645"/>
      <c r="AK22" s="645"/>
      <c r="AL22" s="646">
        <v>99.2</v>
      </c>
      <c r="AM22" s="647"/>
      <c r="AN22" s="647"/>
      <c r="AO22" s="648"/>
      <c r="AP22" s="659" t="s">
        <v>278</v>
      </c>
      <c r="AQ22" s="660"/>
      <c r="AR22" s="660"/>
      <c r="AS22" s="660"/>
      <c r="AT22" s="660"/>
      <c r="AU22" s="660"/>
      <c r="AV22" s="660"/>
      <c r="AW22" s="660"/>
      <c r="AX22" s="660"/>
      <c r="AY22" s="660"/>
      <c r="AZ22" s="660"/>
      <c r="BA22" s="660"/>
      <c r="BB22" s="660"/>
      <c r="BC22" s="660"/>
      <c r="BD22" s="660"/>
      <c r="BE22" s="660"/>
      <c r="BF22" s="661"/>
      <c r="BG22" s="641" t="s">
        <v>240</v>
      </c>
      <c r="BH22" s="642"/>
      <c r="BI22" s="642"/>
      <c r="BJ22" s="642"/>
      <c r="BK22" s="642"/>
      <c r="BL22" s="642"/>
      <c r="BM22" s="642"/>
      <c r="BN22" s="643"/>
      <c r="BO22" s="644" t="s">
        <v>130</v>
      </c>
      <c r="BP22" s="644"/>
      <c r="BQ22" s="644"/>
      <c r="BR22" s="644"/>
      <c r="BS22" s="650" t="s">
        <v>130</v>
      </c>
      <c r="BT22" s="642"/>
      <c r="BU22" s="642"/>
      <c r="BV22" s="642"/>
      <c r="BW22" s="642"/>
      <c r="BX22" s="642"/>
      <c r="BY22" s="642"/>
      <c r="BZ22" s="642"/>
      <c r="CA22" s="642"/>
      <c r="CB22" s="651"/>
      <c r="CD22" s="623" t="s">
        <v>279</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c r="B23" s="638" t="s">
        <v>280</v>
      </c>
      <c r="C23" s="639"/>
      <c r="D23" s="639"/>
      <c r="E23" s="639"/>
      <c r="F23" s="639"/>
      <c r="G23" s="639"/>
      <c r="H23" s="639"/>
      <c r="I23" s="639"/>
      <c r="J23" s="639"/>
      <c r="K23" s="639"/>
      <c r="L23" s="639"/>
      <c r="M23" s="639"/>
      <c r="N23" s="639"/>
      <c r="O23" s="639"/>
      <c r="P23" s="639"/>
      <c r="Q23" s="640"/>
      <c r="R23" s="641">
        <v>3186</v>
      </c>
      <c r="S23" s="642"/>
      <c r="T23" s="642"/>
      <c r="U23" s="642"/>
      <c r="V23" s="642"/>
      <c r="W23" s="642"/>
      <c r="X23" s="642"/>
      <c r="Y23" s="643"/>
      <c r="Z23" s="644">
        <v>0</v>
      </c>
      <c r="AA23" s="644"/>
      <c r="AB23" s="644"/>
      <c r="AC23" s="644"/>
      <c r="AD23" s="645">
        <v>3186</v>
      </c>
      <c r="AE23" s="645"/>
      <c r="AF23" s="645"/>
      <c r="AG23" s="645"/>
      <c r="AH23" s="645"/>
      <c r="AI23" s="645"/>
      <c r="AJ23" s="645"/>
      <c r="AK23" s="645"/>
      <c r="AL23" s="646">
        <v>0</v>
      </c>
      <c r="AM23" s="647"/>
      <c r="AN23" s="647"/>
      <c r="AO23" s="648"/>
      <c r="AP23" s="659" t="s">
        <v>281</v>
      </c>
      <c r="AQ23" s="660"/>
      <c r="AR23" s="660"/>
      <c r="AS23" s="660"/>
      <c r="AT23" s="660"/>
      <c r="AU23" s="660"/>
      <c r="AV23" s="660"/>
      <c r="AW23" s="660"/>
      <c r="AX23" s="660"/>
      <c r="AY23" s="660"/>
      <c r="AZ23" s="660"/>
      <c r="BA23" s="660"/>
      <c r="BB23" s="660"/>
      <c r="BC23" s="660"/>
      <c r="BD23" s="660"/>
      <c r="BE23" s="660"/>
      <c r="BF23" s="661"/>
      <c r="BG23" s="641" t="s">
        <v>130</v>
      </c>
      <c r="BH23" s="642"/>
      <c r="BI23" s="642"/>
      <c r="BJ23" s="642"/>
      <c r="BK23" s="642"/>
      <c r="BL23" s="642"/>
      <c r="BM23" s="642"/>
      <c r="BN23" s="643"/>
      <c r="BO23" s="644" t="s">
        <v>130</v>
      </c>
      <c r="BP23" s="644"/>
      <c r="BQ23" s="644"/>
      <c r="BR23" s="644"/>
      <c r="BS23" s="650" t="s">
        <v>130</v>
      </c>
      <c r="BT23" s="642"/>
      <c r="BU23" s="642"/>
      <c r="BV23" s="642"/>
      <c r="BW23" s="642"/>
      <c r="BX23" s="642"/>
      <c r="BY23" s="642"/>
      <c r="BZ23" s="642"/>
      <c r="CA23" s="642"/>
      <c r="CB23" s="651"/>
      <c r="CD23" s="623" t="s">
        <v>220</v>
      </c>
      <c r="CE23" s="624"/>
      <c r="CF23" s="624"/>
      <c r="CG23" s="624"/>
      <c r="CH23" s="624"/>
      <c r="CI23" s="624"/>
      <c r="CJ23" s="624"/>
      <c r="CK23" s="624"/>
      <c r="CL23" s="624"/>
      <c r="CM23" s="624"/>
      <c r="CN23" s="624"/>
      <c r="CO23" s="624"/>
      <c r="CP23" s="624"/>
      <c r="CQ23" s="625"/>
      <c r="CR23" s="623" t="s">
        <v>282</v>
      </c>
      <c r="CS23" s="624"/>
      <c r="CT23" s="624"/>
      <c r="CU23" s="624"/>
      <c r="CV23" s="624"/>
      <c r="CW23" s="624"/>
      <c r="CX23" s="624"/>
      <c r="CY23" s="625"/>
      <c r="CZ23" s="623" t="s">
        <v>283</v>
      </c>
      <c r="DA23" s="624"/>
      <c r="DB23" s="624"/>
      <c r="DC23" s="625"/>
      <c r="DD23" s="623" t="s">
        <v>284</v>
      </c>
      <c r="DE23" s="624"/>
      <c r="DF23" s="624"/>
      <c r="DG23" s="624"/>
      <c r="DH23" s="624"/>
      <c r="DI23" s="624"/>
      <c r="DJ23" s="624"/>
      <c r="DK23" s="625"/>
      <c r="DL23" s="671" t="s">
        <v>285</v>
      </c>
      <c r="DM23" s="672"/>
      <c r="DN23" s="672"/>
      <c r="DO23" s="672"/>
      <c r="DP23" s="672"/>
      <c r="DQ23" s="672"/>
      <c r="DR23" s="672"/>
      <c r="DS23" s="672"/>
      <c r="DT23" s="672"/>
      <c r="DU23" s="672"/>
      <c r="DV23" s="673"/>
      <c r="DW23" s="623" t="s">
        <v>286</v>
      </c>
      <c r="DX23" s="624"/>
      <c r="DY23" s="624"/>
      <c r="DZ23" s="624"/>
      <c r="EA23" s="624"/>
      <c r="EB23" s="624"/>
      <c r="EC23" s="625"/>
    </row>
    <row r="24" spans="2:133" ht="11.25" customHeight="1">
      <c r="B24" s="638" t="s">
        <v>287</v>
      </c>
      <c r="C24" s="639"/>
      <c r="D24" s="639"/>
      <c r="E24" s="639"/>
      <c r="F24" s="639"/>
      <c r="G24" s="639"/>
      <c r="H24" s="639"/>
      <c r="I24" s="639"/>
      <c r="J24" s="639"/>
      <c r="K24" s="639"/>
      <c r="L24" s="639"/>
      <c r="M24" s="639"/>
      <c r="N24" s="639"/>
      <c r="O24" s="639"/>
      <c r="P24" s="639"/>
      <c r="Q24" s="640"/>
      <c r="R24" s="641">
        <v>48719</v>
      </c>
      <c r="S24" s="642"/>
      <c r="T24" s="642"/>
      <c r="U24" s="642"/>
      <c r="V24" s="642"/>
      <c r="W24" s="642"/>
      <c r="X24" s="642"/>
      <c r="Y24" s="643"/>
      <c r="Z24" s="644">
        <v>0.5</v>
      </c>
      <c r="AA24" s="644"/>
      <c r="AB24" s="644"/>
      <c r="AC24" s="644"/>
      <c r="AD24" s="645" t="s">
        <v>130</v>
      </c>
      <c r="AE24" s="645"/>
      <c r="AF24" s="645"/>
      <c r="AG24" s="645"/>
      <c r="AH24" s="645"/>
      <c r="AI24" s="645"/>
      <c r="AJ24" s="645"/>
      <c r="AK24" s="645"/>
      <c r="AL24" s="646" t="s">
        <v>240</v>
      </c>
      <c r="AM24" s="647"/>
      <c r="AN24" s="647"/>
      <c r="AO24" s="648"/>
      <c r="AP24" s="659" t="s">
        <v>288</v>
      </c>
      <c r="AQ24" s="660"/>
      <c r="AR24" s="660"/>
      <c r="AS24" s="660"/>
      <c r="AT24" s="660"/>
      <c r="AU24" s="660"/>
      <c r="AV24" s="660"/>
      <c r="AW24" s="660"/>
      <c r="AX24" s="660"/>
      <c r="AY24" s="660"/>
      <c r="AZ24" s="660"/>
      <c r="BA24" s="660"/>
      <c r="BB24" s="660"/>
      <c r="BC24" s="660"/>
      <c r="BD24" s="660"/>
      <c r="BE24" s="660"/>
      <c r="BF24" s="661"/>
      <c r="BG24" s="641" t="s">
        <v>130</v>
      </c>
      <c r="BH24" s="642"/>
      <c r="BI24" s="642"/>
      <c r="BJ24" s="642"/>
      <c r="BK24" s="642"/>
      <c r="BL24" s="642"/>
      <c r="BM24" s="642"/>
      <c r="BN24" s="643"/>
      <c r="BO24" s="644" t="s">
        <v>240</v>
      </c>
      <c r="BP24" s="644"/>
      <c r="BQ24" s="644"/>
      <c r="BR24" s="644"/>
      <c r="BS24" s="650" t="s">
        <v>240</v>
      </c>
      <c r="BT24" s="642"/>
      <c r="BU24" s="642"/>
      <c r="BV24" s="642"/>
      <c r="BW24" s="642"/>
      <c r="BX24" s="642"/>
      <c r="BY24" s="642"/>
      <c r="BZ24" s="642"/>
      <c r="CA24" s="642"/>
      <c r="CB24" s="651"/>
      <c r="CD24" s="652" t="s">
        <v>289</v>
      </c>
      <c r="CE24" s="653"/>
      <c r="CF24" s="653"/>
      <c r="CG24" s="653"/>
      <c r="CH24" s="653"/>
      <c r="CI24" s="653"/>
      <c r="CJ24" s="653"/>
      <c r="CK24" s="653"/>
      <c r="CL24" s="653"/>
      <c r="CM24" s="653"/>
      <c r="CN24" s="653"/>
      <c r="CO24" s="653"/>
      <c r="CP24" s="653"/>
      <c r="CQ24" s="654"/>
      <c r="CR24" s="630">
        <v>4460085</v>
      </c>
      <c r="CS24" s="631"/>
      <c r="CT24" s="631"/>
      <c r="CU24" s="631"/>
      <c r="CV24" s="631"/>
      <c r="CW24" s="631"/>
      <c r="CX24" s="631"/>
      <c r="CY24" s="632"/>
      <c r="CZ24" s="635">
        <v>44.9</v>
      </c>
      <c r="DA24" s="636"/>
      <c r="DB24" s="636"/>
      <c r="DC24" s="655"/>
      <c r="DD24" s="674">
        <v>2967619</v>
      </c>
      <c r="DE24" s="631"/>
      <c r="DF24" s="631"/>
      <c r="DG24" s="631"/>
      <c r="DH24" s="631"/>
      <c r="DI24" s="631"/>
      <c r="DJ24" s="631"/>
      <c r="DK24" s="632"/>
      <c r="DL24" s="674">
        <v>2920456</v>
      </c>
      <c r="DM24" s="631"/>
      <c r="DN24" s="631"/>
      <c r="DO24" s="631"/>
      <c r="DP24" s="631"/>
      <c r="DQ24" s="631"/>
      <c r="DR24" s="631"/>
      <c r="DS24" s="631"/>
      <c r="DT24" s="631"/>
      <c r="DU24" s="631"/>
      <c r="DV24" s="632"/>
      <c r="DW24" s="635">
        <v>42.4</v>
      </c>
      <c r="DX24" s="636"/>
      <c r="DY24" s="636"/>
      <c r="DZ24" s="636"/>
      <c r="EA24" s="636"/>
      <c r="EB24" s="636"/>
      <c r="EC24" s="637"/>
    </row>
    <row r="25" spans="2:133" ht="11.25" customHeight="1">
      <c r="B25" s="638" t="s">
        <v>290</v>
      </c>
      <c r="C25" s="639"/>
      <c r="D25" s="639"/>
      <c r="E25" s="639"/>
      <c r="F25" s="639"/>
      <c r="G25" s="639"/>
      <c r="H25" s="639"/>
      <c r="I25" s="639"/>
      <c r="J25" s="639"/>
      <c r="K25" s="639"/>
      <c r="L25" s="639"/>
      <c r="M25" s="639"/>
      <c r="N25" s="639"/>
      <c r="O25" s="639"/>
      <c r="P25" s="639"/>
      <c r="Q25" s="640"/>
      <c r="R25" s="641">
        <v>154014</v>
      </c>
      <c r="S25" s="642"/>
      <c r="T25" s="642"/>
      <c r="U25" s="642"/>
      <c r="V25" s="642"/>
      <c r="W25" s="642"/>
      <c r="X25" s="642"/>
      <c r="Y25" s="643"/>
      <c r="Z25" s="644">
        <v>1.5</v>
      </c>
      <c r="AA25" s="644"/>
      <c r="AB25" s="644"/>
      <c r="AC25" s="644"/>
      <c r="AD25" s="645">
        <v>4534</v>
      </c>
      <c r="AE25" s="645"/>
      <c r="AF25" s="645"/>
      <c r="AG25" s="645"/>
      <c r="AH25" s="645"/>
      <c r="AI25" s="645"/>
      <c r="AJ25" s="645"/>
      <c r="AK25" s="645"/>
      <c r="AL25" s="646">
        <v>0.1</v>
      </c>
      <c r="AM25" s="647"/>
      <c r="AN25" s="647"/>
      <c r="AO25" s="648"/>
      <c r="AP25" s="659" t="s">
        <v>291</v>
      </c>
      <c r="AQ25" s="660"/>
      <c r="AR25" s="660"/>
      <c r="AS25" s="660"/>
      <c r="AT25" s="660"/>
      <c r="AU25" s="660"/>
      <c r="AV25" s="660"/>
      <c r="AW25" s="660"/>
      <c r="AX25" s="660"/>
      <c r="AY25" s="660"/>
      <c r="AZ25" s="660"/>
      <c r="BA25" s="660"/>
      <c r="BB25" s="660"/>
      <c r="BC25" s="660"/>
      <c r="BD25" s="660"/>
      <c r="BE25" s="660"/>
      <c r="BF25" s="661"/>
      <c r="BG25" s="641" t="s">
        <v>130</v>
      </c>
      <c r="BH25" s="642"/>
      <c r="BI25" s="642"/>
      <c r="BJ25" s="642"/>
      <c r="BK25" s="642"/>
      <c r="BL25" s="642"/>
      <c r="BM25" s="642"/>
      <c r="BN25" s="643"/>
      <c r="BO25" s="644" t="s">
        <v>130</v>
      </c>
      <c r="BP25" s="644"/>
      <c r="BQ25" s="644"/>
      <c r="BR25" s="644"/>
      <c r="BS25" s="650" t="s">
        <v>130</v>
      </c>
      <c r="BT25" s="642"/>
      <c r="BU25" s="642"/>
      <c r="BV25" s="642"/>
      <c r="BW25" s="642"/>
      <c r="BX25" s="642"/>
      <c r="BY25" s="642"/>
      <c r="BZ25" s="642"/>
      <c r="CA25" s="642"/>
      <c r="CB25" s="651"/>
      <c r="CD25" s="656" t="s">
        <v>292</v>
      </c>
      <c r="CE25" s="657"/>
      <c r="CF25" s="657"/>
      <c r="CG25" s="657"/>
      <c r="CH25" s="657"/>
      <c r="CI25" s="657"/>
      <c r="CJ25" s="657"/>
      <c r="CK25" s="657"/>
      <c r="CL25" s="657"/>
      <c r="CM25" s="657"/>
      <c r="CN25" s="657"/>
      <c r="CO25" s="657"/>
      <c r="CP25" s="657"/>
      <c r="CQ25" s="658"/>
      <c r="CR25" s="641">
        <v>1595494</v>
      </c>
      <c r="CS25" s="677"/>
      <c r="CT25" s="677"/>
      <c r="CU25" s="677"/>
      <c r="CV25" s="677"/>
      <c r="CW25" s="677"/>
      <c r="CX25" s="677"/>
      <c r="CY25" s="678"/>
      <c r="CZ25" s="646">
        <v>16</v>
      </c>
      <c r="DA25" s="675"/>
      <c r="DB25" s="675"/>
      <c r="DC25" s="679"/>
      <c r="DD25" s="650">
        <v>1374911</v>
      </c>
      <c r="DE25" s="677"/>
      <c r="DF25" s="677"/>
      <c r="DG25" s="677"/>
      <c r="DH25" s="677"/>
      <c r="DI25" s="677"/>
      <c r="DJ25" s="677"/>
      <c r="DK25" s="678"/>
      <c r="DL25" s="650">
        <v>1331790</v>
      </c>
      <c r="DM25" s="677"/>
      <c r="DN25" s="677"/>
      <c r="DO25" s="677"/>
      <c r="DP25" s="677"/>
      <c r="DQ25" s="677"/>
      <c r="DR25" s="677"/>
      <c r="DS25" s="677"/>
      <c r="DT25" s="677"/>
      <c r="DU25" s="677"/>
      <c r="DV25" s="678"/>
      <c r="DW25" s="646">
        <v>19.3</v>
      </c>
      <c r="DX25" s="675"/>
      <c r="DY25" s="675"/>
      <c r="DZ25" s="675"/>
      <c r="EA25" s="675"/>
      <c r="EB25" s="675"/>
      <c r="EC25" s="676"/>
    </row>
    <row r="26" spans="2:133" ht="11.25" customHeight="1">
      <c r="B26" s="638" t="s">
        <v>293</v>
      </c>
      <c r="C26" s="639"/>
      <c r="D26" s="639"/>
      <c r="E26" s="639"/>
      <c r="F26" s="639"/>
      <c r="G26" s="639"/>
      <c r="H26" s="639"/>
      <c r="I26" s="639"/>
      <c r="J26" s="639"/>
      <c r="K26" s="639"/>
      <c r="L26" s="639"/>
      <c r="M26" s="639"/>
      <c r="N26" s="639"/>
      <c r="O26" s="639"/>
      <c r="P26" s="639"/>
      <c r="Q26" s="640"/>
      <c r="R26" s="641">
        <v>49459</v>
      </c>
      <c r="S26" s="642"/>
      <c r="T26" s="642"/>
      <c r="U26" s="642"/>
      <c r="V26" s="642"/>
      <c r="W26" s="642"/>
      <c r="X26" s="642"/>
      <c r="Y26" s="643"/>
      <c r="Z26" s="644">
        <v>0.5</v>
      </c>
      <c r="AA26" s="644"/>
      <c r="AB26" s="644"/>
      <c r="AC26" s="644"/>
      <c r="AD26" s="645" t="s">
        <v>240</v>
      </c>
      <c r="AE26" s="645"/>
      <c r="AF26" s="645"/>
      <c r="AG26" s="645"/>
      <c r="AH26" s="645"/>
      <c r="AI26" s="645"/>
      <c r="AJ26" s="645"/>
      <c r="AK26" s="645"/>
      <c r="AL26" s="646" t="s">
        <v>130</v>
      </c>
      <c r="AM26" s="647"/>
      <c r="AN26" s="647"/>
      <c r="AO26" s="648"/>
      <c r="AP26" s="659" t="s">
        <v>294</v>
      </c>
      <c r="AQ26" s="680"/>
      <c r="AR26" s="680"/>
      <c r="AS26" s="680"/>
      <c r="AT26" s="680"/>
      <c r="AU26" s="680"/>
      <c r="AV26" s="680"/>
      <c r="AW26" s="680"/>
      <c r="AX26" s="680"/>
      <c r="AY26" s="680"/>
      <c r="AZ26" s="680"/>
      <c r="BA26" s="680"/>
      <c r="BB26" s="680"/>
      <c r="BC26" s="680"/>
      <c r="BD26" s="680"/>
      <c r="BE26" s="680"/>
      <c r="BF26" s="661"/>
      <c r="BG26" s="641" t="s">
        <v>130</v>
      </c>
      <c r="BH26" s="642"/>
      <c r="BI26" s="642"/>
      <c r="BJ26" s="642"/>
      <c r="BK26" s="642"/>
      <c r="BL26" s="642"/>
      <c r="BM26" s="642"/>
      <c r="BN26" s="643"/>
      <c r="BO26" s="644" t="s">
        <v>130</v>
      </c>
      <c r="BP26" s="644"/>
      <c r="BQ26" s="644"/>
      <c r="BR26" s="644"/>
      <c r="BS26" s="650" t="s">
        <v>130</v>
      </c>
      <c r="BT26" s="642"/>
      <c r="BU26" s="642"/>
      <c r="BV26" s="642"/>
      <c r="BW26" s="642"/>
      <c r="BX26" s="642"/>
      <c r="BY26" s="642"/>
      <c r="BZ26" s="642"/>
      <c r="CA26" s="642"/>
      <c r="CB26" s="651"/>
      <c r="CD26" s="656" t="s">
        <v>295</v>
      </c>
      <c r="CE26" s="657"/>
      <c r="CF26" s="657"/>
      <c r="CG26" s="657"/>
      <c r="CH26" s="657"/>
      <c r="CI26" s="657"/>
      <c r="CJ26" s="657"/>
      <c r="CK26" s="657"/>
      <c r="CL26" s="657"/>
      <c r="CM26" s="657"/>
      <c r="CN26" s="657"/>
      <c r="CO26" s="657"/>
      <c r="CP26" s="657"/>
      <c r="CQ26" s="658"/>
      <c r="CR26" s="641">
        <v>994509</v>
      </c>
      <c r="CS26" s="642"/>
      <c r="CT26" s="642"/>
      <c r="CU26" s="642"/>
      <c r="CV26" s="642"/>
      <c r="CW26" s="642"/>
      <c r="CX26" s="642"/>
      <c r="CY26" s="643"/>
      <c r="CZ26" s="646">
        <v>10</v>
      </c>
      <c r="DA26" s="675"/>
      <c r="DB26" s="675"/>
      <c r="DC26" s="679"/>
      <c r="DD26" s="650">
        <v>792878</v>
      </c>
      <c r="DE26" s="642"/>
      <c r="DF26" s="642"/>
      <c r="DG26" s="642"/>
      <c r="DH26" s="642"/>
      <c r="DI26" s="642"/>
      <c r="DJ26" s="642"/>
      <c r="DK26" s="643"/>
      <c r="DL26" s="650" t="s">
        <v>130</v>
      </c>
      <c r="DM26" s="642"/>
      <c r="DN26" s="642"/>
      <c r="DO26" s="642"/>
      <c r="DP26" s="642"/>
      <c r="DQ26" s="642"/>
      <c r="DR26" s="642"/>
      <c r="DS26" s="642"/>
      <c r="DT26" s="642"/>
      <c r="DU26" s="642"/>
      <c r="DV26" s="643"/>
      <c r="DW26" s="646" t="s">
        <v>240</v>
      </c>
      <c r="DX26" s="675"/>
      <c r="DY26" s="675"/>
      <c r="DZ26" s="675"/>
      <c r="EA26" s="675"/>
      <c r="EB26" s="675"/>
      <c r="EC26" s="676"/>
    </row>
    <row r="27" spans="2:133" ht="11.25" customHeight="1">
      <c r="B27" s="638" t="s">
        <v>296</v>
      </c>
      <c r="C27" s="639"/>
      <c r="D27" s="639"/>
      <c r="E27" s="639"/>
      <c r="F27" s="639"/>
      <c r="G27" s="639"/>
      <c r="H27" s="639"/>
      <c r="I27" s="639"/>
      <c r="J27" s="639"/>
      <c r="K27" s="639"/>
      <c r="L27" s="639"/>
      <c r="M27" s="639"/>
      <c r="N27" s="639"/>
      <c r="O27" s="639"/>
      <c r="P27" s="639"/>
      <c r="Q27" s="640"/>
      <c r="R27" s="641">
        <v>1091426</v>
      </c>
      <c r="S27" s="642"/>
      <c r="T27" s="642"/>
      <c r="U27" s="642"/>
      <c r="V27" s="642"/>
      <c r="W27" s="642"/>
      <c r="X27" s="642"/>
      <c r="Y27" s="643"/>
      <c r="Z27" s="644">
        <v>10.6</v>
      </c>
      <c r="AA27" s="644"/>
      <c r="AB27" s="644"/>
      <c r="AC27" s="644"/>
      <c r="AD27" s="645" t="s">
        <v>130</v>
      </c>
      <c r="AE27" s="645"/>
      <c r="AF27" s="645"/>
      <c r="AG27" s="645"/>
      <c r="AH27" s="645"/>
      <c r="AI27" s="645"/>
      <c r="AJ27" s="645"/>
      <c r="AK27" s="645"/>
      <c r="AL27" s="646" t="s">
        <v>130</v>
      </c>
      <c r="AM27" s="647"/>
      <c r="AN27" s="647"/>
      <c r="AO27" s="648"/>
      <c r="AP27" s="638" t="s">
        <v>297</v>
      </c>
      <c r="AQ27" s="639"/>
      <c r="AR27" s="639"/>
      <c r="AS27" s="639"/>
      <c r="AT27" s="639"/>
      <c r="AU27" s="639"/>
      <c r="AV27" s="639"/>
      <c r="AW27" s="639"/>
      <c r="AX27" s="639"/>
      <c r="AY27" s="639"/>
      <c r="AZ27" s="639"/>
      <c r="BA27" s="639"/>
      <c r="BB27" s="639"/>
      <c r="BC27" s="639"/>
      <c r="BD27" s="639"/>
      <c r="BE27" s="639"/>
      <c r="BF27" s="640"/>
      <c r="BG27" s="641">
        <v>4478764</v>
      </c>
      <c r="BH27" s="642"/>
      <c r="BI27" s="642"/>
      <c r="BJ27" s="642"/>
      <c r="BK27" s="642"/>
      <c r="BL27" s="642"/>
      <c r="BM27" s="642"/>
      <c r="BN27" s="643"/>
      <c r="BO27" s="644">
        <v>100</v>
      </c>
      <c r="BP27" s="644"/>
      <c r="BQ27" s="644"/>
      <c r="BR27" s="644"/>
      <c r="BS27" s="650">
        <v>89236</v>
      </c>
      <c r="BT27" s="642"/>
      <c r="BU27" s="642"/>
      <c r="BV27" s="642"/>
      <c r="BW27" s="642"/>
      <c r="BX27" s="642"/>
      <c r="BY27" s="642"/>
      <c r="BZ27" s="642"/>
      <c r="CA27" s="642"/>
      <c r="CB27" s="651"/>
      <c r="CD27" s="656" t="s">
        <v>298</v>
      </c>
      <c r="CE27" s="657"/>
      <c r="CF27" s="657"/>
      <c r="CG27" s="657"/>
      <c r="CH27" s="657"/>
      <c r="CI27" s="657"/>
      <c r="CJ27" s="657"/>
      <c r="CK27" s="657"/>
      <c r="CL27" s="657"/>
      <c r="CM27" s="657"/>
      <c r="CN27" s="657"/>
      <c r="CO27" s="657"/>
      <c r="CP27" s="657"/>
      <c r="CQ27" s="658"/>
      <c r="CR27" s="641">
        <v>1874725</v>
      </c>
      <c r="CS27" s="677"/>
      <c r="CT27" s="677"/>
      <c r="CU27" s="677"/>
      <c r="CV27" s="677"/>
      <c r="CW27" s="677"/>
      <c r="CX27" s="677"/>
      <c r="CY27" s="678"/>
      <c r="CZ27" s="646">
        <v>18.899999999999999</v>
      </c>
      <c r="DA27" s="675"/>
      <c r="DB27" s="675"/>
      <c r="DC27" s="679"/>
      <c r="DD27" s="650">
        <v>602842</v>
      </c>
      <c r="DE27" s="677"/>
      <c r="DF27" s="677"/>
      <c r="DG27" s="677"/>
      <c r="DH27" s="677"/>
      <c r="DI27" s="677"/>
      <c r="DJ27" s="677"/>
      <c r="DK27" s="678"/>
      <c r="DL27" s="650">
        <v>598800</v>
      </c>
      <c r="DM27" s="677"/>
      <c r="DN27" s="677"/>
      <c r="DO27" s="677"/>
      <c r="DP27" s="677"/>
      <c r="DQ27" s="677"/>
      <c r="DR27" s="677"/>
      <c r="DS27" s="677"/>
      <c r="DT27" s="677"/>
      <c r="DU27" s="677"/>
      <c r="DV27" s="678"/>
      <c r="DW27" s="646">
        <v>8.6999999999999993</v>
      </c>
      <c r="DX27" s="675"/>
      <c r="DY27" s="675"/>
      <c r="DZ27" s="675"/>
      <c r="EA27" s="675"/>
      <c r="EB27" s="675"/>
      <c r="EC27" s="676"/>
    </row>
    <row r="28" spans="2:133" ht="11.25" customHeight="1">
      <c r="B28" s="683" t="s">
        <v>299</v>
      </c>
      <c r="C28" s="684"/>
      <c r="D28" s="684"/>
      <c r="E28" s="684"/>
      <c r="F28" s="684"/>
      <c r="G28" s="684"/>
      <c r="H28" s="684"/>
      <c r="I28" s="684"/>
      <c r="J28" s="684"/>
      <c r="K28" s="684"/>
      <c r="L28" s="684"/>
      <c r="M28" s="684"/>
      <c r="N28" s="684"/>
      <c r="O28" s="684"/>
      <c r="P28" s="684"/>
      <c r="Q28" s="685"/>
      <c r="R28" s="641" t="s">
        <v>240</v>
      </c>
      <c r="S28" s="642"/>
      <c r="T28" s="642"/>
      <c r="U28" s="642"/>
      <c r="V28" s="642"/>
      <c r="W28" s="642"/>
      <c r="X28" s="642"/>
      <c r="Y28" s="643"/>
      <c r="Z28" s="644" t="s">
        <v>240</v>
      </c>
      <c r="AA28" s="644"/>
      <c r="AB28" s="644"/>
      <c r="AC28" s="644"/>
      <c r="AD28" s="645" t="s">
        <v>240</v>
      </c>
      <c r="AE28" s="645"/>
      <c r="AF28" s="645"/>
      <c r="AG28" s="645"/>
      <c r="AH28" s="645"/>
      <c r="AI28" s="645"/>
      <c r="AJ28" s="645"/>
      <c r="AK28" s="645"/>
      <c r="AL28" s="646" t="s">
        <v>240</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300</v>
      </c>
      <c r="CE28" s="657"/>
      <c r="CF28" s="657"/>
      <c r="CG28" s="657"/>
      <c r="CH28" s="657"/>
      <c r="CI28" s="657"/>
      <c r="CJ28" s="657"/>
      <c r="CK28" s="657"/>
      <c r="CL28" s="657"/>
      <c r="CM28" s="657"/>
      <c r="CN28" s="657"/>
      <c r="CO28" s="657"/>
      <c r="CP28" s="657"/>
      <c r="CQ28" s="658"/>
      <c r="CR28" s="641">
        <v>989866</v>
      </c>
      <c r="CS28" s="642"/>
      <c r="CT28" s="642"/>
      <c r="CU28" s="642"/>
      <c r="CV28" s="642"/>
      <c r="CW28" s="642"/>
      <c r="CX28" s="642"/>
      <c r="CY28" s="643"/>
      <c r="CZ28" s="646">
        <v>10</v>
      </c>
      <c r="DA28" s="675"/>
      <c r="DB28" s="675"/>
      <c r="DC28" s="679"/>
      <c r="DD28" s="650">
        <v>989866</v>
      </c>
      <c r="DE28" s="642"/>
      <c r="DF28" s="642"/>
      <c r="DG28" s="642"/>
      <c r="DH28" s="642"/>
      <c r="DI28" s="642"/>
      <c r="DJ28" s="642"/>
      <c r="DK28" s="643"/>
      <c r="DL28" s="650">
        <v>989866</v>
      </c>
      <c r="DM28" s="642"/>
      <c r="DN28" s="642"/>
      <c r="DO28" s="642"/>
      <c r="DP28" s="642"/>
      <c r="DQ28" s="642"/>
      <c r="DR28" s="642"/>
      <c r="DS28" s="642"/>
      <c r="DT28" s="642"/>
      <c r="DU28" s="642"/>
      <c r="DV28" s="643"/>
      <c r="DW28" s="646">
        <v>14.4</v>
      </c>
      <c r="DX28" s="675"/>
      <c r="DY28" s="675"/>
      <c r="DZ28" s="675"/>
      <c r="EA28" s="675"/>
      <c r="EB28" s="675"/>
      <c r="EC28" s="676"/>
    </row>
    <row r="29" spans="2:133" ht="11.25" customHeight="1">
      <c r="B29" s="638" t="s">
        <v>301</v>
      </c>
      <c r="C29" s="639"/>
      <c r="D29" s="639"/>
      <c r="E29" s="639"/>
      <c r="F29" s="639"/>
      <c r="G29" s="639"/>
      <c r="H29" s="639"/>
      <c r="I29" s="639"/>
      <c r="J29" s="639"/>
      <c r="K29" s="639"/>
      <c r="L29" s="639"/>
      <c r="M29" s="639"/>
      <c r="N29" s="639"/>
      <c r="O29" s="639"/>
      <c r="P29" s="639"/>
      <c r="Q29" s="640"/>
      <c r="R29" s="641">
        <v>749995</v>
      </c>
      <c r="S29" s="642"/>
      <c r="T29" s="642"/>
      <c r="U29" s="642"/>
      <c r="V29" s="642"/>
      <c r="W29" s="642"/>
      <c r="X29" s="642"/>
      <c r="Y29" s="643"/>
      <c r="Z29" s="644">
        <v>7.3</v>
      </c>
      <c r="AA29" s="644"/>
      <c r="AB29" s="644"/>
      <c r="AC29" s="644"/>
      <c r="AD29" s="645" t="s">
        <v>240</v>
      </c>
      <c r="AE29" s="645"/>
      <c r="AF29" s="645"/>
      <c r="AG29" s="645"/>
      <c r="AH29" s="645"/>
      <c r="AI29" s="645"/>
      <c r="AJ29" s="645"/>
      <c r="AK29" s="645"/>
      <c r="AL29" s="646" t="s">
        <v>240</v>
      </c>
      <c r="AM29" s="647"/>
      <c r="AN29" s="647"/>
      <c r="AO29" s="648"/>
      <c r="AP29" s="620" t="s">
        <v>220</v>
      </c>
      <c r="AQ29" s="621"/>
      <c r="AR29" s="621"/>
      <c r="AS29" s="621"/>
      <c r="AT29" s="621"/>
      <c r="AU29" s="621"/>
      <c r="AV29" s="621"/>
      <c r="AW29" s="621"/>
      <c r="AX29" s="621"/>
      <c r="AY29" s="621"/>
      <c r="AZ29" s="621"/>
      <c r="BA29" s="621"/>
      <c r="BB29" s="621"/>
      <c r="BC29" s="621"/>
      <c r="BD29" s="621"/>
      <c r="BE29" s="621"/>
      <c r="BF29" s="622"/>
      <c r="BG29" s="620" t="s">
        <v>302</v>
      </c>
      <c r="BH29" s="681"/>
      <c r="BI29" s="681"/>
      <c r="BJ29" s="681"/>
      <c r="BK29" s="681"/>
      <c r="BL29" s="681"/>
      <c r="BM29" s="681"/>
      <c r="BN29" s="681"/>
      <c r="BO29" s="681"/>
      <c r="BP29" s="681"/>
      <c r="BQ29" s="682"/>
      <c r="BR29" s="620" t="s">
        <v>303</v>
      </c>
      <c r="BS29" s="681"/>
      <c r="BT29" s="681"/>
      <c r="BU29" s="681"/>
      <c r="BV29" s="681"/>
      <c r="BW29" s="681"/>
      <c r="BX29" s="681"/>
      <c r="BY29" s="681"/>
      <c r="BZ29" s="681"/>
      <c r="CA29" s="681"/>
      <c r="CB29" s="682"/>
      <c r="CD29" s="704" t="s">
        <v>304</v>
      </c>
      <c r="CE29" s="705"/>
      <c r="CF29" s="656" t="s">
        <v>70</v>
      </c>
      <c r="CG29" s="657"/>
      <c r="CH29" s="657"/>
      <c r="CI29" s="657"/>
      <c r="CJ29" s="657"/>
      <c r="CK29" s="657"/>
      <c r="CL29" s="657"/>
      <c r="CM29" s="657"/>
      <c r="CN29" s="657"/>
      <c r="CO29" s="657"/>
      <c r="CP29" s="657"/>
      <c r="CQ29" s="658"/>
      <c r="CR29" s="641">
        <v>989818</v>
      </c>
      <c r="CS29" s="677"/>
      <c r="CT29" s="677"/>
      <c r="CU29" s="677"/>
      <c r="CV29" s="677"/>
      <c r="CW29" s="677"/>
      <c r="CX29" s="677"/>
      <c r="CY29" s="678"/>
      <c r="CZ29" s="646">
        <v>10</v>
      </c>
      <c r="DA29" s="675"/>
      <c r="DB29" s="675"/>
      <c r="DC29" s="679"/>
      <c r="DD29" s="650">
        <v>989818</v>
      </c>
      <c r="DE29" s="677"/>
      <c r="DF29" s="677"/>
      <c r="DG29" s="677"/>
      <c r="DH29" s="677"/>
      <c r="DI29" s="677"/>
      <c r="DJ29" s="677"/>
      <c r="DK29" s="678"/>
      <c r="DL29" s="650">
        <v>989818</v>
      </c>
      <c r="DM29" s="677"/>
      <c r="DN29" s="677"/>
      <c r="DO29" s="677"/>
      <c r="DP29" s="677"/>
      <c r="DQ29" s="677"/>
      <c r="DR29" s="677"/>
      <c r="DS29" s="677"/>
      <c r="DT29" s="677"/>
      <c r="DU29" s="677"/>
      <c r="DV29" s="678"/>
      <c r="DW29" s="646">
        <v>14.4</v>
      </c>
      <c r="DX29" s="675"/>
      <c r="DY29" s="675"/>
      <c r="DZ29" s="675"/>
      <c r="EA29" s="675"/>
      <c r="EB29" s="675"/>
      <c r="EC29" s="676"/>
    </row>
    <row r="30" spans="2:133" ht="11.25" customHeight="1">
      <c r="B30" s="638" t="s">
        <v>305</v>
      </c>
      <c r="C30" s="639"/>
      <c r="D30" s="639"/>
      <c r="E30" s="639"/>
      <c r="F30" s="639"/>
      <c r="G30" s="639"/>
      <c r="H30" s="639"/>
      <c r="I30" s="639"/>
      <c r="J30" s="639"/>
      <c r="K30" s="639"/>
      <c r="L30" s="639"/>
      <c r="M30" s="639"/>
      <c r="N30" s="639"/>
      <c r="O30" s="639"/>
      <c r="P30" s="639"/>
      <c r="Q30" s="640"/>
      <c r="R30" s="641">
        <v>17408</v>
      </c>
      <c r="S30" s="642"/>
      <c r="T30" s="642"/>
      <c r="U30" s="642"/>
      <c r="V30" s="642"/>
      <c r="W30" s="642"/>
      <c r="X30" s="642"/>
      <c r="Y30" s="643"/>
      <c r="Z30" s="644">
        <v>0.2</v>
      </c>
      <c r="AA30" s="644"/>
      <c r="AB30" s="644"/>
      <c r="AC30" s="644"/>
      <c r="AD30" s="645">
        <v>12635</v>
      </c>
      <c r="AE30" s="645"/>
      <c r="AF30" s="645"/>
      <c r="AG30" s="645"/>
      <c r="AH30" s="645"/>
      <c r="AI30" s="645"/>
      <c r="AJ30" s="645"/>
      <c r="AK30" s="645"/>
      <c r="AL30" s="646">
        <v>0.2</v>
      </c>
      <c r="AM30" s="647"/>
      <c r="AN30" s="647"/>
      <c r="AO30" s="648"/>
      <c r="AP30" s="689" t="s">
        <v>306</v>
      </c>
      <c r="AQ30" s="690"/>
      <c r="AR30" s="690"/>
      <c r="AS30" s="690"/>
      <c r="AT30" s="695" t="s">
        <v>307</v>
      </c>
      <c r="AU30" s="230"/>
      <c r="AV30" s="230"/>
      <c r="AW30" s="230"/>
      <c r="AX30" s="627" t="s">
        <v>187</v>
      </c>
      <c r="AY30" s="628"/>
      <c r="AZ30" s="628"/>
      <c r="BA30" s="628"/>
      <c r="BB30" s="628"/>
      <c r="BC30" s="628"/>
      <c r="BD30" s="628"/>
      <c r="BE30" s="628"/>
      <c r="BF30" s="629"/>
      <c r="BG30" s="701">
        <v>99.7</v>
      </c>
      <c r="BH30" s="702"/>
      <c r="BI30" s="702"/>
      <c r="BJ30" s="702"/>
      <c r="BK30" s="702"/>
      <c r="BL30" s="702"/>
      <c r="BM30" s="636">
        <v>99.2</v>
      </c>
      <c r="BN30" s="702"/>
      <c r="BO30" s="702"/>
      <c r="BP30" s="702"/>
      <c r="BQ30" s="703"/>
      <c r="BR30" s="701">
        <v>99.6</v>
      </c>
      <c r="BS30" s="702"/>
      <c r="BT30" s="702"/>
      <c r="BU30" s="702"/>
      <c r="BV30" s="702"/>
      <c r="BW30" s="702"/>
      <c r="BX30" s="636">
        <v>99.2</v>
      </c>
      <c r="BY30" s="702"/>
      <c r="BZ30" s="702"/>
      <c r="CA30" s="702"/>
      <c r="CB30" s="703"/>
      <c r="CD30" s="706"/>
      <c r="CE30" s="707"/>
      <c r="CF30" s="656" t="s">
        <v>308</v>
      </c>
      <c r="CG30" s="657"/>
      <c r="CH30" s="657"/>
      <c r="CI30" s="657"/>
      <c r="CJ30" s="657"/>
      <c r="CK30" s="657"/>
      <c r="CL30" s="657"/>
      <c r="CM30" s="657"/>
      <c r="CN30" s="657"/>
      <c r="CO30" s="657"/>
      <c r="CP30" s="657"/>
      <c r="CQ30" s="658"/>
      <c r="CR30" s="641">
        <v>901203</v>
      </c>
      <c r="CS30" s="642"/>
      <c r="CT30" s="642"/>
      <c r="CU30" s="642"/>
      <c r="CV30" s="642"/>
      <c r="CW30" s="642"/>
      <c r="CX30" s="642"/>
      <c r="CY30" s="643"/>
      <c r="CZ30" s="646">
        <v>9.1</v>
      </c>
      <c r="DA30" s="675"/>
      <c r="DB30" s="675"/>
      <c r="DC30" s="679"/>
      <c r="DD30" s="650">
        <v>901203</v>
      </c>
      <c r="DE30" s="642"/>
      <c r="DF30" s="642"/>
      <c r="DG30" s="642"/>
      <c r="DH30" s="642"/>
      <c r="DI30" s="642"/>
      <c r="DJ30" s="642"/>
      <c r="DK30" s="643"/>
      <c r="DL30" s="650">
        <v>901203</v>
      </c>
      <c r="DM30" s="642"/>
      <c r="DN30" s="642"/>
      <c r="DO30" s="642"/>
      <c r="DP30" s="642"/>
      <c r="DQ30" s="642"/>
      <c r="DR30" s="642"/>
      <c r="DS30" s="642"/>
      <c r="DT30" s="642"/>
      <c r="DU30" s="642"/>
      <c r="DV30" s="643"/>
      <c r="DW30" s="646">
        <v>13.1</v>
      </c>
      <c r="DX30" s="675"/>
      <c r="DY30" s="675"/>
      <c r="DZ30" s="675"/>
      <c r="EA30" s="675"/>
      <c r="EB30" s="675"/>
      <c r="EC30" s="676"/>
    </row>
    <row r="31" spans="2:133" ht="11.25" customHeight="1">
      <c r="B31" s="638" t="s">
        <v>309</v>
      </c>
      <c r="C31" s="639"/>
      <c r="D31" s="639"/>
      <c r="E31" s="639"/>
      <c r="F31" s="639"/>
      <c r="G31" s="639"/>
      <c r="H31" s="639"/>
      <c r="I31" s="639"/>
      <c r="J31" s="639"/>
      <c r="K31" s="639"/>
      <c r="L31" s="639"/>
      <c r="M31" s="639"/>
      <c r="N31" s="639"/>
      <c r="O31" s="639"/>
      <c r="P31" s="639"/>
      <c r="Q31" s="640"/>
      <c r="R31" s="641">
        <v>6613</v>
      </c>
      <c r="S31" s="642"/>
      <c r="T31" s="642"/>
      <c r="U31" s="642"/>
      <c r="V31" s="642"/>
      <c r="W31" s="642"/>
      <c r="X31" s="642"/>
      <c r="Y31" s="643"/>
      <c r="Z31" s="644">
        <v>0.1</v>
      </c>
      <c r="AA31" s="644"/>
      <c r="AB31" s="644"/>
      <c r="AC31" s="644"/>
      <c r="AD31" s="645" t="s">
        <v>130</v>
      </c>
      <c r="AE31" s="645"/>
      <c r="AF31" s="645"/>
      <c r="AG31" s="645"/>
      <c r="AH31" s="645"/>
      <c r="AI31" s="645"/>
      <c r="AJ31" s="645"/>
      <c r="AK31" s="645"/>
      <c r="AL31" s="646" t="s">
        <v>130</v>
      </c>
      <c r="AM31" s="647"/>
      <c r="AN31" s="647"/>
      <c r="AO31" s="648"/>
      <c r="AP31" s="691"/>
      <c r="AQ31" s="692"/>
      <c r="AR31" s="692"/>
      <c r="AS31" s="692"/>
      <c r="AT31" s="696"/>
      <c r="AU31" s="229" t="s">
        <v>310</v>
      </c>
      <c r="AV31" s="229"/>
      <c r="AW31" s="229"/>
      <c r="AX31" s="638" t="s">
        <v>311</v>
      </c>
      <c r="AY31" s="639"/>
      <c r="AZ31" s="639"/>
      <c r="BA31" s="639"/>
      <c r="BB31" s="639"/>
      <c r="BC31" s="639"/>
      <c r="BD31" s="639"/>
      <c r="BE31" s="639"/>
      <c r="BF31" s="640"/>
      <c r="BG31" s="698">
        <v>99.6</v>
      </c>
      <c r="BH31" s="677"/>
      <c r="BI31" s="677"/>
      <c r="BJ31" s="677"/>
      <c r="BK31" s="677"/>
      <c r="BL31" s="677"/>
      <c r="BM31" s="647">
        <v>98.9</v>
      </c>
      <c r="BN31" s="699"/>
      <c r="BO31" s="699"/>
      <c r="BP31" s="699"/>
      <c r="BQ31" s="700"/>
      <c r="BR31" s="698">
        <v>99.5</v>
      </c>
      <c r="BS31" s="677"/>
      <c r="BT31" s="677"/>
      <c r="BU31" s="677"/>
      <c r="BV31" s="677"/>
      <c r="BW31" s="677"/>
      <c r="BX31" s="647">
        <v>98.8</v>
      </c>
      <c r="BY31" s="699"/>
      <c r="BZ31" s="699"/>
      <c r="CA31" s="699"/>
      <c r="CB31" s="700"/>
      <c r="CD31" s="706"/>
      <c r="CE31" s="707"/>
      <c r="CF31" s="656" t="s">
        <v>312</v>
      </c>
      <c r="CG31" s="657"/>
      <c r="CH31" s="657"/>
      <c r="CI31" s="657"/>
      <c r="CJ31" s="657"/>
      <c r="CK31" s="657"/>
      <c r="CL31" s="657"/>
      <c r="CM31" s="657"/>
      <c r="CN31" s="657"/>
      <c r="CO31" s="657"/>
      <c r="CP31" s="657"/>
      <c r="CQ31" s="658"/>
      <c r="CR31" s="641">
        <v>88615</v>
      </c>
      <c r="CS31" s="677"/>
      <c r="CT31" s="677"/>
      <c r="CU31" s="677"/>
      <c r="CV31" s="677"/>
      <c r="CW31" s="677"/>
      <c r="CX31" s="677"/>
      <c r="CY31" s="678"/>
      <c r="CZ31" s="646">
        <v>0.9</v>
      </c>
      <c r="DA31" s="675"/>
      <c r="DB31" s="675"/>
      <c r="DC31" s="679"/>
      <c r="DD31" s="650">
        <v>88615</v>
      </c>
      <c r="DE31" s="677"/>
      <c r="DF31" s="677"/>
      <c r="DG31" s="677"/>
      <c r="DH31" s="677"/>
      <c r="DI31" s="677"/>
      <c r="DJ31" s="677"/>
      <c r="DK31" s="678"/>
      <c r="DL31" s="650">
        <v>88615</v>
      </c>
      <c r="DM31" s="677"/>
      <c r="DN31" s="677"/>
      <c r="DO31" s="677"/>
      <c r="DP31" s="677"/>
      <c r="DQ31" s="677"/>
      <c r="DR31" s="677"/>
      <c r="DS31" s="677"/>
      <c r="DT31" s="677"/>
      <c r="DU31" s="677"/>
      <c r="DV31" s="678"/>
      <c r="DW31" s="646">
        <v>1.3</v>
      </c>
      <c r="DX31" s="675"/>
      <c r="DY31" s="675"/>
      <c r="DZ31" s="675"/>
      <c r="EA31" s="675"/>
      <c r="EB31" s="675"/>
      <c r="EC31" s="676"/>
    </row>
    <row r="32" spans="2:133" ht="11.25" customHeight="1">
      <c r="B32" s="638" t="s">
        <v>313</v>
      </c>
      <c r="C32" s="639"/>
      <c r="D32" s="639"/>
      <c r="E32" s="639"/>
      <c r="F32" s="639"/>
      <c r="G32" s="639"/>
      <c r="H32" s="639"/>
      <c r="I32" s="639"/>
      <c r="J32" s="639"/>
      <c r="K32" s="639"/>
      <c r="L32" s="639"/>
      <c r="M32" s="639"/>
      <c r="N32" s="639"/>
      <c r="O32" s="639"/>
      <c r="P32" s="639"/>
      <c r="Q32" s="640"/>
      <c r="R32" s="641">
        <v>224802</v>
      </c>
      <c r="S32" s="642"/>
      <c r="T32" s="642"/>
      <c r="U32" s="642"/>
      <c r="V32" s="642"/>
      <c r="W32" s="642"/>
      <c r="X32" s="642"/>
      <c r="Y32" s="643"/>
      <c r="Z32" s="644">
        <v>2.2000000000000002</v>
      </c>
      <c r="AA32" s="644"/>
      <c r="AB32" s="644"/>
      <c r="AC32" s="644"/>
      <c r="AD32" s="645" t="s">
        <v>130</v>
      </c>
      <c r="AE32" s="645"/>
      <c r="AF32" s="645"/>
      <c r="AG32" s="645"/>
      <c r="AH32" s="645"/>
      <c r="AI32" s="645"/>
      <c r="AJ32" s="645"/>
      <c r="AK32" s="645"/>
      <c r="AL32" s="646" t="s">
        <v>130</v>
      </c>
      <c r="AM32" s="647"/>
      <c r="AN32" s="647"/>
      <c r="AO32" s="648"/>
      <c r="AP32" s="693"/>
      <c r="AQ32" s="694"/>
      <c r="AR32" s="694"/>
      <c r="AS32" s="694"/>
      <c r="AT32" s="697"/>
      <c r="AU32" s="231"/>
      <c r="AV32" s="231"/>
      <c r="AW32" s="231"/>
      <c r="AX32" s="686" t="s">
        <v>314</v>
      </c>
      <c r="AY32" s="687"/>
      <c r="AZ32" s="687"/>
      <c r="BA32" s="687"/>
      <c r="BB32" s="687"/>
      <c r="BC32" s="687"/>
      <c r="BD32" s="687"/>
      <c r="BE32" s="687"/>
      <c r="BF32" s="688"/>
      <c r="BG32" s="710">
        <v>99.7</v>
      </c>
      <c r="BH32" s="711"/>
      <c r="BI32" s="711"/>
      <c r="BJ32" s="711"/>
      <c r="BK32" s="711"/>
      <c r="BL32" s="711"/>
      <c r="BM32" s="712">
        <v>99.5</v>
      </c>
      <c r="BN32" s="711"/>
      <c r="BO32" s="711"/>
      <c r="BP32" s="711"/>
      <c r="BQ32" s="713"/>
      <c r="BR32" s="710">
        <v>99.7</v>
      </c>
      <c r="BS32" s="711"/>
      <c r="BT32" s="711"/>
      <c r="BU32" s="711"/>
      <c r="BV32" s="711"/>
      <c r="BW32" s="711"/>
      <c r="BX32" s="712">
        <v>99.5</v>
      </c>
      <c r="BY32" s="711"/>
      <c r="BZ32" s="711"/>
      <c r="CA32" s="711"/>
      <c r="CB32" s="713"/>
      <c r="CD32" s="708"/>
      <c r="CE32" s="709"/>
      <c r="CF32" s="656" t="s">
        <v>315</v>
      </c>
      <c r="CG32" s="657"/>
      <c r="CH32" s="657"/>
      <c r="CI32" s="657"/>
      <c r="CJ32" s="657"/>
      <c r="CK32" s="657"/>
      <c r="CL32" s="657"/>
      <c r="CM32" s="657"/>
      <c r="CN32" s="657"/>
      <c r="CO32" s="657"/>
      <c r="CP32" s="657"/>
      <c r="CQ32" s="658"/>
      <c r="CR32" s="641">
        <v>48</v>
      </c>
      <c r="CS32" s="642"/>
      <c r="CT32" s="642"/>
      <c r="CU32" s="642"/>
      <c r="CV32" s="642"/>
      <c r="CW32" s="642"/>
      <c r="CX32" s="642"/>
      <c r="CY32" s="643"/>
      <c r="CZ32" s="646">
        <v>0</v>
      </c>
      <c r="DA32" s="675"/>
      <c r="DB32" s="675"/>
      <c r="DC32" s="679"/>
      <c r="DD32" s="650">
        <v>48</v>
      </c>
      <c r="DE32" s="642"/>
      <c r="DF32" s="642"/>
      <c r="DG32" s="642"/>
      <c r="DH32" s="642"/>
      <c r="DI32" s="642"/>
      <c r="DJ32" s="642"/>
      <c r="DK32" s="643"/>
      <c r="DL32" s="650">
        <v>48</v>
      </c>
      <c r="DM32" s="642"/>
      <c r="DN32" s="642"/>
      <c r="DO32" s="642"/>
      <c r="DP32" s="642"/>
      <c r="DQ32" s="642"/>
      <c r="DR32" s="642"/>
      <c r="DS32" s="642"/>
      <c r="DT32" s="642"/>
      <c r="DU32" s="642"/>
      <c r="DV32" s="643"/>
      <c r="DW32" s="646">
        <v>0</v>
      </c>
      <c r="DX32" s="675"/>
      <c r="DY32" s="675"/>
      <c r="DZ32" s="675"/>
      <c r="EA32" s="675"/>
      <c r="EB32" s="675"/>
      <c r="EC32" s="676"/>
    </row>
    <row r="33" spans="2:133" ht="11.25" customHeight="1">
      <c r="B33" s="638" t="s">
        <v>316</v>
      </c>
      <c r="C33" s="639"/>
      <c r="D33" s="639"/>
      <c r="E33" s="639"/>
      <c r="F33" s="639"/>
      <c r="G33" s="639"/>
      <c r="H33" s="639"/>
      <c r="I33" s="639"/>
      <c r="J33" s="639"/>
      <c r="K33" s="639"/>
      <c r="L33" s="639"/>
      <c r="M33" s="639"/>
      <c r="N33" s="639"/>
      <c r="O33" s="639"/>
      <c r="P33" s="639"/>
      <c r="Q33" s="640"/>
      <c r="R33" s="641">
        <v>329306</v>
      </c>
      <c r="S33" s="642"/>
      <c r="T33" s="642"/>
      <c r="U33" s="642"/>
      <c r="V33" s="642"/>
      <c r="W33" s="642"/>
      <c r="X33" s="642"/>
      <c r="Y33" s="643"/>
      <c r="Z33" s="644">
        <v>3.2</v>
      </c>
      <c r="AA33" s="644"/>
      <c r="AB33" s="644"/>
      <c r="AC33" s="644"/>
      <c r="AD33" s="645" t="s">
        <v>130</v>
      </c>
      <c r="AE33" s="645"/>
      <c r="AF33" s="645"/>
      <c r="AG33" s="645"/>
      <c r="AH33" s="645"/>
      <c r="AI33" s="645"/>
      <c r="AJ33" s="645"/>
      <c r="AK33" s="645"/>
      <c r="AL33" s="646" t="s">
        <v>130</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317</v>
      </c>
      <c r="CE33" s="657"/>
      <c r="CF33" s="657"/>
      <c r="CG33" s="657"/>
      <c r="CH33" s="657"/>
      <c r="CI33" s="657"/>
      <c r="CJ33" s="657"/>
      <c r="CK33" s="657"/>
      <c r="CL33" s="657"/>
      <c r="CM33" s="657"/>
      <c r="CN33" s="657"/>
      <c r="CO33" s="657"/>
      <c r="CP33" s="657"/>
      <c r="CQ33" s="658"/>
      <c r="CR33" s="641">
        <v>4446576</v>
      </c>
      <c r="CS33" s="677"/>
      <c r="CT33" s="677"/>
      <c r="CU33" s="677"/>
      <c r="CV33" s="677"/>
      <c r="CW33" s="677"/>
      <c r="CX33" s="677"/>
      <c r="CY33" s="678"/>
      <c r="CZ33" s="646">
        <v>44.7</v>
      </c>
      <c r="DA33" s="675"/>
      <c r="DB33" s="675"/>
      <c r="DC33" s="679"/>
      <c r="DD33" s="650">
        <v>3981446</v>
      </c>
      <c r="DE33" s="677"/>
      <c r="DF33" s="677"/>
      <c r="DG33" s="677"/>
      <c r="DH33" s="677"/>
      <c r="DI33" s="677"/>
      <c r="DJ33" s="677"/>
      <c r="DK33" s="678"/>
      <c r="DL33" s="650">
        <v>3114272</v>
      </c>
      <c r="DM33" s="677"/>
      <c r="DN33" s="677"/>
      <c r="DO33" s="677"/>
      <c r="DP33" s="677"/>
      <c r="DQ33" s="677"/>
      <c r="DR33" s="677"/>
      <c r="DS33" s="677"/>
      <c r="DT33" s="677"/>
      <c r="DU33" s="677"/>
      <c r="DV33" s="678"/>
      <c r="DW33" s="646">
        <v>45.2</v>
      </c>
      <c r="DX33" s="675"/>
      <c r="DY33" s="675"/>
      <c r="DZ33" s="675"/>
      <c r="EA33" s="675"/>
      <c r="EB33" s="675"/>
      <c r="EC33" s="676"/>
    </row>
    <row r="34" spans="2:133" ht="11.25" customHeight="1">
      <c r="B34" s="638" t="s">
        <v>318</v>
      </c>
      <c r="C34" s="639"/>
      <c r="D34" s="639"/>
      <c r="E34" s="639"/>
      <c r="F34" s="639"/>
      <c r="G34" s="639"/>
      <c r="H34" s="639"/>
      <c r="I34" s="639"/>
      <c r="J34" s="639"/>
      <c r="K34" s="639"/>
      <c r="L34" s="639"/>
      <c r="M34" s="639"/>
      <c r="N34" s="639"/>
      <c r="O34" s="639"/>
      <c r="P34" s="639"/>
      <c r="Q34" s="640"/>
      <c r="R34" s="641">
        <v>162754</v>
      </c>
      <c r="S34" s="642"/>
      <c r="T34" s="642"/>
      <c r="U34" s="642"/>
      <c r="V34" s="642"/>
      <c r="W34" s="642"/>
      <c r="X34" s="642"/>
      <c r="Y34" s="643"/>
      <c r="Z34" s="644">
        <v>1.6</v>
      </c>
      <c r="AA34" s="644"/>
      <c r="AB34" s="644"/>
      <c r="AC34" s="644"/>
      <c r="AD34" s="645">
        <v>29725</v>
      </c>
      <c r="AE34" s="645"/>
      <c r="AF34" s="645"/>
      <c r="AG34" s="645"/>
      <c r="AH34" s="645"/>
      <c r="AI34" s="645"/>
      <c r="AJ34" s="645"/>
      <c r="AK34" s="645"/>
      <c r="AL34" s="646">
        <v>0.5</v>
      </c>
      <c r="AM34" s="647"/>
      <c r="AN34" s="647"/>
      <c r="AO34" s="648"/>
      <c r="AP34" s="234"/>
      <c r="AQ34" s="620" t="s">
        <v>319</v>
      </c>
      <c r="AR34" s="621"/>
      <c r="AS34" s="621"/>
      <c r="AT34" s="621"/>
      <c r="AU34" s="621"/>
      <c r="AV34" s="621"/>
      <c r="AW34" s="621"/>
      <c r="AX34" s="621"/>
      <c r="AY34" s="621"/>
      <c r="AZ34" s="621"/>
      <c r="BA34" s="621"/>
      <c r="BB34" s="621"/>
      <c r="BC34" s="621"/>
      <c r="BD34" s="621"/>
      <c r="BE34" s="621"/>
      <c r="BF34" s="622"/>
      <c r="BG34" s="620" t="s">
        <v>320</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321</v>
      </c>
      <c r="CE34" s="657"/>
      <c r="CF34" s="657"/>
      <c r="CG34" s="657"/>
      <c r="CH34" s="657"/>
      <c r="CI34" s="657"/>
      <c r="CJ34" s="657"/>
      <c r="CK34" s="657"/>
      <c r="CL34" s="657"/>
      <c r="CM34" s="657"/>
      <c r="CN34" s="657"/>
      <c r="CO34" s="657"/>
      <c r="CP34" s="657"/>
      <c r="CQ34" s="658"/>
      <c r="CR34" s="641">
        <v>1568787</v>
      </c>
      <c r="CS34" s="642"/>
      <c r="CT34" s="642"/>
      <c r="CU34" s="642"/>
      <c r="CV34" s="642"/>
      <c r="CW34" s="642"/>
      <c r="CX34" s="642"/>
      <c r="CY34" s="643"/>
      <c r="CZ34" s="646">
        <v>15.8</v>
      </c>
      <c r="DA34" s="675"/>
      <c r="DB34" s="675"/>
      <c r="DC34" s="679"/>
      <c r="DD34" s="650">
        <v>1385231</v>
      </c>
      <c r="DE34" s="642"/>
      <c r="DF34" s="642"/>
      <c r="DG34" s="642"/>
      <c r="DH34" s="642"/>
      <c r="DI34" s="642"/>
      <c r="DJ34" s="642"/>
      <c r="DK34" s="643"/>
      <c r="DL34" s="650">
        <v>992940</v>
      </c>
      <c r="DM34" s="642"/>
      <c r="DN34" s="642"/>
      <c r="DO34" s="642"/>
      <c r="DP34" s="642"/>
      <c r="DQ34" s="642"/>
      <c r="DR34" s="642"/>
      <c r="DS34" s="642"/>
      <c r="DT34" s="642"/>
      <c r="DU34" s="642"/>
      <c r="DV34" s="643"/>
      <c r="DW34" s="646">
        <v>14.4</v>
      </c>
      <c r="DX34" s="675"/>
      <c r="DY34" s="675"/>
      <c r="DZ34" s="675"/>
      <c r="EA34" s="675"/>
      <c r="EB34" s="675"/>
      <c r="EC34" s="676"/>
    </row>
    <row r="35" spans="2:133" ht="11.25" customHeight="1">
      <c r="B35" s="638" t="s">
        <v>322</v>
      </c>
      <c r="C35" s="639"/>
      <c r="D35" s="639"/>
      <c r="E35" s="639"/>
      <c r="F35" s="639"/>
      <c r="G35" s="639"/>
      <c r="H35" s="639"/>
      <c r="I35" s="639"/>
      <c r="J35" s="639"/>
      <c r="K35" s="639"/>
      <c r="L35" s="639"/>
      <c r="M35" s="639"/>
      <c r="N35" s="639"/>
      <c r="O35" s="639"/>
      <c r="P35" s="639"/>
      <c r="Q35" s="640"/>
      <c r="R35" s="641">
        <v>907207</v>
      </c>
      <c r="S35" s="642"/>
      <c r="T35" s="642"/>
      <c r="U35" s="642"/>
      <c r="V35" s="642"/>
      <c r="W35" s="642"/>
      <c r="X35" s="642"/>
      <c r="Y35" s="643"/>
      <c r="Z35" s="644">
        <v>8.8000000000000007</v>
      </c>
      <c r="AA35" s="644"/>
      <c r="AB35" s="644"/>
      <c r="AC35" s="644"/>
      <c r="AD35" s="645" t="s">
        <v>130</v>
      </c>
      <c r="AE35" s="645"/>
      <c r="AF35" s="645"/>
      <c r="AG35" s="645"/>
      <c r="AH35" s="645"/>
      <c r="AI35" s="645"/>
      <c r="AJ35" s="645"/>
      <c r="AK35" s="645"/>
      <c r="AL35" s="646" t="s">
        <v>130</v>
      </c>
      <c r="AM35" s="647"/>
      <c r="AN35" s="647"/>
      <c r="AO35" s="648"/>
      <c r="AP35" s="234"/>
      <c r="AQ35" s="714" t="s">
        <v>323</v>
      </c>
      <c r="AR35" s="715"/>
      <c r="AS35" s="715"/>
      <c r="AT35" s="715"/>
      <c r="AU35" s="715"/>
      <c r="AV35" s="715"/>
      <c r="AW35" s="715"/>
      <c r="AX35" s="715"/>
      <c r="AY35" s="716"/>
      <c r="AZ35" s="630">
        <v>1464986</v>
      </c>
      <c r="BA35" s="631"/>
      <c r="BB35" s="631"/>
      <c r="BC35" s="631"/>
      <c r="BD35" s="631"/>
      <c r="BE35" s="631"/>
      <c r="BF35" s="717"/>
      <c r="BG35" s="652" t="s">
        <v>324</v>
      </c>
      <c r="BH35" s="653"/>
      <c r="BI35" s="653"/>
      <c r="BJ35" s="653"/>
      <c r="BK35" s="653"/>
      <c r="BL35" s="653"/>
      <c r="BM35" s="653"/>
      <c r="BN35" s="653"/>
      <c r="BO35" s="653"/>
      <c r="BP35" s="653"/>
      <c r="BQ35" s="653"/>
      <c r="BR35" s="653"/>
      <c r="BS35" s="653"/>
      <c r="BT35" s="653"/>
      <c r="BU35" s="654"/>
      <c r="BV35" s="630">
        <v>333933</v>
      </c>
      <c r="BW35" s="631"/>
      <c r="BX35" s="631"/>
      <c r="BY35" s="631"/>
      <c r="BZ35" s="631"/>
      <c r="CA35" s="631"/>
      <c r="CB35" s="717"/>
      <c r="CD35" s="656" t="s">
        <v>325</v>
      </c>
      <c r="CE35" s="657"/>
      <c r="CF35" s="657"/>
      <c r="CG35" s="657"/>
      <c r="CH35" s="657"/>
      <c r="CI35" s="657"/>
      <c r="CJ35" s="657"/>
      <c r="CK35" s="657"/>
      <c r="CL35" s="657"/>
      <c r="CM35" s="657"/>
      <c r="CN35" s="657"/>
      <c r="CO35" s="657"/>
      <c r="CP35" s="657"/>
      <c r="CQ35" s="658"/>
      <c r="CR35" s="641">
        <v>104835</v>
      </c>
      <c r="CS35" s="677"/>
      <c r="CT35" s="677"/>
      <c r="CU35" s="677"/>
      <c r="CV35" s="677"/>
      <c r="CW35" s="677"/>
      <c r="CX35" s="677"/>
      <c r="CY35" s="678"/>
      <c r="CZ35" s="646">
        <v>1.1000000000000001</v>
      </c>
      <c r="DA35" s="675"/>
      <c r="DB35" s="675"/>
      <c r="DC35" s="679"/>
      <c r="DD35" s="650">
        <v>97332</v>
      </c>
      <c r="DE35" s="677"/>
      <c r="DF35" s="677"/>
      <c r="DG35" s="677"/>
      <c r="DH35" s="677"/>
      <c r="DI35" s="677"/>
      <c r="DJ35" s="677"/>
      <c r="DK35" s="678"/>
      <c r="DL35" s="650">
        <v>97137</v>
      </c>
      <c r="DM35" s="677"/>
      <c r="DN35" s="677"/>
      <c r="DO35" s="677"/>
      <c r="DP35" s="677"/>
      <c r="DQ35" s="677"/>
      <c r="DR35" s="677"/>
      <c r="DS35" s="677"/>
      <c r="DT35" s="677"/>
      <c r="DU35" s="677"/>
      <c r="DV35" s="678"/>
      <c r="DW35" s="646">
        <v>1.4</v>
      </c>
      <c r="DX35" s="675"/>
      <c r="DY35" s="675"/>
      <c r="DZ35" s="675"/>
      <c r="EA35" s="675"/>
      <c r="EB35" s="675"/>
      <c r="EC35" s="676"/>
    </row>
    <row r="36" spans="2:133" ht="11.25" customHeight="1">
      <c r="B36" s="638" t="s">
        <v>326</v>
      </c>
      <c r="C36" s="639"/>
      <c r="D36" s="639"/>
      <c r="E36" s="639"/>
      <c r="F36" s="639"/>
      <c r="G36" s="639"/>
      <c r="H36" s="639"/>
      <c r="I36" s="639"/>
      <c r="J36" s="639"/>
      <c r="K36" s="639"/>
      <c r="L36" s="639"/>
      <c r="M36" s="639"/>
      <c r="N36" s="639"/>
      <c r="O36" s="639"/>
      <c r="P36" s="639"/>
      <c r="Q36" s="640"/>
      <c r="R36" s="641" t="s">
        <v>240</v>
      </c>
      <c r="S36" s="642"/>
      <c r="T36" s="642"/>
      <c r="U36" s="642"/>
      <c r="V36" s="642"/>
      <c r="W36" s="642"/>
      <c r="X36" s="642"/>
      <c r="Y36" s="643"/>
      <c r="Z36" s="644" t="s">
        <v>130</v>
      </c>
      <c r="AA36" s="644"/>
      <c r="AB36" s="644"/>
      <c r="AC36" s="644"/>
      <c r="AD36" s="645" t="s">
        <v>130</v>
      </c>
      <c r="AE36" s="645"/>
      <c r="AF36" s="645"/>
      <c r="AG36" s="645"/>
      <c r="AH36" s="645"/>
      <c r="AI36" s="645"/>
      <c r="AJ36" s="645"/>
      <c r="AK36" s="645"/>
      <c r="AL36" s="646" t="s">
        <v>240</v>
      </c>
      <c r="AM36" s="647"/>
      <c r="AN36" s="647"/>
      <c r="AO36" s="648"/>
      <c r="AQ36" s="718" t="s">
        <v>327</v>
      </c>
      <c r="AR36" s="719"/>
      <c r="AS36" s="719"/>
      <c r="AT36" s="719"/>
      <c r="AU36" s="719"/>
      <c r="AV36" s="719"/>
      <c r="AW36" s="719"/>
      <c r="AX36" s="719"/>
      <c r="AY36" s="720"/>
      <c r="AZ36" s="641">
        <v>296624</v>
      </c>
      <c r="BA36" s="642"/>
      <c r="BB36" s="642"/>
      <c r="BC36" s="642"/>
      <c r="BD36" s="677"/>
      <c r="BE36" s="677"/>
      <c r="BF36" s="700"/>
      <c r="BG36" s="656" t="s">
        <v>328</v>
      </c>
      <c r="BH36" s="657"/>
      <c r="BI36" s="657"/>
      <c r="BJ36" s="657"/>
      <c r="BK36" s="657"/>
      <c r="BL36" s="657"/>
      <c r="BM36" s="657"/>
      <c r="BN36" s="657"/>
      <c r="BO36" s="657"/>
      <c r="BP36" s="657"/>
      <c r="BQ36" s="657"/>
      <c r="BR36" s="657"/>
      <c r="BS36" s="657"/>
      <c r="BT36" s="657"/>
      <c r="BU36" s="658"/>
      <c r="BV36" s="641">
        <v>292239</v>
      </c>
      <c r="BW36" s="642"/>
      <c r="BX36" s="642"/>
      <c r="BY36" s="642"/>
      <c r="BZ36" s="642"/>
      <c r="CA36" s="642"/>
      <c r="CB36" s="651"/>
      <c r="CD36" s="656" t="s">
        <v>329</v>
      </c>
      <c r="CE36" s="657"/>
      <c r="CF36" s="657"/>
      <c r="CG36" s="657"/>
      <c r="CH36" s="657"/>
      <c r="CI36" s="657"/>
      <c r="CJ36" s="657"/>
      <c r="CK36" s="657"/>
      <c r="CL36" s="657"/>
      <c r="CM36" s="657"/>
      <c r="CN36" s="657"/>
      <c r="CO36" s="657"/>
      <c r="CP36" s="657"/>
      <c r="CQ36" s="658"/>
      <c r="CR36" s="641">
        <v>1130940</v>
      </c>
      <c r="CS36" s="642"/>
      <c r="CT36" s="642"/>
      <c r="CU36" s="642"/>
      <c r="CV36" s="642"/>
      <c r="CW36" s="642"/>
      <c r="CX36" s="642"/>
      <c r="CY36" s="643"/>
      <c r="CZ36" s="646">
        <v>11.4</v>
      </c>
      <c r="DA36" s="675"/>
      <c r="DB36" s="675"/>
      <c r="DC36" s="679"/>
      <c r="DD36" s="650">
        <v>1044848</v>
      </c>
      <c r="DE36" s="642"/>
      <c r="DF36" s="642"/>
      <c r="DG36" s="642"/>
      <c r="DH36" s="642"/>
      <c r="DI36" s="642"/>
      <c r="DJ36" s="642"/>
      <c r="DK36" s="643"/>
      <c r="DL36" s="650">
        <v>874779</v>
      </c>
      <c r="DM36" s="642"/>
      <c r="DN36" s="642"/>
      <c r="DO36" s="642"/>
      <c r="DP36" s="642"/>
      <c r="DQ36" s="642"/>
      <c r="DR36" s="642"/>
      <c r="DS36" s="642"/>
      <c r="DT36" s="642"/>
      <c r="DU36" s="642"/>
      <c r="DV36" s="643"/>
      <c r="DW36" s="646">
        <v>12.7</v>
      </c>
      <c r="DX36" s="675"/>
      <c r="DY36" s="675"/>
      <c r="DZ36" s="675"/>
      <c r="EA36" s="675"/>
      <c r="EB36" s="675"/>
      <c r="EC36" s="676"/>
    </row>
    <row r="37" spans="2:133" ht="11.25" customHeight="1">
      <c r="B37" s="638" t="s">
        <v>330</v>
      </c>
      <c r="C37" s="639"/>
      <c r="D37" s="639"/>
      <c r="E37" s="639"/>
      <c r="F37" s="639"/>
      <c r="G37" s="639"/>
      <c r="H37" s="639"/>
      <c r="I37" s="639"/>
      <c r="J37" s="639"/>
      <c r="K37" s="639"/>
      <c r="L37" s="639"/>
      <c r="M37" s="639"/>
      <c r="N37" s="639"/>
      <c r="O37" s="639"/>
      <c r="P37" s="639"/>
      <c r="Q37" s="640"/>
      <c r="R37" s="641">
        <v>477407</v>
      </c>
      <c r="S37" s="642"/>
      <c r="T37" s="642"/>
      <c r="U37" s="642"/>
      <c r="V37" s="642"/>
      <c r="W37" s="642"/>
      <c r="X37" s="642"/>
      <c r="Y37" s="643"/>
      <c r="Z37" s="644">
        <v>4.5999999999999996</v>
      </c>
      <c r="AA37" s="644"/>
      <c r="AB37" s="644"/>
      <c r="AC37" s="644"/>
      <c r="AD37" s="645" t="s">
        <v>240</v>
      </c>
      <c r="AE37" s="645"/>
      <c r="AF37" s="645"/>
      <c r="AG37" s="645"/>
      <c r="AH37" s="645"/>
      <c r="AI37" s="645"/>
      <c r="AJ37" s="645"/>
      <c r="AK37" s="645"/>
      <c r="AL37" s="646" t="s">
        <v>130</v>
      </c>
      <c r="AM37" s="647"/>
      <c r="AN37" s="647"/>
      <c r="AO37" s="648"/>
      <c r="AQ37" s="718" t="s">
        <v>331</v>
      </c>
      <c r="AR37" s="719"/>
      <c r="AS37" s="719"/>
      <c r="AT37" s="719"/>
      <c r="AU37" s="719"/>
      <c r="AV37" s="719"/>
      <c r="AW37" s="719"/>
      <c r="AX37" s="719"/>
      <c r="AY37" s="720"/>
      <c r="AZ37" s="641">
        <v>1369</v>
      </c>
      <c r="BA37" s="642"/>
      <c r="BB37" s="642"/>
      <c r="BC37" s="642"/>
      <c r="BD37" s="677"/>
      <c r="BE37" s="677"/>
      <c r="BF37" s="700"/>
      <c r="BG37" s="656" t="s">
        <v>332</v>
      </c>
      <c r="BH37" s="657"/>
      <c r="BI37" s="657"/>
      <c r="BJ37" s="657"/>
      <c r="BK37" s="657"/>
      <c r="BL37" s="657"/>
      <c r="BM37" s="657"/>
      <c r="BN37" s="657"/>
      <c r="BO37" s="657"/>
      <c r="BP37" s="657"/>
      <c r="BQ37" s="657"/>
      <c r="BR37" s="657"/>
      <c r="BS37" s="657"/>
      <c r="BT37" s="657"/>
      <c r="BU37" s="658"/>
      <c r="BV37" s="641">
        <v>4094</v>
      </c>
      <c r="BW37" s="642"/>
      <c r="BX37" s="642"/>
      <c r="BY37" s="642"/>
      <c r="BZ37" s="642"/>
      <c r="CA37" s="642"/>
      <c r="CB37" s="651"/>
      <c r="CD37" s="656" t="s">
        <v>333</v>
      </c>
      <c r="CE37" s="657"/>
      <c r="CF37" s="657"/>
      <c r="CG37" s="657"/>
      <c r="CH37" s="657"/>
      <c r="CI37" s="657"/>
      <c r="CJ37" s="657"/>
      <c r="CK37" s="657"/>
      <c r="CL37" s="657"/>
      <c r="CM37" s="657"/>
      <c r="CN37" s="657"/>
      <c r="CO37" s="657"/>
      <c r="CP37" s="657"/>
      <c r="CQ37" s="658"/>
      <c r="CR37" s="641">
        <v>742104</v>
      </c>
      <c r="CS37" s="677"/>
      <c r="CT37" s="677"/>
      <c r="CU37" s="677"/>
      <c r="CV37" s="677"/>
      <c r="CW37" s="677"/>
      <c r="CX37" s="677"/>
      <c r="CY37" s="678"/>
      <c r="CZ37" s="646">
        <v>7.5</v>
      </c>
      <c r="DA37" s="675"/>
      <c r="DB37" s="675"/>
      <c r="DC37" s="679"/>
      <c r="DD37" s="650">
        <v>737671</v>
      </c>
      <c r="DE37" s="677"/>
      <c r="DF37" s="677"/>
      <c r="DG37" s="677"/>
      <c r="DH37" s="677"/>
      <c r="DI37" s="677"/>
      <c r="DJ37" s="677"/>
      <c r="DK37" s="678"/>
      <c r="DL37" s="650">
        <v>711875</v>
      </c>
      <c r="DM37" s="677"/>
      <c r="DN37" s="677"/>
      <c r="DO37" s="677"/>
      <c r="DP37" s="677"/>
      <c r="DQ37" s="677"/>
      <c r="DR37" s="677"/>
      <c r="DS37" s="677"/>
      <c r="DT37" s="677"/>
      <c r="DU37" s="677"/>
      <c r="DV37" s="678"/>
      <c r="DW37" s="646">
        <v>10.3</v>
      </c>
      <c r="DX37" s="675"/>
      <c r="DY37" s="675"/>
      <c r="DZ37" s="675"/>
      <c r="EA37" s="675"/>
      <c r="EB37" s="675"/>
      <c r="EC37" s="676"/>
    </row>
    <row r="38" spans="2:133" ht="11.25" customHeight="1">
      <c r="B38" s="686" t="s">
        <v>334</v>
      </c>
      <c r="C38" s="687"/>
      <c r="D38" s="687"/>
      <c r="E38" s="687"/>
      <c r="F38" s="687"/>
      <c r="G38" s="687"/>
      <c r="H38" s="687"/>
      <c r="I38" s="687"/>
      <c r="J38" s="687"/>
      <c r="K38" s="687"/>
      <c r="L38" s="687"/>
      <c r="M38" s="687"/>
      <c r="N38" s="687"/>
      <c r="O38" s="687"/>
      <c r="P38" s="687"/>
      <c r="Q38" s="688"/>
      <c r="R38" s="721">
        <v>10293462</v>
      </c>
      <c r="S38" s="722"/>
      <c r="T38" s="722"/>
      <c r="U38" s="722"/>
      <c r="V38" s="722"/>
      <c r="W38" s="722"/>
      <c r="X38" s="722"/>
      <c r="Y38" s="723"/>
      <c r="Z38" s="724">
        <v>100</v>
      </c>
      <c r="AA38" s="724"/>
      <c r="AB38" s="724"/>
      <c r="AC38" s="724"/>
      <c r="AD38" s="725">
        <v>6416373</v>
      </c>
      <c r="AE38" s="725"/>
      <c r="AF38" s="725"/>
      <c r="AG38" s="725"/>
      <c r="AH38" s="725"/>
      <c r="AI38" s="725"/>
      <c r="AJ38" s="725"/>
      <c r="AK38" s="725"/>
      <c r="AL38" s="726">
        <v>100</v>
      </c>
      <c r="AM38" s="712"/>
      <c r="AN38" s="712"/>
      <c r="AO38" s="727"/>
      <c r="AQ38" s="718" t="s">
        <v>335</v>
      </c>
      <c r="AR38" s="719"/>
      <c r="AS38" s="719"/>
      <c r="AT38" s="719"/>
      <c r="AU38" s="719"/>
      <c r="AV38" s="719"/>
      <c r="AW38" s="719"/>
      <c r="AX38" s="719"/>
      <c r="AY38" s="720"/>
      <c r="AZ38" s="641" t="s">
        <v>240</v>
      </c>
      <c r="BA38" s="642"/>
      <c r="BB38" s="642"/>
      <c r="BC38" s="642"/>
      <c r="BD38" s="677"/>
      <c r="BE38" s="677"/>
      <c r="BF38" s="700"/>
      <c r="BG38" s="656" t="s">
        <v>336</v>
      </c>
      <c r="BH38" s="657"/>
      <c r="BI38" s="657"/>
      <c r="BJ38" s="657"/>
      <c r="BK38" s="657"/>
      <c r="BL38" s="657"/>
      <c r="BM38" s="657"/>
      <c r="BN38" s="657"/>
      <c r="BO38" s="657"/>
      <c r="BP38" s="657"/>
      <c r="BQ38" s="657"/>
      <c r="BR38" s="657"/>
      <c r="BS38" s="657"/>
      <c r="BT38" s="657"/>
      <c r="BU38" s="658"/>
      <c r="BV38" s="641">
        <v>6559</v>
      </c>
      <c r="BW38" s="642"/>
      <c r="BX38" s="642"/>
      <c r="BY38" s="642"/>
      <c r="BZ38" s="642"/>
      <c r="CA38" s="642"/>
      <c r="CB38" s="651"/>
      <c r="CD38" s="656" t="s">
        <v>337</v>
      </c>
      <c r="CE38" s="657"/>
      <c r="CF38" s="657"/>
      <c r="CG38" s="657"/>
      <c r="CH38" s="657"/>
      <c r="CI38" s="657"/>
      <c r="CJ38" s="657"/>
      <c r="CK38" s="657"/>
      <c r="CL38" s="657"/>
      <c r="CM38" s="657"/>
      <c r="CN38" s="657"/>
      <c r="CO38" s="657"/>
      <c r="CP38" s="657"/>
      <c r="CQ38" s="658"/>
      <c r="CR38" s="641">
        <v>1463617</v>
      </c>
      <c r="CS38" s="642"/>
      <c r="CT38" s="642"/>
      <c r="CU38" s="642"/>
      <c r="CV38" s="642"/>
      <c r="CW38" s="642"/>
      <c r="CX38" s="642"/>
      <c r="CY38" s="643"/>
      <c r="CZ38" s="646">
        <v>14.7</v>
      </c>
      <c r="DA38" s="675"/>
      <c r="DB38" s="675"/>
      <c r="DC38" s="679"/>
      <c r="DD38" s="650">
        <v>1277183</v>
      </c>
      <c r="DE38" s="642"/>
      <c r="DF38" s="642"/>
      <c r="DG38" s="642"/>
      <c r="DH38" s="642"/>
      <c r="DI38" s="642"/>
      <c r="DJ38" s="642"/>
      <c r="DK38" s="643"/>
      <c r="DL38" s="650">
        <v>1149416</v>
      </c>
      <c r="DM38" s="642"/>
      <c r="DN38" s="642"/>
      <c r="DO38" s="642"/>
      <c r="DP38" s="642"/>
      <c r="DQ38" s="642"/>
      <c r="DR38" s="642"/>
      <c r="DS38" s="642"/>
      <c r="DT38" s="642"/>
      <c r="DU38" s="642"/>
      <c r="DV38" s="643"/>
      <c r="DW38" s="646">
        <v>16.7</v>
      </c>
      <c r="DX38" s="675"/>
      <c r="DY38" s="675"/>
      <c r="DZ38" s="675"/>
      <c r="EA38" s="675"/>
      <c r="EB38" s="675"/>
      <c r="EC38" s="676"/>
    </row>
    <row r="39" spans="2:133" ht="11.25" customHeight="1">
      <c r="AQ39" s="718" t="s">
        <v>338</v>
      </c>
      <c r="AR39" s="719"/>
      <c r="AS39" s="719"/>
      <c r="AT39" s="719"/>
      <c r="AU39" s="719"/>
      <c r="AV39" s="719"/>
      <c r="AW39" s="719"/>
      <c r="AX39" s="719"/>
      <c r="AY39" s="720"/>
      <c r="AZ39" s="641" t="s">
        <v>130</v>
      </c>
      <c r="BA39" s="642"/>
      <c r="BB39" s="642"/>
      <c r="BC39" s="642"/>
      <c r="BD39" s="677"/>
      <c r="BE39" s="677"/>
      <c r="BF39" s="700"/>
      <c r="BG39" s="732" t="s">
        <v>339</v>
      </c>
      <c r="BH39" s="733"/>
      <c r="BI39" s="733"/>
      <c r="BJ39" s="733"/>
      <c r="BK39" s="733"/>
      <c r="BL39" s="235"/>
      <c r="BM39" s="657" t="s">
        <v>340</v>
      </c>
      <c r="BN39" s="657"/>
      <c r="BO39" s="657"/>
      <c r="BP39" s="657"/>
      <c r="BQ39" s="657"/>
      <c r="BR39" s="657"/>
      <c r="BS39" s="657"/>
      <c r="BT39" s="657"/>
      <c r="BU39" s="658"/>
      <c r="BV39" s="641">
        <v>81</v>
      </c>
      <c r="BW39" s="642"/>
      <c r="BX39" s="642"/>
      <c r="BY39" s="642"/>
      <c r="BZ39" s="642"/>
      <c r="CA39" s="642"/>
      <c r="CB39" s="651"/>
      <c r="CD39" s="656" t="s">
        <v>341</v>
      </c>
      <c r="CE39" s="657"/>
      <c r="CF39" s="657"/>
      <c r="CG39" s="657"/>
      <c r="CH39" s="657"/>
      <c r="CI39" s="657"/>
      <c r="CJ39" s="657"/>
      <c r="CK39" s="657"/>
      <c r="CL39" s="657"/>
      <c r="CM39" s="657"/>
      <c r="CN39" s="657"/>
      <c r="CO39" s="657"/>
      <c r="CP39" s="657"/>
      <c r="CQ39" s="658"/>
      <c r="CR39" s="641">
        <v>178397</v>
      </c>
      <c r="CS39" s="677"/>
      <c r="CT39" s="677"/>
      <c r="CU39" s="677"/>
      <c r="CV39" s="677"/>
      <c r="CW39" s="677"/>
      <c r="CX39" s="677"/>
      <c r="CY39" s="678"/>
      <c r="CZ39" s="646">
        <v>1.8</v>
      </c>
      <c r="DA39" s="675"/>
      <c r="DB39" s="675"/>
      <c r="DC39" s="679"/>
      <c r="DD39" s="650">
        <v>176852</v>
      </c>
      <c r="DE39" s="677"/>
      <c r="DF39" s="677"/>
      <c r="DG39" s="677"/>
      <c r="DH39" s="677"/>
      <c r="DI39" s="677"/>
      <c r="DJ39" s="677"/>
      <c r="DK39" s="678"/>
      <c r="DL39" s="650" t="s">
        <v>240</v>
      </c>
      <c r="DM39" s="677"/>
      <c r="DN39" s="677"/>
      <c r="DO39" s="677"/>
      <c r="DP39" s="677"/>
      <c r="DQ39" s="677"/>
      <c r="DR39" s="677"/>
      <c r="DS39" s="677"/>
      <c r="DT39" s="677"/>
      <c r="DU39" s="677"/>
      <c r="DV39" s="678"/>
      <c r="DW39" s="646" t="s">
        <v>240</v>
      </c>
      <c r="DX39" s="675"/>
      <c r="DY39" s="675"/>
      <c r="DZ39" s="675"/>
      <c r="EA39" s="675"/>
      <c r="EB39" s="675"/>
      <c r="EC39" s="676"/>
    </row>
    <row r="40" spans="2:133" ht="11.25" customHeight="1">
      <c r="AQ40" s="718" t="s">
        <v>342</v>
      </c>
      <c r="AR40" s="719"/>
      <c r="AS40" s="719"/>
      <c r="AT40" s="719"/>
      <c r="AU40" s="719"/>
      <c r="AV40" s="719"/>
      <c r="AW40" s="719"/>
      <c r="AX40" s="719"/>
      <c r="AY40" s="720"/>
      <c r="AZ40" s="641">
        <v>254802</v>
      </c>
      <c r="BA40" s="642"/>
      <c r="BB40" s="642"/>
      <c r="BC40" s="642"/>
      <c r="BD40" s="677"/>
      <c r="BE40" s="677"/>
      <c r="BF40" s="700"/>
      <c r="BG40" s="732"/>
      <c r="BH40" s="733"/>
      <c r="BI40" s="733"/>
      <c r="BJ40" s="733"/>
      <c r="BK40" s="733"/>
      <c r="BL40" s="235"/>
      <c r="BM40" s="657" t="s">
        <v>343</v>
      </c>
      <c r="BN40" s="657"/>
      <c r="BO40" s="657"/>
      <c r="BP40" s="657"/>
      <c r="BQ40" s="657"/>
      <c r="BR40" s="657"/>
      <c r="BS40" s="657"/>
      <c r="BT40" s="657"/>
      <c r="BU40" s="658"/>
      <c r="BV40" s="641" t="s">
        <v>240</v>
      </c>
      <c r="BW40" s="642"/>
      <c r="BX40" s="642"/>
      <c r="BY40" s="642"/>
      <c r="BZ40" s="642"/>
      <c r="CA40" s="642"/>
      <c r="CB40" s="651"/>
      <c r="CD40" s="656" t="s">
        <v>344</v>
      </c>
      <c r="CE40" s="657"/>
      <c r="CF40" s="657"/>
      <c r="CG40" s="657"/>
      <c r="CH40" s="657"/>
      <c r="CI40" s="657"/>
      <c r="CJ40" s="657"/>
      <c r="CK40" s="657"/>
      <c r="CL40" s="657"/>
      <c r="CM40" s="657"/>
      <c r="CN40" s="657"/>
      <c r="CO40" s="657"/>
      <c r="CP40" s="657"/>
      <c r="CQ40" s="658"/>
      <c r="CR40" s="641" t="s">
        <v>240</v>
      </c>
      <c r="CS40" s="642"/>
      <c r="CT40" s="642"/>
      <c r="CU40" s="642"/>
      <c r="CV40" s="642"/>
      <c r="CW40" s="642"/>
      <c r="CX40" s="642"/>
      <c r="CY40" s="643"/>
      <c r="CZ40" s="646" t="s">
        <v>240</v>
      </c>
      <c r="DA40" s="675"/>
      <c r="DB40" s="675"/>
      <c r="DC40" s="679"/>
      <c r="DD40" s="650" t="s">
        <v>240</v>
      </c>
      <c r="DE40" s="642"/>
      <c r="DF40" s="642"/>
      <c r="DG40" s="642"/>
      <c r="DH40" s="642"/>
      <c r="DI40" s="642"/>
      <c r="DJ40" s="642"/>
      <c r="DK40" s="643"/>
      <c r="DL40" s="650" t="s">
        <v>130</v>
      </c>
      <c r="DM40" s="642"/>
      <c r="DN40" s="642"/>
      <c r="DO40" s="642"/>
      <c r="DP40" s="642"/>
      <c r="DQ40" s="642"/>
      <c r="DR40" s="642"/>
      <c r="DS40" s="642"/>
      <c r="DT40" s="642"/>
      <c r="DU40" s="642"/>
      <c r="DV40" s="643"/>
      <c r="DW40" s="646" t="s">
        <v>130</v>
      </c>
      <c r="DX40" s="675"/>
      <c r="DY40" s="675"/>
      <c r="DZ40" s="675"/>
      <c r="EA40" s="675"/>
      <c r="EB40" s="675"/>
      <c r="EC40" s="676"/>
    </row>
    <row r="41" spans="2:133" ht="11.25" customHeight="1">
      <c r="AQ41" s="728" t="s">
        <v>345</v>
      </c>
      <c r="AR41" s="729"/>
      <c r="AS41" s="729"/>
      <c r="AT41" s="729"/>
      <c r="AU41" s="729"/>
      <c r="AV41" s="729"/>
      <c r="AW41" s="729"/>
      <c r="AX41" s="729"/>
      <c r="AY41" s="730"/>
      <c r="AZ41" s="721">
        <v>912191</v>
      </c>
      <c r="BA41" s="722"/>
      <c r="BB41" s="722"/>
      <c r="BC41" s="722"/>
      <c r="BD41" s="711"/>
      <c r="BE41" s="711"/>
      <c r="BF41" s="713"/>
      <c r="BG41" s="734"/>
      <c r="BH41" s="735"/>
      <c r="BI41" s="735"/>
      <c r="BJ41" s="735"/>
      <c r="BK41" s="735"/>
      <c r="BL41" s="236"/>
      <c r="BM41" s="666" t="s">
        <v>346</v>
      </c>
      <c r="BN41" s="666"/>
      <c r="BO41" s="666"/>
      <c r="BP41" s="666"/>
      <c r="BQ41" s="666"/>
      <c r="BR41" s="666"/>
      <c r="BS41" s="666"/>
      <c r="BT41" s="666"/>
      <c r="BU41" s="667"/>
      <c r="BV41" s="721">
        <v>362</v>
      </c>
      <c r="BW41" s="722"/>
      <c r="BX41" s="722"/>
      <c r="BY41" s="722"/>
      <c r="BZ41" s="722"/>
      <c r="CA41" s="722"/>
      <c r="CB41" s="731"/>
      <c r="CD41" s="656" t="s">
        <v>347</v>
      </c>
      <c r="CE41" s="657"/>
      <c r="CF41" s="657"/>
      <c r="CG41" s="657"/>
      <c r="CH41" s="657"/>
      <c r="CI41" s="657"/>
      <c r="CJ41" s="657"/>
      <c r="CK41" s="657"/>
      <c r="CL41" s="657"/>
      <c r="CM41" s="657"/>
      <c r="CN41" s="657"/>
      <c r="CO41" s="657"/>
      <c r="CP41" s="657"/>
      <c r="CQ41" s="658"/>
      <c r="CR41" s="641" t="s">
        <v>240</v>
      </c>
      <c r="CS41" s="677"/>
      <c r="CT41" s="677"/>
      <c r="CU41" s="677"/>
      <c r="CV41" s="677"/>
      <c r="CW41" s="677"/>
      <c r="CX41" s="677"/>
      <c r="CY41" s="678"/>
      <c r="CZ41" s="646" t="s">
        <v>130</v>
      </c>
      <c r="DA41" s="675"/>
      <c r="DB41" s="675"/>
      <c r="DC41" s="679"/>
      <c r="DD41" s="650" t="s">
        <v>240</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349</v>
      </c>
      <c r="CE42" s="639"/>
      <c r="CF42" s="639"/>
      <c r="CG42" s="639"/>
      <c r="CH42" s="639"/>
      <c r="CI42" s="639"/>
      <c r="CJ42" s="639"/>
      <c r="CK42" s="639"/>
      <c r="CL42" s="639"/>
      <c r="CM42" s="639"/>
      <c r="CN42" s="639"/>
      <c r="CO42" s="639"/>
      <c r="CP42" s="639"/>
      <c r="CQ42" s="640"/>
      <c r="CR42" s="641">
        <v>1037526</v>
      </c>
      <c r="CS42" s="642"/>
      <c r="CT42" s="642"/>
      <c r="CU42" s="642"/>
      <c r="CV42" s="642"/>
      <c r="CW42" s="642"/>
      <c r="CX42" s="642"/>
      <c r="CY42" s="643"/>
      <c r="CZ42" s="646">
        <v>10.4</v>
      </c>
      <c r="DA42" s="647"/>
      <c r="DB42" s="647"/>
      <c r="DC42" s="742"/>
      <c r="DD42" s="650">
        <v>321403</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351</v>
      </c>
      <c r="CE43" s="639"/>
      <c r="CF43" s="639"/>
      <c r="CG43" s="639"/>
      <c r="CH43" s="639"/>
      <c r="CI43" s="639"/>
      <c r="CJ43" s="639"/>
      <c r="CK43" s="639"/>
      <c r="CL43" s="639"/>
      <c r="CM43" s="639"/>
      <c r="CN43" s="639"/>
      <c r="CO43" s="639"/>
      <c r="CP43" s="639"/>
      <c r="CQ43" s="640"/>
      <c r="CR43" s="641">
        <v>41602</v>
      </c>
      <c r="CS43" s="677"/>
      <c r="CT43" s="677"/>
      <c r="CU43" s="677"/>
      <c r="CV43" s="677"/>
      <c r="CW43" s="677"/>
      <c r="CX43" s="677"/>
      <c r="CY43" s="678"/>
      <c r="CZ43" s="646">
        <v>0.4</v>
      </c>
      <c r="DA43" s="675"/>
      <c r="DB43" s="675"/>
      <c r="DC43" s="679"/>
      <c r="DD43" s="650">
        <v>41602</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c r="B44" s="240" t="s">
        <v>352</v>
      </c>
      <c r="CD44" s="753" t="s">
        <v>304</v>
      </c>
      <c r="CE44" s="754"/>
      <c r="CF44" s="638" t="s">
        <v>353</v>
      </c>
      <c r="CG44" s="639"/>
      <c r="CH44" s="639"/>
      <c r="CI44" s="639"/>
      <c r="CJ44" s="639"/>
      <c r="CK44" s="639"/>
      <c r="CL44" s="639"/>
      <c r="CM44" s="639"/>
      <c r="CN44" s="639"/>
      <c r="CO44" s="639"/>
      <c r="CP44" s="639"/>
      <c r="CQ44" s="640"/>
      <c r="CR44" s="641">
        <v>1037526</v>
      </c>
      <c r="CS44" s="642"/>
      <c r="CT44" s="642"/>
      <c r="CU44" s="642"/>
      <c r="CV44" s="642"/>
      <c r="CW44" s="642"/>
      <c r="CX44" s="642"/>
      <c r="CY44" s="643"/>
      <c r="CZ44" s="646">
        <v>10.4</v>
      </c>
      <c r="DA44" s="647"/>
      <c r="DB44" s="647"/>
      <c r="DC44" s="742"/>
      <c r="DD44" s="650">
        <v>321403</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c r="CD45" s="755"/>
      <c r="CE45" s="756"/>
      <c r="CF45" s="638" t="s">
        <v>354</v>
      </c>
      <c r="CG45" s="639"/>
      <c r="CH45" s="639"/>
      <c r="CI45" s="639"/>
      <c r="CJ45" s="639"/>
      <c r="CK45" s="639"/>
      <c r="CL45" s="639"/>
      <c r="CM45" s="639"/>
      <c r="CN45" s="639"/>
      <c r="CO45" s="639"/>
      <c r="CP45" s="639"/>
      <c r="CQ45" s="640"/>
      <c r="CR45" s="641">
        <v>512001</v>
      </c>
      <c r="CS45" s="677"/>
      <c r="CT45" s="677"/>
      <c r="CU45" s="677"/>
      <c r="CV45" s="677"/>
      <c r="CW45" s="677"/>
      <c r="CX45" s="677"/>
      <c r="CY45" s="678"/>
      <c r="CZ45" s="646">
        <v>5.0999999999999996</v>
      </c>
      <c r="DA45" s="675"/>
      <c r="DB45" s="675"/>
      <c r="DC45" s="679"/>
      <c r="DD45" s="650">
        <v>61832</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c r="CD46" s="755"/>
      <c r="CE46" s="756"/>
      <c r="CF46" s="638" t="s">
        <v>355</v>
      </c>
      <c r="CG46" s="639"/>
      <c r="CH46" s="639"/>
      <c r="CI46" s="639"/>
      <c r="CJ46" s="639"/>
      <c r="CK46" s="639"/>
      <c r="CL46" s="639"/>
      <c r="CM46" s="639"/>
      <c r="CN46" s="639"/>
      <c r="CO46" s="639"/>
      <c r="CP46" s="639"/>
      <c r="CQ46" s="640"/>
      <c r="CR46" s="641">
        <v>502235</v>
      </c>
      <c r="CS46" s="642"/>
      <c r="CT46" s="642"/>
      <c r="CU46" s="642"/>
      <c r="CV46" s="642"/>
      <c r="CW46" s="642"/>
      <c r="CX46" s="642"/>
      <c r="CY46" s="643"/>
      <c r="CZ46" s="646">
        <v>5.0999999999999996</v>
      </c>
      <c r="DA46" s="647"/>
      <c r="DB46" s="647"/>
      <c r="DC46" s="742"/>
      <c r="DD46" s="650">
        <v>241981</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c r="CD47" s="755"/>
      <c r="CE47" s="756"/>
      <c r="CF47" s="638" t="s">
        <v>356</v>
      </c>
      <c r="CG47" s="639"/>
      <c r="CH47" s="639"/>
      <c r="CI47" s="639"/>
      <c r="CJ47" s="639"/>
      <c r="CK47" s="639"/>
      <c r="CL47" s="639"/>
      <c r="CM47" s="639"/>
      <c r="CN47" s="639"/>
      <c r="CO47" s="639"/>
      <c r="CP47" s="639"/>
      <c r="CQ47" s="640"/>
      <c r="CR47" s="641" t="s">
        <v>130</v>
      </c>
      <c r="CS47" s="677"/>
      <c r="CT47" s="677"/>
      <c r="CU47" s="677"/>
      <c r="CV47" s="677"/>
      <c r="CW47" s="677"/>
      <c r="CX47" s="677"/>
      <c r="CY47" s="678"/>
      <c r="CZ47" s="646" t="s">
        <v>130</v>
      </c>
      <c r="DA47" s="675"/>
      <c r="DB47" s="675"/>
      <c r="DC47" s="679"/>
      <c r="DD47" s="650" t="s">
        <v>130</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c r="CD48" s="757"/>
      <c r="CE48" s="758"/>
      <c r="CF48" s="638" t="s">
        <v>357</v>
      </c>
      <c r="CG48" s="639"/>
      <c r="CH48" s="639"/>
      <c r="CI48" s="639"/>
      <c r="CJ48" s="639"/>
      <c r="CK48" s="639"/>
      <c r="CL48" s="639"/>
      <c r="CM48" s="639"/>
      <c r="CN48" s="639"/>
      <c r="CO48" s="639"/>
      <c r="CP48" s="639"/>
      <c r="CQ48" s="640"/>
      <c r="CR48" s="641" t="s">
        <v>240</v>
      </c>
      <c r="CS48" s="642"/>
      <c r="CT48" s="642"/>
      <c r="CU48" s="642"/>
      <c r="CV48" s="642"/>
      <c r="CW48" s="642"/>
      <c r="CX48" s="642"/>
      <c r="CY48" s="643"/>
      <c r="CZ48" s="646" t="s">
        <v>130</v>
      </c>
      <c r="DA48" s="647"/>
      <c r="DB48" s="647"/>
      <c r="DC48" s="742"/>
      <c r="DD48" s="650" t="s">
        <v>130</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c r="CD49" s="686" t="s">
        <v>358</v>
      </c>
      <c r="CE49" s="687"/>
      <c r="CF49" s="687"/>
      <c r="CG49" s="687"/>
      <c r="CH49" s="687"/>
      <c r="CI49" s="687"/>
      <c r="CJ49" s="687"/>
      <c r="CK49" s="687"/>
      <c r="CL49" s="687"/>
      <c r="CM49" s="687"/>
      <c r="CN49" s="687"/>
      <c r="CO49" s="687"/>
      <c r="CP49" s="687"/>
      <c r="CQ49" s="688"/>
      <c r="CR49" s="721">
        <v>9944187</v>
      </c>
      <c r="CS49" s="711"/>
      <c r="CT49" s="711"/>
      <c r="CU49" s="711"/>
      <c r="CV49" s="711"/>
      <c r="CW49" s="711"/>
      <c r="CX49" s="711"/>
      <c r="CY49" s="743"/>
      <c r="CZ49" s="726">
        <v>100</v>
      </c>
      <c r="DA49" s="744"/>
      <c r="DB49" s="744"/>
      <c r="DC49" s="745"/>
      <c r="DD49" s="746">
        <v>7270468</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row r="51" spans="82:133" hidden="1"/>
    <row r="52" spans="82:133" hidden="1"/>
    <row r="53" spans="82:133" hidden="1"/>
  </sheetData>
  <sheetProtection algorithmName="SHA-512" hashValue="wrSGNDNfKlfWt3Adr72kKztR8I+NI6CkPtt7+zWW5k1/MAVptubbFWK8me6hKylg7RZ/FNGWeli97dlxtV9mkA==" saltValue="QT4+lNJn+lvM/MCXHsCf/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360</v>
      </c>
      <c r="DK2" s="789"/>
      <c r="DL2" s="789"/>
      <c r="DM2" s="789"/>
      <c r="DN2" s="789"/>
      <c r="DO2" s="790"/>
      <c r="DP2" s="249"/>
      <c r="DQ2" s="788" t="s">
        <v>361</v>
      </c>
      <c r="DR2" s="789"/>
      <c r="DS2" s="789"/>
      <c r="DT2" s="789"/>
      <c r="DU2" s="789"/>
      <c r="DV2" s="789"/>
      <c r="DW2" s="789"/>
      <c r="DX2" s="789"/>
      <c r="DY2" s="789"/>
      <c r="DZ2" s="790"/>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791" t="s">
        <v>362</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782" t="s">
        <v>364</v>
      </c>
      <c r="B5" s="783"/>
      <c r="C5" s="783"/>
      <c r="D5" s="783"/>
      <c r="E5" s="783"/>
      <c r="F5" s="783"/>
      <c r="G5" s="783"/>
      <c r="H5" s="783"/>
      <c r="I5" s="783"/>
      <c r="J5" s="783"/>
      <c r="K5" s="783"/>
      <c r="L5" s="783"/>
      <c r="M5" s="783"/>
      <c r="N5" s="783"/>
      <c r="O5" s="783"/>
      <c r="P5" s="784"/>
      <c r="Q5" s="759" t="s">
        <v>365</v>
      </c>
      <c r="R5" s="760"/>
      <c r="S5" s="760"/>
      <c r="T5" s="760"/>
      <c r="U5" s="761"/>
      <c r="V5" s="759" t="s">
        <v>366</v>
      </c>
      <c r="W5" s="760"/>
      <c r="X5" s="760"/>
      <c r="Y5" s="760"/>
      <c r="Z5" s="761"/>
      <c r="AA5" s="759" t="s">
        <v>367</v>
      </c>
      <c r="AB5" s="760"/>
      <c r="AC5" s="760"/>
      <c r="AD5" s="760"/>
      <c r="AE5" s="760"/>
      <c r="AF5" s="792" t="s">
        <v>368</v>
      </c>
      <c r="AG5" s="760"/>
      <c r="AH5" s="760"/>
      <c r="AI5" s="760"/>
      <c r="AJ5" s="771"/>
      <c r="AK5" s="760" t="s">
        <v>369</v>
      </c>
      <c r="AL5" s="760"/>
      <c r="AM5" s="760"/>
      <c r="AN5" s="760"/>
      <c r="AO5" s="761"/>
      <c r="AP5" s="759" t="s">
        <v>370</v>
      </c>
      <c r="AQ5" s="760"/>
      <c r="AR5" s="760"/>
      <c r="AS5" s="760"/>
      <c r="AT5" s="761"/>
      <c r="AU5" s="759" t="s">
        <v>371</v>
      </c>
      <c r="AV5" s="760"/>
      <c r="AW5" s="760"/>
      <c r="AX5" s="760"/>
      <c r="AY5" s="771"/>
      <c r="AZ5" s="256"/>
      <c r="BA5" s="256"/>
      <c r="BB5" s="256"/>
      <c r="BC5" s="256"/>
      <c r="BD5" s="256"/>
      <c r="BE5" s="257"/>
      <c r="BF5" s="257"/>
      <c r="BG5" s="257"/>
      <c r="BH5" s="257"/>
      <c r="BI5" s="257"/>
      <c r="BJ5" s="257"/>
      <c r="BK5" s="257"/>
      <c r="BL5" s="257"/>
      <c r="BM5" s="257"/>
      <c r="BN5" s="257"/>
      <c r="BO5" s="257"/>
      <c r="BP5" s="257"/>
      <c r="BQ5" s="782" t="s">
        <v>372</v>
      </c>
      <c r="BR5" s="783"/>
      <c r="BS5" s="783"/>
      <c r="BT5" s="783"/>
      <c r="BU5" s="783"/>
      <c r="BV5" s="783"/>
      <c r="BW5" s="783"/>
      <c r="BX5" s="783"/>
      <c r="BY5" s="783"/>
      <c r="BZ5" s="783"/>
      <c r="CA5" s="783"/>
      <c r="CB5" s="783"/>
      <c r="CC5" s="783"/>
      <c r="CD5" s="783"/>
      <c r="CE5" s="783"/>
      <c r="CF5" s="783"/>
      <c r="CG5" s="784"/>
      <c r="CH5" s="759" t="s">
        <v>373</v>
      </c>
      <c r="CI5" s="760"/>
      <c r="CJ5" s="760"/>
      <c r="CK5" s="760"/>
      <c r="CL5" s="761"/>
      <c r="CM5" s="759" t="s">
        <v>374</v>
      </c>
      <c r="CN5" s="760"/>
      <c r="CO5" s="760"/>
      <c r="CP5" s="760"/>
      <c r="CQ5" s="761"/>
      <c r="CR5" s="759" t="s">
        <v>375</v>
      </c>
      <c r="CS5" s="760"/>
      <c r="CT5" s="760"/>
      <c r="CU5" s="760"/>
      <c r="CV5" s="761"/>
      <c r="CW5" s="759" t="s">
        <v>376</v>
      </c>
      <c r="CX5" s="760"/>
      <c r="CY5" s="760"/>
      <c r="CZ5" s="760"/>
      <c r="DA5" s="761"/>
      <c r="DB5" s="759" t="s">
        <v>377</v>
      </c>
      <c r="DC5" s="760"/>
      <c r="DD5" s="760"/>
      <c r="DE5" s="760"/>
      <c r="DF5" s="761"/>
      <c r="DG5" s="765" t="s">
        <v>378</v>
      </c>
      <c r="DH5" s="766"/>
      <c r="DI5" s="766"/>
      <c r="DJ5" s="766"/>
      <c r="DK5" s="767"/>
      <c r="DL5" s="765" t="s">
        <v>379</v>
      </c>
      <c r="DM5" s="766"/>
      <c r="DN5" s="766"/>
      <c r="DO5" s="766"/>
      <c r="DP5" s="767"/>
      <c r="DQ5" s="759" t="s">
        <v>380</v>
      </c>
      <c r="DR5" s="760"/>
      <c r="DS5" s="760"/>
      <c r="DT5" s="760"/>
      <c r="DU5" s="761"/>
      <c r="DV5" s="759" t="s">
        <v>371</v>
      </c>
      <c r="DW5" s="760"/>
      <c r="DX5" s="760"/>
      <c r="DY5" s="760"/>
      <c r="DZ5" s="771"/>
      <c r="EA5" s="254"/>
    </row>
    <row r="6" spans="1:131" s="255" customFormat="1" ht="26.25" customHeight="1" thickBot="1">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c r="A7" s="258">
        <v>1</v>
      </c>
      <c r="B7" s="773" t="s">
        <v>381</v>
      </c>
      <c r="C7" s="774"/>
      <c r="D7" s="774"/>
      <c r="E7" s="774"/>
      <c r="F7" s="774"/>
      <c r="G7" s="774"/>
      <c r="H7" s="774"/>
      <c r="I7" s="774"/>
      <c r="J7" s="774"/>
      <c r="K7" s="774"/>
      <c r="L7" s="774"/>
      <c r="M7" s="774"/>
      <c r="N7" s="774"/>
      <c r="O7" s="774"/>
      <c r="P7" s="775"/>
      <c r="Q7" s="776">
        <v>10293</v>
      </c>
      <c r="R7" s="777"/>
      <c r="S7" s="777"/>
      <c r="T7" s="777"/>
      <c r="U7" s="777"/>
      <c r="V7" s="777">
        <v>9944</v>
      </c>
      <c r="W7" s="777"/>
      <c r="X7" s="777"/>
      <c r="Y7" s="777"/>
      <c r="Z7" s="777"/>
      <c r="AA7" s="777">
        <v>349</v>
      </c>
      <c r="AB7" s="777"/>
      <c r="AC7" s="777"/>
      <c r="AD7" s="777"/>
      <c r="AE7" s="778"/>
      <c r="AF7" s="779">
        <v>310</v>
      </c>
      <c r="AG7" s="780"/>
      <c r="AH7" s="780"/>
      <c r="AI7" s="780"/>
      <c r="AJ7" s="781"/>
      <c r="AK7" s="816">
        <v>19</v>
      </c>
      <c r="AL7" s="817"/>
      <c r="AM7" s="817"/>
      <c r="AN7" s="817"/>
      <c r="AO7" s="817"/>
      <c r="AP7" s="817">
        <v>11072</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598</v>
      </c>
      <c r="BT7" s="821"/>
      <c r="BU7" s="821"/>
      <c r="BV7" s="821"/>
      <c r="BW7" s="821"/>
      <c r="BX7" s="821"/>
      <c r="BY7" s="821"/>
      <c r="BZ7" s="821"/>
      <c r="CA7" s="821"/>
      <c r="CB7" s="821"/>
      <c r="CC7" s="821"/>
      <c r="CD7" s="821"/>
      <c r="CE7" s="821"/>
      <c r="CF7" s="821"/>
      <c r="CG7" s="822"/>
      <c r="CH7" s="813">
        <v>0</v>
      </c>
      <c r="CI7" s="814"/>
      <c r="CJ7" s="814"/>
      <c r="CK7" s="814"/>
      <c r="CL7" s="815"/>
      <c r="CM7" s="813">
        <v>15</v>
      </c>
      <c r="CN7" s="814"/>
      <c r="CO7" s="814"/>
      <c r="CP7" s="814"/>
      <c r="CQ7" s="815"/>
      <c r="CR7" s="813">
        <v>5</v>
      </c>
      <c r="CS7" s="814"/>
      <c r="CT7" s="814"/>
      <c r="CU7" s="814"/>
      <c r="CV7" s="815"/>
      <c r="CW7" s="813" t="s">
        <v>599</v>
      </c>
      <c r="CX7" s="814"/>
      <c r="CY7" s="814"/>
      <c r="CZ7" s="814"/>
      <c r="DA7" s="815"/>
      <c r="DB7" s="813">
        <v>53</v>
      </c>
      <c r="DC7" s="814"/>
      <c r="DD7" s="814"/>
      <c r="DE7" s="814"/>
      <c r="DF7" s="815"/>
      <c r="DG7" s="813" t="s">
        <v>599</v>
      </c>
      <c r="DH7" s="814"/>
      <c r="DI7" s="814"/>
      <c r="DJ7" s="814"/>
      <c r="DK7" s="815"/>
      <c r="DL7" s="813" t="s">
        <v>599</v>
      </c>
      <c r="DM7" s="814"/>
      <c r="DN7" s="814"/>
      <c r="DO7" s="814"/>
      <c r="DP7" s="815"/>
      <c r="DQ7" s="813" t="s">
        <v>599</v>
      </c>
      <c r="DR7" s="814"/>
      <c r="DS7" s="814"/>
      <c r="DT7" s="814"/>
      <c r="DU7" s="815"/>
      <c r="DV7" s="794"/>
      <c r="DW7" s="795"/>
      <c r="DX7" s="795"/>
      <c r="DY7" s="795"/>
      <c r="DZ7" s="796"/>
      <c r="EA7" s="254"/>
    </row>
    <row r="8" spans="1:131" s="255" customFormat="1" ht="26.25" customHeight="1">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382</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c r="A23" s="264" t="s">
        <v>383</v>
      </c>
      <c r="B23" s="832" t="s">
        <v>384</v>
      </c>
      <c r="C23" s="833"/>
      <c r="D23" s="833"/>
      <c r="E23" s="833"/>
      <c r="F23" s="833"/>
      <c r="G23" s="833"/>
      <c r="H23" s="833"/>
      <c r="I23" s="833"/>
      <c r="J23" s="833"/>
      <c r="K23" s="833"/>
      <c r="L23" s="833"/>
      <c r="M23" s="833"/>
      <c r="N23" s="833"/>
      <c r="O23" s="833"/>
      <c r="P23" s="834"/>
      <c r="Q23" s="835">
        <v>10293</v>
      </c>
      <c r="R23" s="836"/>
      <c r="S23" s="836"/>
      <c r="T23" s="836"/>
      <c r="U23" s="836"/>
      <c r="V23" s="836">
        <v>9944</v>
      </c>
      <c r="W23" s="836"/>
      <c r="X23" s="836"/>
      <c r="Y23" s="836"/>
      <c r="Z23" s="836"/>
      <c r="AA23" s="836">
        <v>349</v>
      </c>
      <c r="AB23" s="836"/>
      <c r="AC23" s="836"/>
      <c r="AD23" s="836"/>
      <c r="AE23" s="837"/>
      <c r="AF23" s="838">
        <v>310</v>
      </c>
      <c r="AG23" s="836"/>
      <c r="AH23" s="836"/>
      <c r="AI23" s="836"/>
      <c r="AJ23" s="839"/>
      <c r="AK23" s="840"/>
      <c r="AL23" s="841"/>
      <c r="AM23" s="841"/>
      <c r="AN23" s="841"/>
      <c r="AO23" s="841"/>
      <c r="AP23" s="836"/>
      <c r="AQ23" s="836"/>
      <c r="AR23" s="836"/>
      <c r="AS23" s="836"/>
      <c r="AT23" s="836"/>
      <c r="AU23" s="842"/>
      <c r="AV23" s="842"/>
      <c r="AW23" s="842"/>
      <c r="AX23" s="842"/>
      <c r="AY23" s="843"/>
      <c r="AZ23" s="851" t="s">
        <v>385</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c r="A24" s="850" t="s">
        <v>386</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c r="A25" s="791" t="s">
        <v>387</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c r="A26" s="782" t="s">
        <v>364</v>
      </c>
      <c r="B26" s="783"/>
      <c r="C26" s="783"/>
      <c r="D26" s="783"/>
      <c r="E26" s="783"/>
      <c r="F26" s="783"/>
      <c r="G26" s="783"/>
      <c r="H26" s="783"/>
      <c r="I26" s="783"/>
      <c r="J26" s="783"/>
      <c r="K26" s="783"/>
      <c r="L26" s="783"/>
      <c r="M26" s="783"/>
      <c r="N26" s="783"/>
      <c r="O26" s="783"/>
      <c r="P26" s="784"/>
      <c r="Q26" s="759" t="s">
        <v>388</v>
      </c>
      <c r="R26" s="760"/>
      <c r="S26" s="760"/>
      <c r="T26" s="760"/>
      <c r="U26" s="761"/>
      <c r="V26" s="759" t="s">
        <v>389</v>
      </c>
      <c r="W26" s="760"/>
      <c r="X26" s="760"/>
      <c r="Y26" s="760"/>
      <c r="Z26" s="761"/>
      <c r="AA26" s="759" t="s">
        <v>390</v>
      </c>
      <c r="AB26" s="760"/>
      <c r="AC26" s="760"/>
      <c r="AD26" s="760"/>
      <c r="AE26" s="760"/>
      <c r="AF26" s="854" t="s">
        <v>391</v>
      </c>
      <c r="AG26" s="855"/>
      <c r="AH26" s="855"/>
      <c r="AI26" s="855"/>
      <c r="AJ26" s="856"/>
      <c r="AK26" s="760" t="s">
        <v>392</v>
      </c>
      <c r="AL26" s="760"/>
      <c r="AM26" s="760"/>
      <c r="AN26" s="760"/>
      <c r="AO26" s="761"/>
      <c r="AP26" s="759" t="s">
        <v>393</v>
      </c>
      <c r="AQ26" s="760"/>
      <c r="AR26" s="760"/>
      <c r="AS26" s="760"/>
      <c r="AT26" s="761"/>
      <c r="AU26" s="759" t="s">
        <v>394</v>
      </c>
      <c r="AV26" s="760"/>
      <c r="AW26" s="760"/>
      <c r="AX26" s="760"/>
      <c r="AY26" s="761"/>
      <c r="AZ26" s="759" t="s">
        <v>395</v>
      </c>
      <c r="BA26" s="760"/>
      <c r="BB26" s="760"/>
      <c r="BC26" s="760"/>
      <c r="BD26" s="761"/>
      <c r="BE26" s="759" t="s">
        <v>371</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c r="A28" s="266">
        <v>1</v>
      </c>
      <c r="B28" s="773" t="s">
        <v>396</v>
      </c>
      <c r="C28" s="774"/>
      <c r="D28" s="774"/>
      <c r="E28" s="774"/>
      <c r="F28" s="774"/>
      <c r="G28" s="774"/>
      <c r="H28" s="774"/>
      <c r="I28" s="774"/>
      <c r="J28" s="774"/>
      <c r="K28" s="774"/>
      <c r="L28" s="774"/>
      <c r="M28" s="774"/>
      <c r="N28" s="774"/>
      <c r="O28" s="774"/>
      <c r="P28" s="775"/>
      <c r="Q28" s="864">
        <v>3588</v>
      </c>
      <c r="R28" s="865"/>
      <c r="S28" s="865"/>
      <c r="T28" s="865"/>
      <c r="U28" s="865"/>
      <c r="V28" s="865">
        <v>3254</v>
      </c>
      <c r="W28" s="865"/>
      <c r="X28" s="865"/>
      <c r="Y28" s="865"/>
      <c r="Z28" s="865"/>
      <c r="AA28" s="865">
        <v>334</v>
      </c>
      <c r="AB28" s="865"/>
      <c r="AC28" s="865"/>
      <c r="AD28" s="865"/>
      <c r="AE28" s="866"/>
      <c r="AF28" s="867">
        <v>334</v>
      </c>
      <c r="AG28" s="865"/>
      <c r="AH28" s="865"/>
      <c r="AI28" s="865"/>
      <c r="AJ28" s="868"/>
      <c r="AK28" s="869">
        <v>255</v>
      </c>
      <c r="AL28" s="860"/>
      <c r="AM28" s="860"/>
      <c r="AN28" s="860"/>
      <c r="AO28" s="860"/>
      <c r="AP28" s="860"/>
      <c r="AQ28" s="860"/>
      <c r="AR28" s="860"/>
      <c r="AS28" s="860"/>
      <c r="AT28" s="860"/>
      <c r="AU28" s="860"/>
      <c r="AV28" s="860"/>
      <c r="AW28" s="860"/>
      <c r="AX28" s="860"/>
      <c r="AY28" s="860"/>
      <c r="AZ28" s="861"/>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c r="A29" s="266">
        <v>2</v>
      </c>
      <c r="B29" s="797" t="s">
        <v>397</v>
      </c>
      <c r="C29" s="798"/>
      <c r="D29" s="798"/>
      <c r="E29" s="798"/>
      <c r="F29" s="798"/>
      <c r="G29" s="798"/>
      <c r="H29" s="798"/>
      <c r="I29" s="798"/>
      <c r="J29" s="798"/>
      <c r="K29" s="798"/>
      <c r="L29" s="798"/>
      <c r="M29" s="798"/>
      <c r="N29" s="798"/>
      <c r="O29" s="798"/>
      <c r="P29" s="799"/>
      <c r="Q29" s="800">
        <v>2871</v>
      </c>
      <c r="R29" s="801"/>
      <c r="S29" s="801"/>
      <c r="T29" s="801"/>
      <c r="U29" s="801"/>
      <c r="V29" s="801">
        <v>2784</v>
      </c>
      <c r="W29" s="801"/>
      <c r="X29" s="801"/>
      <c r="Y29" s="801"/>
      <c r="Z29" s="801"/>
      <c r="AA29" s="801">
        <v>87</v>
      </c>
      <c r="AB29" s="801"/>
      <c r="AC29" s="801"/>
      <c r="AD29" s="801"/>
      <c r="AE29" s="802"/>
      <c r="AF29" s="803">
        <v>87</v>
      </c>
      <c r="AG29" s="804"/>
      <c r="AH29" s="804"/>
      <c r="AI29" s="804"/>
      <c r="AJ29" s="805"/>
      <c r="AK29" s="872">
        <v>439</v>
      </c>
      <c r="AL29" s="873"/>
      <c r="AM29" s="873"/>
      <c r="AN29" s="873"/>
      <c r="AO29" s="873"/>
      <c r="AP29" s="873"/>
      <c r="AQ29" s="873"/>
      <c r="AR29" s="873"/>
      <c r="AS29" s="873"/>
      <c r="AT29" s="873"/>
      <c r="AU29" s="873"/>
      <c r="AV29" s="873"/>
      <c r="AW29" s="873"/>
      <c r="AX29" s="873"/>
      <c r="AY29" s="873"/>
      <c r="AZ29" s="874"/>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c r="A30" s="266">
        <v>3</v>
      </c>
      <c r="B30" s="797" t="s">
        <v>398</v>
      </c>
      <c r="C30" s="798"/>
      <c r="D30" s="798"/>
      <c r="E30" s="798"/>
      <c r="F30" s="798"/>
      <c r="G30" s="798"/>
      <c r="H30" s="798"/>
      <c r="I30" s="798"/>
      <c r="J30" s="798"/>
      <c r="K30" s="798"/>
      <c r="L30" s="798"/>
      <c r="M30" s="798"/>
      <c r="N30" s="798"/>
      <c r="O30" s="798"/>
      <c r="P30" s="799"/>
      <c r="Q30" s="800">
        <v>465</v>
      </c>
      <c r="R30" s="801"/>
      <c r="S30" s="801"/>
      <c r="T30" s="801"/>
      <c r="U30" s="801"/>
      <c r="V30" s="801">
        <v>448</v>
      </c>
      <c r="W30" s="801"/>
      <c r="X30" s="801"/>
      <c r="Y30" s="801"/>
      <c r="Z30" s="801"/>
      <c r="AA30" s="801">
        <v>17</v>
      </c>
      <c r="AB30" s="801"/>
      <c r="AC30" s="801"/>
      <c r="AD30" s="801"/>
      <c r="AE30" s="802"/>
      <c r="AF30" s="803">
        <v>17</v>
      </c>
      <c r="AG30" s="804"/>
      <c r="AH30" s="804"/>
      <c r="AI30" s="804"/>
      <c r="AJ30" s="805"/>
      <c r="AK30" s="872">
        <v>121</v>
      </c>
      <c r="AL30" s="873"/>
      <c r="AM30" s="873"/>
      <c r="AN30" s="873"/>
      <c r="AO30" s="873"/>
      <c r="AP30" s="873"/>
      <c r="AQ30" s="873"/>
      <c r="AR30" s="873"/>
      <c r="AS30" s="873"/>
      <c r="AT30" s="873"/>
      <c r="AU30" s="873"/>
      <c r="AV30" s="873"/>
      <c r="AW30" s="873"/>
      <c r="AX30" s="873"/>
      <c r="AY30" s="873"/>
      <c r="AZ30" s="874"/>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c r="A31" s="266">
        <v>4</v>
      </c>
      <c r="B31" s="797" t="s">
        <v>399</v>
      </c>
      <c r="C31" s="798"/>
      <c r="D31" s="798"/>
      <c r="E31" s="798"/>
      <c r="F31" s="798"/>
      <c r="G31" s="798"/>
      <c r="H31" s="798"/>
      <c r="I31" s="798"/>
      <c r="J31" s="798"/>
      <c r="K31" s="798"/>
      <c r="L31" s="798"/>
      <c r="M31" s="798"/>
      <c r="N31" s="798"/>
      <c r="O31" s="798"/>
      <c r="P31" s="799"/>
      <c r="Q31" s="800">
        <v>10</v>
      </c>
      <c r="R31" s="801"/>
      <c r="S31" s="801"/>
      <c r="T31" s="801"/>
      <c r="U31" s="801"/>
      <c r="V31" s="801">
        <v>9</v>
      </c>
      <c r="W31" s="801"/>
      <c r="X31" s="801"/>
      <c r="Y31" s="801"/>
      <c r="Z31" s="801"/>
      <c r="AA31" s="801">
        <v>1</v>
      </c>
      <c r="AB31" s="801"/>
      <c r="AC31" s="801"/>
      <c r="AD31" s="801"/>
      <c r="AE31" s="802"/>
      <c r="AF31" s="803">
        <v>1</v>
      </c>
      <c r="AG31" s="804"/>
      <c r="AH31" s="804"/>
      <c r="AI31" s="804"/>
      <c r="AJ31" s="805"/>
      <c r="AK31" s="872">
        <v>1</v>
      </c>
      <c r="AL31" s="873"/>
      <c r="AM31" s="873"/>
      <c r="AN31" s="873"/>
      <c r="AO31" s="873"/>
      <c r="AP31" s="873"/>
      <c r="AQ31" s="873"/>
      <c r="AR31" s="873"/>
      <c r="AS31" s="873"/>
      <c r="AT31" s="873"/>
      <c r="AU31" s="873"/>
      <c r="AV31" s="873"/>
      <c r="AW31" s="873"/>
      <c r="AX31" s="873"/>
      <c r="AY31" s="873"/>
      <c r="AZ31" s="874"/>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c r="A32" s="266">
        <v>5</v>
      </c>
      <c r="B32" s="797" t="s">
        <v>400</v>
      </c>
      <c r="C32" s="798"/>
      <c r="D32" s="798"/>
      <c r="E32" s="798"/>
      <c r="F32" s="798"/>
      <c r="G32" s="798"/>
      <c r="H32" s="798"/>
      <c r="I32" s="798"/>
      <c r="J32" s="798"/>
      <c r="K32" s="798"/>
      <c r="L32" s="798"/>
      <c r="M32" s="798"/>
      <c r="N32" s="798"/>
      <c r="O32" s="798"/>
      <c r="P32" s="799"/>
      <c r="Q32" s="800">
        <v>418</v>
      </c>
      <c r="R32" s="801"/>
      <c r="S32" s="801"/>
      <c r="T32" s="801"/>
      <c r="U32" s="801"/>
      <c r="V32" s="801">
        <v>424</v>
      </c>
      <c r="W32" s="801"/>
      <c r="X32" s="801"/>
      <c r="Y32" s="801"/>
      <c r="Z32" s="801"/>
      <c r="AA32" s="801">
        <v>-6</v>
      </c>
      <c r="AB32" s="801"/>
      <c r="AC32" s="801"/>
      <c r="AD32" s="801"/>
      <c r="AE32" s="802"/>
      <c r="AF32" s="803">
        <v>1046</v>
      </c>
      <c r="AG32" s="804"/>
      <c r="AH32" s="804"/>
      <c r="AI32" s="804"/>
      <c r="AJ32" s="805"/>
      <c r="AK32" s="872">
        <v>1</v>
      </c>
      <c r="AL32" s="873"/>
      <c r="AM32" s="873"/>
      <c r="AN32" s="873"/>
      <c r="AO32" s="873"/>
      <c r="AP32" s="873">
        <v>2943</v>
      </c>
      <c r="AQ32" s="873"/>
      <c r="AR32" s="873"/>
      <c r="AS32" s="873"/>
      <c r="AT32" s="873"/>
      <c r="AU32" s="873">
        <v>12</v>
      </c>
      <c r="AV32" s="873"/>
      <c r="AW32" s="873"/>
      <c r="AX32" s="873"/>
      <c r="AY32" s="873"/>
      <c r="AZ32" s="874"/>
      <c r="BA32" s="874"/>
      <c r="BB32" s="874"/>
      <c r="BC32" s="874"/>
      <c r="BD32" s="874"/>
      <c r="BE32" s="870" t="s">
        <v>401</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c r="A33" s="266">
        <v>6</v>
      </c>
      <c r="B33" s="797" t="s">
        <v>402</v>
      </c>
      <c r="C33" s="798"/>
      <c r="D33" s="798"/>
      <c r="E33" s="798"/>
      <c r="F33" s="798"/>
      <c r="G33" s="798"/>
      <c r="H33" s="798"/>
      <c r="I33" s="798"/>
      <c r="J33" s="798"/>
      <c r="K33" s="798"/>
      <c r="L33" s="798"/>
      <c r="M33" s="798"/>
      <c r="N33" s="798"/>
      <c r="O33" s="798"/>
      <c r="P33" s="799"/>
      <c r="Q33" s="800">
        <v>612</v>
      </c>
      <c r="R33" s="801"/>
      <c r="S33" s="801"/>
      <c r="T33" s="801"/>
      <c r="U33" s="801"/>
      <c r="V33" s="801">
        <v>623</v>
      </c>
      <c r="W33" s="801"/>
      <c r="X33" s="801"/>
      <c r="Y33" s="801"/>
      <c r="Z33" s="801"/>
      <c r="AA33" s="801">
        <v>-11</v>
      </c>
      <c r="AB33" s="801"/>
      <c r="AC33" s="801"/>
      <c r="AD33" s="801"/>
      <c r="AE33" s="802"/>
      <c r="AF33" s="803">
        <v>5</v>
      </c>
      <c r="AG33" s="804"/>
      <c r="AH33" s="804"/>
      <c r="AI33" s="804"/>
      <c r="AJ33" s="805"/>
      <c r="AK33" s="872">
        <v>297</v>
      </c>
      <c r="AL33" s="873"/>
      <c r="AM33" s="873"/>
      <c r="AN33" s="873"/>
      <c r="AO33" s="873"/>
      <c r="AP33" s="873">
        <v>4597</v>
      </c>
      <c r="AQ33" s="873"/>
      <c r="AR33" s="873"/>
      <c r="AS33" s="873"/>
      <c r="AT33" s="873"/>
      <c r="AU33" s="873">
        <v>4170</v>
      </c>
      <c r="AV33" s="873"/>
      <c r="AW33" s="873"/>
      <c r="AX33" s="873"/>
      <c r="AY33" s="873"/>
      <c r="AZ33" s="874"/>
      <c r="BA33" s="874"/>
      <c r="BB33" s="874"/>
      <c r="BC33" s="874"/>
      <c r="BD33" s="874"/>
      <c r="BE33" s="870" t="s">
        <v>403</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404</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c r="A63" s="264" t="s">
        <v>383</v>
      </c>
      <c r="B63" s="832" t="s">
        <v>405</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1490</v>
      </c>
      <c r="AG63" s="884"/>
      <c r="AH63" s="884"/>
      <c r="AI63" s="884"/>
      <c r="AJ63" s="885"/>
      <c r="AK63" s="886"/>
      <c r="AL63" s="881"/>
      <c r="AM63" s="881"/>
      <c r="AN63" s="881"/>
      <c r="AO63" s="881"/>
      <c r="AP63" s="884"/>
      <c r="AQ63" s="884"/>
      <c r="AR63" s="884"/>
      <c r="AS63" s="884"/>
      <c r="AT63" s="884"/>
      <c r="AU63" s="884"/>
      <c r="AV63" s="884"/>
      <c r="AW63" s="884"/>
      <c r="AX63" s="884"/>
      <c r="AY63" s="884"/>
      <c r="AZ63" s="888"/>
      <c r="BA63" s="888"/>
      <c r="BB63" s="888"/>
      <c r="BC63" s="888"/>
      <c r="BD63" s="888"/>
      <c r="BE63" s="889"/>
      <c r="BF63" s="889"/>
      <c r="BG63" s="889"/>
      <c r="BH63" s="889"/>
      <c r="BI63" s="890"/>
      <c r="BJ63" s="891" t="s">
        <v>406</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c r="A66" s="782" t="s">
        <v>408</v>
      </c>
      <c r="B66" s="783"/>
      <c r="C66" s="783"/>
      <c r="D66" s="783"/>
      <c r="E66" s="783"/>
      <c r="F66" s="783"/>
      <c r="G66" s="783"/>
      <c r="H66" s="783"/>
      <c r="I66" s="783"/>
      <c r="J66" s="783"/>
      <c r="K66" s="783"/>
      <c r="L66" s="783"/>
      <c r="M66" s="783"/>
      <c r="N66" s="783"/>
      <c r="O66" s="783"/>
      <c r="P66" s="784"/>
      <c r="Q66" s="759" t="s">
        <v>409</v>
      </c>
      <c r="R66" s="760"/>
      <c r="S66" s="760"/>
      <c r="T66" s="760"/>
      <c r="U66" s="761"/>
      <c r="V66" s="759" t="s">
        <v>410</v>
      </c>
      <c r="W66" s="760"/>
      <c r="X66" s="760"/>
      <c r="Y66" s="760"/>
      <c r="Z66" s="761"/>
      <c r="AA66" s="759" t="s">
        <v>411</v>
      </c>
      <c r="AB66" s="760"/>
      <c r="AC66" s="760"/>
      <c r="AD66" s="760"/>
      <c r="AE66" s="761"/>
      <c r="AF66" s="894" t="s">
        <v>412</v>
      </c>
      <c r="AG66" s="855"/>
      <c r="AH66" s="855"/>
      <c r="AI66" s="855"/>
      <c r="AJ66" s="895"/>
      <c r="AK66" s="759" t="s">
        <v>413</v>
      </c>
      <c r="AL66" s="783"/>
      <c r="AM66" s="783"/>
      <c r="AN66" s="783"/>
      <c r="AO66" s="784"/>
      <c r="AP66" s="759" t="s">
        <v>414</v>
      </c>
      <c r="AQ66" s="760"/>
      <c r="AR66" s="760"/>
      <c r="AS66" s="760"/>
      <c r="AT66" s="761"/>
      <c r="AU66" s="759" t="s">
        <v>415</v>
      </c>
      <c r="AV66" s="760"/>
      <c r="AW66" s="760"/>
      <c r="AX66" s="760"/>
      <c r="AY66" s="761"/>
      <c r="AZ66" s="759" t="s">
        <v>371</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c r="A68" s="258">
        <v>1</v>
      </c>
      <c r="B68" s="912" t="s">
        <v>581</v>
      </c>
      <c r="C68" s="913"/>
      <c r="D68" s="913"/>
      <c r="E68" s="913"/>
      <c r="F68" s="913"/>
      <c r="G68" s="913"/>
      <c r="H68" s="913"/>
      <c r="I68" s="913"/>
      <c r="J68" s="913"/>
      <c r="K68" s="913"/>
      <c r="L68" s="913"/>
      <c r="M68" s="913"/>
      <c r="N68" s="913"/>
      <c r="O68" s="913"/>
      <c r="P68" s="914"/>
      <c r="Q68" s="915">
        <v>493</v>
      </c>
      <c r="R68" s="916"/>
      <c r="S68" s="916"/>
      <c r="T68" s="916"/>
      <c r="U68" s="916"/>
      <c r="V68" s="916">
        <v>417</v>
      </c>
      <c r="W68" s="916"/>
      <c r="X68" s="916"/>
      <c r="Y68" s="916"/>
      <c r="Z68" s="916"/>
      <c r="AA68" s="916">
        <v>77</v>
      </c>
      <c r="AB68" s="916"/>
      <c r="AC68" s="916"/>
      <c r="AD68" s="916"/>
      <c r="AE68" s="916"/>
      <c r="AF68" s="916">
        <v>77</v>
      </c>
      <c r="AG68" s="916"/>
      <c r="AH68" s="916"/>
      <c r="AI68" s="916"/>
      <c r="AJ68" s="916"/>
      <c r="AK68" s="908" t="s">
        <v>597</v>
      </c>
      <c r="AL68" s="909"/>
      <c r="AM68" s="909"/>
      <c r="AN68" s="909"/>
      <c r="AO68" s="872"/>
      <c r="AP68" s="908" t="s">
        <v>597</v>
      </c>
      <c r="AQ68" s="909"/>
      <c r="AR68" s="909"/>
      <c r="AS68" s="909"/>
      <c r="AT68" s="872"/>
      <c r="AU68" s="908" t="s">
        <v>597</v>
      </c>
      <c r="AV68" s="909"/>
      <c r="AW68" s="909"/>
      <c r="AX68" s="909"/>
      <c r="AY68" s="872"/>
      <c r="AZ68" s="910"/>
      <c r="BA68" s="910"/>
      <c r="BB68" s="910"/>
      <c r="BC68" s="910"/>
      <c r="BD68" s="911"/>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c r="A69" s="261">
        <v>2</v>
      </c>
      <c r="B69" s="917" t="s">
        <v>582</v>
      </c>
      <c r="C69" s="918"/>
      <c r="D69" s="918"/>
      <c r="E69" s="918"/>
      <c r="F69" s="918"/>
      <c r="G69" s="918"/>
      <c r="H69" s="918"/>
      <c r="I69" s="918"/>
      <c r="J69" s="918"/>
      <c r="K69" s="918"/>
      <c r="L69" s="918"/>
      <c r="M69" s="918"/>
      <c r="N69" s="918"/>
      <c r="O69" s="918"/>
      <c r="P69" s="919"/>
      <c r="Q69" s="920">
        <v>630</v>
      </c>
      <c r="R69" s="873"/>
      <c r="S69" s="873"/>
      <c r="T69" s="873"/>
      <c r="U69" s="873"/>
      <c r="V69" s="873">
        <v>572</v>
      </c>
      <c r="W69" s="873"/>
      <c r="X69" s="873"/>
      <c r="Y69" s="873"/>
      <c r="Z69" s="873"/>
      <c r="AA69" s="873">
        <v>59</v>
      </c>
      <c r="AB69" s="873"/>
      <c r="AC69" s="873"/>
      <c r="AD69" s="873"/>
      <c r="AE69" s="873"/>
      <c r="AF69" s="873">
        <v>59</v>
      </c>
      <c r="AG69" s="873"/>
      <c r="AH69" s="873"/>
      <c r="AI69" s="873"/>
      <c r="AJ69" s="873"/>
      <c r="AK69" s="908" t="s">
        <v>597</v>
      </c>
      <c r="AL69" s="909"/>
      <c r="AM69" s="909"/>
      <c r="AN69" s="909"/>
      <c r="AO69" s="872"/>
      <c r="AP69" s="908" t="s">
        <v>597</v>
      </c>
      <c r="AQ69" s="909"/>
      <c r="AR69" s="909"/>
      <c r="AS69" s="909"/>
      <c r="AT69" s="872"/>
      <c r="AU69" s="908" t="s">
        <v>597</v>
      </c>
      <c r="AV69" s="909"/>
      <c r="AW69" s="909"/>
      <c r="AX69" s="909"/>
      <c r="AY69" s="872"/>
      <c r="AZ69" s="921"/>
      <c r="BA69" s="921"/>
      <c r="BB69" s="921"/>
      <c r="BC69" s="921"/>
      <c r="BD69" s="922"/>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c r="A70" s="261">
        <v>3</v>
      </c>
      <c r="B70" s="917" t="s">
        <v>583</v>
      </c>
      <c r="C70" s="918"/>
      <c r="D70" s="918"/>
      <c r="E70" s="918"/>
      <c r="F70" s="918"/>
      <c r="G70" s="918"/>
      <c r="H70" s="918"/>
      <c r="I70" s="918"/>
      <c r="J70" s="918"/>
      <c r="K70" s="918"/>
      <c r="L70" s="918"/>
      <c r="M70" s="918"/>
      <c r="N70" s="918"/>
      <c r="O70" s="918"/>
      <c r="P70" s="919"/>
      <c r="Q70" s="920">
        <v>8926</v>
      </c>
      <c r="R70" s="873"/>
      <c r="S70" s="873"/>
      <c r="T70" s="873"/>
      <c r="U70" s="873"/>
      <c r="V70" s="873">
        <v>8384</v>
      </c>
      <c r="W70" s="873"/>
      <c r="X70" s="873"/>
      <c r="Y70" s="873"/>
      <c r="Z70" s="873"/>
      <c r="AA70" s="873">
        <v>541</v>
      </c>
      <c r="AB70" s="873"/>
      <c r="AC70" s="873"/>
      <c r="AD70" s="873"/>
      <c r="AE70" s="873"/>
      <c r="AF70" s="873">
        <v>541</v>
      </c>
      <c r="AG70" s="873"/>
      <c r="AH70" s="873"/>
      <c r="AI70" s="873"/>
      <c r="AJ70" s="873"/>
      <c r="AK70" s="873">
        <v>3000</v>
      </c>
      <c r="AL70" s="873"/>
      <c r="AM70" s="873"/>
      <c r="AN70" s="873"/>
      <c r="AO70" s="873"/>
      <c r="AP70" s="908" t="s">
        <v>597</v>
      </c>
      <c r="AQ70" s="909"/>
      <c r="AR70" s="909"/>
      <c r="AS70" s="909"/>
      <c r="AT70" s="872"/>
      <c r="AU70" s="908" t="s">
        <v>597</v>
      </c>
      <c r="AV70" s="909"/>
      <c r="AW70" s="909"/>
      <c r="AX70" s="909"/>
      <c r="AY70" s="872"/>
      <c r="AZ70" s="921"/>
      <c r="BA70" s="921"/>
      <c r="BB70" s="921"/>
      <c r="BC70" s="921"/>
      <c r="BD70" s="922"/>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c r="A71" s="261">
        <v>4</v>
      </c>
      <c r="B71" s="917" t="s">
        <v>584</v>
      </c>
      <c r="C71" s="918"/>
      <c r="D71" s="918"/>
      <c r="E71" s="918"/>
      <c r="F71" s="918"/>
      <c r="G71" s="918"/>
      <c r="H71" s="918"/>
      <c r="I71" s="918"/>
      <c r="J71" s="918"/>
      <c r="K71" s="918"/>
      <c r="L71" s="918"/>
      <c r="M71" s="918"/>
      <c r="N71" s="918"/>
      <c r="O71" s="918"/>
      <c r="P71" s="919"/>
      <c r="Q71" s="920">
        <v>556</v>
      </c>
      <c r="R71" s="873"/>
      <c r="S71" s="873"/>
      <c r="T71" s="873"/>
      <c r="U71" s="873"/>
      <c r="V71" s="873">
        <v>554</v>
      </c>
      <c r="W71" s="873"/>
      <c r="X71" s="873"/>
      <c r="Y71" s="873"/>
      <c r="Z71" s="873"/>
      <c r="AA71" s="873">
        <v>2</v>
      </c>
      <c r="AB71" s="873"/>
      <c r="AC71" s="873"/>
      <c r="AD71" s="873"/>
      <c r="AE71" s="873"/>
      <c r="AF71" s="873">
        <v>2</v>
      </c>
      <c r="AG71" s="873"/>
      <c r="AH71" s="873"/>
      <c r="AI71" s="873"/>
      <c r="AJ71" s="873"/>
      <c r="AK71" s="908" t="s">
        <v>597</v>
      </c>
      <c r="AL71" s="909"/>
      <c r="AM71" s="909"/>
      <c r="AN71" s="909"/>
      <c r="AO71" s="872"/>
      <c r="AP71" s="908" t="s">
        <v>597</v>
      </c>
      <c r="AQ71" s="909"/>
      <c r="AR71" s="909"/>
      <c r="AS71" s="909"/>
      <c r="AT71" s="872"/>
      <c r="AU71" s="908" t="s">
        <v>597</v>
      </c>
      <c r="AV71" s="909"/>
      <c r="AW71" s="909"/>
      <c r="AX71" s="909"/>
      <c r="AY71" s="872"/>
      <c r="AZ71" s="921"/>
      <c r="BA71" s="921"/>
      <c r="BB71" s="921"/>
      <c r="BC71" s="921"/>
      <c r="BD71" s="922"/>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c r="A72" s="261">
        <v>5</v>
      </c>
      <c r="B72" s="917" t="s">
        <v>585</v>
      </c>
      <c r="C72" s="918"/>
      <c r="D72" s="918"/>
      <c r="E72" s="918"/>
      <c r="F72" s="918"/>
      <c r="G72" s="918"/>
      <c r="H72" s="918"/>
      <c r="I72" s="918"/>
      <c r="J72" s="918"/>
      <c r="K72" s="918"/>
      <c r="L72" s="918"/>
      <c r="M72" s="918"/>
      <c r="N72" s="918"/>
      <c r="O72" s="918"/>
      <c r="P72" s="919"/>
      <c r="Q72" s="920">
        <v>38</v>
      </c>
      <c r="R72" s="873"/>
      <c r="S72" s="873"/>
      <c r="T72" s="873"/>
      <c r="U72" s="873"/>
      <c r="V72" s="873">
        <v>23</v>
      </c>
      <c r="W72" s="873"/>
      <c r="X72" s="873"/>
      <c r="Y72" s="873"/>
      <c r="Z72" s="873"/>
      <c r="AA72" s="873">
        <v>15</v>
      </c>
      <c r="AB72" s="873"/>
      <c r="AC72" s="873"/>
      <c r="AD72" s="873"/>
      <c r="AE72" s="873"/>
      <c r="AF72" s="873">
        <v>15</v>
      </c>
      <c r="AG72" s="873"/>
      <c r="AH72" s="873"/>
      <c r="AI72" s="873"/>
      <c r="AJ72" s="873"/>
      <c r="AK72" s="908" t="s">
        <v>597</v>
      </c>
      <c r="AL72" s="909"/>
      <c r="AM72" s="909"/>
      <c r="AN72" s="909"/>
      <c r="AO72" s="872"/>
      <c r="AP72" s="908" t="s">
        <v>597</v>
      </c>
      <c r="AQ72" s="909"/>
      <c r="AR72" s="909"/>
      <c r="AS72" s="909"/>
      <c r="AT72" s="872"/>
      <c r="AU72" s="908" t="s">
        <v>597</v>
      </c>
      <c r="AV72" s="909"/>
      <c r="AW72" s="909"/>
      <c r="AX72" s="909"/>
      <c r="AY72" s="872"/>
      <c r="AZ72" s="921"/>
      <c r="BA72" s="921"/>
      <c r="BB72" s="921"/>
      <c r="BC72" s="921"/>
      <c r="BD72" s="922"/>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c r="A73" s="261">
        <v>6</v>
      </c>
      <c r="B73" s="917" t="s">
        <v>586</v>
      </c>
      <c r="C73" s="918"/>
      <c r="D73" s="918"/>
      <c r="E73" s="918"/>
      <c r="F73" s="918"/>
      <c r="G73" s="918"/>
      <c r="H73" s="918"/>
      <c r="I73" s="918"/>
      <c r="J73" s="918"/>
      <c r="K73" s="918"/>
      <c r="L73" s="918"/>
      <c r="M73" s="918"/>
      <c r="N73" s="918"/>
      <c r="O73" s="918"/>
      <c r="P73" s="919"/>
      <c r="Q73" s="920">
        <v>31</v>
      </c>
      <c r="R73" s="873"/>
      <c r="S73" s="873"/>
      <c r="T73" s="873"/>
      <c r="U73" s="873"/>
      <c r="V73" s="873">
        <v>22</v>
      </c>
      <c r="W73" s="873"/>
      <c r="X73" s="873"/>
      <c r="Y73" s="873"/>
      <c r="Z73" s="873"/>
      <c r="AA73" s="873">
        <v>8</v>
      </c>
      <c r="AB73" s="873"/>
      <c r="AC73" s="873"/>
      <c r="AD73" s="873"/>
      <c r="AE73" s="873"/>
      <c r="AF73" s="873">
        <v>8</v>
      </c>
      <c r="AG73" s="873"/>
      <c r="AH73" s="873"/>
      <c r="AI73" s="873"/>
      <c r="AJ73" s="873"/>
      <c r="AK73" s="908" t="s">
        <v>597</v>
      </c>
      <c r="AL73" s="909"/>
      <c r="AM73" s="909"/>
      <c r="AN73" s="909"/>
      <c r="AO73" s="872"/>
      <c r="AP73" s="908" t="s">
        <v>597</v>
      </c>
      <c r="AQ73" s="909"/>
      <c r="AR73" s="909"/>
      <c r="AS73" s="909"/>
      <c r="AT73" s="872"/>
      <c r="AU73" s="908" t="s">
        <v>597</v>
      </c>
      <c r="AV73" s="909"/>
      <c r="AW73" s="909"/>
      <c r="AX73" s="909"/>
      <c r="AY73" s="872"/>
      <c r="AZ73" s="921"/>
      <c r="BA73" s="921"/>
      <c r="BB73" s="921"/>
      <c r="BC73" s="921"/>
      <c r="BD73" s="922"/>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c r="A74" s="261">
        <v>7</v>
      </c>
      <c r="B74" s="917" t="s">
        <v>587</v>
      </c>
      <c r="C74" s="918"/>
      <c r="D74" s="918"/>
      <c r="E74" s="918"/>
      <c r="F74" s="918"/>
      <c r="G74" s="918"/>
      <c r="H74" s="918"/>
      <c r="I74" s="918"/>
      <c r="J74" s="918"/>
      <c r="K74" s="918"/>
      <c r="L74" s="918"/>
      <c r="M74" s="918"/>
      <c r="N74" s="918"/>
      <c r="O74" s="918"/>
      <c r="P74" s="919"/>
      <c r="Q74" s="920">
        <v>1</v>
      </c>
      <c r="R74" s="873"/>
      <c r="S74" s="873"/>
      <c r="T74" s="873"/>
      <c r="U74" s="873"/>
      <c r="V74" s="873">
        <v>0</v>
      </c>
      <c r="W74" s="873"/>
      <c r="X74" s="873"/>
      <c r="Y74" s="873"/>
      <c r="Z74" s="873"/>
      <c r="AA74" s="873">
        <v>0</v>
      </c>
      <c r="AB74" s="873"/>
      <c r="AC74" s="873"/>
      <c r="AD74" s="873"/>
      <c r="AE74" s="873"/>
      <c r="AF74" s="873">
        <v>0</v>
      </c>
      <c r="AG74" s="873"/>
      <c r="AH74" s="873"/>
      <c r="AI74" s="873"/>
      <c r="AJ74" s="873"/>
      <c r="AK74" s="908" t="s">
        <v>597</v>
      </c>
      <c r="AL74" s="909"/>
      <c r="AM74" s="909"/>
      <c r="AN74" s="909"/>
      <c r="AO74" s="872"/>
      <c r="AP74" s="908" t="s">
        <v>597</v>
      </c>
      <c r="AQ74" s="909"/>
      <c r="AR74" s="909"/>
      <c r="AS74" s="909"/>
      <c r="AT74" s="872"/>
      <c r="AU74" s="908" t="s">
        <v>597</v>
      </c>
      <c r="AV74" s="909"/>
      <c r="AW74" s="909"/>
      <c r="AX74" s="909"/>
      <c r="AY74" s="872"/>
      <c r="AZ74" s="921"/>
      <c r="BA74" s="921"/>
      <c r="BB74" s="921"/>
      <c r="BC74" s="921"/>
      <c r="BD74" s="922"/>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c r="A75" s="261">
        <v>8</v>
      </c>
      <c r="B75" s="917" t="s">
        <v>588</v>
      </c>
      <c r="C75" s="918"/>
      <c r="D75" s="918"/>
      <c r="E75" s="918"/>
      <c r="F75" s="918"/>
      <c r="G75" s="918"/>
      <c r="H75" s="918"/>
      <c r="I75" s="918"/>
      <c r="J75" s="918"/>
      <c r="K75" s="918"/>
      <c r="L75" s="918"/>
      <c r="M75" s="918"/>
      <c r="N75" s="918"/>
      <c r="O75" s="918"/>
      <c r="P75" s="919"/>
      <c r="Q75" s="923">
        <v>46</v>
      </c>
      <c r="R75" s="909"/>
      <c r="S75" s="909"/>
      <c r="T75" s="909"/>
      <c r="U75" s="872"/>
      <c r="V75" s="908">
        <v>46</v>
      </c>
      <c r="W75" s="909"/>
      <c r="X75" s="909"/>
      <c r="Y75" s="909"/>
      <c r="Z75" s="872"/>
      <c r="AA75" s="908">
        <v>0</v>
      </c>
      <c r="AB75" s="909"/>
      <c r="AC75" s="909"/>
      <c r="AD75" s="909"/>
      <c r="AE75" s="872"/>
      <c r="AF75" s="908">
        <v>0</v>
      </c>
      <c r="AG75" s="909"/>
      <c r="AH75" s="909"/>
      <c r="AI75" s="909"/>
      <c r="AJ75" s="872"/>
      <c r="AK75" s="908" t="s">
        <v>597</v>
      </c>
      <c r="AL75" s="909"/>
      <c r="AM75" s="909"/>
      <c r="AN75" s="909"/>
      <c r="AO75" s="872"/>
      <c r="AP75" s="908" t="s">
        <v>597</v>
      </c>
      <c r="AQ75" s="909"/>
      <c r="AR75" s="909"/>
      <c r="AS75" s="909"/>
      <c r="AT75" s="872"/>
      <c r="AU75" s="908" t="s">
        <v>597</v>
      </c>
      <c r="AV75" s="909"/>
      <c r="AW75" s="909"/>
      <c r="AX75" s="909"/>
      <c r="AY75" s="872"/>
      <c r="AZ75" s="921"/>
      <c r="BA75" s="921"/>
      <c r="BB75" s="921"/>
      <c r="BC75" s="921"/>
      <c r="BD75" s="922"/>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c r="A76" s="261">
        <v>9</v>
      </c>
      <c r="B76" s="917" t="s">
        <v>589</v>
      </c>
      <c r="C76" s="918"/>
      <c r="D76" s="918"/>
      <c r="E76" s="918"/>
      <c r="F76" s="918"/>
      <c r="G76" s="918"/>
      <c r="H76" s="918"/>
      <c r="I76" s="918"/>
      <c r="J76" s="918"/>
      <c r="K76" s="918"/>
      <c r="L76" s="918"/>
      <c r="M76" s="918"/>
      <c r="N76" s="918"/>
      <c r="O76" s="918"/>
      <c r="P76" s="919"/>
      <c r="Q76" s="923">
        <v>253</v>
      </c>
      <c r="R76" s="909"/>
      <c r="S76" s="909"/>
      <c r="T76" s="909"/>
      <c r="U76" s="872"/>
      <c r="V76" s="908">
        <v>246</v>
      </c>
      <c r="W76" s="909"/>
      <c r="X76" s="909"/>
      <c r="Y76" s="909"/>
      <c r="Z76" s="872"/>
      <c r="AA76" s="908">
        <v>7</v>
      </c>
      <c r="AB76" s="909"/>
      <c r="AC76" s="909"/>
      <c r="AD76" s="909"/>
      <c r="AE76" s="872"/>
      <c r="AF76" s="908" t="s">
        <v>597</v>
      </c>
      <c r="AG76" s="909"/>
      <c r="AH76" s="909"/>
      <c r="AI76" s="909"/>
      <c r="AJ76" s="872"/>
      <c r="AK76" s="908" t="s">
        <v>597</v>
      </c>
      <c r="AL76" s="909"/>
      <c r="AM76" s="909"/>
      <c r="AN76" s="909"/>
      <c r="AO76" s="872"/>
      <c r="AP76" s="908">
        <v>340</v>
      </c>
      <c r="AQ76" s="909"/>
      <c r="AR76" s="909"/>
      <c r="AS76" s="909"/>
      <c r="AT76" s="872"/>
      <c r="AU76" s="908">
        <v>264</v>
      </c>
      <c r="AV76" s="909"/>
      <c r="AW76" s="909"/>
      <c r="AX76" s="909"/>
      <c r="AY76" s="872"/>
      <c r="AZ76" s="921"/>
      <c r="BA76" s="921"/>
      <c r="BB76" s="921"/>
      <c r="BC76" s="921"/>
      <c r="BD76" s="922"/>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c r="A77" s="261">
        <v>10</v>
      </c>
      <c r="B77" s="917" t="s">
        <v>590</v>
      </c>
      <c r="C77" s="918"/>
      <c r="D77" s="918"/>
      <c r="E77" s="918"/>
      <c r="F77" s="918"/>
      <c r="G77" s="918"/>
      <c r="H77" s="918"/>
      <c r="I77" s="918"/>
      <c r="J77" s="918"/>
      <c r="K77" s="918"/>
      <c r="L77" s="918"/>
      <c r="M77" s="918"/>
      <c r="N77" s="918"/>
      <c r="O77" s="918"/>
      <c r="P77" s="919"/>
      <c r="Q77" s="923">
        <v>262</v>
      </c>
      <c r="R77" s="909"/>
      <c r="S77" s="909"/>
      <c r="T77" s="909"/>
      <c r="U77" s="872"/>
      <c r="V77" s="908">
        <v>250</v>
      </c>
      <c r="W77" s="909"/>
      <c r="X77" s="909"/>
      <c r="Y77" s="909"/>
      <c r="Z77" s="872"/>
      <c r="AA77" s="908">
        <v>12</v>
      </c>
      <c r="AB77" s="909"/>
      <c r="AC77" s="909"/>
      <c r="AD77" s="909"/>
      <c r="AE77" s="872"/>
      <c r="AF77" s="908">
        <v>12</v>
      </c>
      <c r="AG77" s="909"/>
      <c r="AH77" s="909"/>
      <c r="AI77" s="909"/>
      <c r="AJ77" s="872"/>
      <c r="AK77" s="908" t="s">
        <v>597</v>
      </c>
      <c r="AL77" s="909"/>
      <c r="AM77" s="909"/>
      <c r="AN77" s="909"/>
      <c r="AO77" s="872"/>
      <c r="AP77" s="908">
        <v>226</v>
      </c>
      <c r="AQ77" s="909"/>
      <c r="AR77" s="909"/>
      <c r="AS77" s="909"/>
      <c r="AT77" s="872"/>
      <c r="AU77" s="908">
        <v>127</v>
      </c>
      <c r="AV77" s="909"/>
      <c r="AW77" s="909"/>
      <c r="AX77" s="909"/>
      <c r="AY77" s="872"/>
      <c r="AZ77" s="921"/>
      <c r="BA77" s="921"/>
      <c r="BB77" s="921"/>
      <c r="BC77" s="921"/>
      <c r="BD77" s="922"/>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c r="A78" s="261">
        <v>11</v>
      </c>
      <c r="B78" s="917" t="s">
        <v>591</v>
      </c>
      <c r="C78" s="918"/>
      <c r="D78" s="918"/>
      <c r="E78" s="918"/>
      <c r="F78" s="918"/>
      <c r="G78" s="918"/>
      <c r="H78" s="918"/>
      <c r="I78" s="918"/>
      <c r="J78" s="918"/>
      <c r="K78" s="918"/>
      <c r="L78" s="918"/>
      <c r="M78" s="918"/>
      <c r="N78" s="918"/>
      <c r="O78" s="918"/>
      <c r="P78" s="919"/>
      <c r="Q78" s="920">
        <v>560</v>
      </c>
      <c r="R78" s="873"/>
      <c r="S78" s="873"/>
      <c r="T78" s="873"/>
      <c r="U78" s="873"/>
      <c r="V78" s="873">
        <v>487</v>
      </c>
      <c r="W78" s="873"/>
      <c r="X78" s="873"/>
      <c r="Y78" s="873"/>
      <c r="Z78" s="873"/>
      <c r="AA78" s="873">
        <v>74</v>
      </c>
      <c r="AB78" s="873"/>
      <c r="AC78" s="873"/>
      <c r="AD78" s="873"/>
      <c r="AE78" s="873"/>
      <c r="AF78" s="873">
        <v>74</v>
      </c>
      <c r="AG78" s="873"/>
      <c r="AH78" s="873"/>
      <c r="AI78" s="873"/>
      <c r="AJ78" s="873"/>
      <c r="AK78" s="873">
        <v>0</v>
      </c>
      <c r="AL78" s="873"/>
      <c r="AM78" s="873"/>
      <c r="AN78" s="873"/>
      <c r="AO78" s="873"/>
      <c r="AP78" s="873">
        <v>123</v>
      </c>
      <c r="AQ78" s="873"/>
      <c r="AR78" s="873"/>
      <c r="AS78" s="873"/>
      <c r="AT78" s="873"/>
      <c r="AU78" s="908">
        <v>12</v>
      </c>
      <c r="AV78" s="909"/>
      <c r="AW78" s="909"/>
      <c r="AX78" s="909"/>
      <c r="AY78" s="872"/>
      <c r="AZ78" s="921"/>
      <c r="BA78" s="921"/>
      <c r="BB78" s="921"/>
      <c r="BC78" s="921"/>
      <c r="BD78" s="922"/>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c r="A79" s="261">
        <v>12</v>
      </c>
      <c r="B79" s="917" t="s">
        <v>592</v>
      </c>
      <c r="C79" s="918"/>
      <c r="D79" s="918"/>
      <c r="E79" s="918"/>
      <c r="F79" s="918"/>
      <c r="G79" s="918"/>
      <c r="H79" s="918"/>
      <c r="I79" s="918"/>
      <c r="J79" s="918"/>
      <c r="K79" s="918"/>
      <c r="L79" s="918"/>
      <c r="M79" s="918"/>
      <c r="N79" s="918"/>
      <c r="O79" s="918"/>
      <c r="P79" s="919"/>
      <c r="Q79" s="920">
        <v>1666</v>
      </c>
      <c r="R79" s="873"/>
      <c r="S79" s="873"/>
      <c r="T79" s="873"/>
      <c r="U79" s="873"/>
      <c r="V79" s="873">
        <v>1644</v>
      </c>
      <c r="W79" s="873"/>
      <c r="X79" s="873"/>
      <c r="Y79" s="873"/>
      <c r="Z79" s="873"/>
      <c r="AA79" s="873">
        <v>21</v>
      </c>
      <c r="AB79" s="873"/>
      <c r="AC79" s="873"/>
      <c r="AD79" s="873"/>
      <c r="AE79" s="873"/>
      <c r="AF79" s="873">
        <v>21</v>
      </c>
      <c r="AG79" s="873"/>
      <c r="AH79" s="873"/>
      <c r="AI79" s="873"/>
      <c r="AJ79" s="873"/>
      <c r="AK79" s="908" t="s">
        <v>597</v>
      </c>
      <c r="AL79" s="909"/>
      <c r="AM79" s="909"/>
      <c r="AN79" s="909"/>
      <c r="AO79" s="872"/>
      <c r="AP79" s="873">
        <v>706</v>
      </c>
      <c r="AQ79" s="873"/>
      <c r="AR79" s="873"/>
      <c r="AS79" s="873"/>
      <c r="AT79" s="873"/>
      <c r="AU79" s="908">
        <v>127</v>
      </c>
      <c r="AV79" s="909"/>
      <c r="AW79" s="909"/>
      <c r="AX79" s="909"/>
      <c r="AY79" s="872"/>
      <c r="AZ79" s="921"/>
      <c r="BA79" s="921"/>
      <c r="BB79" s="921"/>
      <c r="BC79" s="921"/>
      <c r="BD79" s="922"/>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c r="A80" s="261">
        <v>13</v>
      </c>
      <c r="B80" s="917" t="s">
        <v>593</v>
      </c>
      <c r="C80" s="918"/>
      <c r="D80" s="918"/>
      <c r="E80" s="918"/>
      <c r="F80" s="918"/>
      <c r="G80" s="918"/>
      <c r="H80" s="918"/>
      <c r="I80" s="918"/>
      <c r="J80" s="918"/>
      <c r="K80" s="918"/>
      <c r="L80" s="918"/>
      <c r="M80" s="918"/>
      <c r="N80" s="918"/>
      <c r="O80" s="918"/>
      <c r="P80" s="919"/>
      <c r="Q80" s="920">
        <v>9</v>
      </c>
      <c r="R80" s="873"/>
      <c r="S80" s="873"/>
      <c r="T80" s="873"/>
      <c r="U80" s="873"/>
      <c r="V80" s="873">
        <v>6</v>
      </c>
      <c r="W80" s="873"/>
      <c r="X80" s="873"/>
      <c r="Y80" s="873"/>
      <c r="Z80" s="873"/>
      <c r="AA80" s="873">
        <v>3</v>
      </c>
      <c r="AB80" s="873"/>
      <c r="AC80" s="873"/>
      <c r="AD80" s="873"/>
      <c r="AE80" s="873"/>
      <c r="AF80" s="873">
        <v>3</v>
      </c>
      <c r="AG80" s="873"/>
      <c r="AH80" s="873"/>
      <c r="AI80" s="873"/>
      <c r="AJ80" s="873"/>
      <c r="AK80" s="873">
        <v>0</v>
      </c>
      <c r="AL80" s="873"/>
      <c r="AM80" s="873"/>
      <c r="AN80" s="873"/>
      <c r="AO80" s="873"/>
      <c r="AP80" s="873">
        <v>0</v>
      </c>
      <c r="AQ80" s="873"/>
      <c r="AR80" s="873"/>
      <c r="AS80" s="873"/>
      <c r="AT80" s="873"/>
      <c r="AU80" s="908" t="s">
        <v>597</v>
      </c>
      <c r="AV80" s="909"/>
      <c r="AW80" s="909"/>
      <c r="AX80" s="909"/>
      <c r="AY80" s="872"/>
      <c r="AZ80" s="921"/>
      <c r="BA80" s="921"/>
      <c r="BB80" s="921"/>
      <c r="BC80" s="921"/>
      <c r="BD80" s="922"/>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c r="A81" s="261">
        <v>14</v>
      </c>
      <c r="B81" s="917" t="s">
        <v>594</v>
      </c>
      <c r="C81" s="918"/>
      <c r="D81" s="918"/>
      <c r="E81" s="918"/>
      <c r="F81" s="918"/>
      <c r="G81" s="918"/>
      <c r="H81" s="918"/>
      <c r="I81" s="918"/>
      <c r="J81" s="918"/>
      <c r="K81" s="918"/>
      <c r="L81" s="918"/>
      <c r="M81" s="918"/>
      <c r="N81" s="918"/>
      <c r="O81" s="918"/>
      <c r="P81" s="919"/>
      <c r="Q81" s="920">
        <v>149</v>
      </c>
      <c r="R81" s="873"/>
      <c r="S81" s="873"/>
      <c r="T81" s="873"/>
      <c r="U81" s="873"/>
      <c r="V81" s="873">
        <v>95</v>
      </c>
      <c r="W81" s="873"/>
      <c r="X81" s="873"/>
      <c r="Y81" s="873"/>
      <c r="Z81" s="873"/>
      <c r="AA81" s="873">
        <v>54</v>
      </c>
      <c r="AB81" s="873"/>
      <c r="AC81" s="873"/>
      <c r="AD81" s="873"/>
      <c r="AE81" s="873"/>
      <c r="AF81" s="873">
        <v>54</v>
      </c>
      <c r="AG81" s="873"/>
      <c r="AH81" s="873"/>
      <c r="AI81" s="873"/>
      <c r="AJ81" s="873"/>
      <c r="AK81" s="908" t="s">
        <v>597</v>
      </c>
      <c r="AL81" s="909"/>
      <c r="AM81" s="909"/>
      <c r="AN81" s="909"/>
      <c r="AO81" s="872"/>
      <c r="AP81" s="908" t="s">
        <v>597</v>
      </c>
      <c r="AQ81" s="909"/>
      <c r="AR81" s="909"/>
      <c r="AS81" s="909"/>
      <c r="AT81" s="872"/>
      <c r="AU81" s="908" t="s">
        <v>597</v>
      </c>
      <c r="AV81" s="909"/>
      <c r="AW81" s="909"/>
      <c r="AX81" s="909"/>
      <c r="AY81" s="872"/>
      <c r="AZ81" s="921"/>
      <c r="BA81" s="921"/>
      <c r="BB81" s="921"/>
      <c r="BC81" s="921"/>
      <c r="BD81" s="922"/>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c r="A82" s="261">
        <v>15</v>
      </c>
      <c r="B82" s="917" t="s">
        <v>595</v>
      </c>
      <c r="C82" s="918"/>
      <c r="D82" s="918"/>
      <c r="E82" s="918"/>
      <c r="F82" s="918"/>
      <c r="G82" s="918"/>
      <c r="H82" s="918"/>
      <c r="I82" s="918"/>
      <c r="J82" s="918"/>
      <c r="K82" s="918"/>
      <c r="L82" s="918"/>
      <c r="M82" s="918"/>
      <c r="N82" s="918"/>
      <c r="O82" s="918"/>
      <c r="P82" s="919"/>
      <c r="Q82" s="920">
        <v>205</v>
      </c>
      <c r="R82" s="873"/>
      <c r="S82" s="873"/>
      <c r="T82" s="873"/>
      <c r="U82" s="873"/>
      <c r="V82" s="873">
        <v>193</v>
      </c>
      <c r="W82" s="873"/>
      <c r="X82" s="873"/>
      <c r="Y82" s="873"/>
      <c r="Z82" s="873"/>
      <c r="AA82" s="873">
        <v>11</v>
      </c>
      <c r="AB82" s="873"/>
      <c r="AC82" s="873"/>
      <c r="AD82" s="873"/>
      <c r="AE82" s="873"/>
      <c r="AF82" s="873">
        <v>11</v>
      </c>
      <c r="AG82" s="873"/>
      <c r="AH82" s="873"/>
      <c r="AI82" s="873"/>
      <c r="AJ82" s="873"/>
      <c r="AK82" s="908" t="s">
        <v>597</v>
      </c>
      <c r="AL82" s="909"/>
      <c r="AM82" s="909"/>
      <c r="AN82" s="909"/>
      <c r="AO82" s="872"/>
      <c r="AP82" s="908" t="s">
        <v>597</v>
      </c>
      <c r="AQ82" s="909"/>
      <c r="AR82" s="909"/>
      <c r="AS82" s="909"/>
      <c r="AT82" s="872"/>
      <c r="AU82" s="908" t="s">
        <v>597</v>
      </c>
      <c r="AV82" s="909"/>
      <c r="AW82" s="909"/>
      <c r="AX82" s="909"/>
      <c r="AY82" s="872"/>
      <c r="AZ82" s="921"/>
      <c r="BA82" s="921"/>
      <c r="BB82" s="921"/>
      <c r="BC82" s="921"/>
      <c r="BD82" s="922"/>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c r="A83" s="261">
        <v>16</v>
      </c>
      <c r="B83" s="917" t="s">
        <v>596</v>
      </c>
      <c r="C83" s="918"/>
      <c r="D83" s="918"/>
      <c r="E83" s="918"/>
      <c r="F83" s="918"/>
      <c r="G83" s="918"/>
      <c r="H83" s="918"/>
      <c r="I83" s="918"/>
      <c r="J83" s="918"/>
      <c r="K83" s="918"/>
      <c r="L83" s="918"/>
      <c r="M83" s="918"/>
      <c r="N83" s="918"/>
      <c r="O83" s="918"/>
      <c r="P83" s="919"/>
      <c r="Q83" s="920">
        <v>215476</v>
      </c>
      <c r="R83" s="873"/>
      <c r="S83" s="873"/>
      <c r="T83" s="873"/>
      <c r="U83" s="873"/>
      <c r="V83" s="873">
        <v>206290</v>
      </c>
      <c r="W83" s="873"/>
      <c r="X83" s="873"/>
      <c r="Y83" s="873"/>
      <c r="Z83" s="873"/>
      <c r="AA83" s="873">
        <v>9186</v>
      </c>
      <c r="AB83" s="873"/>
      <c r="AC83" s="873"/>
      <c r="AD83" s="873"/>
      <c r="AE83" s="873"/>
      <c r="AF83" s="873">
        <v>9186</v>
      </c>
      <c r="AG83" s="873"/>
      <c r="AH83" s="873"/>
      <c r="AI83" s="873"/>
      <c r="AJ83" s="873"/>
      <c r="AK83" s="908" t="s">
        <v>597</v>
      </c>
      <c r="AL83" s="909"/>
      <c r="AM83" s="909"/>
      <c r="AN83" s="909"/>
      <c r="AO83" s="872"/>
      <c r="AP83" s="908" t="s">
        <v>597</v>
      </c>
      <c r="AQ83" s="909"/>
      <c r="AR83" s="909"/>
      <c r="AS83" s="909"/>
      <c r="AT83" s="872"/>
      <c r="AU83" s="908" t="s">
        <v>597</v>
      </c>
      <c r="AV83" s="909"/>
      <c r="AW83" s="909"/>
      <c r="AX83" s="909"/>
      <c r="AY83" s="872"/>
      <c r="AZ83" s="921"/>
      <c r="BA83" s="921"/>
      <c r="BB83" s="921"/>
      <c r="BC83" s="921"/>
      <c r="BD83" s="922"/>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c r="A84" s="261">
        <v>17</v>
      </c>
      <c r="B84" s="917"/>
      <c r="C84" s="918"/>
      <c r="D84" s="918"/>
      <c r="E84" s="918"/>
      <c r="F84" s="918"/>
      <c r="G84" s="918"/>
      <c r="H84" s="918"/>
      <c r="I84" s="918"/>
      <c r="J84" s="918"/>
      <c r="K84" s="918"/>
      <c r="L84" s="918"/>
      <c r="M84" s="918"/>
      <c r="N84" s="918"/>
      <c r="O84" s="918"/>
      <c r="P84" s="919"/>
      <c r="Q84" s="920"/>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21"/>
      <c r="BA84" s="921"/>
      <c r="BB84" s="921"/>
      <c r="BC84" s="921"/>
      <c r="BD84" s="922"/>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c r="A85" s="261">
        <v>18</v>
      </c>
      <c r="B85" s="917"/>
      <c r="C85" s="918"/>
      <c r="D85" s="918"/>
      <c r="E85" s="918"/>
      <c r="F85" s="918"/>
      <c r="G85" s="918"/>
      <c r="H85" s="918"/>
      <c r="I85" s="918"/>
      <c r="J85" s="918"/>
      <c r="K85" s="918"/>
      <c r="L85" s="918"/>
      <c r="M85" s="918"/>
      <c r="N85" s="918"/>
      <c r="O85" s="918"/>
      <c r="P85" s="919"/>
      <c r="Q85" s="920"/>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21"/>
      <c r="BA85" s="921"/>
      <c r="BB85" s="921"/>
      <c r="BC85" s="921"/>
      <c r="BD85" s="922"/>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c r="A86" s="261">
        <v>19</v>
      </c>
      <c r="B86" s="917"/>
      <c r="C86" s="918"/>
      <c r="D86" s="918"/>
      <c r="E86" s="918"/>
      <c r="F86" s="918"/>
      <c r="G86" s="918"/>
      <c r="H86" s="918"/>
      <c r="I86" s="918"/>
      <c r="J86" s="918"/>
      <c r="K86" s="918"/>
      <c r="L86" s="918"/>
      <c r="M86" s="918"/>
      <c r="N86" s="918"/>
      <c r="O86" s="918"/>
      <c r="P86" s="919"/>
      <c r="Q86" s="920"/>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21"/>
      <c r="BA86" s="921"/>
      <c r="BB86" s="921"/>
      <c r="BC86" s="921"/>
      <c r="BD86" s="922"/>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c r="A88" s="264" t="s">
        <v>383</v>
      </c>
      <c r="B88" s="832" t="s">
        <v>416</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10063</v>
      </c>
      <c r="AG88" s="884"/>
      <c r="AH88" s="884"/>
      <c r="AI88" s="884"/>
      <c r="AJ88" s="884"/>
      <c r="AK88" s="881"/>
      <c r="AL88" s="881"/>
      <c r="AM88" s="881"/>
      <c r="AN88" s="881"/>
      <c r="AO88" s="881"/>
      <c r="AP88" s="884">
        <v>1395</v>
      </c>
      <c r="AQ88" s="884"/>
      <c r="AR88" s="884"/>
      <c r="AS88" s="884"/>
      <c r="AT88" s="884"/>
      <c r="AU88" s="884"/>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832" t="s">
        <v>417</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c r="CS102" s="892"/>
      <c r="CT102" s="892"/>
      <c r="CU102" s="892"/>
      <c r="CV102" s="935"/>
      <c r="CW102" s="934"/>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418</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419</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63" t="s">
        <v>422</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423</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c r="A109" s="956" t="s">
        <v>424</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425</v>
      </c>
      <c r="AB109" s="937"/>
      <c r="AC109" s="937"/>
      <c r="AD109" s="937"/>
      <c r="AE109" s="938"/>
      <c r="AF109" s="936" t="s">
        <v>303</v>
      </c>
      <c r="AG109" s="937"/>
      <c r="AH109" s="937"/>
      <c r="AI109" s="937"/>
      <c r="AJ109" s="938"/>
      <c r="AK109" s="936" t="s">
        <v>302</v>
      </c>
      <c r="AL109" s="937"/>
      <c r="AM109" s="937"/>
      <c r="AN109" s="937"/>
      <c r="AO109" s="938"/>
      <c r="AP109" s="936" t="s">
        <v>426</v>
      </c>
      <c r="AQ109" s="937"/>
      <c r="AR109" s="937"/>
      <c r="AS109" s="937"/>
      <c r="AT109" s="939"/>
      <c r="AU109" s="956" t="s">
        <v>424</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425</v>
      </c>
      <c r="BR109" s="937"/>
      <c r="BS109" s="937"/>
      <c r="BT109" s="937"/>
      <c r="BU109" s="938"/>
      <c r="BV109" s="936" t="s">
        <v>303</v>
      </c>
      <c r="BW109" s="937"/>
      <c r="BX109" s="937"/>
      <c r="BY109" s="937"/>
      <c r="BZ109" s="938"/>
      <c r="CA109" s="936" t="s">
        <v>302</v>
      </c>
      <c r="CB109" s="937"/>
      <c r="CC109" s="937"/>
      <c r="CD109" s="937"/>
      <c r="CE109" s="938"/>
      <c r="CF109" s="957" t="s">
        <v>426</v>
      </c>
      <c r="CG109" s="957"/>
      <c r="CH109" s="957"/>
      <c r="CI109" s="957"/>
      <c r="CJ109" s="957"/>
      <c r="CK109" s="936" t="s">
        <v>427</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425</v>
      </c>
      <c r="DH109" s="937"/>
      <c r="DI109" s="937"/>
      <c r="DJ109" s="937"/>
      <c r="DK109" s="938"/>
      <c r="DL109" s="936" t="s">
        <v>303</v>
      </c>
      <c r="DM109" s="937"/>
      <c r="DN109" s="937"/>
      <c r="DO109" s="937"/>
      <c r="DP109" s="938"/>
      <c r="DQ109" s="936" t="s">
        <v>302</v>
      </c>
      <c r="DR109" s="937"/>
      <c r="DS109" s="937"/>
      <c r="DT109" s="937"/>
      <c r="DU109" s="938"/>
      <c r="DV109" s="936" t="s">
        <v>426</v>
      </c>
      <c r="DW109" s="937"/>
      <c r="DX109" s="937"/>
      <c r="DY109" s="937"/>
      <c r="DZ109" s="939"/>
    </row>
    <row r="110" spans="1:131" s="246" customFormat="1" ht="26.25" customHeight="1">
      <c r="A110" s="940" t="s">
        <v>428</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1041102</v>
      </c>
      <c r="AB110" s="944"/>
      <c r="AC110" s="944"/>
      <c r="AD110" s="944"/>
      <c r="AE110" s="945"/>
      <c r="AF110" s="946">
        <v>1031327</v>
      </c>
      <c r="AG110" s="944"/>
      <c r="AH110" s="944"/>
      <c r="AI110" s="944"/>
      <c r="AJ110" s="945"/>
      <c r="AK110" s="946">
        <v>989819</v>
      </c>
      <c r="AL110" s="944"/>
      <c r="AM110" s="944"/>
      <c r="AN110" s="944"/>
      <c r="AO110" s="945"/>
      <c r="AP110" s="947">
        <v>16.899999999999999</v>
      </c>
      <c r="AQ110" s="948"/>
      <c r="AR110" s="948"/>
      <c r="AS110" s="948"/>
      <c r="AT110" s="949"/>
      <c r="AU110" s="950" t="s">
        <v>73</v>
      </c>
      <c r="AV110" s="951"/>
      <c r="AW110" s="951"/>
      <c r="AX110" s="951"/>
      <c r="AY110" s="951"/>
      <c r="AZ110" s="992" t="s">
        <v>429</v>
      </c>
      <c r="BA110" s="941"/>
      <c r="BB110" s="941"/>
      <c r="BC110" s="941"/>
      <c r="BD110" s="941"/>
      <c r="BE110" s="941"/>
      <c r="BF110" s="941"/>
      <c r="BG110" s="941"/>
      <c r="BH110" s="941"/>
      <c r="BI110" s="941"/>
      <c r="BJ110" s="941"/>
      <c r="BK110" s="941"/>
      <c r="BL110" s="941"/>
      <c r="BM110" s="941"/>
      <c r="BN110" s="941"/>
      <c r="BO110" s="941"/>
      <c r="BP110" s="942"/>
      <c r="BQ110" s="978">
        <v>10973677</v>
      </c>
      <c r="BR110" s="979"/>
      <c r="BS110" s="979"/>
      <c r="BT110" s="979"/>
      <c r="BU110" s="979"/>
      <c r="BV110" s="979">
        <v>11066240</v>
      </c>
      <c r="BW110" s="979"/>
      <c r="BX110" s="979"/>
      <c r="BY110" s="979"/>
      <c r="BZ110" s="979"/>
      <c r="CA110" s="979">
        <v>11072244</v>
      </c>
      <c r="CB110" s="979"/>
      <c r="CC110" s="979"/>
      <c r="CD110" s="979"/>
      <c r="CE110" s="979"/>
      <c r="CF110" s="993">
        <v>189.4</v>
      </c>
      <c r="CG110" s="994"/>
      <c r="CH110" s="994"/>
      <c r="CI110" s="994"/>
      <c r="CJ110" s="994"/>
      <c r="CK110" s="995" t="s">
        <v>430</v>
      </c>
      <c r="CL110" s="996"/>
      <c r="CM110" s="975" t="s">
        <v>431</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130</v>
      </c>
      <c r="DH110" s="979"/>
      <c r="DI110" s="979"/>
      <c r="DJ110" s="979"/>
      <c r="DK110" s="979"/>
      <c r="DL110" s="979" t="s">
        <v>130</v>
      </c>
      <c r="DM110" s="979"/>
      <c r="DN110" s="979"/>
      <c r="DO110" s="979"/>
      <c r="DP110" s="979"/>
      <c r="DQ110" s="979" t="s">
        <v>432</v>
      </c>
      <c r="DR110" s="979"/>
      <c r="DS110" s="979"/>
      <c r="DT110" s="979"/>
      <c r="DU110" s="979"/>
      <c r="DV110" s="980" t="s">
        <v>130</v>
      </c>
      <c r="DW110" s="980"/>
      <c r="DX110" s="980"/>
      <c r="DY110" s="980"/>
      <c r="DZ110" s="981"/>
    </row>
    <row r="111" spans="1:131" s="246" customFormat="1" ht="26.25" customHeight="1">
      <c r="A111" s="982" t="s">
        <v>433</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130</v>
      </c>
      <c r="AB111" s="986"/>
      <c r="AC111" s="986"/>
      <c r="AD111" s="986"/>
      <c r="AE111" s="987"/>
      <c r="AF111" s="988" t="s">
        <v>434</v>
      </c>
      <c r="AG111" s="986"/>
      <c r="AH111" s="986"/>
      <c r="AI111" s="986"/>
      <c r="AJ111" s="987"/>
      <c r="AK111" s="988" t="s">
        <v>130</v>
      </c>
      <c r="AL111" s="986"/>
      <c r="AM111" s="986"/>
      <c r="AN111" s="986"/>
      <c r="AO111" s="987"/>
      <c r="AP111" s="989" t="s">
        <v>130</v>
      </c>
      <c r="AQ111" s="990"/>
      <c r="AR111" s="990"/>
      <c r="AS111" s="990"/>
      <c r="AT111" s="991"/>
      <c r="AU111" s="952"/>
      <c r="AV111" s="953"/>
      <c r="AW111" s="953"/>
      <c r="AX111" s="953"/>
      <c r="AY111" s="953"/>
      <c r="AZ111" s="1001" t="s">
        <v>435</v>
      </c>
      <c r="BA111" s="1002"/>
      <c r="BB111" s="1002"/>
      <c r="BC111" s="1002"/>
      <c r="BD111" s="1002"/>
      <c r="BE111" s="1002"/>
      <c r="BF111" s="1002"/>
      <c r="BG111" s="1002"/>
      <c r="BH111" s="1002"/>
      <c r="BI111" s="1002"/>
      <c r="BJ111" s="1002"/>
      <c r="BK111" s="1002"/>
      <c r="BL111" s="1002"/>
      <c r="BM111" s="1002"/>
      <c r="BN111" s="1002"/>
      <c r="BO111" s="1002"/>
      <c r="BP111" s="1003"/>
      <c r="BQ111" s="971" t="s">
        <v>130</v>
      </c>
      <c r="BR111" s="972"/>
      <c r="BS111" s="972"/>
      <c r="BT111" s="972"/>
      <c r="BU111" s="972"/>
      <c r="BV111" s="972" t="s">
        <v>130</v>
      </c>
      <c r="BW111" s="972"/>
      <c r="BX111" s="972"/>
      <c r="BY111" s="972"/>
      <c r="BZ111" s="972"/>
      <c r="CA111" s="972" t="s">
        <v>432</v>
      </c>
      <c r="CB111" s="972"/>
      <c r="CC111" s="972"/>
      <c r="CD111" s="972"/>
      <c r="CE111" s="972"/>
      <c r="CF111" s="966" t="s">
        <v>130</v>
      </c>
      <c r="CG111" s="967"/>
      <c r="CH111" s="967"/>
      <c r="CI111" s="967"/>
      <c r="CJ111" s="967"/>
      <c r="CK111" s="997"/>
      <c r="CL111" s="998"/>
      <c r="CM111" s="968" t="s">
        <v>436</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130</v>
      </c>
      <c r="DH111" s="972"/>
      <c r="DI111" s="972"/>
      <c r="DJ111" s="972"/>
      <c r="DK111" s="972"/>
      <c r="DL111" s="972" t="s">
        <v>130</v>
      </c>
      <c r="DM111" s="972"/>
      <c r="DN111" s="972"/>
      <c r="DO111" s="972"/>
      <c r="DP111" s="972"/>
      <c r="DQ111" s="972" t="s">
        <v>130</v>
      </c>
      <c r="DR111" s="972"/>
      <c r="DS111" s="972"/>
      <c r="DT111" s="972"/>
      <c r="DU111" s="972"/>
      <c r="DV111" s="973" t="s">
        <v>130</v>
      </c>
      <c r="DW111" s="973"/>
      <c r="DX111" s="973"/>
      <c r="DY111" s="973"/>
      <c r="DZ111" s="974"/>
    </row>
    <row r="112" spans="1:131" s="246" customFormat="1" ht="26.25" customHeight="1">
      <c r="A112" s="1004" t="s">
        <v>437</v>
      </c>
      <c r="B112" s="1005"/>
      <c r="C112" s="1002" t="s">
        <v>438</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434</v>
      </c>
      <c r="AB112" s="1011"/>
      <c r="AC112" s="1011"/>
      <c r="AD112" s="1011"/>
      <c r="AE112" s="1012"/>
      <c r="AF112" s="1013" t="s">
        <v>130</v>
      </c>
      <c r="AG112" s="1011"/>
      <c r="AH112" s="1011"/>
      <c r="AI112" s="1011"/>
      <c r="AJ112" s="1012"/>
      <c r="AK112" s="1013" t="s">
        <v>130</v>
      </c>
      <c r="AL112" s="1011"/>
      <c r="AM112" s="1011"/>
      <c r="AN112" s="1011"/>
      <c r="AO112" s="1012"/>
      <c r="AP112" s="1014" t="s">
        <v>434</v>
      </c>
      <c r="AQ112" s="1015"/>
      <c r="AR112" s="1015"/>
      <c r="AS112" s="1015"/>
      <c r="AT112" s="1016"/>
      <c r="AU112" s="952"/>
      <c r="AV112" s="953"/>
      <c r="AW112" s="953"/>
      <c r="AX112" s="953"/>
      <c r="AY112" s="953"/>
      <c r="AZ112" s="1001" t="s">
        <v>439</v>
      </c>
      <c r="BA112" s="1002"/>
      <c r="BB112" s="1002"/>
      <c r="BC112" s="1002"/>
      <c r="BD112" s="1002"/>
      <c r="BE112" s="1002"/>
      <c r="BF112" s="1002"/>
      <c r="BG112" s="1002"/>
      <c r="BH112" s="1002"/>
      <c r="BI112" s="1002"/>
      <c r="BJ112" s="1002"/>
      <c r="BK112" s="1002"/>
      <c r="BL112" s="1002"/>
      <c r="BM112" s="1002"/>
      <c r="BN112" s="1002"/>
      <c r="BO112" s="1002"/>
      <c r="BP112" s="1003"/>
      <c r="BQ112" s="971">
        <v>4232337</v>
      </c>
      <c r="BR112" s="972"/>
      <c r="BS112" s="972"/>
      <c r="BT112" s="972"/>
      <c r="BU112" s="972"/>
      <c r="BV112" s="972">
        <v>4231015</v>
      </c>
      <c r="BW112" s="972"/>
      <c r="BX112" s="972"/>
      <c r="BY112" s="972"/>
      <c r="BZ112" s="972"/>
      <c r="CA112" s="972">
        <v>4181595</v>
      </c>
      <c r="CB112" s="972"/>
      <c r="CC112" s="972"/>
      <c r="CD112" s="972"/>
      <c r="CE112" s="972"/>
      <c r="CF112" s="966">
        <v>71.5</v>
      </c>
      <c r="CG112" s="967"/>
      <c r="CH112" s="967"/>
      <c r="CI112" s="967"/>
      <c r="CJ112" s="967"/>
      <c r="CK112" s="997"/>
      <c r="CL112" s="998"/>
      <c r="CM112" s="968" t="s">
        <v>440</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434</v>
      </c>
      <c r="DH112" s="972"/>
      <c r="DI112" s="972"/>
      <c r="DJ112" s="972"/>
      <c r="DK112" s="972"/>
      <c r="DL112" s="972" t="s">
        <v>434</v>
      </c>
      <c r="DM112" s="972"/>
      <c r="DN112" s="972"/>
      <c r="DO112" s="972"/>
      <c r="DP112" s="972"/>
      <c r="DQ112" s="972" t="s">
        <v>434</v>
      </c>
      <c r="DR112" s="972"/>
      <c r="DS112" s="972"/>
      <c r="DT112" s="972"/>
      <c r="DU112" s="972"/>
      <c r="DV112" s="973" t="s">
        <v>434</v>
      </c>
      <c r="DW112" s="973"/>
      <c r="DX112" s="973"/>
      <c r="DY112" s="973"/>
      <c r="DZ112" s="974"/>
    </row>
    <row r="113" spans="1:130" s="246" customFormat="1" ht="26.25" customHeight="1">
      <c r="A113" s="1006"/>
      <c r="B113" s="1007"/>
      <c r="C113" s="1002" t="s">
        <v>441</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253260</v>
      </c>
      <c r="AB113" s="986"/>
      <c r="AC113" s="986"/>
      <c r="AD113" s="986"/>
      <c r="AE113" s="987"/>
      <c r="AF113" s="988">
        <v>260203</v>
      </c>
      <c r="AG113" s="986"/>
      <c r="AH113" s="986"/>
      <c r="AI113" s="986"/>
      <c r="AJ113" s="987"/>
      <c r="AK113" s="988">
        <v>261022</v>
      </c>
      <c r="AL113" s="986"/>
      <c r="AM113" s="986"/>
      <c r="AN113" s="986"/>
      <c r="AO113" s="987"/>
      <c r="AP113" s="989">
        <v>4.5</v>
      </c>
      <c r="AQ113" s="990"/>
      <c r="AR113" s="990"/>
      <c r="AS113" s="990"/>
      <c r="AT113" s="991"/>
      <c r="AU113" s="952"/>
      <c r="AV113" s="953"/>
      <c r="AW113" s="953"/>
      <c r="AX113" s="953"/>
      <c r="AY113" s="953"/>
      <c r="AZ113" s="1001" t="s">
        <v>442</v>
      </c>
      <c r="BA113" s="1002"/>
      <c r="BB113" s="1002"/>
      <c r="BC113" s="1002"/>
      <c r="BD113" s="1002"/>
      <c r="BE113" s="1002"/>
      <c r="BF113" s="1002"/>
      <c r="BG113" s="1002"/>
      <c r="BH113" s="1002"/>
      <c r="BI113" s="1002"/>
      <c r="BJ113" s="1002"/>
      <c r="BK113" s="1002"/>
      <c r="BL113" s="1002"/>
      <c r="BM113" s="1002"/>
      <c r="BN113" s="1002"/>
      <c r="BO113" s="1002"/>
      <c r="BP113" s="1003"/>
      <c r="BQ113" s="971">
        <v>576934</v>
      </c>
      <c r="BR113" s="972"/>
      <c r="BS113" s="972"/>
      <c r="BT113" s="972"/>
      <c r="BU113" s="972"/>
      <c r="BV113" s="972">
        <v>541086</v>
      </c>
      <c r="BW113" s="972"/>
      <c r="BX113" s="972"/>
      <c r="BY113" s="972"/>
      <c r="BZ113" s="972"/>
      <c r="CA113" s="972">
        <v>530704</v>
      </c>
      <c r="CB113" s="972"/>
      <c r="CC113" s="972"/>
      <c r="CD113" s="972"/>
      <c r="CE113" s="972"/>
      <c r="CF113" s="966">
        <v>9.1</v>
      </c>
      <c r="CG113" s="967"/>
      <c r="CH113" s="967"/>
      <c r="CI113" s="967"/>
      <c r="CJ113" s="967"/>
      <c r="CK113" s="997"/>
      <c r="CL113" s="998"/>
      <c r="CM113" s="968" t="s">
        <v>443</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434</v>
      </c>
      <c r="DH113" s="1011"/>
      <c r="DI113" s="1011"/>
      <c r="DJ113" s="1011"/>
      <c r="DK113" s="1012"/>
      <c r="DL113" s="1013" t="s">
        <v>434</v>
      </c>
      <c r="DM113" s="1011"/>
      <c r="DN113" s="1011"/>
      <c r="DO113" s="1011"/>
      <c r="DP113" s="1012"/>
      <c r="DQ113" s="1013" t="s">
        <v>434</v>
      </c>
      <c r="DR113" s="1011"/>
      <c r="DS113" s="1011"/>
      <c r="DT113" s="1011"/>
      <c r="DU113" s="1012"/>
      <c r="DV113" s="1014" t="s">
        <v>434</v>
      </c>
      <c r="DW113" s="1015"/>
      <c r="DX113" s="1015"/>
      <c r="DY113" s="1015"/>
      <c r="DZ113" s="1016"/>
    </row>
    <row r="114" spans="1:130" s="246" customFormat="1" ht="26.25" customHeight="1">
      <c r="A114" s="1006"/>
      <c r="B114" s="1007"/>
      <c r="C114" s="1002" t="s">
        <v>444</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48381</v>
      </c>
      <c r="AB114" s="1011"/>
      <c r="AC114" s="1011"/>
      <c r="AD114" s="1011"/>
      <c r="AE114" s="1012"/>
      <c r="AF114" s="1013">
        <v>49422</v>
      </c>
      <c r="AG114" s="1011"/>
      <c r="AH114" s="1011"/>
      <c r="AI114" s="1011"/>
      <c r="AJ114" s="1012"/>
      <c r="AK114" s="1013">
        <v>51434</v>
      </c>
      <c r="AL114" s="1011"/>
      <c r="AM114" s="1011"/>
      <c r="AN114" s="1011"/>
      <c r="AO114" s="1012"/>
      <c r="AP114" s="1014">
        <v>0.9</v>
      </c>
      <c r="AQ114" s="1015"/>
      <c r="AR114" s="1015"/>
      <c r="AS114" s="1015"/>
      <c r="AT114" s="1016"/>
      <c r="AU114" s="952"/>
      <c r="AV114" s="953"/>
      <c r="AW114" s="953"/>
      <c r="AX114" s="953"/>
      <c r="AY114" s="953"/>
      <c r="AZ114" s="1001" t="s">
        <v>445</v>
      </c>
      <c r="BA114" s="1002"/>
      <c r="BB114" s="1002"/>
      <c r="BC114" s="1002"/>
      <c r="BD114" s="1002"/>
      <c r="BE114" s="1002"/>
      <c r="BF114" s="1002"/>
      <c r="BG114" s="1002"/>
      <c r="BH114" s="1002"/>
      <c r="BI114" s="1002"/>
      <c r="BJ114" s="1002"/>
      <c r="BK114" s="1002"/>
      <c r="BL114" s="1002"/>
      <c r="BM114" s="1002"/>
      <c r="BN114" s="1002"/>
      <c r="BO114" s="1002"/>
      <c r="BP114" s="1003"/>
      <c r="BQ114" s="971">
        <v>806235</v>
      </c>
      <c r="BR114" s="972"/>
      <c r="BS114" s="972"/>
      <c r="BT114" s="972"/>
      <c r="BU114" s="972"/>
      <c r="BV114" s="972">
        <v>751120</v>
      </c>
      <c r="BW114" s="972"/>
      <c r="BX114" s="972"/>
      <c r="BY114" s="972"/>
      <c r="BZ114" s="972"/>
      <c r="CA114" s="972">
        <v>682475</v>
      </c>
      <c r="CB114" s="972"/>
      <c r="CC114" s="972"/>
      <c r="CD114" s="972"/>
      <c r="CE114" s="972"/>
      <c r="CF114" s="966">
        <v>11.7</v>
      </c>
      <c r="CG114" s="967"/>
      <c r="CH114" s="967"/>
      <c r="CI114" s="967"/>
      <c r="CJ114" s="967"/>
      <c r="CK114" s="997"/>
      <c r="CL114" s="998"/>
      <c r="CM114" s="968" t="s">
        <v>446</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434</v>
      </c>
      <c r="DH114" s="1011"/>
      <c r="DI114" s="1011"/>
      <c r="DJ114" s="1011"/>
      <c r="DK114" s="1012"/>
      <c r="DL114" s="1013" t="s">
        <v>434</v>
      </c>
      <c r="DM114" s="1011"/>
      <c r="DN114" s="1011"/>
      <c r="DO114" s="1011"/>
      <c r="DP114" s="1012"/>
      <c r="DQ114" s="1013" t="s">
        <v>434</v>
      </c>
      <c r="DR114" s="1011"/>
      <c r="DS114" s="1011"/>
      <c r="DT114" s="1011"/>
      <c r="DU114" s="1012"/>
      <c r="DV114" s="1014" t="s">
        <v>434</v>
      </c>
      <c r="DW114" s="1015"/>
      <c r="DX114" s="1015"/>
      <c r="DY114" s="1015"/>
      <c r="DZ114" s="1016"/>
    </row>
    <row r="115" spans="1:130" s="246" customFormat="1" ht="26.25" customHeight="1">
      <c r="A115" s="1006"/>
      <c r="B115" s="1007"/>
      <c r="C115" s="1002" t="s">
        <v>447</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t="s">
        <v>434</v>
      </c>
      <c r="AB115" s="986"/>
      <c r="AC115" s="986"/>
      <c r="AD115" s="986"/>
      <c r="AE115" s="987"/>
      <c r="AF115" s="988" t="s">
        <v>434</v>
      </c>
      <c r="AG115" s="986"/>
      <c r="AH115" s="986"/>
      <c r="AI115" s="986"/>
      <c r="AJ115" s="987"/>
      <c r="AK115" s="988" t="s">
        <v>434</v>
      </c>
      <c r="AL115" s="986"/>
      <c r="AM115" s="986"/>
      <c r="AN115" s="986"/>
      <c r="AO115" s="987"/>
      <c r="AP115" s="989" t="s">
        <v>434</v>
      </c>
      <c r="AQ115" s="990"/>
      <c r="AR115" s="990"/>
      <c r="AS115" s="990"/>
      <c r="AT115" s="991"/>
      <c r="AU115" s="952"/>
      <c r="AV115" s="953"/>
      <c r="AW115" s="953"/>
      <c r="AX115" s="953"/>
      <c r="AY115" s="953"/>
      <c r="AZ115" s="1001" t="s">
        <v>448</v>
      </c>
      <c r="BA115" s="1002"/>
      <c r="BB115" s="1002"/>
      <c r="BC115" s="1002"/>
      <c r="BD115" s="1002"/>
      <c r="BE115" s="1002"/>
      <c r="BF115" s="1002"/>
      <c r="BG115" s="1002"/>
      <c r="BH115" s="1002"/>
      <c r="BI115" s="1002"/>
      <c r="BJ115" s="1002"/>
      <c r="BK115" s="1002"/>
      <c r="BL115" s="1002"/>
      <c r="BM115" s="1002"/>
      <c r="BN115" s="1002"/>
      <c r="BO115" s="1002"/>
      <c r="BP115" s="1003"/>
      <c r="BQ115" s="971" t="s">
        <v>434</v>
      </c>
      <c r="BR115" s="972"/>
      <c r="BS115" s="972"/>
      <c r="BT115" s="972"/>
      <c r="BU115" s="972"/>
      <c r="BV115" s="972" t="s">
        <v>434</v>
      </c>
      <c r="BW115" s="972"/>
      <c r="BX115" s="972"/>
      <c r="BY115" s="972"/>
      <c r="BZ115" s="972"/>
      <c r="CA115" s="972" t="s">
        <v>434</v>
      </c>
      <c r="CB115" s="972"/>
      <c r="CC115" s="972"/>
      <c r="CD115" s="972"/>
      <c r="CE115" s="972"/>
      <c r="CF115" s="966" t="s">
        <v>130</v>
      </c>
      <c r="CG115" s="967"/>
      <c r="CH115" s="967"/>
      <c r="CI115" s="967"/>
      <c r="CJ115" s="967"/>
      <c r="CK115" s="997"/>
      <c r="CL115" s="998"/>
      <c r="CM115" s="1001" t="s">
        <v>449</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434</v>
      </c>
      <c r="DH115" s="1011"/>
      <c r="DI115" s="1011"/>
      <c r="DJ115" s="1011"/>
      <c r="DK115" s="1012"/>
      <c r="DL115" s="1013" t="s">
        <v>434</v>
      </c>
      <c r="DM115" s="1011"/>
      <c r="DN115" s="1011"/>
      <c r="DO115" s="1011"/>
      <c r="DP115" s="1012"/>
      <c r="DQ115" s="1013" t="s">
        <v>434</v>
      </c>
      <c r="DR115" s="1011"/>
      <c r="DS115" s="1011"/>
      <c r="DT115" s="1011"/>
      <c r="DU115" s="1012"/>
      <c r="DV115" s="1014" t="s">
        <v>434</v>
      </c>
      <c r="DW115" s="1015"/>
      <c r="DX115" s="1015"/>
      <c r="DY115" s="1015"/>
      <c r="DZ115" s="1016"/>
    </row>
    <row r="116" spans="1:130" s="246" customFormat="1" ht="26.25" customHeight="1">
      <c r="A116" s="1008"/>
      <c r="B116" s="1009"/>
      <c r="C116" s="1017" t="s">
        <v>450</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v>90</v>
      </c>
      <c r="AB116" s="1011"/>
      <c r="AC116" s="1011"/>
      <c r="AD116" s="1011"/>
      <c r="AE116" s="1012"/>
      <c r="AF116" s="1013" t="s">
        <v>434</v>
      </c>
      <c r="AG116" s="1011"/>
      <c r="AH116" s="1011"/>
      <c r="AI116" s="1011"/>
      <c r="AJ116" s="1012"/>
      <c r="AK116" s="1013" t="s">
        <v>434</v>
      </c>
      <c r="AL116" s="1011"/>
      <c r="AM116" s="1011"/>
      <c r="AN116" s="1011"/>
      <c r="AO116" s="1012"/>
      <c r="AP116" s="1014" t="s">
        <v>434</v>
      </c>
      <c r="AQ116" s="1015"/>
      <c r="AR116" s="1015"/>
      <c r="AS116" s="1015"/>
      <c r="AT116" s="1016"/>
      <c r="AU116" s="952"/>
      <c r="AV116" s="953"/>
      <c r="AW116" s="953"/>
      <c r="AX116" s="953"/>
      <c r="AY116" s="953"/>
      <c r="AZ116" s="1019" t="s">
        <v>451</v>
      </c>
      <c r="BA116" s="1020"/>
      <c r="BB116" s="1020"/>
      <c r="BC116" s="1020"/>
      <c r="BD116" s="1020"/>
      <c r="BE116" s="1020"/>
      <c r="BF116" s="1020"/>
      <c r="BG116" s="1020"/>
      <c r="BH116" s="1020"/>
      <c r="BI116" s="1020"/>
      <c r="BJ116" s="1020"/>
      <c r="BK116" s="1020"/>
      <c r="BL116" s="1020"/>
      <c r="BM116" s="1020"/>
      <c r="BN116" s="1020"/>
      <c r="BO116" s="1020"/>
      <c r="BP116" s="1021"/>
      <c r="BQ116" s="971" t="s">
        <v>434</v>
      </c>
      <c r="BR116" s="972"/>
      <c r="BS116" s="972"/>
      <c r="BT116" s="972"/>
      <c r="BU116" s="972"/>
      <c r="BV116" s="972" t="s">
        <v>434</v>
      </c>
      <c r="BW116" s="972"/>
      <c r="BX116" s="972"/>
      <c r="BY116" s="972"/>
      <c r="BZ116" s="972"/>
      <c r="CA116" s="972" t="s">
        <v>434</v>
      </c>
      <c r="CB116" s="972"/>
      <c r="CC116" s="972"/>
      <c r="CD116" s="972"/>
      <c r="CE116" s="972"/>
      <c r="CF116" s="966" t="s">
        <v>434</v>
      </c>
      <c r="CG116" s="967"/>
      <c r="CH116" s="967"/>
      <c r="CI116" s="967"/>
      <c r="CJ116" s="967"/>
      <c r="CK116" s="997"/>
      <c r="CL116" s="998"/>
      <c r="CM116" s="968" t="s">
        <v>452</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434</v>
      </c>
      <c r="DH116" s="1011"/>
      <c r="DI116" s="1011"/>
      <c r="DJ116" s="1011"/>
      <c r="DK116" s="1012"/>
      <c r="DL116" s="1013" t="s">
        <v>434</v>
      </c>
      <c r="DM116" s="1011"/>
      <c r="DN116" s="1011"/>
      <c r="DO116" s="1011"/>
      <c r="DP116" s="1012"/>
      <c r="DQ116" s="1013" t="s">
        <v>130</v>
      </c>
      <c r="DR116" s="1011"/>
      <c r="DS116" s="1011"/>
      <c r="DT116" s="1011"/>
      <c r="DU116" s="1012"/>
      <c r="DV116" s="1014" t="s">
        <v>434</v>
      </c>
      <c r="DW116" s="1015"/>
      <c r="DX116" s="1015"/>
      <c r="DY116" s="1015"/>
      <c r="DZ116" s="1016"/>
    </row>
    <row r="117" spans="1:130" s="246" customFormat="1" ht="26.25" customHeight="1">
      <c r="A117" s="956" t="s">
        <v>187</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453</v>
      </c>
      <c r="Z117" s="938"/>
      <c r="AA117" s="1028">
        <v>1342833</v>
      </c>
      <c r="AB117" s="1029"/>
      <c r="AC117" s="1029"/>
      <c r="AD117" s="1029"/>
      <c r="AE117" s="1030"/>
      <c r="AF117" s="1031">
        <v>1340952</v>
      </c>
      <c r="AG117" s="1029"/>
      <c r="AH117" s="1029"/>
      <c r="AI117" s="1029"/>
      <c r="AJ117" s="1030"/>
      <c r="AK117" s="1031">
        <v>1302275</v>
      </c>
      <c r="AL117" s="1029"/>
      <c r="AM117" s="1029"/>
      <c r="AN117" s="1029"/>
      <c r="AO117" s="1030"/>
      <c r="AP117" s="1032"/>
      <c r="AQ117" s="1033"/>
      <c r="AR117" s="1033"/>
      <c r="AS117" s="1033"/>
      <c r="AT117" s="1034"/>
      <c r="AU117" s="952"/>
      <c r="AV117" s="953"/>
      <c r="AW117" s="953"/>
      <c r="AX117" s="953"/>
      <c r="AY117" s="953"/>
      <c r="AZ117" s="1019" t="s">
        <v>454</v>
      </c>
      <c r="BA117" s="1020"/>
      <c r="BB117" s="1020"/>
      <c r="BC117" s="1020"/>
      <c r="BD117" s="1020"/>
      <c r="BE117" s="1020"/>
      <c r="BF117" s="1020"/>
      <c r="BG117" s="1020"/>
      <c r="BH117" s="1020"/>
      <c r="BI117" s="1020"/>
      <c r="BJ117" s="1020"/>
      <c r="BK117" s="1020"/>
      <c r="BL117" s="1020"/>
      <c r="BM117" s="1020"/>
      <c r="BN117" s="1020"/>
      <c r="BO117" s="1020"/>
      <c r="BP117" s="1021"/>
      <c r="BQ117" s="971" t="s">
        <v>130</v>
      </c>
      <c r="BR117" s="972"/>
      <c r="BS117" s="972"/>
      <c r="BT117" s="972"/>
      <c r="BU117" s="972"/>
      <c r="BV117" s="972" t="s">
        <v>130</v>
      </c>
      <c r="BW117" s="972"/>
      <c r="BX117" s="972"/>
      <c r="BY117" s="972"/>
      <c r="BZ117" s="972"/>
      <c r="CA117" s="972" t="s">
        <v>130</v>
      </c>
      <c r="CB117" s="972"/>
      <c r="CC117" s="972"/>
      <c r="CD117" s="972"/>
      <c r="CE117" s="972"/>
      <c r="CF117" s="966" t="s">
        <v>130</v>
      </c>
      <c r="CG117" s="967"/>
      <c r="CH117" s="967"/>
      <c r="CI117" s="967"/>
      <c r="CJ117" s="967"/>
      <c r="CK117" s="997"/>
      <c r="CL117" s="998"/>
      <c r="CM117" s="968" t="s">
        <v>455</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130</v>
      </c>
      <c r="DH117" s="1011"/>
      <c r="DI117" s="1011"/>
      <c r="DJ117" s="1011"/>
      <c r="DK117" s="1012"/>
      <c r="DL117" s="1013" t="s">
        <v>130</v>
      </c>
      <c r="DM117" s="1011"/>
      <c r="DN117" s="1011"/>
      <c r="DO117" s="1011"/>
      <c r="DP117" s="1012"/>
      <c r="DQ117" s="1013" t="s">
        <v>456</v>
      </c>
      <c r="DR117" s="1011"/>
      <c r="DS117" s="1011"/>
      <c r="DT117" s="1011"/>
      <c r="DU117" s="1012"/>
      <c r="DV117" s="1014" t="s">
        <v>130</v>
      </c>
      <c r="DW117" s="1015"/>
      <c r="DX117" s="1015"/>
      <c r="DY117" s="1015"/>
      <c r="DZ117" s="1016"/>
    </row>
    <row r="118" spans="1:130" s="246" customFormat="1" ht="26.25" customHeight="1">
      <c r="A118" s="956" t="s">
        <v>427</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425</v>
      </c>
      <c r="AB118" s="937"/>
      <c r="AC118" s="937"/>
      <c r="AD118" s="937"/>
      <c r="AE118" s="938"/>
      <c r="AF118" s="936" t="s">
        <v>303</v>
      </c>
      <c r="AG118" s="937"/>
      <c r="AH118" s="937"/>
      <c r="AI118" s="937"/>
      <c r="AJ118" s="938"/>
      <c r="AK118" s="936" t="s">
        <v>302</v>
      </c>
      <c r="AL118" s="937"/>
      <c r="AM118" s="937"/>
      <c r="AN118" s="937"/>
      <c r="AO118" s="938"/>
      <c r="AP118" s="1023" t="s">
        <v>426</v>
      </c>
      <c r="AQ118" s="1024"/>
      <c r="AR118" s="1024"/>
      <c r="AS118" s="1024"/>
      <c r="AT118" s="1025"/>
      <c r="AU118" s="952"/>
      <c r="AV118" s="953"/>
      <c r="AW118" s="953"/>
      <c r="AX118" s="953"/>
      <c r="AY118" s="953"/>
      <c r="AZ118" s="1026" t="s">
        <v>457</v>
      </c>
      <c r="BA118" s="1017"/>
      <c r="BB118" s="1017"/>
      <c r="BC118" s="1017"/>
      <c r="BD118" s="1017"/>
      <c r="BE118" s="1017"/>
      <c r="BF118" s="1017"/>
      <c r="BG118" s="1017"/>
      <c r="BH118" s="1017"/>
      <c r="BI118" s="1017"/>
      <c r="BJ118" s="1017"/>
      <c r="BK118" s="1017"/>
      <c r="BL118" s="1017"/>
      <c r="BM118" s="1017"/>
      <c r="BN118" s="1017"/>
      <c r="BO118" s="1017"/>
      <c r="BP118" s="1018"/>
      <c r="BQ118" s="1049" t="s">
        <v>458</v>
      </c>
      <c r="BR118" s="1050"/>
      <c r="BS118" s="1050"/>
      <c r="BT118" s="1050"/>
      <c r="BU118" s="1050"/>
      <c r="BV118" s="1050" t="s">
        <v>459</v>
      </c>
      <c r="BW118" s="1050"/>
      <c r="BX118" s="1050"/>
      <c r="BY118" s="1050"/>
      <c r="BZ118" s="1050"/>
      <c r="CA118" s="1050" t="s">
        <v>456</v>
      </c>
      <c r="CB118" s="1050"/>
      <c r="CC118" s="1050"/>
      <c r="CD118" s="1050"/>
      <c r="CE118" s="1050"/>
      <c r="CF118" s="966" t="s">
        <v>460</v>
      </c>
      <c r="CG118" s="967"/>
      <c r="CH118" s="967"/>
      <c r="CI118" s="967"/>
      <c r="CJ118" s="967"/>
      <c r="CK118" s="997"/>
      <c r="CL118" s="998"/>
      <c r="CM118" s="968" t="s">
        <v>461</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456</v>
      </c>
      <c r="DH118" s="1011"/>
      <c r="DI118" s="1011"/>
      <c r="DJ118" s="1011"/>
      <c r="DK118" s="1012"/>
      <c r="DL118" s="1013" t="s">
        <v>462</v>
      </c>
      <c r="DM118" s="1011"/>
      <c r="DN118" s="1011"/>
      <c r="DO118" s="1011"/>
      <c r="DP118" s="1012"/>
      <c r="DQ118" s="1013" t="s">
        <v>130</v>
      </c>
      <c r="DR118" s="1011"/>
      <c r="DS118" s="1011"/>
      <c r="DT118" s="1011"/>
      <c r="DU118" s="1012"/>
      <c r="DV118" s="1014" t="s">
        <v>462</v>
      </c>
      <c r="DW118" s="1015"/>
      <c r="DX118" s="1015"/>
      <c r="DY118" s="1015"/>
      <c r="DZ118" s="1016"/>
    </row>
    <row r="119" spans="1:130" s="246" customFormat="1" ht="26.25" customHeight="1">
      <c r="A119" s="1110" t="s">
        <v>430</v>
      </c>
      <c r="B119" s="996"/>
      <c r="C119" s="975" t="s">
        <v>431</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456</v>
      </c>
      <c r="AB119" s="944"/>
      <c r="AC119" s="944"/>
      <c r="AD119" s="944"/>
      <c r="AE119" s="945"/>
      <c r="AF119" s="946" t="s">
        <v>130</v>
      </c>
      <c r="AG119" s="944"/>
      <c r="AH119" s="944"/>
      <c r="AI119" s="944"/>
      <c r="AJ119" s="945"/>
      <c r="AK119" s="946" t="s">
        <v>130</v>
      </c>
      <c r="AL119" s="944"/>
      <c r="AM119" s="944"/>
      <c r="AN119" s="944"/>
      <c r="AO119" s="945"/>
      <c r="AP119" s="947" t="s">
        <v>130</v>
      </c>
      <c r="AQ119" s="948"/>
      <c r="AR119" s="948"/>
      <c r="AS119" s="948"/>
      <c r="AT119" s="949"/>
      <c r="AU119" s="954"/>
      <c r="AV119" s="955"/>
      <c r="AW119" s="955"/>
      <c r="AX119" s="955"/>
      <c r="AY119" s="955"/>
      <c r="AZ119" s="277" t="s">
        <v>187</v>
      </c>
      <c r="BA119" s="277"/>
      <c r="BB119" s="277"/>
      <c r="BC119" s="277"/>
      <c r="BD119" s="277"/>
      <c r="BE119" s="277"/>
      <c r="BF119" s="277"/>
      <c r="BG119" s="277"/>
      <c r="BH119" s="277"/>
      <c r="BI119" s="277"/>
      <c r="BJ119" s="277"/>
      <c r="BK119" s="277"/>
      <c r="BL119" s="277"/>
      <c r="BM119" s="277"/>
      <c r="BN119" s="277"/>
      <c r="BO119" s="1027" t="s">
        <v>463</v>
      </c>
      <c r="BP119" s="1058"/>
      <c r="BQ119" s="1049">
        <v>16589183</v>
      </c>
      <c r="BR119" s="1050"/>
      <c r="BS119" s="1050"/>
      <c r="BT119" s="1050"/>
      <c r="BU119" s="1050"/>
      <c r="BV119" s="1050">
        <v>16589461</v>
      </c>
      <c r="BW119" s="1050"/>
      <c r="BX119" s="1050"/>
      <c r="BY119" s="1050"/>
      <c r="BZ119" s="1050"/>
      <c r="CA119" s="1050">
        <v>16467018</v>
      </c>
      <c r="CB119" s="1050"/>
      <c r="CC119" s="1050"/>
      <c r="CD119" s="1050"/>
      <c r="CE119" s="1050"/>
      <c r="CF119" s="1051"/>
      <c r="CG119" s="1052"/>
      <c r="CH119" s="1052"/>
      <c r="CI119" s="1052"/>
      <c r="CJ119" s="1053"/>
      <c r="CK119" s="999"/>
      <c r="CL119" s="1000"/>
      <c r="CM119" s="1054" t="s">
        <v>464</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130</v>
      </c>
      <c r="DH119" s="1036"/>
      <c r="DI119" s="1036"/>
      <c r="DJ119" s="1036"/>
      <c r="DK119" s="1037"/>
      <c r="DL119" s="1035" t="s">
        <v>130</v>
      </c>
      <c r="DM119" s="1036"/>
      <c r="DN119" s="1036"/>
      <c r="DO119" s="1036"/>
      <c r="DP119" s="1037"/>
      <c r="DQ119" s="1035" t="s">
        <v>456</v>
      </c>
      <c r="DR119" s="1036"/>
      <c r="DS119" s="1036"/>
      <c r="DT119" s="1036"/>
      <c r="DU119" s="1037"/>
      <c r="DV119" s="1038" t="s">
        <v>462</v>
      </c>
      <c r="DW119" s="1039"/>
      <c r="DX119" s="1039"/>
      <c r="DY119" s="1039"/>
      <c r="DZ119" s="1040"/>
    </row>
    <row r="120" spans="1:130" s="246" customFormat="1" ht="26.25" customHeight="1">
      <c r="A120" s="1111"/>
      <c r="B120" s="998"/>
      <c r="C120" s="968" t="s">
        <v>436</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460</v>
      </c>
      <c r="AB120" s="1011"/>
      <c r="AC120" s="1011"/>
      <c r="AD120" s="1011"/>
      <c r="AE120" s="1012"/>
      <c r="AF120" s="1013" t="s">
        <v>456</v>
      </c>
      <c r="AG120" s="1011"/>
      <c r="AH120" s="1011"/>
      <c r="AI120" s="1011"/>
      <c r="AJ120" s="1012"/>
      <c r="AK120" s="1013" t="s">
        <v>458</v>
      </c>
      <c r="AL120" s="1011"/>
      <c r="AM120" s="1011"/>
      <c r="AN120" s="1011"/>
      <c r="AO120" s="1012"/>
      <c r="AP120" s="1014" t="s">
        <v>130</v>
      </c>
      <c r="AQ120" s="1015"/>
      <c r="AR120" s="1015"/>
      <c r="AS120" s="1015"/>
      <c r="AT120" s="1016"/>
      <c r="AU120" s="1041" t="s">
        <v>465</v>
      </c>
      <c r="AV120" s="1042"/>
      <c r="AW120" s="1042"/>
      <c r="AX120" s="1042"/>
      <c r="AY120" s="1043"/>
      <c r="AZ120" s="992" t="s">
        <v>466</v>
      </c>
      <c r="BA120" s="941"/>
      <c r="BB120" s="941"/>
      <c r="BC120" s="941"/>
      <c r="BD120" s="941"/>
      <c r="BE120" s="941"/>
      <c r="BF120" s="941"/>
      <c r="BG120" s="941"/>
      <c r="BH120" s="941"/>
      <c r="BI120" s="941"/>
      <c r="BJ120" s="941"/>
      <c r="BK120" s="941"/>
      <c r="BL120" s="941"/>
      <c r="BM120" s="941"/>
      <c r="BN120" s="941"/>
      <c r="BO120" s="941"/>
      <c r="BP120" s="942"/>
      <c r="BQ120" s="978">
        <v>2132878</v>
      </c>
      <c r="BR120" s="979"/>
      <c r="BS120" s="979"/>
      <c r="BT120" s="979"/>
      <c r="BU120" s="979"/>
      <c r="BV120" s="979">
        <v>2187743</v>
      </c>
      <c r="BW120" s="979"/>
      <c r="BX120" s="979"/>
      <c r="BY120" s="979"/>
      <c r="BZ120" s="979"/>
      <c r="CA120" s="979">
        <v>2141059</v>
      </c>
      <c r="CB120" s="979"/>
      <c r="CC120" s="979"/>
      <c r="CD120" s="979"/>
      <c r="CE120" s="979"/>
      <c r="CF120" s="993">
        <v>36.6</v>
      </c>
      <c r="CG120" s="994"/>
      <c r="CH120" s="994"/>
      <c r="CI120" s="994"/>
      <c r="CJ120" s="994"/>
      <c r="CK120" s="1059" t="s">
        <v>467</v>
      </c>
      <c r="CL120" s="1060"/>
      <c r="CM120" s="1060"/>
      <c r="CN120" s="1060"/>
      <c r="CO120" s="1061"/>
      <c r="CP120" s="1067" t="s">
        <v>468</v>
      </c>
      <c r="CQ120" s="1068"/>
      <c r="CR120" s="1068"/>
      <c r="CS120" s="1068"/>
      <c r="CT120" s="1068"/>
      <c r="CU120" s="1068"/>
      <c r="CV120" s="1068"/>
      <c r="CW120" s="1068"/>
      <c r="CX120" s="1068"/>
      <c r="CY120" s="1068"/>
      <c r="CZ120" s="1068"/>
      <c r="DA120" s="1068"/>
      <c r="DB120" s="1068"/>
      <c r="DC120" s="1068"/>
      <c r="DD120" s="1068"/>
      <c r="DE120" s="1068"/>
      <c r="DF120" s="1069"/>
      <c r="DG120" s="978">
        <v>4220450</v>
      </c>
      <c r="DH120" s="979"/>
      <c r="DI120" s="979"/>
      <c r="DJ120" s="979"/>
      <c r="DK120" s="979"/>
      <c r="DL120" s="979">
        <v>4219109</v>
      </c>
      <c r="DM120" s="979"/>
      <c r="DN120" s="979"/>
      <c r="DO120" s="979"/>
      <c r="DP120" s="979"/>
      <c r="DQ120" s="979">
        <v>4169824</v>
      </c>
      <c r="DR120" s="979"/>
      <c r="DS120" s="979"/>
      <c r="DT120" s="979"/>
      <c r="DU120" s="979"/>
      <c r="DV120" s="980">
        <v>71.3</v>
      </c>
      <c r="DW120" s="980"/>
      <c r="DX120" s="980"/>
      <c r="DY120" s="980"/>
      <c r="DZ120" s="981"/>
    </row>
    <row r="121" spans="1:130" s="246" customFormat="1" ht="26.25" customHeight="1">
      <c r="A121" s="1111"/>
      <c r="B121" s="998"/>
      <c r="C121" s="1019" t="s">
        <v>469</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456</v>
      </c>
      <c r="AB121" s="1011"/>
      <c r="AC121" s="1011"/>
      <c r="AD121" s="1011"/>
      <c r="AE121" s="1012"/>
      <c r="AF121" s="1013" t="s">
        <v>130</v>
      </c>
      <c r="AG121" s="1011"/>
      <c r="AH121" s="1011"/>
      <c r="AI121" s="1011"/>
      <c r="AJ121" s="1012"/>
      <c r="AK121" s="1013" t="s">
        <v>130</v>
      </c>
      <c r="AL121" s="1011"/>
      <c r="AM121" s="1011"/>
      <c r="AN121" s="1011"/>
      <c r="AO121" s="1012"/>
      <c r="AP121" s="1014" t="s">
        <v>456</v>
      </c>
      <c r="AQ121" s="1015"/>
      <c r="AR121" s="1015"/>
      <c r="AS121" s="1015"/>
      <c r="AT121" s="1016"/>
      <c r="AU121" s="1044"/>
      <c r="AV121" s="1045"/>
      <c r="AW121" s="1045"/>
      <c r="AX121" s="1045"/>
      <c r="AY121" s="1046"/>
      <c r="AZ121" s="1001" t="s">
        <v>470</v>
      </c>
      <c r="BA121" s="1002"/>
      <c r="BB121" s="1002"/>
      <c r="BC121" s="1002"/>
      <c r="BD121" s="1002"/>
      <c r="BE121" s="1002"/>
      <c r="BF121" s="1002"/>
      <c r="BG121" s="1002"/>
      <c r="BH121" s="1002"/>
      <c r="BI121" s="1002"/>
      <c r="BJ121" s="1002"/>
      <c r="BK121" s="1002"/>
      <c r="BL121" s="1002"/>
      <c r="BM121" s="1002"/>
      <c r="BN121" s="1002"/>
      <c r="BO121" s="1002"/>
      <c r="BP121" s="1003"/>
      <c r="BQ121" s="971" t="s">
        <v>458</v>
      </c>
      <c r="BR121" s="972"/>
      <c r="BS121" s="972"/>
      <c r="BT121" s="972"/>
      <c r="BU121" s="972"/>
      <c r="BV121" s="972" t="s">
        <v>460</v>
      </c>
      <c r="BW121" s="972"/>
      <c r="BX121" s="972"/>
      <c r="BY121" s="972"/>
      <c r="BZ121" s="972"/>
      <c r="CA121" s="972" t="s">
        <v>130</v>
      </c>
      <c r="CB121" s="972"/>
      <c r="CC121" s="972"/>
      <c r="CD121" s="972"/>
      <c r="CE121" s="972"/>
      <c r="CF121" s="966" t="s">
        <v>458</v>
      </c>
      <c r="CG121" s="967"/>
      <c r="CH121" s="967"/>
      <c r="CI121" s="967"/>
      <c r="CJ121" s="967"/>
      <c r="CK121" s="1062"/>
      <c r="CL121" s="1063"/>
      <c r="CM121" s="1063"/>
      <c r="CN121" s="1063"/>
      <c r="CO121" s="1064"/>
      <c r="CP121" s="1072" t="s">
        <v>471</v>
      </c>
      <c r="CQ121" s="1073"/>
      <c r="CR121" s="1073"/>
      <c r="CS121" s="1073"/>
      <c r="CT121" s="1073"/>
      <c r="CU121" s="1073"/>
      <c r="CV121" s="1073"/>
      <c r="CW121" s="1073"/>
      <c r="CX121" s="1073"/>
      <c r="CY121" s="1073"/>
      <c r="CZ121" s="1073"/>
      <c r="DA121" s="1073"/>
      <c r="DB121" s="1073"/>
      <c r="DC121" s="1073"/>
      <c r="DD121" s="1073"/>
      <c r="DE121" s="1073"/>
      <c r="DF121" s="1074"/>
      <c r="DG121" s="971">
        <v>11887</v>
      </c>
      <c r="DH121" s="972"/>
      <c r="DI121" s="972"/>
      <c r="DJ121" s="972"/>
      <c r="DK121" s="972"/>
      <c r="DL121" s="972">
        <v>11906</v>
      </c>
      <c r="DM121" s="972"/>
      <c r="DN121" s="972"/>
      <c r="DO121" s="972"/>
      <c r="DP121" s="972"/>
      <c r="DQ121" s="972">
        <v>11771</v>
      </c>
      <c r="DR121" s="972"/>
      <c r="DS121" s="972"/>
      <c r="DT121" s="972"/>
      <c r="DU121" s="972"/>
      <c r="DV121" s="973">
        <v>0.2</v>
      </c>
      <c r="DW121" s="973"/>
      <c r="DX121" s="973"/>
      <c r="DY121" s="973"/>
      <c r="DZ121" s="974"/>
    </row>
    <row r="122" spans="1:130" s="246" customFormat="1" ht="26.25" customHeight="1">
      <c r="A122" s="1111"/>
      <c r="B122" s="998"/>
      <c r="C122" s="968" t="s">
        <v>446</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130</v>
      </c>
      <c r="AB122" s="1011"/>
      <c r="AC122" s="1011"/>
      <c r="AD122" s="1011"/>
      <c r="AE122" s="1012"/>
      <c r="AF122" s="1013" t="s">
        <v>456</v>
      </c>
      <c r="AG122" s="1011"/>
      <c r="AH122" s="1011"/>
      <c r="AI122" s="1011"/>
      <c r="AJ122" s="1012"/>
      <c r="AK122" s="1013" t="s">
        <v>130</v>
      </c>
      <c r="AL122" s="1011"/>
      <c r="AM122" s="1011"/>
      <c r="AN122" s="1011"/>
      <c r="AO122" s="1012"/>
      <c r="AP122" s="1014" t="s">
        <v>462</v>
      </c>
      <c r="AQ122" s="1015"/>
      <c r="AR122" s="1015"/>
      <c r="AS122" s="1015"/>
      <c r="AT122" s="1016"/>
      <c r="AU122" s="1044"/>
      <c r="AV122" s="1045"/>
      <c r="AW122" s="1045"/>
      <c r="AX122" s="1045"/>
      <c r="AY122" s="1046"/>
      <c r="AZ122" s="1026" t="s">
        <v>472</v>
      </c>
      <c r="BA122" s="1017"/>
      <c r="BB122" s="1017"/>
      <c r="BC122" s="1017"/>
      <c r="BD122" s="1017"/>
      <c r="BE122" s="1017"/>
      <c r="BF122" s="1017"/>
      <c r="BG122" s="1017"/>
      <c r="BH122" s="1017"/>
      <c r="BI122" s="1017"/>
      <c r="BJ122" s="1017"/>
      <c r="BK122" s="1017"/>
      <c r="BL122" s="1017"/>
      <c r="BM122" s="1017"/>
      <c r="BN122" s="1017"/>
      <c r="BO122" s="1017"/>
      <c r="BP122" s="1018"/>
      <c r="BQ122" s="1049">
        <v>9799825</v>
      </c>
      <c r="BR122" s="1050"/>
      <c r="BS122" s="1050"/>
      <c r="BT122" s="1050"/>
      <c r="BU122" s="1050"/>
      <c r="BV122" s="1050">
        <v>9850356</v>
      </c>
      <c r="BW122" s="1050"/>
      <c r="BX122" s="1050"/>
      <c r="BY122" s="1050"/>
      <c r="BZ122" s="1050"/>
      <c r="CA122" s="1050">
        <v>9695825</v>
      </c>
      <c r="CB122" s="1050"/>
      <c r="CC122" s="1050"/>
      <c r="CD122" s="1050"/>
      <c r="CE122" s="1050"/>
      <c r="CF122" s="1070">
        <v>165.8</v>
      </c>
      <c r="CG122" s="1071"/>
      <c r="CH122" s="1071"/>
      <c r="CI122" s="1071"/>
      <c r="CJ122" s="1071"/>
      <c r="CK122" s="1062"/>
      <c r="CL122" s="1063"/>
      <c r="CM122" s="1063"/>
      <c r="CN122" s="1063"/>
      <c r="CO122" s="1064"/>
      <c r="CP122" s="1072" t="s">
        <v>473</v>
      </c>
      <c r="CQ122" s="1073"/>
      <c r="CR122" s="1073"/>
      <c r="CS122" s="1073"/>
      <c r="CT122" s="1073"/>
      <c r="CU122" s="1073"/>
      <c r="CV122" s="1073"/>
      <c r="CW122" s="1073"/>
      <c r="CX122" s="1073"/>
      <c r="CY122" s="1073"/>
      <c r="CZ122" s="1073"/>
      <c r="DA122" s="1073"/>
      <c r="DB122" s="1073"/>
      <c r="DC122" s="1073"/>
      <c r="DD122" s="1073"/>
      <c r="DE122" s="1073"/>
      <c r="DF122" s="1074"/>
      <c r="DG122" s="971" t="s">
        <v>130</v>
      </c>
      <c r="DH122" s="972"/>
      <c r="DI122" s="972"/>
      <c r="DJ122" s="972"/>
      <c r="DK122" s="972"/>
      <c r="DL122" s="972" t="s">
        <v>456</v>
      </c>
      <c r="DM122" s="972"/>
      <c r="DN122" s="972"/>
      <c r="DO122" s="972"/>
      <c r="DP122" s="972"/>
      <c r="DQ122" s="972" t="s">
        <v>456</v>
      </c>
      <c r="DR122" s="972"/>
      <c r="DS122" s="972"/>
      <c r="DT122" s="972"/>
      <c r="DU122" s="972"/>
      <c r="DV122" s="973" t="s">
        <v>130</v>
      </c>
      <c r="DW122" s="973"/>
      <c r="DX122" s="973"/>
      <c r="DY122" s="973"/>
      <c r="DZ122" s="974"/>
    </row>
    <row r="123" spans="1:130" s="246" customFormat="1" ht="26.25" customHeight="1">
      <c r="A123" s="1111"/>
      <c r="B123" s="998"/>
      <c r="C123" s="968" t="s">
        <v>452</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456</v>
      </c>
      <c r="AB123" s="1011"/>
      <c r="AC123" s="1011"/>
      <c r="AD123" s="1011"/>
      <c r="AE123" s="1012"/>
      <c r="AF123" s="1013" t="s">
        <v>130</v>
      </c>
      <c r="AG123" s="1011"/>
      <c r="AH123" s="1011"/>
      <c r="AI123" s="1011"/>
      <c r="AJ123" s="1012"/>
      <c r="AK123" s="1013" t="s">
        <v>456</v>
      </c>
      <c r="AL123" s="1011"/>
      <c r="AM123" s="1011"/>
      <c r="AN123" s="1011"/>
      <c r="AO123" s="1012"/>
      <c r="AP123" s="1014" t="s">
        <v>130</v>
      </c>
      <c r="AQ123" s="1015"/>
      <c r="AR123" s="1015"/>
      <c r="AS123" s="1015"/>
      <c r="AT123" s="1016"/>
      <c r="AU123" s="1047"/>
      <c r="AV123" s="1048"/>
      <c r="AW123" s="1048"/>
      <c r="AX123" s="1048"/>
      <c r="AY123" s="1048"/>
      <c r="AZ123" s="277" t="s">
        <v>187</v>
      </c>
      <c r="BA123" s="277"/>
      <c r="BB123" s="277"/>
      <c r="BC123" s="277"/>
      <c r="BD123" s="277"/>
      <c r="BE123" s="277"/>
      <c r="BF123" s="277"/>
      <c r="BG123" s="277"/>
      <c r="BH123" s="277"/>
      <c r="BI123" s="277"/>
      <c r="BJ123" s="277"/>
      <c r="BK123" s="277"/>
      <c r="BL123" s="277"/>
      <c r="BM123" s="277"/>
      <c r="BN123" s="277"/>
      <c r="BO123" s="1027" t="s">
        <v>474</v>
      </c>
      <c r="BP123" s="1058"/>
      <c r="BQ123" s="1117">
        <v>11932703</v>
      </c>
      <c r="BR123" s="1118"/>
      <c r="BS123" s="1118"/>
      <c r="BT123" s="1118"/>
      <c r="BU123" s="1118"/>
      <c r="BV123" s="1118">
        <v>12038099</v>
      </c>
      <c r="BW123" s="1118"/>
      <c r="BX123" s="1118"/>
      <c r="BY123" s="1118"/>
      <c r="BZ123" s="1118"/>
      <c r="CA123" s="1118">
        <v>11836884</v>
      </c>
      <c r="CB123" s="1118"/>
      <c r="CC123" s="1118"/>
      <c r="CD123" s="1118"/>
      <c r="CE123" s="1118"/>
      <c r="CF123" s="1051"/>
      <c r="CG123" s="1052"/>
      <c r="CH123" s="1052"/>
      <c r="CI123" s="1052"/>
      <c r="CJ123" s="1053"/>
      <c r="CK123" s="1062"/>
      <c r="CL123" s="1063"/>
      <c r="CM123" s="1063"/>
      <c r="CN123" s="1063"/>
      <c r="CO123" s="1064"/>
      <c r="CP123" s="1072" t="s">
        <v>475</v>
      </c>
      <c r="CQ123" s="1073"/>
      <c r="CR123" s="1073"/>
      <c r="CS123" s="1073"/>
      <c r="CT123" s="1073"/>
      <c r="CU123" s="1073"/>
      <c r="CV123" s="1073"/>
      <c r="CW123" s="1073"/>
      <c r="CX123" s="1073"/>
      <c r="CY123" s="1073"/>
      <c r="CZ123" s="1073"/>
      <c r="DA123" s="1073"/>
      <c r="DB123" s="1073"/>
      <c r="DC123" s="1073"/>
      <c r="DD123" s="1073"/>
      <c r="DE123" s="1073"/>
      <c r="DF123" s="1074"/>
      <c r="DG123" s="1010" t="s">
        <v>130</v>
      </c>
      <c r="DH123" s="1011"/>
      <c r="DI123" s="1011"/>
      <c r="DJ123" s="1011"/>
      <c r="DK123" s="1012"/>
      <c r="DL123" s="1013" t="s">
        <v>130</v>
      </c>
      <c r="DM123" s="1011"/>
      <c r="DN123" s="1011"/>
      <c r="DO123" s="1011"/>
      <c r="DP123" s="1012"/>
      <c r="DQ123" s="1013" t="s">
        <v>458</v>
      </c>
      <c r="DR123" s="1011"/>
      <c r="DS123" s="1011"/>
      <c r="DT123" s="1011"/>
      <c r="DU123" s="1012"/>
      <c r="DV123" s="1014" t="s">
        <v>130</v>
      </c>
      <c r="DW123" s="1015"/>
      <c r="DX123" s="1015"/>
      <c r="DY123" s="1015"/>
      <c r="DZ123" s="1016"/>
    </row>
    <row r="124" spans="1:130" s="246" customFormat="1" ht="26.25" customHeight="1" thickBot="1">
      <c r="A124" s="1111"/>
      <c r="B124" s="998"/>
      <c r="C124" s="968" t="s">
        <v>455</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130</v>
      </c>
      <c r="AB124" s="1011"/>
      <c r="AC124" s="1011"/>
      <c r="AD124" s="1011"/>
      <c r="AE124" s="1012"/>
      <c r="AF124" s="1013" t="s">
        <v>460</v>
      </c>
      <c r="AG124" s="1011"/>
      <c r="AH124" s="1011"/>
      <c r="AI124" s="1011"/>
      <c r="AJ124" s="1012"/>
      <c r="AK124" s="1013" t="s">
        <v>459</v>
      </c>
      <c r="AL124" s="1011"/>
      <c r="AM124" s="1011"/>
      <c r="AN124" s="1011"/>
      <c r="AO124" s="1012"/>
      <c r="AP124" s="1014" t="s">
        <v>130</v>
      </c>
      <c r="AQ124" s="1015"/>
      <c r="AR124" s="1015"/>
      <c r="AS124" s="1015"/>
      <c r="AT124" s="1016"/>
      <c r="AU124" s="1113" t="s">
        <v>476</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81.099999999999994</v>
      </c>
      <c r="BR124" s="1080"/>
      <c r="BS124" s="1080"/>
      <c r="BT124" s="1080"/>
      <c r="BU124" s="1080"/>
      <c r="BV124" s="1080">
        <v>78.5</v>
      </c>
      <c r="BW124" s="1080"/>
      <c r="BX124" s="1080"/>
      <c r="BY124" s="1080"/>
      <c r="BZ124" s="1080"/>
      <c r="CA124" s="1080">
        <v>79.099999999999994</v>
      </c>
      <c r="CB124" s="1080"/>
      <c r="CC124" s="1080"/>
      <c r="CD124" s="1080"/>
      <c r="CE124" s="1080"/>
      <c r="CF124" s="1081"/>
      <c r="CG124" s="1082"/>
      <c r="CH124" s="1082"/>
      <c r="CI124" s="1082"/>
      <c r="CJ124" s="1083"/>
      <c r="CK124" s="1065"/>
      <c r="CL124" s="1065"/>
      <c r="CM124" s="1065"/>
      <c r="CN124" s="1065"/>
      <c r="CO124" s="1066"/>
      <c r="CP124" s="1072" t="s">
        <v>477</v>
      </c>
      <c r="CQ124" s="1073"/>
      <c r="CR124" s="1073"/>
      <c r="CS124" s="1073"/>
      <c r="CT124" s="1073"/>
      <c r="CU124" s="1073"/>
      <c r="CV124" s="1073"/>
      <c r="CW124" s="1073"/>
      <c r="CX124" s="1073"/>
      <c r="CY124" s="1073"/>
      <c r="CZ124" s="1073"/>
      <c r="DA124" s="1073"/>
      <c r="DB124" s="1073"/>
      <c r="DC124" s="1073"/>
      <c r="DD124" s="1073"/>
      <c r="DE124" s="1073"/>
      <c r="DF124" s="1074"/>
      <c r="DG124" s="1057" t="s">
        <v>130</v>
      </c>
      <c r="DH124" s="1036"/>
      <c r="DI124" s="1036"/>
      <c r="DJ124" s="1036"/>
      <c r="DK124" s="1037"/>
      <c r="DL124" s="1035" t="s">
        <v>130</v>
      </c>
      <c r="DM124" s="1036"/>
      <c r="DN124" s="1036"/>
      <c r="DO124" s="1036"/>
      <c r="DP124" s="1037"/>
      <c r="DQ124" s="1035" t="s">
        <v>130</v>
      </c>
      <c r="DR124" s="1036"/>
      <c r="DS124" s="1036"/>
      <c r="DT124" s="1036"/>
      <c r="DU124" s="1037"/>
      <c r="DV124" s="1038" t="s">
        <v>130</v>
      </c>
      <c r="DW124" s="1039"/>
      <c r="DX124" s="1039"/>
      <c r="DY124" s="1039"/>
      <c r="DZ124" s="1040"/>
    </row>
    <row r="125" spans="1:130" s="246" customFormat="1" ht="26.25" customHeight="1">
      <c r="A125" s="1111"/>
      <c r="B125" s="998"/>
      <c r="C125" s="968" t="s">
        <v>461</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130</v>
      </c>
      <c r="AB125" s="1011"/>
      <c r="AC125" s="1011"/>
      <c r="AD125" s="1011"/>
      <c r="AE125" s="1012"/>
      <c r="AF125" s="1013" t="s">
        <v>130</v>
      </c>
      <c r="AG125" s="1011"/>
      <c r="AH125" s="1011"/>
      <c r="AI125" s="1011"/>
      <c r="AJ125" s="1012"/>
      <c r="AK125" s="1013" t="s">
        <v>460</v>
      </c>
      <c r="AL125" s="1011"/>
      <c r="AM125" s="1011"/>
      <c r="AN125" s="1011"/>
      <c r="AO125" s="1012"/>
      <c r="AP125" s="1014" t="s">
        <v>456</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478</v>
      </c>
      <c r="CL125" s="1060"/>
      <c r="CM125" s="1060"/>
      <c r="CN125" s="1060"/>
      <c r="CO125" s="1061"/>
      <c r="CP125" s="992" t="s">
        <v>479</v>
      </c>
      <c r="CQ125" s="941"/>
      <c r="CR125" s="941"/>
      <c r="CS125" s="941"/>
      <c r="CT125" s="941"/>
      <c r="CU125" s="941"/>
      <c r="CV125" s="941"/>
      <c r="CW125" s="941"/>
      <c r="CX125" s="941"/>
      <c r="CY125" s="941"/>
      <c r="CZ125" s="941"/>
      <c r="DA125" s="941"/>
      <c r="DB125" s="941"/>
      <c r="DC125" s="941"/>
      <c r="DD125" s="941"/>
      <c r="DE125" s="941"/>
      <c r="DF125" s="942"/>
      <c r="DG125" s="978" t="s">
        <v>130</v>
      </c>
      <c r="DH125" s="979"/>
      <c r="DI125" s="979"/>
      <c r="DJ125" s="979"/>
      <c r="DK125" s="979"/>
      <c r="DL125" s="979" t="s">
        <v>130</v>
      </c>
      <c r="DM125" s="979"/>
      <c r="DN125" s="979"/>
      <c r="DO125" s="979"/>
      <c r="DP125" s="979"/>
      <c r="DQ125" s="979" t="s">
        <v>460</v>
      </c>
      <c r="DR125" s="979"/>
      <c r="DS125" s="979"/>
      <c r="DT125" s="979"/>
      <c r="DU125" s="979"/>
      <c r="DV125" s="980" t="s">
        <v>130</v>
      </c>
      <c r="DW125" s="980"/>
      <c r="DX125" s="980"/>
      <c r="DY125" s="980"/>
      <c r="DZ125" s="981"/>
    </row>
    <row r="126" spans="1:130" s="246" customFormat="1" ht="26.25" customHeight="1" thickBot="1">
      <c r="A126" s="1111"/>
      <c r="B126" s="998"/>
      <c r="C126" s="968" t="s">
        <v>464</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130</v>
      </c>
      <c r="AB126" s="1011"/>
      <c r="AC126" s="1011"/>
      <c r="AD126" s="1011"/>
      <c r="AE126" s="1012"/>
      <c r="AF126" s="1013" t="s">
        <v>458</v>
      </c>
      <c r="AG126" s="1011"/>
      <c r="AH126" s="1011"/>
      <c r="AI126" s="1011"/>
      <c r="AJ126" s="1012"/>
      <c r="AK126" s="1013" t="s">
        <v>130</v>
      </c>
      <c r="AL126" s="1011"/>
      <c r="AM126" s="1011"/>
      <c r="AN126" s="1011"/>
      <c r="AO126" s="1012"/>
      <c r="AP126" s="1014" t="s">
        <v>130</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480</v>
      </c>
      <c r="CQ126" s="1002"/>
      <c r="CR126" s="1002"/>
      <c r="CS126" s="1002"/>
      <c r="CT126" s="1002"/>
      <c r="CU126" s="1002"/>
      <c r="CV126" s="1002"/>
      <c r="CW126" s="1002"/>
      <c r="CX126" s="1002"/>
      <c r="CY126" s="1002"/>
      <c r="CZ126" s="1002"/>
      <c r="DA126" s="1002"/>
      <c r="DB126" s="1002"/>
      <c r="DC126" s="1002"/>
      <c r="DD126" s="1002"/>
      <c r="DE126" s="1002"/>
      <c r="DF126" s="1003"/>
      <c r="DG126" s="971" t="s">
        <v>130</v>
      </c>
      <c r="DH126" s="972"/>
      <c r="DI126" s="972"/>
      <c r="DJ126" s="972"/>
      <c r="DK126" s="972"/>
      <c r="DL126" s="972" t="s">
        <v>459</v>
      </c>
      <c r="DM126" s="972"/>
      <c r="DN126" s="972"/>
      <c r="DO126" s="972"/>
      <c r="DP126" s="972"/>
      <c r="DQ126" s="972" t="s">
        <v>130</v>
      </c>
      <c r="DR126" s="972"/>
      <c r="DS126" s="972"/>
      <c r="DT126" s="972"/>
      <c r="DU126" s="972"/>
      <c r="DV126" s="973" t="s">
        <v>130</v>
      </c>
      <c r="DW126" s="973"/>
      <c r="DX126" s="973"/>
      <c r="DY126" s="973"/>
      <c r="DZ126" s="974"/>
    </row>
    <row r="127" spans="1:130" s="246" customFormat="1" ht="26.25" customHeight="1">
      <c r="A127" s="1112"/>
      <c r="B127" s="1000"/>
      <c r="C127" s="1054" t="s">
        <v>481</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130</v>
      </c>
      <c r="AB127" s="1011"/>
      <c r="AC127" s="1011"/>
      <c r="AD127" s="1011"/>
      <c r="AE127" s="1012"/>
      <c r="AF127" s="1013" t="s">
        <v>130</v>
      </c>
      <c r="AG127" s="1011"/>
      <c r="AH127" s="1011"/>
      <c r="AI127" s="1011"/>
      <c r="AJ127" s="1012"/>
      <c r="AK127" s="1013" t="s">
        <v>130</v>
      </c>
      <c r="AL127" s="1011"/>
      <c r="AM127" s="1011"/>
      <c r="AN127" s="1011"/>
      <c r="AO127" s="1012"/>
      <c r="AP127" s="1014" t="s">
        <v>460</v>
      </c>
      <c r="AQ127" s="1015"/>
      <c r="AR127" s="1015"/>
      <c r="AS127" s="1015"/>
      <c r="AT127" s="1016"/>
      <c r="AU127" s="282"/>
      <c r="AV127" s="282"/>
      <c r="AW127" s="282"/>
      <c r="AX127" s="1084" t="s">
        <v>482</v>
      </c>
      <c r="AY127" s="1085"/>
      <c r="AZ127" s="1085"/>
      <c r="BA127" s="1085"/>
      <c r="BB127" s="1085"/>
      <c r="BC127" s="1085"/>
      <c r="BD127" s="1085"/>
      <c r="BE127" s="1086"/>
      <c r="BF127" s="1087" t="s">
        <v>483</v>
      </c>
      <c r="BG127" s="1085"/>
      <c r="BH127" s="1085"/>
      <c r="BI127" s="1085"/>
      <c r="BJ127" s="1085"/>
      <c r="BK127" s="1085"/>
      <c r="BL127" s="1086"/>
      <c r="BM127" s="1087" t="s">
        <v>484</v>
      </c>
      <c r="BN127" s="1085"/>
      <c r="BO127" s="1085"/>
      <c r="BP127" s="1085"/>
      <c r="BQ127" s="1085"/>
      <c r="BR127" s="1085"/>
      <c r="BS127" s="1086"/>
      <c r="BT127" s="1087" t="s">
        <v>485</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486</v>
      </c>
      <c r="CQ127" s="1002"/>
      <c r="CR127" s="1002"/>
      <c r="CS127" s="1002"/>
      <c r="CT127" s="1002"/>
      <c r="CU127" s="1002"/>
      <c r="CV127" s="1002"/>
      <c r="CW127" s="1002"/>
      <c r="CX127" s="1002"/>
      <c r="CY127" s="1002"/>
      <c r="CZ127" s="1002"/>
      <c r="DA127" s="1002"/>
      <c r="DB127" s="1002"/>
      <c r="DC127" s="1002"/>
      <c r="DD127" s="1002"/>
      <c r="DE127" s="1002"/>
      <c r="DF127" s="1003"/>
      <c r="DG127" s="971" t="s">
        <v>130</v>
      </c>
      <c r="DH127" s="972"/>
      <c r="DI127" s="972"/>
      <c r="DJ127" s="972"/>
      <c r="DK127" s="972"/>
      <c r="DL127" s="972" t="s">
        <v>458</v>
      </c>
      <c r="DM127" s="972"/>
      <c r="DN127" s="972"/>
      <c r="DO127" s="972"/>
      <c r="DP127" s="972"/>
      <c r="DQ127" s="972" t="s">
        <v>460</v>
      </c>
      <c r="DR127" s="972"/>
      <c r="DS127" s="972"/>
      <c r="DT127" s="972"/>
      <c r="DU127" s="972"/>
      <c r="DV127" s="973" t="s">
        <v>130</v>
      </c>
      <c r="DW127" s="973"/>
      <c r="DX127" s="973"/>
      <c r="DY127" s="973"/>
      <c r="DZ127" s="974"/>
    </row>
    <row r="128" spans="1:130" s="246" customFormat="1" ht="26.25" customHeight="1" thickBot="1">
      <c r="A128" s="1095" t="s">
        <v>487</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488</v>
      </c>
      <c r="X128" s="1097"/>
      <c r="Y128" s="1097"/>
      <c r="Z128" s="1098"/>
      <c r="AA128" s="1099" t="s">
        <v>130</v>
      </c>
      <c r="AB128" s="1100"/>
      <c r="AC128" s="1100"/>
      <c r="AD128" s="1100"/>
      <c r="AE128" s="1101"/>
      <c r="AF128" s="1102" t="s">
        <v>130</v>
      </c>
      <c r="AG128" s="1100"/>
      <c r="AH128" s="1100"/>
      <c r="AI128" s="1100"/>
      <c r="AJ128" s="1101"/>
      <c r="AK128" s="1102" t="s">
        <v>459</v>
      </c>
      <c r="AL128" s="1100"/>
      <c r="AM128" s="1100"/>
      <c r="AN128" s="1100"/>
      <c r="AO128" s="1101"/>
      <c r="AP128" s="1103"/>
      <c r="AQ128" s="1104"/>
      <c r="AR128" s="1104"/>
      <c r="AS128" s="1104"/>
      <c r="AT128" s="1105"/>
      <c r="AU128" s="282"/>
      <c r="AV128" s="282"/>
      <c r="AW128" s="282"/>
      <c r="AX128" s="940" t="s">
        <v>489</v>
      </c>
      <c r="AY128" s="941"/>
      <c r="AZ128" s="941"/>
      <c r="BA128" s="941"/>
      <c r="BB128" s="941"/>
      <c r="BC128" s="941"/>
      <c r="BD128" s="941"/>
      <c r="BE128" s="942"/>
      <c r="BF128" s="1106" t="s">
        <v>130</v>
      </c>
      <c r="BG128" s="1107"/>
      <c r="BH128" s="1107"/>
      <c r="BI128" s="1107"/>
      <c r="BJ128" s="1107"/>
      <c r="BK128" s="1107"/>
      <c r="BL128" s="1108"/>
      <c r="BM128" s="1106">
        <v>14.16</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490</v>
      </c>
      <c r="CQ128" s="1089"/>
      <c r="CR128" s="1089"/>
      <c r="CS128" s="1089"/>
      <c r="CT128" s="1089"/>
      <c r="CU128" s="1089"/>
      <c r="CV128" s="1089"/>
      <c r="CW128" s="1089"/>
      <c r="CX128" s="1089"/>
      <c r="CY128" s="1089"/>
      <c r="CZ128" s="1089"/>
      <c r="DA128" s="1089"/>
      <c r="DB128" s="1089"/>
      <c r="DC128" s="1089"/>
      <c r="DD128" s="1089"/>
      <c r="DE128" s="1089"/>
      <c r="DF128" s="1090"/>
      <c r="DG128" s="1091" t="s">
        <v>462</v>
      </c>
      <c r="DH128" s="1092"/>
      <c r="DI128" s="1092"/>
      <c r="DJ128" s="1092"/>
      <c r="DK128" s="1092"/>
      <c r="DL128" s="1092" t="s">
        <v>458</v>
      </c>
      <c r="DM128" s="1092"/>
      <c r="DN128" s="1092"/>
      <c r="DO128" s="1092"/>
      <c r="DP128" s="1092"/>
      <c r="DQ128" s="1092" t="s">
        <v>459</v>
      </c>
      <c r="DR128" s="1092"/>
      <c r="DS128" s="1092"/>
      <c r="DT128" s="1092"/>
      <c r="DU128" s="1092"/>
      <c r="DV128" s="1093" t="s">
        <v>458</v>
      </c>
      <c r="DW128" s="1093"/>
      <c r="DX128" s="1093"/>
      <c r="DY128" s="1093"/>
      <c r="DZ128" s="1094"/>
    </row>
    <row r="129" spans="1:131" s="246" customFormat="1" ht="26.25" customHeight="1">
      <c r="A129" s="982" t="s">
        <v>108</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491</v>
      </c>
      <c r="X129" s="1126"/>
      <c r="Y129" s="1126"/>
      <c r="Z129" s="1127"/>
      <c r="AA129" s="1010">
        <v>6536967</v>
      </c>
      <c r="AB129" s="1011"/>
      <c r="AC129" s="1011"/>
      <c r="AD129" s="1011"/>
      <c r="AE129" s="1012"/>
      <c r="AF129" s="1013">
        <v>6582343</v>
      </c>
      <c r="AG129" s="1011"/>
      <c r="AH129" s="1011"/>
      <c r="AI129" s="1011"/>
      <c r="AJ129" s="1012"/>
      <c r="AK129" s="1013">
        <v>6674608</v>
      </c>
      <c r="AL129" s="1011"/>
      <c r="AM129" s="1011"/>
      <c r="AN129" s="1011"/>
      <c r="AO129" s="1012"/>
      <c r="AP129" s="1128"/>
      <c r="AQ129" s="1129"/>
      <c r="AR129" s="1129"/>
      <c r="AS129" s="1129"/>
      <c r="AT129" s="1130"/>
      <c r="AU129" s="284"/>
      <c r="AV129" s="284"/>
      <c r="AW129" s="284"/>
      <c r="AX129" s="1119" t="s">
        <v>492</v>
      </c>
      <c r="AY129" s="1002"/>
      <c r="AZ129" s="1002"/>
      <c r="BA129" s="1002"/>
      <c r="BB129" s="1002"/>
      <c r="BC129" s="1002"/>
      <c r="BD129" s="1002"/>
      <c r="BE129" s="1003"/>
      <c r="BF129" s="1120" t="s">
        <v>456</v>
      </c>
      <c r="BG129" s="1121"/>
      <c r="BH129" s="1121"/>
      <c r="BI129" s="1121"/>
      <c r="BJ129" s="1121"/>
      <c r="BK129" s="1121"/>
      <c r="BL129" s="1122"/>
      <c r="BM129" s="1120">
        <v>19.16</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982" t="s">
        <v>493</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494</v>
      </c>
      <c r="X130" s="1126"/>
      <c r="Y130" s="1126"/>
      <c r="Z130" s="1127"/>
      <c r="AA130" s="1010">
        <v>802257</v>
      </c>
      <c r="AB130" s="1011"/>
      <c r="AC130" s="1011"/>
      <c r="AD130" s="1011"/>
      <c r="AE130" s="1012"/>
      <c r="AF130" s="1013">
        <v>790208</v>
      </c>
      <c r="AG130" s="1011"/>
      <c r="AH130" s="1011"/>
      <c r="AI130" s="1011"/>
      <c r="AJ130" s="1012"/>
      <c r="AK130" s="1013">
        <v>828037</v>
      </c>
      <c r="AL130" s="1011"/>
      <c r="AM130" s="1011"/>
      <c r="AN130" s="1011"/>
      <c r="AO130" s="1012"/>
      <c r="AP130" s="1128"/>
      <c r="AQ130" s="1129"/>
      <c r="AR130" s="1129"/>
      <c r="AS130" s="1129"/>
      <c r="AT130" s="1130"/>
      <c r="AU130" s="284"/>
      <c r="AV130" s="284"/>
      <c r="AW130" s="284"/>
      <c r="AX130" s="1119" t="s">
        <v>495</v>
      </c>
      <c r="AY130" s="1002"/>
      <c r="AZ130" s="1002"/>
      <c r="BA130" s="1002"/>
      <c r="BB130" s="1002"/>
      <c r="BC130" s="1002"/>
      <c r="BD130" s="1002"/>
      <c r="BE130" s="1003"/>
      <c r="BF130" s="1156">
        <v>9</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496</v>
      </c>
      <c r="X131" s="1164"/>
      <c r="Y131" s="1164"/>
      <c r="Z131" s="1165"/>
      <c r="AA131" s="1057">
        <v>5734710</v>
      </c>
      <c r="AB131" s="1036"/>
      <c r="AC131" s="1036"/>
      <c r="AD131" s="1036"/>
      <c r="AE131" s="1037"/>
      <c r="AF131" s="1035">
        <v>5792135</v>
      </c>
      <c r="AG131" s="1036"/>
      <c r="AH131" s="1036"/>
      <c r="AI131" s="1036"/>
      <c r="AJ131" s="1037"/>
      <c r="AK131" s="1035">
        <v>5846571</v>
      </c>
      <c r="AL131" s="1036"/>
      <c r="AM131" s="1036"/>
      <c r="AN131" s="1036"/>
      <c r="AO131" s="1037"/>
      <c r="AP131" s="1166"/>
      <c r="AQ131" s="1167"/>
      <c r="AR131" s="1167"/>
      <c r="AS131" s="1167"/>
      <c r="AT131" s="1168"/>
      <c r="AU131" s="284"/>
      <c r="AV131" s="284"/>
      <c r="AW131" s="284"/>
      <c r="AX131" s="1138" t="s">
        <v>497</v>
      </c>
      <c r="AY131" s="1089"/>
      <c r="AZ131" s="1089"/>
      <c r="BA131" s="1089"/>
      <c r="BB131" s="1089"/>
      <c r="BC131" s="1089"/>
      <c r="BD131" s="1089"/>
      <c r="BE131" s="1090"/>
      <c r="BF131" s="1139">
        <v>79.099999999999994</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45" t="s">
        <v>498</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499</v>
      </c>
      <c r="W132" s="1149"/>
      <c r="X132" s="1149"/>
      <c r="Y132" s="1149"/>
      <c r="Z132" s="1150"/>
      <c r="AA132" s="1151">
        <v>9.4263877340000004</v>
      </c>
      <c r="AB132" s="1152"/>
      <c r="AC132" s="1152"/>
      <c r="AD132" s="1152"/>
      <c r="AE132" s="1153"/>
      <c r="AF132" s="1154">
        <v>9.5084800339999997</v>
      </c>
      <c r="AG132" s="1152"/>
      <c r="AH132" s="1152"/>
      <c r="AI132" s="1152"/>
      <c r="AJ132" s="1153"/>
      <c r="AK132" s="1154">
        <v>8.1113869990000005</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500</v>
      </c>
      <c r="W133" s="1132"/>
      <c r="X133" s="1132"/>
      <c r="Y133" s="1132"/>
      <c r="Z133" s="1133"/>
      <c r="AA133" s="1134">
        <v>9.3000000000000007</v>
      </c>
      <c r="AB133" s="1135"/>
      <c r="AC133" s="1135"/>
      <c r="AD133" s="1135"/>
      <c r="AE133" s="1136"/>
      <c r="AF133" s="1134">
        <v>9.1</v>
      </c>
      <c r="AG133" s="1135"/>
      <c r="AH133" s="1135"/>
      <c r="AI133" s="1135"/>
      <c r="AJ133" s="1136"/>
      <c r="AK133" s="1134">
        <v>9</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BhCQXhqflLB4Jg5eym5QhzdJH1mYeQ63YQy5uh94SqaSUBbpT7zBOfZYMEjvG3gpmprBb2hWEml7mtFXXkk1cQ==" saltValue="lYb3mSvbW6/4yFACTYq3L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501</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GLim1BthEDthBei5XU3fxpu2DrKDT+AlCt64scCkGLA4L4OVZSbZAbzA4pKNQHXdw/BfEY9SejJ7NCE+ia+JTA==" saltValue="uubDEkvYB0rRtz574OGYe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mzCDcOJn6dQZR4ULCThXE7Vln3tyk5MXejw8zFdrzSRSSGZkOgS5VlfEnSVVzphy2jGChzKGJ47qzlqbS1q2Gw==" saltValue="XHkGhpIzAK3guQtWgnSeqg=="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503</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504</v>
      </c>
      <c r="AP7" s="303"/>
      <c r="AQ7" s="304" t="s">
        <v>505</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506</v>
      </c>
      <c r="AQ8" s="310" t="s">
        <v>507</v>
      </c>
      <c r="AR8" s="311" t="s">
        <v>508</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509</v>
      </c>
      <c r="AL9" s="1175"/>
      <c r="AM9" s="1175"/>
      <c r="AN9" s="1176"/>
      <c r="AO9" s="312">
        <v>1595494</v>
      </c>
      <c r="AP9" s="312">
        <v>51612</v>
      </c>
      <c r="AQ9" s="313">
        <v>56489</v>
      </c>
      <c r="AR9" s="314">
        <v>-8.6</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510</v>
      </c>
      <c r="AL10" s="1175"/>
      <c r="AM10" s="1175"/>
      <c r="AN10" s="1176"/>
      <c r="AO10" s="315">
        <v>229274</v>
      </c>
      <c r="AP10" s="315">
        <v>7417</v>
      </c>
      <c r="AQ10" s="316">
        <v>5759</v>
      </c>
      <c r="AR10" s="317">
        <v>28.8</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511</v>
      </c>
      <c r="AL11" s="1175"/>
      <c r="AM11" s="1175"/>
      <c r="AN11" s="1176"/>
      <c r="AO11" s="315">
        <v>433840</v>
      </c>
      <c r="AP11" s="315">
        <v>14034</v>
      </c>
      <c r="AQ11" s="316">
        <v>8418</v>
      </c>
      <c r="AR11" s="317">
        <v>66.7</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512</v>
      </c>
      <c r="AL12" s="1175"/>
      <c r="AM12" s="1175"/>
      <c r="AN12" s="1176"/>
      <c r="AO12" s="315" t="s">
        <v>513</v>
      </c>
      <c r="AP12" s="315" t="s">
        <v>513</v>
      </c>
      <c r="AQ12" s="316">
        <v>199</v>
      </c>
      <c r="AR12" s="317" t="s">
        <v>513</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514</v>
      </c>
      <c r="AL13" s="1175"/>
      <c r="AM13" s="1175"/>
      <c r="AN13" s="1176"/>
      <c r="AO13" s="315" t="s">
        <v>513</v>
      </c>
      <c r="AP13" s="315" t="s">
        <v>513</v>
      </c>
      <c r="AQ13" s="316">
        <v>11</v>
      </c>
      <c r="AR13" s="317" t="s">
        <v>513</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515</v>
      </c>
      <c r="AL14" s="1175"/>
      <c r="AM14" s="1175"/>
      <c r="AN14" s="1176"/>
      <c r="AO14" s="315">
        <v>137436</v>
      </c>
      <c r="AP14" s="315">
        <v>4446</v>
      </c>
      <c r="AQ14" s="316">
        <v>2749</v>
      </c>
      <c r="AR14" s="317">
        <v>61.7</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516</v>
      </c>
      <c r="AL15" s="1175"/>
      <c r="AM15" s="1175"/>
      <c r="AN15" s="1176"/>
      <c r="AO15" s="315">
        <v>41602</v>
      </c>
      <c r="AP15" s="315">
        <v>1346</v>
      </c>
      <c r="AQ15" s="316">
        <v>1213</v>
      </c>
      <c r="AR15" s="317">
        <v>11</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517</v>
      </c>
      <c r="AL16" s="1178"/>
      <c r="AM16" s="1178"/>
      <c r="AN16" s="1179"/>
      <c r="AO16" s="315">
        <v>-182284</v>
      </c>
      <c r="AP16" s="315">
        <v>-5897</v>
      </c>
      <c r="AQ16" s="316">
        <v>-4842</v>
      </c>
      <c r="AR16" s="317">
        <v>21.8</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187</v>
      </c>
      <c r="AL17" s="1178"/>
      <c r="AM17" s="1178"/>
      <c r="AN17" s="1179"/>
      <c r="AO17" s="315">
        <v>2255362</v>
      </c>
      <c r="AP17" s="315">
        <v>72958</v>
      </c>
      <c r="AQ17" s="316">
        <v>69997</v>
      </c>
      <c r="AR17" s="317">
        <v>4.2</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518</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519</v>
      </c>
      <c r="AP20" s="323" t="s">
        <v>520</v>
      </c>
      <c r="AQ20" s="324" t="s">
        <v>521</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522</v>
      </c>
      <c r="AL21" s="1170"/>
      <c r="AM21" s="1170"/>
      <c r="AN21" s="1171"/>
      <c r="AO21" s="327">
        <v>5.92</v>
      </c>
      <c r="AP21" s="328">
        <v>6.51</v>
      </c>
      <c r="AQ21" s="329">
        <v>-0.59</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523</v>
      </c>
      <c r="AL22" s="1170"/>
      <c r="AM22" s="1170"/>
      <c r="AN22" s="1171"/>
      <c r="AO22" s="332">
        <v>94.8</v>
      </c>
      <c r="AP22" s="333">
        <v>97.2</v>
      </c>
      <c r="AQ22" s="334">
        <v>-2.4</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526</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504</v>
      </c>
      <c r="AP30" s="303"/>
      <c r="AQ30" s="304" t="s">
        <v>505</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506</v>
      </c>
      <c r="AQ31" s="310" t="s">
        <v>507</v>
      </c>
      <c r="AR31" s="311" t="s">
        <v>508</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527</v>
      </c>
      <c r="AL32" s="1186"/>
      <c r="AM32" s="1186"/>
      <c r="AN32" s="1187"/>
      <c r="AO32" s="342">
        <v>989819</v>
      </c>
      <c r="AP32" s="342">
        <v>32020</v>
      </c>
      <c r="AQ32" s="343">
        <v>31531</v>
      </c>
      <c r="AR32" s="344">
        <v>1.6</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528</v>
      </c>
      <c r="AL33" s="1186"/>
      <c r="AM33" s="1186"/>
      <c r="AN33" s="1187"/>
      <c r="AO33" s="342" t="s">
        <v>513</v>
      </c>
      <c r="AP33" s="342" t="s">
        <v>513</v>
      </c>
      <c r="AQ33" s="343" t="s">
        <v>513</v>
      </c>
      <c r="AR33" s="344" t="s">
        <v>513</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529</v>
      </c>
      <c r="AL34" s="1186"/>
      <c r="AM34" s="1186"/>
      <c r="AN34" s="1187"/>
      <c r="AO34" s="342" t="s">
        <v>513</v>
      </c>
      <c r="AP34" s="342" t="s">
        <v>513</v>
      </c>
      <c r="AQ34" s="343" t="s">
        <v>513</v>
      </c>
      <c r="AR34" s="344" t="s">
        <v>513</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530</v>
      </c>
      <c r="AL35" s="1186"/>
      <c r="AM35" s="1186"/>
      <c r="AN35" s="1187"/>
      <c r="AO35" s="342">
        <v>261022</v>
      </c>
      <c r="AP35" s="342">
        <v>8444</v>
      </c>
      <c r="AQ35" s="343">
        <v>9647</v>
      </c>
      <c r="AR35" s="344">
        <v>-12.5</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531</v>
      </c>
      <c r="AL36" s="1186"/>
      <c r="AM36" s="1186"/>
      <c r="AN36" s="1187"/>
      <c r="AO36" s="342">
        <v>51434</v>
      </c>
      <c r="AP36" s="342">
        <v>1664</v>
      </c>
      <c r="AQ36" s="343">
        <v>2316</v>
      </c>
      <c r="AR36" s="344">
        <v>-28.2</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532</v>
      </c>
      <c r="AL37" s="1186"/>
      <c r="AM37" s="1186"/>
      <c r="AN37" s="1187"/>
      <c r="AO37" s="342" t="s">
        <v>513</v>
      </c>
      <c r="AP37" s="342" t="s">
        <v>513</v>
      </c>
      <c r="AQ37" s="343">
        <v>1006</v>
      </c>
      <c r="AR37" s="344" t="s">
        <v>513</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533</v>
      </c>
      <c r="AL38" s="1189"/>
      <c r="AM38" s="1189"/>
      <c r="AN38" s="1190"/>
      <c r="AO38" s="345" t="s">
        <v>513</v>
      </c>
      <c r="AP38" s="345" t="s">
        <v>513</v>
      </c>
      <c r="AQ38" s="346">
        <v>1</v>
      </c>
      <c r="AR38" s="334" t="s">
        <v>513</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534</v>
      </c>
      <c r="AL39" s="1189"/>
      <c r="AM39" s="1189"/>
      <c r="AN39" s="1190"/>
      <c r="AO39" s="342" t="s">
        <v>513</v>
      </c>
      <c r="AP39" s="342" t="s">
        <v>513</v>
      </c>
      <c r="AQ39" s="343">
        <v>-3160</v>
      </c>
      <c r="AR39" s="344" t="s">
        <v>513</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535</v>
      </c>
      <c r="AL40" s="1186"/>
      <c r="AM40" s="1186"/>
      <c r="AN40" s="1187"/>
      <c r="AO40" s="342">
        <v>-828037</v>
      </c>
      <c r="AP40" s="342">
        <v>-26786</v>
      </c>
      <c r="AQ40" s="343">
        <v>-28415</v>
      </c>
      <c r="AR40" s="344">
        <v>-5.7</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297</v>
      </c>
      <c r="AL41" s="1192"/>
      <c r="AM41" s="1192"/>
      <c r="AN41" s="1193"/>
      <c r="AO41" s="342">
        <v>474238</v>
      </c>
      <c r="AP41" s="342">
        <v>15341</v>
      </c>
      <c r="AQ41" s="343">
        <v>12925</v>
      </c>
      <c r="AR41" s="344">
        <v>18.7</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536</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538</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504</v>
      </c>
      <c r="AN49" s="1182" t="s">
        <v>539</v>
      </c>
      <c r="AO49" s="1183"/>
      <c r="AP49" s="1183"/>
      <c r="AQ49" s="1183"/>
      <c r="AR49" s="1184"/>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540</v>
      </c>
      <c r="AO50" s="359" t="s">
        <v>541</v>
      </c>
      <c r="AP50" s="360" t="s">
        <v>542</v>
      </c>
      <c r="AQ50" s="361" t="s">
        <v>543</v>
      </c>
      <c r="AR50" s="362" t="s">
        <v>544</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545</v>
      </c>
      <c r="AL51" s="355"/>
      <c r="AM51" s="363">
        <v>1015108</v>
      </c>
      <c r="AN51" s="364">
        <v>32585</v>
      </c>
      <c r="AO51" s="365">
        <v>-4.3</v>
      </c>
      <c r="AP51" s="366">
        <v>53292</v>
      </c>
      <c r="AQ51" s="367">
        <v>0</v>
      </c>
      <c r="AR51" s="368">
        <v>-4.3</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546</v>
      </c>
      <c r="AM52" s="371">
        <v>328273</v>
      </c>
      <c r="AN52" s="372">
        <v>10537</v>
      </c>
      <c r="AO52" s="373">
        <v>-39.799999999999997</v>
      </c>
      <c r="AP52" s="374">
        <v>28900</v>
      </c>
      <c r="AQ52" s="375">
        <v>18.899999999999999</v>
      </c>
      <c r="AR52" s="376">
        <v>-58.7</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547</v>
      </c>
      <c r="AL53" s="355"/>
      <c r="AM53" s="363">
        <v>1083692</v>
      </c>
      <c r="AN53" s="364">
        <v>34975</v>
      </c>
      <c r="AO53" s="365">
        <v>7.3</v>
      </c>
      <c r="AP53" s="366">
        <v>49919</v>
      </c>
      <c r="AQ53" s="367">
        <v>-6.3</v>
      </c>
      <c r="AR53" s="368">
        <v>13.6</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546</v>
      </c>
      <c r="AM54" s="371">
        <v>365049</v>
      </c>
      <c r="AN54" s="372">
        <v>11781</v>
      </c>
      <c r="AO54" s="373">
        <v>11.8</v>
      </c>
      <c r="AP54" s="374">
        <v>26398</v>
      </c>
      <c r="AQ54" s="375">
        <v>-8.6999999999999993</v>
      </c>
      <c r="AR54" s="376">
        <v>20.5</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548</v>
      </c>
      <c r="AL55" s="355"/>
      <c r="AM55" s="363">
        <v>1574904</v>
      </c>
      <c r="AN55" s="364">
        <v>50969</v>
      </c>
      <c r="AO55" s="365">
        <v>45.7</v>
      </c>
      <c r="AP55" s="366">
        <v>47738</v>
      </c>
      <c r="AQ55" s="367">
        <v>-4.4000000000000004</v>
      </c>
      <c r="AR55" s="368">
        <v>50.1</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546</v>
      </c>
      <c r="AM56" s="371">
        <v>656241</v>
      </c>
      <c r="AN56" s="372">
        <v>21238</v>
      </c>
      <c r="AO56" s="373">
        <v>80.3</v>
      </c>
      <c r="AP56" s="374">
        <v>24937</v>
      </c>
      <c r="AQ56" s="375">
        <v>-5.5</v>
      </c>
      <c r="AR56" s="376">
        <v>85.8</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549</v>
      </c>
      <c r="AL57" s="355"/>
      <c r="AM57" s="363">
        <v>1011408</v>
      </c>
      <c r="AN57" s="364">
        <v>32724</v>
      </c>
      <c r="AO57" s="365">
        <v>-35.799999999999997</v>
      </c>
      <c r="AP57" s="366">
        <v>52191</v>
      </c>
      <c r="AQ57" s="367">
        <v>9.3000000000000007</v>
      </c>
      <c r="AR57" s="368">
        <v>-45.1</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546</v>
      </c>
      <c r="AM58" s="371">
        <v>727928</v>
      </c>
      <c r="AN58" s="372">
        <v>23552</v>
      </c>
      <c r="AO58" s="373">
        <v>10.9</v>
      </c>
      <c r="AP58" s="374">
        <v>24843</v>
      </c>
      <c r="AQ58" s="375">
        <v>-0.4</v>
      </c>
      <c r="AR58" s="376">
        <v>11.3</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550</v>
      </c>
      <c r="AL59" s="355"/>
      <c r="AM59" s="363">
        <v>1037526</v>
      </c>
      <c r="AN59" s="364">
        <v>33563</v>
      </c>
      <c r="AO59" s="365">
        <v>2.6</v>
      </c>
      <c r="AP59" s="366">
        <v>47387</v>
      </c>
      <c r="AQ59" s="367">
        <v>-9.1999999999999993</v>
      </c>
      <c r="AR59" s="368">
        <v>11.8</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546</v>
      </c>
      <c r="AM60" s="371">
        <v>502235</v>
      </c>
      <c r="AN60" s="372">
        <v>16247</v>
      </c>
      <c r="AO60" s="373">
        <v>-31</v>
      </c>
      <c r="AP60" s="374">
        <v>24928</v>
      </c>
      <c r="AQ60" s="375">
        <v>0.3</v>
      </c>
      <c r="AR60" s="376">
        <v>-31.3</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551</v>
      </c>
      <c r="AL61" s="377"/>
      <c r="AM61" s="378">
        <v>1144528</v>
      </c>
      <c r="AN61" s="379">
        <v>36963</v>
      </c>
      <c r="AO61" s="380">
        <v>3.1</v>
      </c>
      <c r="AP61" s="381">
        <v>50105</v>
      </c>
      <c r="AQ61" s="382">
        <v>-2.1</v>
      </c>
      <c r="AR61" s="368">
        <v>5.2</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546</v>
      </c>
      <c r="AM62" s="371">
        <v>515945</v>
      </c>
      <c r="AN62" s="372">
        <v>16671</v>
      </c>
      <c r="AO62" s="373">
        <v>6.4</v>
      </c>
      <c r="AP62" s="374">
        <v>26001</v>
      </c>
      <c r="AQ62" s="375">
        <v>0.9</v>
      </c>
      <c r="AR62" s="376">
        <v>5.5</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o9SbcIqUEiIeqleQ47l66DqEPvwxymmDoEwDSGATX/XvtSGjRlxHYavpaR2bFxEM7VzF352ftJSMfPcrskBmRg==" saltValue="wDTNJUWIGxHpkJr0echYs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553</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Tf5Bu3REoqbU1qdpaAsswf0FfqNsJy39A0iQHY43TJvEColdRdCbJHQ8k84TfUyvCvJqyYHTYBscvDJQ08BQg==" saltValue="9qn5T9yy9otvZEoB1Khik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HwKJeUTwIZ7RoueocYxNvlGGK+thYngXazQnCFy7VOSg6cLbDfsE/ChcMYAhY7hozcWcyqXDl5v8TndGA9BZdw==" saltValue="/1V6vcMbFJ8bZYmK392Uc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194" t="s">
        <v>3</v>
      </c>
      <c r="D47" s="1194"/>
      <c r="E47" s="1195"/>
      <c r="F47" s="11">
        <v>9.02</v>
      </c>
      <c r="G47" s="12">
        <v>11.51</v>
      </c>
      <c r="H47" s="12">
        <v>12.09</v>
      </c>
      <c r="I47" s="12">
        <v>12</v>
      </c>
      <c r="J47" s="13">
        <v>11.34</v>
      </c>
    </row>
    <row r="48" spans="2:10" ht="57.75" customHeight="1">
      <c r="B48" s="14"/>
      <c r="C48" s="1196" t="s">
        <v>4</v>
      </c>
      <c r="D48" s="1196"/>
      <c r="E48" s="1197"/>
      <c r="F48" s="15">
        <v>5.0999999999999996</v>
      </c>
      <c r="G48" s="16">
        <v>5.72</v>
      </c>
      <c r="H48" s="16">
        <v>5.19</v>
      </c>
      <c r="I48" s="16">
        <v>4.46</v>
      </c>
      <c r="J48" s="17">
        <v>4.6500000000000004</v>
      </c>
    </row>
    <row r="49" spans="2:10" ht="57.75" customHeight="1" thickBot="1">
      <c r="B49" s="18"/>
      <c r="C49" s="1198" t="s">
        <v>5</v>
      </c>
      <c r="D49" s="1198"/>
      <c r="E49" s="1199"/>
      <c r="F49" s="19">
        <v>1.69</v>
      </c>
      <c r="G49" s="20">
        <v>3.83</v>
      </c>
      <c r="H49" s="20">
        <v>0.03</v>
      </c>
      <c r="I49" s="20" t="s">
        <v>560</v>
      </c>
      <c r="J49" s="21" t="s">
        <v>561</v>
      </c>
    </row>
    <row r="50" spans="2:10" ht="13.5" customHeight="1"/>
    <row r="51" spans="2:10" ht="13.5" hidden="1" customHeight="1"/>
    <row r="52" spans="2:10" ht="13.5" hidden="1" customHeight="1"/>
    <row r="53" spans="2:10" ht="13.5" hidden="1" customHeight="1"/>
  </sheetData>
  <sheetProtection algorithmName="SHA-512" hashValue="iu93eyaWsZ94gtRzOSvm5StoObcNToLoGvdin1zED27SPVFEW4PbVYZjGJTcscheKXse03L7gZsm8tJ7UKUqQA==" saltValue="SQ6U9FBhx8xuzKtMlxr1U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2020-03-11T06:24:50Z</cp:lastPrinted>
  <dcterms:created xsi:type="dcterms:W3CDTF">2020-02-10T05:40:07Z</dcterms:created>
  <dcterms:modified xsi:type="dcterms:W3CDTF">2020-09-29T12:27:42Z</dcterms:modified>
  <cp:category/>
</cp:coreProperties>
</file>