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91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U35" i="10" s="1"/>
  <c r="U36" i="10" s="1"/>
  <c r="U37"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<sst xmlns="http://schemas.openxmlformats.org/spreadsheetml/2006/main" count="1185" uniqueCount="614">
  <si>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</si>
  <si>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</si>
  <si>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</si>
  <si>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</si>
  <si>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</si>
  <si>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</si>
  <si>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</si>
  <si>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</si>
  <si>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</si>
  <si>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</si>
  <si>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</si>
  <si>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</si>
  <si>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</si>
  <si>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</si>
  <si>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</si>
  <si>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</si>
  <si>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</si>
  <si>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</si>
  <si>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</si>
  <si>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</si>
  <si>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</si>
  <si>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</si>
  <si>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</si>
  <si>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</si>
  <si>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</si>
  <si>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</si>
  <si>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</si>
  <si>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</si>
  <si>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</si>
  <si>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</si>
  <si>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</si>
  <si>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</si>
  <si>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</si>
  <si>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</si>
  <si>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</si>
  <si>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</si>
  <si>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</si>
  <si>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</si>
  <si>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</si>
  <si>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</si>
  <si>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</si>
  <si>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</si>
  <si>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</si>
  <si>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</si>
  <si>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</si>
  <si>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</si>
  <si>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</si>
  <si>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</si>
  <si>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</si>
  <si>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</si>
  <si>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</si>
  <si>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</si>
  <si>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</si>
  <si>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</si>
  <si>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</si>
  <si>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</si>
  <si>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</si>
  <si>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</si>
  <si>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</si>
  <si>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</si>
  <si>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</si>
  <si>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</si>
  <si>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</si>
  <si>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</si>
  <si>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</si>
  <si>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</si>
  <si>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</si>
  <si>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</si>
  <si>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</si>
  <si>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</si>
  <si>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</si>
  <si>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</si>
  <si>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</si>
  <si>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</si>
  <si>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</si>
  <si>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</si>
  <si>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</si>
  <si>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</si>
  <si>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</si>
  <si>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</si>
  <si>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</si>
  <si>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</si>
  <si>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</si>
  <si>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</si>
  <si>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</si>
  <si>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</si>
  <si>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</si>
  <si>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</si>
  <si>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</si>
  <si>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</si>
  <si>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</si>
  <si>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</si>
  <si>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</si>
  <si>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</si>
  <si>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</si>
  <si>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</si>
  <si>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</si>
  <si>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</si>
  <si>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</si>
  <si>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</si>
  <si>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</si>
  <si>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</si>
  <si>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</si>
  <si>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</si>
  <si>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</si>
  <si>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</si>
  <si>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</si>
  <si>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</si>
  <si>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</si>
  <si>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</si>
  <si>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</si>
  <si>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</si>
  <si>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</si>
  <si>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</si>
  <si>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</si>
  <si>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</si>
  <si>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</si>
  <si>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</si>
  <si>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</si>
  <si>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</si>
  <si>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</si>
  <si>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</si>
  <si>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</si>
  <si>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</si>
  <si>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</si>
  <si>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</si>
  <si>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</si>
  <si>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</si>
  <si>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</si>
  <si>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</si>
  <si>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</si>
  <si>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</si>
  <si>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</si>
  <si>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</si>
  <si>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</si>
  <si>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</si>
  <si>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</si>
  <si>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</si>
  <si>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</si>
  <si>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</si>
  <si>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</si>
  <si>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</si>
  <si>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</si>
  <si>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</si>
  <si>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</si>
  <si>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</si>
  <si>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</si>
  <si>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</si>
  <si>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</si>
  <si>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</si>
  <si>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</si>
  <si>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</si>
  <si>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</si>
  <si>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</si>
  <si>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</si>
  <si>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</si>
  <si>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</si>
  <si>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</si>
  <si>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</si>
  <si>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</si>
  <si>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</si>
  <si>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</si>
  <si>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</si>
  <si>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</si>
  <si>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</si>
  <si>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</si>
  <si>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</si>
  <si>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</si>
  <si>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</si>
  <si>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</si>
  <si>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</si>
  <si>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</si>
  <si>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</si>
  <si>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</si>
  <si>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</si>
  <si>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</si>
  <si>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</si>
  <si>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</si>
  <si>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</si>
  <si>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</si>
  <si>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</si>
  <si>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</si>
  <si>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</si>
  <si>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</si>
  <si>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</si>
  <si>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</si>
  <si>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</si>
  <si>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</si>
  <si>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</si>
  <si>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</si>
  <si>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</si>
  <si>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</si>
  <si>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</si>
  <si>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</si>
  <si>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</si>
  <si>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</si>
  <si>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</si>
  <si>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</si>
  <si>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</si>
  <si>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</si>
  <si>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</si>
  <si>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</si>
  <si>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</si>
  <si>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</si>
  <si>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</si>
  <si>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</si>
  <si>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</si>
  <si>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</si>
  <si>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</si>
  <si>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</si>
  <si>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</si>
  <si>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</si>
  <si>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愛媛県松前町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</si>
  <si>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</si>
  <si>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</si>
  <si>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</si>
  <si>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</si>
  <si>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</si>
  <si>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</si>
  <si>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</si>
  <si>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</si>
  <si>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</si>
  <si>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</si>
  <si>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</si>
  <si>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</si>
  <si>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</si>
  <si>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</si>
  <si>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</si>
  <si>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</si>
  <si>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</si>
  <si>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</si>
  <si>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</si>
  <si>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</si>
  <si>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</si>
  <si>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</si>
  <si>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</si>
  <si>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</si>
  <si>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</si>
  <si>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</si>
  <si>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</si>
  <si>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</si>
  <si>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</si>
  <si>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</si>
  <si>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</si>
  <si>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</si>
  <si>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</si>
  <si>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</si>
  <si>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</si>
  <si>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</si>
  <si>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</si>
  <si>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</si>
  <si>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</si>
  <si>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</si>
  <si>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</si>
  <si>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</si>
  <si>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</si>
  <si>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</si>
  <si>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</si>
  <si>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</si>
  <si>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</si>
  <si>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</si>
  <si>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</si>
  <si>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</si>
  <si>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</si>
  <si>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</si>
  <si>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</si>
  <si>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</si>
  <si>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</si>
  <si>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</si>
  <si>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</si>
  <si>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</si>
  <si>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</si>
  <si>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</si>
  <si>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</si>
  <si>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</si>
  <si>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</si>
  <si>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</si>
  <si>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</si>
  <si>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</si>
  <si>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</si>
  <si>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</si>
  <si>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</si>
  <si>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</si>
  <si>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</si>
  <si>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</si>
  <si>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</si>
  <si>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</si>
  <si>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</si>
  <si>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</si>
  <si>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</si>
  <si>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</si>
  <si>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</si>
  <si>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</si>
  <si>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</si>
  <si>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</si>
  <si>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</si>
  <si>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</si>
  <si>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</si>
  <si>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</si>
  <si>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</si>
  <si>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</si>
  <si>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</si>
  <si>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</si>
  <si>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</si>
  <si>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</si>
  <si>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</si>
  <si>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</si>
  <si>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</si>
  <si>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</si>
  <si>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</si>
  <si>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</si>
  <si>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</si>
  <si>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</si>
  <si>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</si>
  <si>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</si>
  <si>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</si>
  <si>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</si>
  <si>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</si>
  <si>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</si>
  <si>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</si>
  <si>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</si>
  <si>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</si>
  <si>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</si>
  <si>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</si>
  <si>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</si>
  <si>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</si>
  <si>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</si>
  <si>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</si>
  <si>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</si>
  <si>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</si>
  <si>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</si>
  <si>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</si>
  <si>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</si>
  <si>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</si>
  <si>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</si>
  <si>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</si>
  <si>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</si>
  <si>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</si>
  <si>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</si>
  <si>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</si>
  <si>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</si>
  <si>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</si>
  <si>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</si>
  <si>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</si>
  <si>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</si>
  <si>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</si>
  <si>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</si>
  <si>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</si>
  <si>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</si>
  <si>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</si>
  <si>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</si>
  <si>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</si>
  <si>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</si>
  <si>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</si>
  <si>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</si>
  <si>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</si>
  <si>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</si>
  <si>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</si>
  <si>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</si>
  <si>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</si>
  <si>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</si>
  <si>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愛媛県松前町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</si>
  <si>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</si>
  <si>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</si>
  <si>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</si>
  <si>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</si>
  <si>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</si>
  <si>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</si>
  <si>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</si>
  <si>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</si>
  <si>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</si>
  <si>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</si>
  <si>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</si>
  <si>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</si>
  <si>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</si>
  <si>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</si>
  <si>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</si>
  <si>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</si>
  <si>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</si>
  <si>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</si>
  <si>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</si>
  <si>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</si>
  <si>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</si>
  <si>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</si>
  <si>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</si>
  <si>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</si>
  <si>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</si>
  <si>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</si>
  <si>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</si>
  <si>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</si>
  <si>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</si>
  <si>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</si>
  <si>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</si>
  <si>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</si>
  <si>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</si>
  <si>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</si>
  <si>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</si>
  <si>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</si>
  <si>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</si>
  <si>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</si>
  <si>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</si>
  <si>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</si>
  <si>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</si>
  <si>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</si>
  <si>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</si>
  <si>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</si>
  <si>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</si>
  <si>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</si>
  <si>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</si>
  <si>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</si>
  <si>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</si>
  <si>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</si>
  <si>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</si>
  <si>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</si>
  <si>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</si>
  <si>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</si>
  <si>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</si>
  <si>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</si>
  <si>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</si>
  <si>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</si>
  <si>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</si>
  <si>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</si>
  <si>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</si>
  <si>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</si>
  <si>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</si>
  <si>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</si>
  <si>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</si>
  <si>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</si>
  <si>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</si>
  <si>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</si>
  <si>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</si>
  <si>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</si>
  <si>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</si>
  <si>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</si>
  <si>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</si>
  <si>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</si>
  <si>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</si>
  <si>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</si>
  <si>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</si>
  <si>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</si>
  <si>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</si>
  <si>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</si>
  <si>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</si>
  <si>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</si>
  <si>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</si>
  <si>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</si>
  <si>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</si>
  <si>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</si>
  <si>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</si>
  <si>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</si>
  <si>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</si>
  <si>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</si>
  <si>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</si>
  <si>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</si>
  <si>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</si>
  <si>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</si>
  <si>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</si>
  <si>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</si>
  <si>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</si>
  <si>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</si>
  <si>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</si>
  <si>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</si>
  <si>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</si>
  <si>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</si>
  <si>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</si>
  <si>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</si>
  <si>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</si>
  <si>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</si>
  <si>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</si>
  <si>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</si>
  <si>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</si>
  <si>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</si>
  <si>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</si>
  <si>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</si>
  <si>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</si>
  <si>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</si>
  <si>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</si>
  <si>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</si>
  <si>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</si>
  <si>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</si>
  <si>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</si>
  <si>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</si>
  <si>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</si>
  <si>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</si>
  <si>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</si>
  <si>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</si>
  <si>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</si>
  <si>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</si>
  <si>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</si>
  <si>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</si>
  <si>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</si>
  <si>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</si>
  <si>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</si>
  <si>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</si>
  <si>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</si>
  <si>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</si>
  <si>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</si>
  <si>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</si>
  <si>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</si>
  <si>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</si>
  <si>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</si>
  <si>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</si>
  <si>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</si>
  <si>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</si>
  <si>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</si>
  <si>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</si>
  <si>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</si>
  <si>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</si>
  <si>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</si>
  <si>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</si>
  <si>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</si>
  <si>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</si>
  <si>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</si>
  <si>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</si>
  <si>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</si>
  <si>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</si>
  <si>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</si>
  <si>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</si>
  <si>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</si>
  <si>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</si>
  <si>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</si>
  <si>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</si>
  <si>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</si>
  <si>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</si>
  <si>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</si>
  <si>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</si>
  <si>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</si>
  <si>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</si>
  <si>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</si>
  <si>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</si>
  <si>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</si>
  <si>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</si>
  <si>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</si>
  <si>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</si>
  <si>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</si>
  <si>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</si>
  <si>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</si>
  <si>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</si>
  <si>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</si>
  <si>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</si>
  <si>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</si>
  <si>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</si>
  <si>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</si>
  <si>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</si>
  <si>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</si>
  <si>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</si>
  <si>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</si>
  <si>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</si>
  <si>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</si>
  <si>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</si>
  <si>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</si>
  <si>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</si>
  <si>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</si>
  <si>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</si>
  <si>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</si>
  <si>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</si>
  <si>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</si>
  <si>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</si>
  <si>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</si>
  <si>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</si>
  <si>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</si>
  <si>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0.24</t>
  </si>
  <si>
    <t>水道事業会計</t>
  </si>
  <si>
    <t>国民健康保険特別会計</t>
  </si>
  <si>
    <t>一般会計</t>
  </si>
  <si>
    <t>介護保険特別会計（保険事業勘定）</t>
  </si>
  <si>
    <t>後期高齢者医療特別会計</t>
  </si>
  <si>
    <t>公共下水道事業特別会計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</si>
  <si>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</si>
  <si>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</si>
  <si>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</si>
  <si>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</si>
  <si>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</si>
  <si>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</si>
  <si>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</si>
  <si>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</si>
  <si>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大規模地震災害対策基金</t>
    <rPh sb="0" eb="3">
      <t>ダイキボ</t>
    </rPh>
    <rPh sb="3" eb="5">
      <t>ジシン</t>
    </rPh>
    <rPh sb="5" eb="7">
      <t>サイガイ</t>
    </rPh>
    <rPh sb="7" eb="9">
      <t>タイサク</t>
    </rPh>
    <rPh sb="9" eb="11">
      <t>キキン</t>
    </rPh>
    <phoneticPr fontId="18"/>
  </si>
  <si>
    <t>地域福祉基金</t>
    <rPh sb="0" eb="2">
      <t>チイキ</t>
    </rPh>
    <rPh sb="2" eb="4">
      <t>フクシ</t>
    </rPh>
    <rPh sb="4" eb="6">
      <t>キキン</t>
    </rPh>
    <phoneticPr fontId="2"/>
  </si>
  <si>
    <t>公共施設等維持管理基金</t>
    <rPh sb="0" eb="2">
      <t>コウキョウ</t>
    </rPh>
    <rPh sb="2" eb="5">
      <t>シセツトウ</t>
    </rPh>
    <rPh sb="5" eb="7">
      <t>イジ</t>
    </rPh>
    <rPh sb="7" eb="9">
      <t>カンリ</t>
    </rPh>
    <rPh sb="9" eb="11">
      <t>キキン</t>
    </rPh>
    <phoneticPr fontId="18"/>
  </si>
  <si>
    <t>―</t>
    <phoneticPr fontId="2"/>
  </si>
  <si>
    <t>　―</t>
    <phoneticPr fontId="2"/>
  </si>
  <si>
    <t>松山広域福祉施設事務組合（一般会計）</t>
    <rPh sb="13" eb="15">
      <t>イッパン</t>
    </rPh>
    <rPh sb="15" eb="17">
      <t>カイケイ</t>
    </rPh>
    <phoneticPr fontId="18"/>
  </si>
  <si>
    <t>松山広域福祉施設事務組合（公営企業会計）</t>
    <rPh sb="13" eb="15">
      <t>コウエイ</t>
    </rPh>
    <rPh sb="15" eb="17">
      <t>キギョウ</t>
    </rPh>
    <rPh sb="17" eb="19">
      <t>カイケイ</t>
    </rPh>
    <phoneticPr fontId="18"/>
  </si>
  <si>
    <t>愛媛県市町総合事務組合（退職手当事業分）</t>
    <rPh sb="12" eb="14">
      <t>タイショク</t>
    </rPh>
    <rPh sb="14" eb="16">
      <t>テアテ</t>
    </rPh>
    <rPh sb="16" eb="18">
      <t>ジギョウ</t>
    </rPh>
    <rPh sb="18" eb="19">
      <t>ブン</t>
    </rPh>
    <phoneticPr fontId="18"/>
  </si>
  <si>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</si>
  <si>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</si>
  <si>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</si>
  <si>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</si>
  <si>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</si>
  <si>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</si>
  <si>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</si>
  <si>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</si>
  <si>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</si>
  <si>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8"/>
  </si>
  <si>
    <t>愛媛地方税滞納整理機構</t>
  </si>
  <si>
    <t>愛媛県後期高齢者医療広域連合（一般会計）</t>
    <rPh sb="15" eb="17">
      <t>イッパン</t>
    </rPh>
    <rPh sb="17" eb="19">
      <t>カイケイ</t>
    </rPh>
    <phoneticPr fontId="18"/>
  </si>
  <si>
    <t>愛媛県後期高齢者医療広域連合（後期高齢者医療特別会計）</t>
  </si>
  <si>
    <t>-</t>
    <phoneticPr fontId="2"/>
  </si>
  <si>
    <t>松前町土地開発公社</t>
    <rPh sb="0" eb="3">
      <t>マサキチョウ</t>
    </rPh>
    <rPh sb="3" eb="5">
      <t>トチ</t>
    </rPh>
    <rPh sb="5" eb="7">
      <t>カイハツ</t>
    </rPh>
    <rPh sb="7" eb="9">
      <t>コウシャ</t>
    </rPh>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</si>
  <si>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</si>
  <si>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</si>
  <si>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</si>
  <si>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</si>
  <si>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</si>
  <si>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</si>
  <si>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</si>
  <si>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実質公債費比率については近年減少傾向にあるが、学校施設の改築等の大規模事業に伴う起債発行額の増加が見込まれており、今後は悪化する見込である。
将来負担比率については、今後の大規模事業に伴い地方債の現在高が増加する見込みである。また、財源不足に対する基金の取崩しも引き続き予想されているため、比率は悪化していく見込みである。
引き続き、歳出の抑制と交付税措置のある起債の活用に努めていく。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</si>
  <si>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</si>
  <si>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</si>
  <si>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</si>
  <si>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ながら減少傾向にあるが、有形固定資産減価償却率は類似団体よりも高く、上昇傾向にある。主な要因としては、保育所、公営住宅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</si>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</sst>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27FF-4081-A4B8-F35E7C31A6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32585</c:v>
                </c:pt>
                <c:pt idx="1">
                  <c:v>34975</c:v>
                </c:pt>
                <c:pt idx="2">
                  <c:v>50969</c:v>
                </c:pt>
                <c:pt idx="3">
                  <c:v>32724</c:v>
                </c:pt>
                <c:pt idx="4">
                  <c:v>33563</c:v>
                </c:pt>
              </c:numCache>
            </c:numRef>
          </c:val>
          <c:smooth val="0"/>
          <c:extLst>
            <c:ext xmlns:c16="http://schemas.microsoft.com/office/drawing/2014/chart" uri="{C3380CC4-5D6E-409C-BE32-E72D297353CC}">
              <c16:uniqueId val="{00000001-27FF-4081-A4B8-F35E7C31A6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5.0999999999999996</c:v>
                </c:pt>
                <c:pt idx="1">
                  <c:v>5.72</c:v>
                </c:pt>
                <c:pt idx="2">
                  <c:v>5.19</c:v>
                </c:pt>
                <c:pt idx="3">
                  <c:v>4.46</c:v>
                </c:pt>
                <c:pt idx="4">
                  <c:v>4.6500000000000004</c:v>
                </c:pt>
              </c:numCache>
            </c:numRef>
          </c:val>
          <c:extLst>
            <c:ext xmlns:c16="http://schemas.microsoft.com/office/drawing/2014/chart" uri="{C3380CC4-5D6E-409C-BE32-E72D297353CC}">
              <c16:uniqueId val="{00000000-FF7A-46CB-8CA2-8D6084953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9.02</c:v>
                </c:pt>
                <c:pt idx="1">
                  <c:v>11.51</c:v>
                </c:pt>
                <c:pt idx="2">
                  <c:v>12.09</c:v>
                </c:pt>
                <c:pt idx="3">
                  <c:v>12</c:v>
                </c:pt>
                <c:pt idx="4">
                  <c:v>11.34</c:v>
                </c:pt>
              </c:numCache>
            </c:numRef>
          </c:val>
          <c:extLst>
            <c:ext xmlns:c16="http://schemas.microsoft.com/office/drawing/2014/chart" uri="{C3380CC4-5D6E-409C-BE32-E72D297353CC}">
              <c16:uniqueId val="{00000001-FF7A-46CB-8CA2-8D6084953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1.69</c:v>
                </c:pt>
                <c:pt idx="1">
                  <c:v>3.83</c:v>
                </c:pt>
                <c:pt idx="2">
                  <c:v>0.03</c:v>
                </c:pt>
                <c:pt idx="3">
                  <c:v>-0.7</c:v>
                </c:pt>
                <c:pt idx="4">
                  <c:v>-0.24</c:v>
                </c:pt>
              </c:numCache>
            </c:numRef>
          </c:val>
          <c:smooth val="0"/>
          <c:extLst>
            <c:ext xmlns:c16="http://schemas.microsoft.com/office/drawing/2014/chart" uri="{C3380CC4-5D6E-409C-BE32-E72D297353CC}">
              <c16:uniqueId val="{00000002-FF7A-46CB-8CA2-8D6084953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25-47AF-97EA-E08FC80D56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25-47AF-97EA-E08FC80D56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25-47AF-97EA-E08FC80D56A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525-47AF-97EA-E08FC80D56A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c:v>
                </c:pt>
                <c:pt idx="4">
                  <c:v>#N/A</c:v>
                </c:pt>
                <c:pt idx="5">
                  <c:v>0.16</c:v>
                </c:pt>
                <c:pt idx="6">
                  <c:v>#N/A</c:v>
                </c:pt>
                <c:pt idx="7">
                  <c:v>0.18</c:v>
                </c:pt>
                <c:pt idx="8">
                  <c:v>#N/A</c:v>
                </c:pt>
                <c:pt idx="9">
                  <c:v>7.0000000000000007E-2</c:v>
                </c:pt>
              </c:numCache>
            </c:numRef>
          </c:val>
          <c:extLst>
            <c:ext xmlns:c16="http://schemas.microsoft.com/office/drawing/2014/chart" uri="{C3380CC4-5D6E-409C-BE32-E72D297353CC}">
              <c16:uniqueId val="{00000004-2525-47AF-97EA-E08FC80D56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0.31</c:v>
                </c:pt>
                <c:pt idx="4">
                  <c:v>#N/A</c:v>
                </c:pt>
                <c:pt idx="5">
                  <c:v>0.39</c:v>
                </c:pt>
                <c:pt idx="6">
                  <c:v>#N/A</c:v>
                </c:pt>
                <c:pt idx="7">
                  <c:v>0.33</c:v>
                </c:pt>
                <c:pt idx="8">
                  <c:v>#N/A</c:v>
                </c:pt>
                <c:pt idx="9">
                  <c:v>0.25</c:v>
                </c:pt>
              </c:numCache>
            </c:numRef>
          </c:val>
          <c:extLst>
            <c:ext xmlns:c16="http://schemas.microsoft.com/office/drawing/2014/chart" uri="{C3380CC4-5D6E-409C-BE32-E72D297353CC}">
              <c16:uniqueId val="{00000005-2525-47AF-97EA-E08FC80D56A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1.72</c:v>
                </c:pt>
                <c:pt idx="4">
                  <c:v>#N/A</c:v>
                </c:pt>
                <c:pt idx="5">
                  <c:v>1.19</c:v>
                </c:pt>
                <c:pt idx="6">
                  <c:v>#N/A</c:v>
                </c:pt>
                <c:pt idx="7">
                  <c:v>1.27</c:v>
                </c:pt>
                <c:pt idx="8">
                  <c:v>#N/A</c:v>
                </c:pt>
                <c:pt idx="9">
                  <c:v>1.29</c:v>
                </c:pt>
              </c:numCache>
            </c:numRef>
          </c:val>
          <c:extLst>
            <c:ext xmlns:c16="http://schemas.microsoft.com/office/drawing/2014/chart" uri="{C3380CC4-5D6E-409C-BE32-E72D297353CC}">
              <c16:uniqueId val="{00000006-2525-47AF-97EA-E08FC80D56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5.09</c:v>
                </c:pt>
                <c:pt idx="2">
                  <c:v>#N/A</c:v>
                </c:pt>
                <c:pt idx="3">
                  <c:v>5.72</c:v>
                </c:pt>
                <c:pt idx="4">
                  <c:v>#N/A</c:v>
                </c:pt>
                <c:pt idx="5">
                  <c:v>5.18</c:v>
                </c:pt>
                <c:pt idx="6">
                  <c:v>#N/A</c:v>
                </c:pt>
                <c:pt idx="7">
                  <c:v>4.45</c:v>
                </c:pt>
                <c:pt idx="8">
                  <c:v>#N/A</c:v>
                </c:pt>
                <c:pt idx="9">
                  <c:v>4.6500000000000004</c:v>
                </c:pt>
              </c:numCache>
            </c:numRef>
          </c:val>
          <c:extLst>
            <c:ext xmlns:c16="http://schemas.microsoft.com/office/drawing/2014/chart" uri="{C3380CC4-5D6E-409C-BE32-E72D297353CC}">
              <c16:uniqueId val="{00000007-2525-47AF-97EA-E08FC80D56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2.37</c:v>
                </c:pt>
                <c:pt idx="2">
                  <c:v>#N/A</c:v>
                </c:pt>
                <c:pt idx="3">
                  <c:v>1.21</c:v>
                </c:pt>
                <c:pt idx="4">
                  <c:v>#N/A</c:v>
                </c:pt>
                <c:pt idx="5">
                  <c:v>3.71</c:v>
                </c:pt>
                <c:pt idx="6">
                  <c:v>#N/A</c:v>
                </c:pt>
                <c:pt idx="7">
                  <c:v>5.8</c:v>
                </c:pt>
                <c:pt idx="8">
                  <c:v>#N/A</c:v>
                </c:pt>
                <c:pt idx="9">
                  <c:v>5</c:v>
                </c:pt>
              </c:numCache>
            </c:numRef>
          </c:val>
          <c:extLst>
            <c:ext xmlns:c16="http://schemas.microsoft.com/office/drawing/2014/chart" uri="{C3380CC4-5D6E-409C-BE32-E72D297353CC}">
              <c16:uniqueId val="{00000008-2525-47AF-97EA-E08FC80D56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13.82</c:v>
                </c:pt>
                <c:pt idx="2">
                  <c:v>#N/A</c:v>
                </c:pt>
                <c:pt idx="3">
                  <c:v>14.71</c:v>
                </c:pt>
                <c:pt idx="4">
                  <c:v>#N/A</c:v>
                </c:pt>
                <c:pt idx="5">
                  <c:v>15.5</c:v>
                </c:pt>
                <c:pt idx="6">
                  <c:v>#N/A</c:v>
                </c:pt>
                <c:pt idx="7">
                  <c:v>15.48</c:v>
                </c:pt>
                <c:pt idx="8">
                  <c:v>#N/A</c:v>
                </c:pt>
                <c:pt idx="9">
                  <c:v>15.67</c:v>
                </c:pt>
              </c:numCache>
            </c:numRef>
          </c:val>
          <c:extLst>
            <c:ext xmlns:c16="http://schemas.microsoft.com/office/drawing/2014/chart" uri="{C3380CC4-5D6E-409C-BE32-E72D297353CC}">
              <c16:uniqueId val="{00000009-2525-47AF-97EA-E08FC80D56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871</c:v>
                </c:pt>
                <c:pt idx="5">
                  <c:v>799</c:v>
                </c:pt>
                <c:pt idx="8">
                  <c:v>802</c:v>
                </c:pt>
                <c:pt idx="11">
                  <c:v>791</c:v>
                </c:pt>
                <c:pt idx="14">
                  <c:v>828</c:v>
                </c:pt>
              </c:numCache>
            </c:numRef>
          </c:val>
          <c:extLst>
            <c:ext xmlns:c16="http://schemas.microsoft.com/office/drawing/2014/chart" uri="{C3380CC4-5D6E-409C-BE32-E72D297353CC}">
              <c16:uniqueId val="{00000000-2E38-4996-8301-1169F03E3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38-4996-8301-1169F03E3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0</c:v>
                </c:pt>
                <c:pt idx="6">
                  <c:v>0</c:v>
                </c:pt>
                <c:pt idx="9">
                  <c:v>0</c:v>
                </c:pt>
                <c:pt idx="12">
                  <c:v>0</c:v>
                </c:pt>
              </c:numCache>
            </c:numRef>
          </c:val>
          <c:extLst>
            <c:ext xmlns:c16="http://schemas.microsoft.com/office/drawing/2014/chart" uri="{C3380CC4-5D6E-409C-BE32-E72D297353CC}">
              <c16:uniqueId val="{00000002-2E38-4996-8301-1169F03E3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55</c:v>
                </c:pt>
                <c:pt idx="6">
                  <c:v>48</c:v>
                </c:pt>
                <c:pt idx="9">
                  <c:v>49</c:v>
                </c:pt>
                <c:pt idx="12">
                  <c:v>51</c:v>
                </c:pt>
              </c:numCache>
            </c:numRef>
          </c:val>
          <c:extLst>
            <c:ext xmlns:c16="http://schemas.microsoft.com/office/drawing/2014/chart" uri="{C3380CC4-5D6E-409C-BE32-E72D297353CC}">
              <c16:uniqueId val="{00000003-2E38-4996-8301-1169F03E3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230</c:v>
                </c:pt>
                <c:pt idx="3">
                  <c:v>238</c:v>
                </c:pt>
                <c:pt idx="6">
                  <c:v>253</c:v>
                </c:pt>
                <c:pt idx="9">
                  <c:v>260</c:v>
                </c:pt>
                <c:pt idx="12">
                  <c:v>261</c:v>
                </c:pt>
              </c:numCache>
            </c:numRef>
          </c:val>
          <c:extLst>
            <c:ext xmlns:c16="http://schemas.microsoft.com/office/drawing/2014/chart" uri="{C3380CC4-5D6E-409C-BE32-E72D297353CC}">
              <c16:uniqueId val="{00000004-2E38-4996-8301-1169F03E3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38-4996-8301-1169F03E3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38-4996-8301-1169F03E3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1100</c:v>
                </c:pt>
                <c:pt idx="3">
                  <c:v>1001</c:v>
                </c:pt>
                <c:pt idx="6">
                  <c:v>1041</c:v>
                </c:pt>
                <c:pt idx="9">
                  <c:v>1031</c:v>
                </c:pt>
                <c:pt idx="12">
                  <c:v>990</c:v>
                </c:pt>
              </c:numCache>
            </c:numRef>
          </c:val>
          <c:extLst>
            <c:ext xmlns:c16="http://schemas.microsoft.com/office/drawing/2014/chart" uri="{C3380CC4-5D6E-409C-BE32-E72D297353CC}">
              <c16:uniqueId val="{00000007-2E38-4996-8301-1169F03E31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560</c:v>
                </c:pt>
                <c:pt idx="2">
                  <c:v>#N/A</c:v>
                </c:pt>
                <c:pt idx="3">
                  <c:v>#N/A</c:v>
                </c:pt>
                <c:pt idx="4">
                  <c:v>495</c:v>
                </c:pt>
                <c:pt idx="5">
                  <c:v>#N/A</c:v>
                </c:pt>
                <c:pt idx="6">
                  <c:v>#N/A</c:v>
                </c:pt>
                <c:pt idx="7">
                  <c:v>540</c:v>
                </c:pt>
                <c:pt idx="8">
                  <c:v>#N/A</c:v>
                </c:pt>
                <c:pt idx="9">
                  <c:v>#N/A</c:v>
                </c:pt>
                <c:pt idx="10">
                  <c:v>549</c:v>
                </c:pt>
                <c:pt idx="11">
                  <c:v>#N/A</c:v>
                </c:pt>
                <c:pt idx="12">
                  <c:v>#N/A</c:v>
                </c:pt>
                <c:pt idx="13">
                  <c:v>474</c:v>
                </c:pt>
                <c:pt idx="14">
                  <c:v>#N/A</c:v>
                </c:pt>
              </c:numCache>
            </c:numRef>
          </c:val>
          <c:smooth val="0"/>
          <c:extLst>
            <c:ext xmlns:c16="http://schemas.microsoft.com/office/drawing/2014/chart" uri="{C3380CC4-5D6E-409C-BE32-E72D297353CC}">
              <c16:uniqueId val="{00000008-2E38-4996-8301-1169F03E31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9764</c:v>
                </c:pt>
                <c:pt idx="5">
                  <c:v>9792</c:v>
                </c:pt>
                <c:pt idx="8">
                  <c:v>9800</c:v>
                </c:pt>
                <c:pt idx="11">
                  <c:v>9850</c:v>
                </c:pt>
                <c:pt idx="14">
                  <c:v>9696</c:v>
                </c:pt>
              </c:numCache>
            </c:numRef>
          </c:val>
          <c:extLst>
            <c:ext xmlns:c16="http://schemas.microsoft.com/office/drawing/2014/chart" uri="{C3380CC4-5D6E-409C-BE32-E72D297353CC}">
              <c16:uniqueId val="{00000000-D37E-40F0-B222-13AE7202F4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7E-40F0-B222-13AE7202F4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1884</c:v>
                </c:pt>
                <c:pt idx="5">
                  <c:v>2069</c:v>
                </c:pt>
                <c:pt idx="8">
                  <c:v>2133</c:v>
                </c:pt>
                <c:pt idx="11">
                  <c:v>2188</c:v>
                </c:pt>
                <c:pt idx="14">
                  <c:v>2141</c:v>
                </c:pt>
              </c:numCache>
            </c:numRef>
          </c:val>
          <c:extLst>
            <c:ext xmlns:c16="http://schemas.microsoft.com/office/drawing/2014/chart" uri="{C3380CC4-5D6E-409C-BE32-E72D297353CC}">
              <c16:uniqueId val="{00000002-D37E-40F0-B222-13AE7202F4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7E-40F0-B222-13AE7202F4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7E-40F0-B222-13AE7202F4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E-40F0-B222-13AE7202F4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991</c:v>
                </c:pt>
                <c:pt idx="3">
                  <c:v>886</c:v>
                </c:pt>
                <c:pt idx="6">
                  <c:v>806</c:v>
                </c:pt>
                <c:pt idx="9">
                  <c:v>751</c:v>
                </c:pt>
                <c:pt idx="12">
                  <c:v>682</c:v>
                </c:pt>
              </c:numCache>
            </c:numRef>
          </c:val>
          <c:extLst>
            <c:ext xmlns:c16="http://schemas.microsoft.com/office/drawing/2014/chart" uri="{C3380CC4-5D6E-409C-BE32-E72D297353CC}">
              <c16:uniqueId val="{00000006-D37E-40F0-B222-13AE7202F4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698</c:v>
                </c:pt>
                <c:pt idx="3">
                  <c:v>629</c:v>
                </c:pt>
                <c:pt idx="6">
                  <c:v>577</c:v>
                </c:pt>
                <c:pt idx="9">
                  <c:v>541</c:v>
                </c:pt>
                <c:pt idx="12">
                  <c:v>531</c:v>
                </c:pt>
              </c:numCache>
            </c:numRef>
          </c:val>
          <c:extLst>
            <c:ext xmlns:c16="http://schemas.microsoft.com/office/drawing/2014/chart" uri="{C3380CC4-5D6E-409C-BE32-E72D297353CC}">
              <c16:uniqueId val="{00000007-D37E-40F0-B222-13AE7202F4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4256</c:v>
                </c:pt>
                <c:pt idx="3">
                  <c:v>4225</c:v>
                </c:pt>
                <c:pt idx="6">
                  <c:v>4232</c:v>
                </c:pt>
                <c:pt idx="9">
                  <c:v>4231</c:v>
                </c:pt>
                <c:pt idx="12">
                  <c:v>4182</c:v>
                </c:pt>
              </c:numCache>
            </c:numRef>
          </c:val>
          <c:extLst>
            <c:ext xmlns:c16="http://schemas.microsoft.com/office/drawing/2014/chart" uri="{C3380CC4-5D6E-409C-BE32-E72D297353CC}">
              <c16:uniqueId val="{00000008-D37E-40F0-B222-13AE7202F4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7E-40F0-B222-13AE7202F4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10858</c:v>
                </c:pt>
                <c:pt idx="3">
                  <c:v>10780</c:v>
                </c:pt>
                <c:pt idx="6">
                  <c:v>10974</c:v>
                </c:pt>
                <c:pt idx="9">
                  <c:v>11066</c:v>
                </c:pt>
                <c:pt idx="12">
                  <c:v>11072</c:v>
                </c:pt>
              </c:numCache>
            </c:numRef>
          </c:val>
          <c:extLst>
            <c:ext xmlns:c16="http://schemas.microsoft.com/office/drawing/2014/chart" uri="{C3380CC4-5D6E-409C-BE32-E72D297353CC}">
              <c16:uniqueId val="{0000000A-D37E-40F0-B222-13AE7202F4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5155</c:v>
                </c:pt>
                <c:pt idx="2">
                  <c:v>#N/A</c:v>
                </c:pt>
                <c:pt idx="3">
                  <c:v>#N/A</c:v>
                </c:pt>
                <c:pt idx="4">
                  <c:v>4659</c:v>
                </c:pt>
                <c:pt idx="5">
                  <c:v>#N/A</c:v>
                </c:pt>
                <c:pt idx="6">
                  <c:v>#N/A</c:v>
                </c:pt>
                <c:pt idx="7">
                  <c:v>4656</c:v>
                </c:pt>
                <c:pt idx="8">
                  <c:v>#N/A</c:v>
                </c:pt>
                <c:pt idx="9">
                  <c:v>#N/A</c:v>
                </c:pt>
                <c:pt idx="10">
                  <c:v>4551</c:v>
                </c:pt>
                <c:pt idx="11">
                  <c:v>#N/A</c:v>
                </c:pt>
                <c:pt idx="12">
                  <c:v>#N/A</c:v>
                </c:pt>
                <c:pt idx="13">
                  <c:v>4630</c:v>
                </c:pt>
                <c:pt idx="14">
                  <c:v>#N/A</c:v>
                </c:pt>
              </c:numCache>
            </c:numRef>
          </c:val>
          <c:smooth val="0"/>
          <c:extLst>
            <c:ext xmlns:c16="http://schemas.microsoft.com/office/drawing/2014/chart" uri="{C3380CC4-5D6E-409C-BE32-E72D297353CC}">
              <c16:uniqueId val="{0000000B-D37E-40F0-B222-13AE7202F4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790</c:v>
                </c:pt>
                <c:pt idx="1">
                  <c:v>790</c:v>
                </c:pt>
                <c:pt idx="2">
                  <c:v>757</c:v>
                </c:pt>
              </c:numCache>
            </c:numRef>
          </c:val>
          <c:extLst>
            <c:ext xmlns:c16="http://schemas.microsoft.com/office/drawing/2014/chart" uri="{C3380CC4-5D6E-409C-BE32-E72D297353CC}">
              <c16:uniqueId val="{00000000-C3DD-48EC-BE3A-822C0D22A5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223</c:v>
                </c:pt>
                <c:pt idx="1">
                  <c:v>205</c:v>
                </c:pt>
                <c:pt idx="2">
                  <c:v>190</c:v>
                </c:pt>
              </c:numCache>
            </c:numRef>
          </c:val>
          <c:extLst>
            <c:ext xmlns:c16="http://schemas.microsoft.com/office/drawing/2014/chart" uri="{C3380CC4-5D6E-409C-BE32-E72D297353CC}">
              <c16:uniqueId val="{00000001-C3DD-48EC-BE3A-822C0D22A5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515</c:v>
                </c:pt>
                <c:pt idx="1">
                  <c:v>545</c:v>
                </c:pt>
                <c:pt idx="2">
                  <c:v>567</c:v>
                </c:pt>
              </c:numCache>
            </c:numRef>
          </c:val>
          <c:extLst>
            <c:ext xmlns:c16="http://schemas.microsoft.com/office/drawing/2014/chart" uri="{C3380CC4-5D6E-409C-BE32-E72D297353CC}">
              <c16:uniqueId val="{00000002-C3DD-48EC-BE3A-822C0D22A5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{1723FF5A-DC6B-49A6-BE4F-BB0040CE9C70}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1EF-4E99-B56C-7E5E7AF65B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{1E1801AF-932B-4F4D-BDA4-7B56CA48DD1A}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EF-4E99-B56C-7E5E7AF65B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{ED7A3917-193F-4A29-94C4-488B7833BB25}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EF-4E99-B56C-7E5E7AF65B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{E9999BB5-3213-4BD0-9871-E90E1AC3227D}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EF-4E99-B56C-7E5E7AF65B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{78A22F07-7850-4BDB-B79B-E7C01B7673CA}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EF-4E99-B56C-7E5E7AF65B66}"/>
                </c:ext>
              </c:extLst>
            </c:dLbl>
            <c:dLbl>
              <c:idx val="8"/>
              <c:layout>
                <c:manualLayout>
                  <c:x val="-3.5075513365366219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{C298C24D-3770-46D1-A885-B2C209B6E525}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1EF-4E99-B56C-7E5E7AF65B66}"/>
                </c:ext>
              </c:extLst>
            </c:dLbl>
            <c:dLbl>
              <c:idx val="16"/>
              <c:layout>
                <c:manualLayout>
                  <c:x val="-2.92148875737783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{875EFED5-E776-4DFE-B389-DBA4EA349C78}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1EF-4E99-B56C-7E5E7AF65B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{5A2CBB40-4034-456F-B05A-1DF370B3304B}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1EF-4E99-B56C-7E5E7AF65B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{AA8D31A8-D52F-4864-A3FC-F41182644D55}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1EF-4E99-B56C-7E5E7AF65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59.3</c:v>
                </c:pt>
                <c:pt idx="16">
                  <c:v>59.5</c:v>
                </c:pt>
                <c:pt idx="24">
                  <c:v>60.3</c:v>
                </c:pt>
              </c:numCache>
            </c:numRef>
          </c:xVal>
          <c:yVal>
            <c:numRef>
              <c:f>公会計指標分析・財政指標組合せ分析表!$BP$51:$DC$51</c:f>
              <c:numCache>
                <c:formatCode>#,##0.0;"▲ "#,##0.0</c:formatCode>
                <c:ptCount val="40"/>
                <c:pt idx="8">
                  <c:v>81</c:v>
                </c:pt>
                <c:pt idx="16">
                  <c:v>81.099999999999994</c:v>
                </c:pt>
                <c:pt idx="24">
                  <c:v>78.5</c:v>
                </c:pt>
              </c:numCache>
            </c:numRef>
          </c:yVal>
          <c:smooth val="0"/>
          <c:extLst>
            <c:ext xmlns:c16="http://schemas.microsoft.com/office/drawing/2014/chart" uri="{C3380CC4-5D6E-409C-BE32-E72D297353CC}">
              <c16:uniqueId val="{00000009-21EF-4E99-B56C-7E5E7AF65B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{A2E1D452-3D78-4ABB-B685-6B7B79DA4A4F}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1EF-4E99-B56C-7E5E7AF65B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{103A845D-4AC8-4C6C-8B59-76EDCC45D046}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EF-4E99-B56C-7E5E7AF65B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{2A61FE4E-7038-4DC4-B7C7-163B4FADE31D}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EF-4E99-B56C-7E5E7AF65B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{D6F873FF-AEB5-4A3F-B5F6-ECB187A6075C}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EF-4E99-B56C-7E5E7AF65B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{7E884790-DCF2-4487-81A0-6836429A9C0D}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EF-4E99-B56C-7E5E7AF65B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{5051F24F-7757-4DC6-98A5-EE86C1D5EF13}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1EF-4E99-B56C-7E5E7AF65B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{A4EEDF9A-9CA6-4ACD-990F-FD77EF12A40B}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1EF-4E99-B56C-7E5E7AF65B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{D39AD261-CAAB-4761-AEFC-DF726F70D4C0}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1EF-4E99-B56C-7E5E7AF65B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{8505C705-D92E-4018-BBCC-9CA5DCE2ED01}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1EF-4E99-B56C-7E5E7AF65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21EF-4E99-B56C-7E5E7AF65B66}"/>
            </c:ext>
          </c:extLst>
        </c:ser>
        <c:dLbls>
          <c:showLegendKey val="0"/>
          <c:showVal val="1"/>
          <c:showCatName val="0"/>
          <c:showSerName val="0"/>
          <c:showPercent val="0"/>
          <c:showBubbleSize val="0"/>
        </c:dLbls>
        <c:axId val="46179840"/>
        <c:axId val="46181760"/>
      </c:scatterChart>
      <c:valAx>
        <c:axId val="46179840"/>
        <c:scaling>
          <c:orientation val="minMax"/>
          <c:max val="60.9"/>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{495BEECF-705D-4457-B2BE-FBA6A3006801}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15-4ED1-A469-89BBEC7D1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{E71FDA79-B4C4-4DBF-AA0C-EDE93B01DEA2}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15-4ED1-A469-89BBEC7D1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{0262E1B0-59A7-4871-A772-15AAF5177F65}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15-4ED1-A469-89BBEC7D1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{04143470-324B-4E2F-8B71-748BD7C9FCEB}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15-4ED1-A469-89BBEC7D1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{A1E822FE-E9E6-4FE8-8B05-E6713358E936}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15-4ED1-A469-89BBEC7D1F3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{1CBE0E85-EFAF-4921-94EC-CD14B33D7229}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15-4ED1-A469-89BBEC7D1F3B}"/>
                </c:ext>
              </c:extLst>
            </c:dLbl>
            <c:dLbl>
              <c:idx val="16"/>
              <c:layout>
                <c:manualLayout>
                  <c:x val="-3.1493523649362705E-2"/>
                  <c:y val="-7.15982250924202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{D5F3F671-FEE8-44B1-B374-0F2A01CAC352}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15-4ED1-A469-89BBEC7D1F3B}"/>
                </c:ext>
              </c:extLst>
            </c:dLbl>
            <c:dLbl>
              <c:idx val="24"/>
              <c:layout>
                <c:manualLayout>
                  <c:x val="-2.643581313924958E-2"/>
                  <c:y val="-4.11527926093922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{6F80F35A-ABB7-4248-8EE9-9A8A5EE4072D}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15-4ED1-A469-89BBEC7D1F3B}"/>
                </c:ext>
              </c:extLst>
            </c:dLbl>
            <c:dLbl>
              <c:idx val="32"/>
              <c:layout>
                <c:manualLayout>
                  <c:x val="-3.7164709862248388E-2"/>
                  <c:y val="-7.449909480535403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{4BBB119E-84EF-45F7-96B0-F5E72AB5EE23}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15-4ED1-A469-89BBEC7D1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c:v>
                </c:pt>
                <c:pt idx="16">
                  <c:v>9.3000000000000007</c:v>
                </c:pt>
                <c:pt idx="24">
                  <c:v>9.1</c:v>
                </c:pt>
                <c:pt idx="32">
                  <c:v>9</c:v>
                </c:pt>
              </c:numCache>
            </c:numRef>
          </c:xVal>
          <c:yVal>
            <c:numRef>
              <c:f>公会計指標分析・財政指標組合せ分析表!$BP$73:$DC$73</c:f>
              <c:numCache>
                <c:formatCode>#,##0.0;"▲ "#,##0.0</c:formatCode>
                <c:ptCount val="40"/>
                <c:pt idx="0">
                  <c:v>92.8</c:v>
                </c:pt>
                <c:pt idx="8">
                  <c:v>81</c:v>
                </c:pt>
                <c:pt idx="16">
                  <c:v>81.099999999999994</c:v>
                </c:pt>
                <c:pt idx="24">
                  <c:v>78.5</c:v>
                </c:pt>
                <c:pt idx="32">
                  <c:v>79.099999999999994</c:v>
                </c:pt>
              </c:numCache>
            </c:numRef>
          </c:yVal>
          <c:smooth val="0"/>
          <c:extLst>
            <c:ext xmlns:c16="http://schemas.microsoft.com/office/drawing/2014/chart" uri="{C3380CC4-5D6E-409C-BE32-E72D297353CC}">
              <c16:uniqueId val="{00000009-2B15-4ED1-A469-89BBEC7D1F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{7665C098-712F-4B8B-A8A0-33E38EC7C7A4}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15-4ED1-A469-89BBEC7D1F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{AD202B49-73F7-4B03-8B98-4032407E9F0F}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15-4ED1-A469-89BBEC7D1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{CE0D8AFB-F661-46B5-83B2-E753A35EEDCD}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15-4ED1-A469-89BBEC7D1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{64732BD8-9CA7-4463-8746-EEE89B2E4A4D}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15-4ED1-A469-89BBEC7D1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{9E746723-F473-4D05-B9EA-5188989CE336}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15-4ED1-A469-89BBEC7D1F3B}"/>
                </c:ext>
              </c:extLst>
            </c:dLbl>
            <c:dLbl>
              <c:idx val="8"/>
              <c:layout>
                <c:manualLayout>
                  <c:x val="-3.1697991619110633E-2"/>
                  <c:y val="-5.30045749489522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{C3CEEDD9-C52E-4776-946D-BFB41AC813F9}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15-4ED1-A469-89BBEC7D1F3B}"/>
                </c:ext>
              </c:extLst>
            </c:dLbl>
            <c:dLbl>
              <c:idx val="16"/>
              <c:layout>
                <c:manualLayout>
                  <c:x val="-4.5160355153971293E-2"/>
                  <c:y val="-7.12235436914818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{D8E55AA3-0A93-4337-B7F1-696FFC85A899}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15-4ED1-A469-89BBEC7D1F3B}"/>
                </c:ext>
              </c:extLst>
            </c:dLbl>
            <c:dLbl>
              <c:idx val="24"/>
              <c:layout>
                <c:manualLayout>
                  <c:x val="-1.8235628084250027E-2"/>
                  <c:y val="-7.45228976914282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{30A22CC3-9F51-4287-9F05-F0662A0A398A}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15-4ED1-A469-89BBEC7D1F3B}"/>
                </c:ext>
              </c:extLst>
            </c:dLbl>
            <c:dLbl>
              <c:idx val="32"/>
              <c:layout>
                <c:manualLayout>
                  <c:x val="-3.1697991619110633E-2"/>
                  <c:y val="-5.0915572019313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{F940D6C3-6116-4B6B-9FFF-4817FE07695F}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15-4ED1-A469-89BBEC7D1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2B15-4ED1-A469-89BBEC7D1F3B}"/>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地方債の償還の終了に伴う</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の減少や算入公債費の増などにより、実質公債費比率の分子の構造は減となっている。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一般会計等に係る地方債の現在高</a:t>
          </a:r>
          <a:r>
            <a:rPr kumimoji="1" lang="ja-JP" altLang="en-US" sz="1300">
              <a:solidFill>
                <a:schemeClr val="dk1"/>
              </a:solidFill>
              <a:effectLst/>
              <a:latin typeface="+mn-lt"/>
              <a:ea typeface="+mn-ea"/>
              <a:cs typeface="+mn-cs"/>
            </a:rPr>
            <a:t>は増加したものの、退職手当負担見込額の減少等により</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はやや</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充当可能基金や基準財政需要額算入見込額の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により充当可能財源等が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し、将来負担比率の分子が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財源不足により減少している。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計画的な運用を行い、適正な水準を維持したい。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大規模地震災害対策基金：大規模な地震による災害の予防、応急対策及び復旧等に要する経費並びに国内における大規模な地震による甚大な災害の被災</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者を支援する</a:t>
          </a:r>
          <a:r>
            <a:rPr kumimoji="1" lang="ja-JP" altLang="en-US" sz="1300">
              <a:solidFill>
                <a:schemeClr val="dk1"/>
              </a:solidFill>
              <a:effectLst/>
              <a:latin typeface="+mn-lt"/>
              <a:ea typeface="+mn-ea"/>
              <a:cs typeface="+mn-cs"/>
            </a:rPr>
            <a:t>ための経費</a:t>
          </a:r>
          <a:endParaRPr lang="ja-JP" altLang="ja-JP" sz="1300">
            <a:effectLst/>
          </a:endParaRPr>
        </a:p>
        <a:p>
          <a:r>
            <a:rPr kumimoji="1" lang="ja-JP" altLang="ja-JP" sz="1300">
              <a:solidFill>
                <a:schemeClr val="dk1"/>
              </a:solidFill>
              <a:effectLst/>
              <a:latin typeface="+mn-lt"/>
              <a:ea typeface="+mn-ea"/>
              <a:cs typeface="+mn-cs"/>
            </a:rPr>
            <a:t>　地域福祉基金　　　　　：在宅福祉の向上、健康づくり推進及び民間活動の活発化を促進し、松前町の地域福祉の促進を図る</a:t>
          </a:r>
          <a:r>
            <a:rPr kumimoji="1" lang="ja-JP" altLang="en-US" sz="1300">
              <a:solidFill>
                <a:schemeClr val="dk1"/>
              </a:solidFill>
              <a:effectLst/>
              <a:latin typeface="+mn-lt"/>
              <a:ea typeface="+mn-ea"/>
              <a:cs typeface="+mn-cs"/>
            </a:rPr>
            <a:t>ための経費</a:t>
          </a:r>
          <a:endParaRPr lang="ja-JP" altLang="ja-JP" sz="1300">
            <a:effectLst/>
          </a:endParaRPr>
        </a:p>
        <a:p>
          <a:r>
            <a:rPr kumimoji="1" lang="ja-JP" altLang="ja-JP" sz="1300">
              <a:solidFill>
                <a:schemeClr val="dk1"/>
              </a:solidFill>
              <a:effectLst/>
              <a:latin typeface="+mn-lt"/>
              <a:ea typeface="+mn-ea"/>
              <a:cs typeface="+mn-cs"/>
            </a:rPr>
            <a:t>　公共施設維持管理基金　：行政財産として管理する建物の維持管理及び更新に要する経費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a:t>
          </a:r>
          <a:r>
            <a:rPr kumimoji="1" lang="ja-JP" altLang="en-US" sz="1300">
              <a:solidFill>
                <a:schemeClr val="dk1"/>
              </a:solidFill>
              <a:effectLst/>
              <a:latin typeface="+mn-lt"/>
              <a:ea typeface="+mn-ea"/>
              <a:cs typeface="+mn-cs"/>
            </a:rPr>
            <a:t>災害用備蓄品の購入に当たり取り崩したため減少した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地域福祉基金　　　　　：増減無し。</a:t>
          </a:r>
          <a:endParaRPr lang="ja-JP" altLang="ja-JP" sz="1300">
            <a:effectLst/>
          </a:endParaRPr>
        </a:p>
        <a:p>
          <a:r>
            <a:rPr kumimoji="1" lang="ja-JP" altLang="ja-JP" sz="1300">
              <a:solidFill>
                <a:schemeClr val="dk1"/>
              </a:solidFill>
              <a:effectLst/>
              <a:latin typeface="+mn-lt"/>
              <a:ea typeface="+mn-ea"/>
              <a:cs typeface="+mn-cs"/>
            </a:rPr>
            <a:t>　公共施設維持管理基金　：今後の公共施設の維持管理や更新に関する経費に充てるため</a:t>
          </a:r>
          <a:r>
            <a:rPr kumimoji="1" lang="ja-JP" altLang="en-US" sz="1300">
              <a:solidFill>
                <a:schemeClr val="dk1"/>
              </a:solidFill>
              <a:effectLst/>
              <a:latin typeface="+mn-lt"/>
              <a:ea typeface="+mn-ea"/>
              <a:cs typeface="+mn-cs"/>
            </a:rPr>
            <a:t>の積み立てを行ったため増加した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大規模地震災害対策基金：現金として積み立てしておくだけではなく、一部については水、食糧などの災害に備えての備蓄品として現物で保有する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地域福祉基金　　　　　：社会福祉、児童福祉に関する公共施設の更新や維持管理に要する経費への</a:t>
          </a:r>
          <a:r>
            <a:rPr kumimoji="1" lang="ja-JP" altLang="en-US" sz="1300">
              <a:solidFill>
                <a:schemeClr val="dk1"/>
              </a:solidFill>
              <a:effectLst/>
              <a:latin typeface="+mn-lt"/>
              <a:ea typeface="+mn-ea"/>
              <a:cs typeface="+mn-cs"/>
            </a:rPr>
            <a:t>使用</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検討する。</a:t>
          </a:r>
          <a:endParaRPr lang="ja-JP" altLang="ja-JP" sz="1300">
            <a:effectLst/>
          </a:endParaRPr>
        </a:p>
        <a:p>
          <a:r>
            <a:rPr kumimoji="1" lang="ja-JP" altLang="ja-JP" sz="1300">
              <a:solidFill>
                <a:schemeClr val="dk1"/>
              </a:solidFill>
              <a:effectLst/>
              <a:latin typeface="+mn-lt"/>
              <a:ea typeface="+mn-ea"/>
              <a:cs typeface="+mn-cs"/>
            </a:rPr>
            <a:t>　公共施設維持管理基金　；今後想定される公共施設の長寿命化対策に係る経費の財源とする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、年度末の収支状況をみながら積立を</a:t>
          </a:r>
          <a:r>
            <a:rPr kumimoji="1" lang="ja-JP" altLang="en-US" sz="1300">
              <a:solidFill>
                <a:schemeClr val="dk1"/>
              </a:solidFill>
              <a:effectLst/>
              <a:latin typeface="+mn-lt"/>
              <a:ea typeface="+mn-ea"/>
              <a:cs typeface="+mn-cs"/>
            </a:rPr>
            <a:t>続ける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a:t>
          </a:r>
          <a:r>
            <a:rPr kumimoji="1" lang="ja-JP" altLang="ja-JP" sz="1300">
              <a:solidFill>
                <a:schemeClr val="dk1"/>
              </a:solidFill>
              <a:effectLst/>
              <a:latin typeface="+mn-lt"/>
              <a:ea typeface="+mn-ea"/>
              <a:cs typeface="+mn-cs"/>
            </a:rPr>
            <a:t>積立て</a:t>
          </a:r>
          <a:r>
            <a:rPr kumimoji="1" lang="ja-JP" altLang="en-US" sz="1300">
              <a:solidFill>
                <a:schemeClr val="dk1"/>
              </a:solidFill>
              <a:effectLst/>
              <a:latin typeface="+mn-lt"/>
              <a:ea typeface="+mn-ea"/>
              <a:cs typeface="+mn-cs"/>
            </a:rPr>
            <a:t>を行ったが</a:t>
          </a:r>
          <a:r>
            <a:rPr kumimoji="1" lang="ja-JP" altLang="ja-JP" sz="1300">
              <a:solidFill>
                <a:schemeClr val="dk1"/>
              </a:solidFill>
              <a:effectLst/>
              <a:latin typeface="+mn-lt"/>
              <a:ea typeface="+mn-ea"/>
              <a:cs typeface="+mn-cs"/>
            </a:rPr>
            <a:t>、財源不足</a:t>
          </a:r>
          <a:r>
            <a:rPr kumimoji="1" lang="ja-JP" altLang="en-US" sz="1300">
              <a:solidFill>
                <a:schemeClr val="dk1"/>
              </a:solidFill>
              <a:effectLst/>
              <a:latin typeface="+mn-lt"/>
              <a:ea typeface="+mn-ea"/>
              <a:cs typeface="+mn-cs"/>
            </a:rPr>
            <a:t>による取崩しの方が多かったため</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計画的な運用を行い、適正な水準を維持したい。</a:t>
          </a:r>
          <a:endParaRPr lang="ja-JP" altLang="ja-JP" sz="1300">
            <a:effectLst/>
          </a:endParaRPr>
        </a:p>
        <a:p>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地方債の償還</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を踏まえ、適正な規模の残高</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維持していきたい。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年間で公共施設（建物）の延床面積を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％以上削減するという目標を掲げており、老朽化した施設の集約化・複合化や除却を進めていく方針である。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370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5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90986</xdr:rowOff>
    </xdr:from>
    <xdr:to>
      <xdr:col>19</xdr:col>
      <xdr:colOff>136525</xdr:colOff>
      <xdr:row>31</xdr:row>
      <xdr:rowOff>115661</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289300" y="5405936"/>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53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121829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2527300" y="5430611"/>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51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66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836044" y="513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11538</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515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17706</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324744" y="5161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地方債の発行額と償還額のバランスを調整しながら、健全な財政運営を維持していく。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117455</xdr:rowOff>
    </xdr:from>
    <xdr:to>
      <xdr:col>76</xdr:col>
      <xdr:colOff>73025</xdr:colOff>
      <xdr:row>31</xdr:row>
      <xdr:rowOff>47605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140332</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1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77557</xdr:rowOff>
    </xdr:from>
    <xdr:to>
      <xdr:col>72</xdr:col>
      <xdr:colOff>123825</xdr:colOff>
      <xdr:row>31</xdr:row>
      <xdr:rowOff>7707</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52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128357</xdr:rowOff>
    </xdr:from>
    <xdr:to>
      <xdr:col>76</xdr:col>
      <xdr:colOff>22225</xdr:colOff>
      <xdr:row>30</xdr:row>
      <xdr:rowOff>168255</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084300" y="5271857"/>
          <a:ext cx="7112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24234</xdr:rowOff>
    </xdr:from>
    <xdr:ext cx="469744"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836727" y="499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76200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2908300" y="655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104775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019300" y="659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100-00004F000000}"/>
            </a:ext>
          </a:extLst>
        </xdr:cNvPr>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147244</xdr:rowOff>
    </xdr:from>
    <xdr:to>
      <xdr:col>50</xdr:col>
      <xdr:colOff>165100</xdr:colOff>
      <xdr:row>40</xdr:row>
      <xdr:rowOff>77394</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6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147152</xdr:rowOff>
    </xdr:from>
    <xdr:to>
      <xdr:col>46</xdr:col>
      <xdr:colOff>38100</xdr:colOff>
      <xdr:row>40</xdr:row>
      <xdr:rowOff>77302</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68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26502</xdr:rowOff>
    </xdr:from>
    <xdr:to>
      <xdr:col>50</xdr:col>
      <xdr:colOff>114300</xdr:colOff>
      <xdr:row>40</xdr:row>
      <xdr:rowOff>26594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68845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147930</xdr:rowOff>
    </xdr:from>
    <xdr:to>
      <xdr:col>41</xdr:col>
      <xdr:colOff>101600</xdr:colOff>
      <xdr:row>40</xdr:row>
      <xdr:rowOff>78080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7810500" y="68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26502</xdr:rowOff>
    </xdr:from>
    <xdr:to>
      <xdr:col>45</xdr:col>
      <xdr:colOff>177800</xdr:colOff>
      <xdr:row>40</xdr:row>
      <xdr:rowOff>27280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7861300" y="688450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5" name="n_3aveValue【道路】&#10;一人当たり延長">
          <a:extLst>
            <a:ext uri="{FF2B5EF4-FFF2-40B4-BE49-F238E27FC236}">
              <a16:creationId xmlns:a16="http://schemas.microsoft.com/office/drawing/2014/main" id="{00000000-0008-0000-0100-00007D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68521</xdr:rowOff>
    </xdr:from>
    <xdr:ext cx="469744" cy="259045"/>
    <xdr:sp macro="" textlink="">
      <xdr:nvSpPr>
        <xdr:cNvPr id="126" name="n_1mainValue【道路】&#10;一人当たり延長">
          <a:extLst>
            <a:ext uri="{FF2B5EF4-FFF2-40B4-BE49-F238E27FC236}">
              <a16:creationId xmlns:a16="http://schemas.microsoft.com/office/drawing/2014/main" id="{00000000-0008-0000-0100-00007E000000}"/>
            </a:ext>
          </a:extLst>
        </xdr:cNvPr>
        <xdr:cNvSpPr txBox="1"/>
      </xdr:nvSpPr>
      <xdr:spPr>
        <a:xfrm>
          <a:off x="9391727" y="69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68429</xdr:rowOff>
    </xdr:from>
    <xdr:ext cx="469744" cy="259045"/>
    <xdr:sp macro="" textlink="">
      <xdr:nvSpPr>
        <xdr:cNvPr id="127" name="n_2mainValue【道路】&#10;一人当たり延長">
          <a:extLst>
            <a:ext uri="{FF2B5EF4-FFF2-40B4-BE49-F238E27FC236}">
              <a16:creationId xmlns:a16="http://schemas.microsoft.com/office/drawing/2014/main" id="{00000000-0008-0000-0100-00007F000000}"/>
            </a:ext>
          </a:extLst>
        </xdr:cNvPr>
        <xdr:cNvSpPr txBox="1"/>
      </xdr:nvSpPr>
      <xdr:spPr>
        <a:xfrm>
          <a:off x="8515427" y="6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69207</xdr:rowOff>
    </xdr:from>
    <xdr:ext cx="469744" cy="259045"/>
    <xdr:sp macro="" textlink="">
      <xdr:nvSpPr>
        <xdr:cNvPr id="128" name="n_3mainValue【道路】&#10;一人当たり延長">
          <a:extLst>
            <a:ext uri="{FF2B5EF4-FFF2-40B4-BE49-F238E27FC236}">
              <a16:creationId xmlns:a16="http://schemas.microsoft.com/office/drawing/2014/main" id="{00000000-0008-0000-0100-000080000000}"/>
            </a:ext>
          </a:extLst>
        </xdr:cNvPr>
        <xdr:cNvSpPr txBox="1"/>
      </xdr:nvSpPr>
      <xdr:spPr>
        <a:xfrm>
          <a:off x="7626427" y="69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3266</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100926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151674</xdr:rowOff>
    </xdr:from>
    <xdr:to>
      <xdr:col>10</xdr:col>
      <xdr:colOff>165100</xdr:colOff>
      <xdr:row>59</xdr:row>
      <xdr:rowOff>81824</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1968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31024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2019300" y="1011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98351</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1816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100-0000CE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100-0000D0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100-0000D2000000}"/>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68407</xdr:rowOff>
    </xdr:from>
    <xdr:to>
      <xdr:col>50</xdr:col>
      <xdr:colOff>165100</xdr:colOff>
      <xdr:row>64</xdr:row>
      <xdr:rowOff>170007</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9588500" y="110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68404</xdr:rowOff>
    </xdr:from>
    <xdr:to>
      <xdr:col>46</xdr:col>
      <xdr:colOff>38100</xdr:colOff>
      <xdr:row>64</xdr:row>
      <xdr:rowOff>170004</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8699500" y="11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119204</xdr:rowOff>
    </xdr:from>
    <xdr:to>
      <xdr:col>50</xdr:col>
      <xdr:colOff>114300</xdr:colOff>
      <xdr:row>64</xdr:row>
      <xdr:rowOff>119207</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8750300" y="110920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68435</xdr:rowOff>
    </xdr:from>
    <xdr:to>
      <xdr:col>41</xdr:col>
      <xdr:colOff>101600</xdr:colOff>
      <xdr:row>64</xdr:row>
      <xdr:rowOff>170035</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7810500" y="110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119204</xdr:rowOff>
    </xdr:from>
    <xdr:to>
      <xdr:col>45</xdr:col>
      <xdr:colOff>177800</xdr:colOff>
      <xdr:row>64</xdr:row>
      <xdr:rowOff>119235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7861300" y="1109200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161134</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59411" y="111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161131</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83111" y="111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161162</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7594111" y="111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1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00000000-0008-0000-0100-000001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100-00000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100-000005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59145</xdr:rowOff>
    </xdr:from>
    <xdr:to>
      <xdr:col>20</xdr:col>
      <xdr:colOff>38100</xdr:colOff>
      <xdr:row>78</xdr:row>
      <xdr:rowOff>160745</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78739</xdr:rowOff>
    </xdr:from>
    <xdr:to>
      <xdr:col>15</xdr:col>
      <xdr:colOff>101600</xdr:colOff>
      <xdr:row>79</xdr:row>
      <xdr:rowOff>8889</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109945</xdr:rowOff>
    </xdr:from>
    <xdr:to>
      <xdr:col>19</xdr:col>
      <xdr:colOff>177800</xdr:colOff>
      <xdr:row>78</xdr:row>
      <xdr:rowOff>129539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2908300" y="134830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99968</xdr:rowOff>
    </xdr:from>
    <xdr:to>
      <xdr:col>10</xdr:col>
      <xdr:colOff>165100</xdr:colOff>
      <xdr:row>79</xdr:row>
      <xdr:rowOff>30118</xdr:rowOff>
    </xdr:to>
    <xdr:sp macro="" textlink="">
      <xdr:nvSpPr>
        <xdr:cNvPr id="274" name="楕円 273">
          <a:extLst>
            <a:ext uri="{FF2B5EF4-FFF2-40B4-BE49-F238E27FC236}">
              <a16:creationId xmlns:a16="http://schemas.microsoft.com/office/drawing/2014/main" id="{00000000-0008-0000-0100-000012010000}"/>
            </a:ext>
          </a:extLst>
        </xdr:cNvPr>
        <xdr:cNvSpPr/>
      </xdr:nvSpPr>
      <xdr:spPr>
        <a:xfrm>
          <a:off x="1968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78</xdr:row>
      <xdr:rowOff>150768</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2019300" y="135026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7" name="n_2ave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8" name="n_3ave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5822</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100-000017010000}"/>
            </a:ext>
          </a:extLst>
        </xdr:cNvPr>
        <xdr:cNvSpPr txBox="1"/>
      </xdr:nvSpPr>
      <xdr:spPr>
        <a:xfrm>
          <a:off x="3582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80" name="n_2mainValue【公営住宅】&#10;有形固定資産減価償却率">
          <a:extLst>
            <a:ext uri="{FF2B5EF4-FFF2-40B4-BE49-F238E27FC236}">
              <a16:creationId xmlns:a16="http://schemas.microsoft.com/office/drawing/2014/main" id="{00000000-0008-0000-0100-000018010000}"/>
            </a:ext>
          </a:extLst>
        </xdr:cNvPr>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46645</xdr:rowOff>
    </xdr:from>
    <xdr:ext cx="405111" cy="259045"/>
    <xdr:sp macro="" textlink="">
      <xdr:nvSpPr>
        <xdr:cNvPr id="281" name="n_3mainValue【公営住宅】&#10;有形固定資産減価償却率">
          <a:extLst>
            <a:ext uri="{FF2B5EF4-FFF2-40B4-BE49-F238E27FC236}">
              <a16:creationId xmlns:a16="http://schemas.microsoft.com/office/drawing/2014/main" id="{00000000-0008-0000-0100-000019010000}"/>
            </a:ext>
          </a:extLst>
        </xdr:cNvPr>
        <xdr:cNvSpPr txBox="1"/>
      </xdr:nvSpPr>
      <xdr:spPr>
        <a:xfrm>
          <a:off x="1816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00000000-0008-0000-01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0000000-0008-0000-0100-000034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00000000-0008-0000-0100-000036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00000000-0008-0000-0100-000038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00000000-0008-0000-0100-00003C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14078</xdr:rowOff>
    </xdr:from>
    <xdr:to>
      <xdr:col>50</xdr:col>
      <xdr:colOff>165100</xdr:colOff>
      <xdr:row>86</xdr:row>
      <xdr:rowOff>115678</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9588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13753</xdr:rowOff>
    </xdr:from>
    <xdr:to>
      <xdr:col>46</xdr:col>
      <xdr:colOff>38100</xdr:colOff>
      <xdr:row>86</xdr:row>
      <xdr:rowOff>115353</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8699500" y="147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64553</xdr:rowOff>
    </xdr:from>
    <xdr:to>
      <xdr:col>50</xdr:col>
      <xdr:colOff>114300</xdr:colOff>
      <xdr:row>86</xdr:row>
      <xdr:rowOff>64878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8750300" y="1480925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14078</xdr:rowOff>
    </xdr:from>
    <xdr:to>
      <xdr:col>41</xdr:col>
      <xdr:colOff>101600</xdr:colOff>
      <xdr:row>86</xdr:row>
      <xdr:rowOff>115678</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7810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64553</xdr:rowOff>
    </xdr:from>
    <xdr:to>
      <xdr:col>45</xdr:col>
      <xdr:colOff>177800</xdr:colOff>
      <xdr:row>86</xdr:row>
      <xdr:rowOff>64878</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7861300" y="1480925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7" name="n_1aveValue【公営住宅】&#10;一人当たり面積">
          <a:extLst>
            <a:ext uri="{FF2B5EF4-FFF2-40B4-BE49-F238E27FC236}">
              <a16:creationId xmlns:a16="http://schemas.microsoft.com/office/drawing/2014/main" id="{00000000-0008-0000-0100-000047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8" name="n_2aveValue【公営住宅】&#10;一人当たり面積">
          <a:extLst>
            <a:ext uri="{FF2B5EF4-FFF2-40B4-BE49-F238E27FC236}">
              <a16:creationId xmlns:a16="http://schemas.microsoft.com/office/drawing/2014/main" id="{00000000-0008-0000-0100-000048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29" name="n_3aveValue【公営住宅】&#10;一人当たり面積">
          <a:extLst>
            <a:ext uri="{FF2B5EF4-FFF2-40B4-BE49-F238E27FC236}">
              <a16:creationId xmlns:a16="http://schemas.microsoft.com/office/drawing/2014/main" id="{00000000-0008-0000-0100-000049010000}"/>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132205</xdr:rowOff>
    </xdr:from>
    <xdr:ext cx="469744" cy="259045"/>
    <xdr:sp macro="" textlink="">
      <xdr:nvSpPr>
        <xdr:cNvPr id="330" name="n_1mainValue【公営住宅】&#10;一人当たり面積">
          <a:extLst>
            <a:ext uri="{FF2B5EF4-FFF2-40B4-BE49-F238E27FC236}">
              <a16:creationId xmlns:a16="http://schemas.microsoft.com/office/drawing/2014/main" id="{00000000-0008-0000-0100-00004A010000}"/>
            </a:ext>
          </a:extLst>
        </xdr:cNvPr>
        <xdr:cNvSpPr txBox="1"/>
      </xdr:nvSpPr>
      <xdr:spPr>
        <a:xfrm>
          <a:off x="9391727" y="145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131880</xdr:rowOff>
    </xdr:from>
    <xdr:ext cx="469744" cy="259045"/>
    <xdr:sp macro="" textlink="">
      <xdr:nvSpPr>
        <xdr:cNvPr id="331" name="n_2mainValue【公営住宅】&#10;一人当たり面積">
          <a:extLst>
            <a:ext uri="{FF2B5EF4-FFF2-40B4-BE49-F238E27FC236}">
              <a16:creationId xmlns:a16="http://schemas.microsoft.com/office/drawing/2014/main" id="{00000000-0008-0000-0100-00004B010000}"/>
            </a:ext>
          </a:extLst>
        </xdr:cNvPr>
        <xdr:cNvSpPr txBox="1"/>
      </xdr:nvSpPr>
      <xdr:spPr>
        <a:xfrm>
          <a:off x="8515427" y="1453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132205</xdr:rowOff>
    </xdr:from>
    <xdr:ext cx="469744" cy="259045"/>
    <xdr:sp macro="" textlink="">
      <xdr:nvSpPr>
        <xdr:cNvPr id="332" name="n_3mainValue【公営住宅】&#10;一人当たり面積">
          <a:extLst>
            <a:ext uri="{FF2B5EF4-FFF2-40B4-BE49-F238E27FC236}">
              <a16:creationId xmlns:a16="http://schemas.microsoft.com/office/drawing/2014/main" id="{00000000-0008-0000-0100-00004C010000}"/>
            </a:ext>
          </a:extLst>
        </xdr:cNvPr>
        <xdr:cNvSpPr txBox="1"/>
      </xdr:nvSpPr>
      <xdr:spPr>
        <a:xfrm>
          <a:off x="7626427" y="145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00000000-0008-0000-0100-000077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00000000-0008-0000-0100-00007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00000000-0008-0000-0100-00007B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5430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105410</xdr:rowOff>
    </xdr:from>
    <xdr:to>
      <xdr:col>76</xdr:col>
      <xdr:colOff>165100</xdr:colOff>
      <xdr:row>34</xdr:row>
      <xdr:rowOff>35560</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4541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38</xdr:row>
      <xdr:rowOff>1088</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4592300" y="5814060"/>
          <a:ext cx="8890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146231</xdr:rowOff>
    </xdr:from>
    <xdr:to>
      <xdr:col>72</xdr:col>
      <xdr:colOff>38100</xdr:colOff>
      <xdr:row>34</xdr:row>
      <xdr:rowOff>76381</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3652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156210</xdr:rowOff>
    </xdr:from>
    <xdr:to>
      <xdr:col>76</xdr:col>
      <xdr:colOff>114300</xdr:colOff>
      <xdr:row>34</xdr:row>
      <xdr:rowOff>25581</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13703300" y="58140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5266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52087</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100-00008E010000}"/>
            </a:ext>
          </a:extLst>
        </xdr:cNvPr>
        <xdr:cNvSpPr txBox="1"/>
      </xdr:nvSpPr>
      <xdr:spPr>
        <a:xfrm>
          <a:off x="14389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92908</xdr:rowOff>
    </xdr:from>
    <xdr:ext cx="405111" cy="259045"/>
    <xdr:sp macro="" textlink="">
      <xdr:nvSpPr>
        <xdr:cNvPr id="399" name="n_3mainValue【認定こども園・幼稚園・保育所】&#10;有形固定資産減価償却率">
          <a:extLst>
            <a:ext uri="{FF2B5EF4-FFF2-40B4-BE49-F238E27FC236}">
              <a16:creationId xmlns:a16="http://schemas.microsoft.com/office/drawing/2014/main" id="{00000000-0008-0000-0100-00008F010000}"/>
            </a:ext>
          </a:extLst>
        </xdr:cNvPr>
        <xdr:cNvSpPr txBox="1"/>
      </xdr:nvSpPr>
      <xdr:spPr>
        <a:xfrm>
          <a:off x="13500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00000000-0008-0000-0100-0000A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00000000-0008-0000-0100-0000A8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00000000-0008-0000-0100-0000AA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00000000-0008-0000-0100-0000AC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21590</xdr:rowOff>
    </xdr:from>
    <xdr:to>
      <xdr:col>107</xdr:col>
      <xdr:colOff>101600</xdr:colOff>
      <xdr:row>38</xdr:row>
      <xdr:rowOff>123190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2038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99060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20434300" y="6587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72390</xdr:rowOff>
    </xdr:from>
    <xdr:to>
      <xdr:col>107</xdr:col>
      <xdr:colOff>50800</xdr:colOff>
      <xdr:row>38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9545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139717</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id="{00000000-0008-0000-0100-0000BF010000}"/>
            </a:ext>
          </a:extLst>
        </xdr:cNvPr>
        <xdr:cNvSpPr txBox="1"/>
      </xdr:nvSpPr>
      <xdr:spPr>
        <a:xfrm>
          <a:off x="201994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448" name="n_3mainValue【認定こども園・幼稚園・保育所】&#10;一人当たり面積">
          <a:extLst>
            <a:ext uri="{FF2B5EF4-FFF2-40B4-BE49-F238E27FC236}">
              <a16:creationId xmlns:a16="http://schemas.microsoft.com/office/drawing/2014/main" id="{00000000-0008-0000-0100-0000C0010000}"/>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0000000-0008-0000-0100-0000D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00000000-0008-0000-0100-0000D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00000000-0008-0000-0100-0000D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00000000-0008-0000-0100-0000DE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80645</xdr:rowOff>
    </xdr:from>
    <xdr:to>
      <xdr:col>76</xdr:col>
      <xdr:colOff>165100</xdr:colOff>
      <xdr:row>59</xdr:row>
      <xdr:rowOff>10795</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131445</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4592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58</xdr:row>
      <xdr:rowOff>165735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3703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100-0000EF01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100-0000F0010000}"/>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100-0000F1010000}"/>
            </a:ext>
          </a:extLst>
        </xdr:cNvPr>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98" name="n_3mainValue【学校施設】&#10;有形固定資産減価償却率">
          <a:extLst>
            <a:ext uri="{FF2B5EF4-FFF2-40B4-BE49-F238E27FC236}">
              <a16:creationId xmlns:a16="http://schemas.microsoft.com/office/drawing/2014/main" id="{00000000-0008-0000-0100-0000F201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0000000-0008-0000-01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00000000-0008-0000-0100-00000A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00000000-0008-0000-0100-00000C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00000000-0008-0000-0100-00000E020000}"/>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111049</xdr:rowOff>
    </xdr:from>
    <xdr:to>
      <xdr:col>112</xdr:col>
      <xdr:colOff>38100</xdr:colOff>
      <xdr:row>63</xdr:row>
      <xdr:rowOff>41199</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21272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111049</xdr:rowOff>
    </xdr:from>
    <xdr:to>
      <xdr:col>107</xdr:col>
      <xdr:colOff>101600</xdr:colOff>
      <xdr:row>63</xdr:row>
      <xdr:rowOff>41199</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161849</xdr:rowOff>
    </xdr:from>
    <xdr:to>
      <xdr:col>111</xdr:col>
      <xdr:colOff>177800</xdr:colOff>
      <xdr:row>62</xdr:row>
      <xdr:rowOff>161849</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20434300" y="10791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161849</xdr:rowOff>
    </xdr:from>
    <xdr:to>
      <xdr:col>107</xdr:col>
      <xdr:colOff>50800</xdr:colOff>
      <xdr:row>62</xdr:row>
      <xdr:rowOff>164592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9545300" y="1079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1" name="n_1aveValue【学校施設】&#10;一人当たり面積">
          <a:extLst>
            <a:ext uri="{FF2B5EF4-FFF2-40B4-BE49-F238E27FC236}">
              <a16:creationId xmlns:a16="http://schemas.microsoft.com/office/drawing/2014/main" id="{00000000-0008-0000-0100-00001D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2" name="n_2aveValue【学校施設】&#10;一人当たり面積">
          <a:extLst>
            <a:ext uri="{FF2B5EF4-FFF2-40B4-BE49-F238E27FC236}">
              <a16:creationId xmlns:a16="http://schemas.microsoft.com/office/drawing/2014/main" id="{00000000-0008-0000-0100-00001E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3" name="n_3aveValue【学校施設】&#10;一人当たり面積">
          <a:extLst>
            <a:ext uri="{FF2B5EF4-FFF2-40B4-BE49-F238E27FC236}">
              <a16:creationId xmlns:a16="http://schemas.microsoft.com/office/drawing/2014/main" id="{00000000-0008-0000-0100-00001F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32326</xdr:rowOff>
    </xdr:from>
    <xdr:ext cx="469744" cy="259045"/>
    <xdr:sp macro="" textlink="">
      <xdr:nvSpPr>
        <xdr:cNvPr id="544" name="n_1mainValue【学校施設】&#10;一人当たり面積">
          <a:extLst>
            <a:ext uri="{FF2B5EF4-FFF2-40B4-BE49-F238E27FC236}">
              <a16:creationId xmlns:a16="http://schemas.microsoft.com/office/drawing/2014/main" id="{00000000-0008-0000-0100-000020020000}"/>
            </a:ext>
          </a:extLst>
        </xdr:cNvPr>
        <xdr:cNvSpPr txBox="1"/>
      </xdr:nvSpPr>
      <xdr:spPr>
        <a:xfrm>
          <a:off x="210757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545" name="n_2mainValue【学校施設】&#10;一人当たり面積">
          <a:extLst>
            <a:ext uri="{FF2B5EF4-FFF2-40B4-BE49-F238E27FC236}">
              <a16:creationId xmlns:a16="http://schemas.microsoft.com/office/drawing/2014/main" id="{00000000-0008-0000-0100-000021020000}"/>
            </a:ext>
          </a:extLst>
        </xdr:cNvPr>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46" name="n_3mainValue【学校施設】&#10;一人当たり面積">
          <a:extLst>
            <a:ext uri="{FF2B5EF4-FFF2-40B4-BE49-F238E27FC236}">
              <a16:creationId xmlns:a16="http://schemas.microsoft.com/office/drawing/2014/main" id="{00000000-0008-0000-0100-000022020000}"/>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00000000-0008-0000-0100-00003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00000000-0008-0000-0100-00003D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00000000-0008-0000-0100-00003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00000000-0008-0000-0100-000041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160382</xdr:rowOff>
    </xdr:from>
    <xdr:to>
      <xdr:col>76</xdr:col>
      <xdr:colOff>165100</xdr:colOff>
      <xdr:row>79</xdr:row>
      <xdr:rowOff>90532</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39732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4592300" y="13548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75656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3703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2" name="n_1aveValue【児童館】&#10;有形固定資産減価償却率">
          <a:extLst>
            <a:ext uri="{FF2B5EF4-FFF2-40B4-BE49-F238E27FC236}">
              <a16:creationId xmlns:a16="http://schemas.microsoft.com/office/drawing/2014/main" id="{00000000-0008-0000-0100-000050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3" name="n_2aveValue【児童館】&#10;有形固定資産減価償却率">
          <a:extLst>
            <a:ext uri="{FF2B5EF4-FFF2-40B4-BE49-F238E27FC236}">
              <a16:creationId xmlns:a16="http://schemas.microsoft.com/office/drawing/2014/main" id="{00000000-0008-0000-0100-000051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94" name="n_3aveValue【児童館】&#10;有形固定資産減価償却率">
          <a:extLst>
            <a:ext uri="{FF2B5EF4-FFF2-40B4-BE49-F238E27FC236}">
              <a16:creationId xmlns:a16="http://schemas.microsoft.com/office/drawing/2014/main" id="{00000000-0008-0000-0100-000052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595" name="n_1mainValue【児童館】&#10;有形固定資産減価償却率">
          <a:extLst>
            <a:ext uri="{FF2B5EF4-FFF2-40B4-BE49-F238E27FC236}">
              <a16:creationId xmlns:a16="http://schemas.microsoft.com/office/drawing/2014/main" id="{00000000-0008-0000-0100-000053020000}"/>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596" name="n_2mainValue【児童館】&#10;有形固定資産減価償却率">
          <a:extLst>
            <a:ext uri="{FF2B5EF4-FFF2-40B4-BE49-F238E27FC236}">
              <a16:creationId xmlns:a16="http://schemas.microsoft.com/office/drawing/2014/main" id="{00000000-0008-0000-0100-000054020000}"/>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597" name="n_3mainValue【児童館】&#10;有形固定資産減価償却率">
          <a:extLst>
            <a:ext uri="{FF2B5EF4-FFF2-40B4-BE49-F238E27FC236}">
              <a16:creationId xmlns:a16="http://schemas.microsoft.com/office/drawing/2014/main" id="{00000000-0008-0000-0100-000055020000}"/>
            </a:ext>
          </a:extLst>
        </xdr:cNvPr>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00000000-0008-0000-0100-00006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00000000-0008-0000-0100-00006E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00000000-0008-0000-0100-000070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a:extLst>
            <a:ext uri="{FF2B5EF4-FFF2-40B4-BE49-F238E27FC236}">
              <a16:creationId xmlns:a16="http://schemas.microsoft.com/office/drawing/2014/main" id="{00000000-0008-0000-0100-000072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21589</xdr:rowOff>
    </xdr:from>
    <xdr:to>
      <xdr:col>107</xdr:col>
      <xdr:colOff>101600</xdr:colOff>
      <xdr:row>86</xdr:row>
      <xdr:rowOff>123189</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72389</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9545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1" name="n_1aveValue【児童館】&#10;一人当たり面積">
          <a:extLst>
            <a:ext uri="{FF2B5EF4-FFF2-40B4-BE49-F238E27FC236}">
              <a16:creationId xmlns:a16="http://schemas.microsoft.com/office/drawing/2014/main" id="{00000000-0008-0000-0100-000081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2" name="n_2aveValue【児童館】&#10;一人当たり面積">
          <a:extLst>
            <a:ext uri="{FF2B5EF4-FFF2-40B4-BE49-F238E27FC236}">
              <a16:creationId xmlns:a16="http://schemas.microsoft.com/office/drawing/2014/main" id="{00000000-0008-0000-0100-000082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3" name="n_3aveValue【児童館】&#10;一人当たり面積">
          <a:extLst>
            <a:ext uri="{FF2B5EF4-FFF2-40B4-BE49-F238E27FC236}">
              <a16:creationId xmlns:a16="http://schemas.microsoft.com/office/drawing/2014/main" id="{00000000-0008-0000-0100-000083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44" name="n_1mainValue【児童館】&#10;一人当たり面積">
          <a:extLst>
            <a:ext uri="{FF2B5EF4-FFF2-40B4-BE49-F238E27FC236}">
              <a16:creationId xmlns:a16="http://schemas.microsoft.com/office/drawing/2014/main" id="{00000000-0008-0000-0100-000084020000}"/>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645" name="n_2mainValue【児童館】&#10;一人当たり面積">
          <a:extLst>
            <a:ext uri="{FF2B5EF4-FFF2-40B4-BE49-F238E27FC236}">
              <a16:creationId xmlns:a16="http://schemas.microsoft.com/office/drawing/2014/main" id="{00000000-0008-0000-0100-000085020000}"/>
            </a:ext>
          </a:extLst>
        </xdr:cNvPr>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646" name="n_3mainValue【児童館】&#10;一人当たり面積">
          <a:extLst>
            <a:ext uri="{FF2B5EF4-FFF2-40B4-BE49-F238E27FC236}">
              <a16:creationId xmlns:a16="http://schemas.microsoft.com/office/drawing/2014/main" id="{00000000-0008-0000-0100-000086020000}"/>
            </a:ext>
          </a:extLst>
        </xdr:cNvPr>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1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00000000-0008-0000-0100-0000A1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00000000-0008-0000-0100-0000A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100-0000A5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103</xdr:row>
      <xdr:rowOff>59871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4592300" y="175853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72752</xdr:rowOff>
    </xdr:from>
    <xdr:to>
      <xdr:col>72</xdr:col>
      <xdr:colOff>38100</xdr:colOff>
      <xdr:row>104</xdr:row>
      <xdr:rowOff>2902</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65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97427</xdr:rowOff>
    </xdr:from>
    <xdr:to>
      <xdr:col>76</xdr:col>
      <xdr:colOff>114300</xdr:colOff>
      <xdr:row>103</xdr:row>
      <xdr:rowOff>123552</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3703300" y="17585327"/>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165479</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126819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20434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130084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9545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746" name="n_1mainValue【公民館】&#10;一人当たり面積">
          <a:extLst>
            <a:ext uri="{FF2B5EF4-FFF2-40B4-BE49-F238E27FC236}">
              <a16:creationId xmlns:a16="http://schemas.microsoft.com/office/drawing/2014/main" id="{00000000-0008-0000-0100-0000EA020000}"/>
            </a:ext>
          </a:extLst>
        </xdr:cNvPr>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747" name="n_2mainValue【公民館】&#10;一人当たり面積">
          <a:extLst>
            <a:ext uri="{FF2B5EF4-FFF2-40B4-BE49-F238E27FC236}">
              <a16:creationId xmlns:a16="http://schemas.microsoft.com/office/drawing/2014/main" id="{00000000-0008-0000-0100-0000EB02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48" name="n_3mainValue【公民館】&#10;一人当たり面積">
          <a:extLst>
            <a:ext uri="{FF2B5EF4-FFF2-40B4-BE49-F238E27FC236}">
              <a16:creationId xmlns:a16="http://schemas.microsoft.com/office/drawing/2014/main" id="{00000000-0008-0000-0100-0000EC02000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児童館である。保育所については昭和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年に建設した松前保育所と昭和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年に建設した宗意原保育所を統合し、平成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152417</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200-000045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64589</xdr:rowOff>
    </xdr:from>
    <xdr:to>
      <xdr:col>15</xdr:col>
      <xdr:colOff>101600</xdr:colOff>
      <xdr:row>36</xdr:row>
      <xdr:rowOff>166189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115389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2516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151311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2875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2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2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200-000069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200-00006B000000}"/>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0" name="n_1aveValue【図書館】&#10;一人当たり面積">
          <a:extLst>
            <a:ext uri="{FF2B5EF4-FFF2-40B4-BE49-F238E27FC236}">
              <a16:creationId xmlns:a16="http://schemas.microsoft.com/office/drawing/2014/main" id="{00000000-0008-0000-0200-00006E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12" name="n_2aveValue【図書館】&#10;一人当たり面積">
          <a:extLst>
            <a:ext uri="{FF2B5EF4-FFF2-40B4-BE49-F238E27FC236}">
              <a16:creationId xmlns:a16="http://schemas.microsoft.com/office/drawing/2014/main" id="{00000000-0008-0000-0200-000070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4" name="n_3aveValue【図書館】&#10;一人当たり面積">
          <a:extLst>
            <a:ext uri="{FF2B5EF4-FFF2-40B4-BE49-F238E27FC236}">
              <a16:creationId xmlns:a16="http://schemas.microsoft.com/office/drawing/2014/main" id="{00000000-0008-0000-0200-00007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25" name="n_1mainValue【図書館】&#10;一人当たり面積">
          <a:extLst>
            <a:ext uri="{FF2B5EF4-FFF2-40B4-BE49-F238E27FC236}">
              <a16:creationId xmlns:a16="http://schemas.microsoft.com/office/drawing/2014/main" id="{00000000-0008-0000-0200-00007D000000}"/>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6" name="n_2mainValue【図書館】&#10;一人当たり面積">
          <a:extLst>
            <a:ext uri="{FF2B5EF4-FFF2-40B4-BE49-F238E27FC236}">
              <a16:creationId xmlns:a16="http://schemas.microsoft.com/office/drawing/2014/main" id="{00000000-0008-0000-0200-00007E000000}"/>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27" name="n_3mainValue【図書館】&#10;一人当たり面積">
          <a:extLst>
            <a:ext uri="{FF2B5EF4-FFF2-40B4-BE49-F238E27FC236}">
              <a16:creationId xmlns:a16="http://schemas.microsoft.com/office/drawing/2014/main" id="{00000000-0008-0000-0200-00007F00000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62" name="n_2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64" name="n_3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168275</xdr:rowOff>
    </xdr:from>
    <xdr:to>
      <xdr:col>15</xdr:col>
      <xdr:colOff>101600</xdr:colOff>
      <xdr:row>61</xdr:row>
      <xdr:rowOff>98425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47625</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2908300" y="1046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87630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2019300" y="10506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49547</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177" name="n_3main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00000000-0008-0000-02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00000000-0008-0000-0200-0000C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00000000-0008-0000-0200-0000CC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a16="http://schemas.microsoft.com/office/drawing/2014/main" id="{00000000-0008-0000-0200-0000CE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9" name="n_1aveValue【体育館・プール】&#10;一人当たり面積">
          <a:extLst>
            <a:ext uri="{FF2B5EF4-FFF2-40B4-BE49-F238E27FC236}">
              <a16:creationId xmlns:a16="http://schemas.microsoft.com/office/drawing/2014/main" id="{00000000-0008-0000-0200-0000D1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11" name="n_2aveValue【体育館・プール】&#10;一人当たり面積">
          <a:extLst>
            <a:ext uri="{FF2B5EF4-FFF2-40B4-BE49-F238E27FC236}">
              <a16:creationId xmlns:a16="http://schemas.microsoft.com/office/drawing/2014/main" id="{00000000-0008-0000-0200-0000D3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13" name="n_3aveValue【体育館・プール】&#10;一人当たり面積">
          <a:extLst>
            <a:ext uri="{FF2B5EF4-FFF2-40B4-BE49-F238E27FC236}">
              <a16:creationId xmlns:a16="http://schemas.microsoft.com/office/drawing/2014/main" id="{00000000-0008-0000-0200-0000D5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57150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8750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xdr:rowOff>
    </xdr:from>
    <xdr:to>
      <xdr:col>41</xdr:col>
      <xdr:colOff>101600</xdr:colOff>
      <xdr:row>62</xdr:row>
      <xdr:rowOff>109855</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781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59055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7861300" y="1068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4" name="n_1mainValue【体育館・プール】&#10;一人当たり面積">
          <a:extLst>
            <a:ext uri="{FF2B5EF4-FFF2-40B4-BE49-F238E27FC236}">
              <a16:creationId xmlns:a16="http://schemas.microsoft.com/office/drawing/2014/main" id="{00000000-0008-0000-0200-0000E0000000}"/>
            </a:ext>
          </a:extLst>
        </xdr:cNvPr>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25" name="n_2mainValue【体育館・プール】&#10;一人当たり面積">
          <a:extLst>
            <a:ext uri="{FF2B5EF4-FFF2-40B4-BE49-F238E27FC236}">
              <a16:creationId xmlns:a16="http://schemas.microsoft.com/office/drawing/2014/main" id="{00000000-0008-0000-0200-0000E1000000}"/>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126382</xdr:rowOff>
    </xdr:from>
    <xdr:ext cx="469744" cy="259045"/>
    <xdr:sp macro="" textlink="">
      <xdr:nvSpPr>
        <xdr:cNvPr id="226" name="n_3mainValue【体育館・プール】&#10;一人当たり面積">
          <a:extLst>
            <a:ext uri="{FF2B5EF4-FFF2-40B4-BE49-F238E27FC236}">
              <a16:creationId xmlns:a16="http://schemas.microsoft.com/office/drawing/2014/main" id="{00000000-0008-0000-0200-0000E2000000}"/>
            </a:ext>
          </a:extLst>
        </xdr:cNvPr>
        <xdr:cNvSpPr txBox="1"/>
      </xdr:nvSpPr>
      <xdr:spPr>
        <a:xfrm>
          <a:off x="7626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00000000-0008-0000-02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00000000-0008-0000-0200-0000FC00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00000000-0008-0000-0200-0000F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0000000-0008-0000-0200-000000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9" name="n_1aveValue【福祉施設】&#10;有形固定資産減価償却率">
          <a:extLst>
            <a:ext uri="{FF2B5EF4-FFF2-40B4-BE49-F238E27FC236}">
              <a16:creationId xmlns:a16="http://schemas.microsoft.com/office/drawing/2014/main" id="{00000000-0008-0000-0200-00000301000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61" name="n_2aveValue【福祉施設】&#10;有形固定資産減価償却率">
          <a:extLst>
            <a:ext uri="{FF2B5EF4-FFF2-40B4-BE49-F238E27FC236}">
              <a16:creationId xmlns:a16="http://schemas.microsoft.com/office/drawing/2014/main" id="{00000000-0008-0000-0200-000005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63" name="n_3aveValue【福祉施設】&#10;有形固定資産減価償却率">
          <a:extLst>
            <a:ext uri="{FF2B5EF4-FFF2-40B4-BE49-F238E27FC236}">
              <a16:creationId xmlns:a16="http://schemas.microsoft.com/office/drawing/2014/main" id="{00000000-0008-0000-0200-000007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122555</xdr:rowOff>
    </xdr:from>
    <xdr:to>
      <xdr:col>20</xdr:col>
      <xdr:colOff>38100</xdr:colOff>
      <xdr:row>86</xdr:row>
      <xdr:rowOff>52705</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3746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84455</xdr:rowOff>
    </xdr:from>
    <xdr:to>
      <xdr:col>15</xdr:col>
      <xdr:colOff>101600</xdr:colOff>
      <xdr:row>84</xdr:row>
      <xdr:rowOff>14605</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86</xdr:row>
      <xdr:rowOff>1905</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2908300" y="1436560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135255</xdr:rowOff>
    </xdr:from>
    <xdr:to>
      <xdr:col>15</xdr:col>
      <xdr:colOff>50800</xdr:colOff>
      <xdr:row>84</xdr:row>
      <xdr:rowOff>15239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019300" y="14365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43832</xdr:rowOff>
    </xdr:from>
    <xdr:ext cx="405111" cy="259045"/>
    <xdr:sp macro="" textlink="">
      <xdr:nvSpPr>
        <xdr:cNvPr id="274" name="n_1main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5" name="n_2main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76" name="n_3main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200-00002F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200-000031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200-000033010000}"/>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10" name="n_1aveValue【福祉施設】&#10;一人当たり面積">
          <a:extLst>
            <a:ext uri="{FF2B5EF4-FFF2-40B4-BE49-F238E27FC236}">
              <a16:creationId xmlns:a16="http://schemas.microsoft.com/office/drawing/2014/main" id="{00000000-0008-0000-0200-000036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312" name="n_2aveValue【福祉施設】&#10;一人当たり面積">
          <a:extLst>
            <a:ext uri="{FF2B5EF4-FFF2-40B4-BE49-F238E27FC236}">
              <a16:creationId xmlns:a16="http://schemas.microsoft.com/office/drawing/2014/main" id="{00000000-0008-0000-0200-000038010000}"/>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117583</xdr:rowOff>
    </xdr:from>
    <xdr:ext cx="469744" cy="259045"/>
    <xdr:sp macro="" textlink="">
      <xdr:nvSpPr>
        <xdr:cNvPr id="314" name="n_3aveValue【福祉施設】&#10;一人当たり面積">
          <a:extLst>
            <a:ext uri="{FF2B5EF4-FFF2-40B4-BE49-F238E27FC236}">
              <a16:creationId xmlns:a16="http://schemas.microsoft.com/office/drawing/2014/main" id="{00000000-0008-0000-0200-00003A010000}"/>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85</xdr:row>
      <xdr:rowOff>137705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8750300" y="144856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87086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7861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8182</xdr:rowOff>
    </xdr:from>
    <xdr:ext cx="469744" cy="259045"/>
    <xdr:sp macro="" textlink="">
      <xdr:nvSpPr>
        <xdr:cNvPr id="325" name="n_1mainValue【福祉施設】&#10;一人当たり面積">
          <a:extLst>
            <a:ext uri="{FF2B5EF4-FFF2-40B4-BE49-F238E27FC236}">
              <a16:creationId xmlns:a16="http://schemas.microsoft.com/office/drawing/2014/main" id="{00000000-0008-0000-0200-000045010000}"/>
            </a:ext>
          </a:extLst>
        </xdr:cNvPr>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6" name="n_2mainValue【福祉施設】&#10;一人当たり面積">
          <a:extLst>
            <a:ext uri="{FF2B5EF4-FFF2-40B4-BE49-F238E27FC236}">
              <a16:creationId xmlns:a16="http://schemas.microsoft.com/office/drawing/2014/main" id="{00000000-0008-0000-0200-000046010000}"/>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27" name="n_3mainValue【福祉施設】&#10;一人当たり面積">
          <a:extLst>
            <a:ext uri="{FF2B5EF4-FFF2-40B4-BE49-F238E27FC236}">
              <a16:creationId xmlns:a16="http://schemas.microsoft.com/office/drawing/2014/main" id="{00000000-0008-0000-0200-000047010000}"/>
            </a:ext>
          </a:extLst>
        </xdr:cNvPr>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2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00000000-0008-0000-0200-000062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a:extLst>
            <a:ext uri="{FF2B5EF4-FFF2-40B4-BE49-F238E27FC236}">
              <a16:creationId xmlns:a16="http://schemas.microsoft.com/office/drawing/2014/main" id="{00000000-0008-0000-0200-000064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200-000066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361" name="n_1aveValue【市民会館】&#10;有形固定資産減価償却率">
          <a:extLst>
            <a:ext uri="{FF2B5EF4-FFF2-40B4-BE49-F238E27FC236}">
              <a16:creationId xmlns:a16="http://schemas.microsoft.com/office/drawing/2014/main" id="{00000000-0008-0000-0200-00006901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363" name="n_2aveValue【市民会館】&#10;有形固定資産減価償却率">
          <a:extLst>
            <a:ext uri="{FF2B5EF4-FFF2-40B4-BE49-F238E27FC236}">
              <a16:creationId xmlns:a16="http://schemas.microsoft.com/office/drawing/2014/main" id="{00000000-0008-0000-0200-00006B01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365" name="n_3aveValue【市民会館】&#10;有形固定資産減価償却率">
          <a:extLst>
            <a:ext uri="{FF2B5EF4-FFF2-40B4-BE49-F238E27FC236}">
              <a16:creationId xmlns:a16="http://schemas.microsoft.com/office/drawing/2014/main" id="{00000000-0008-0000-0200-00006D010000}"/>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142966</xdr:rowOff>
    </xdr:from>
    <xdr:to>
      <xdr:col>20</xdr:col>
      <xdr:colOff>38100</xdr:colOff>
      <xdr:row>103</xdr:row>
      <xdr:rowOff>73116</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3746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7438</xdr:rowOff>
    </xdr:from>
    <xdr:to>
      <xdr:col>15</xdr:col>
      <xdr:colOff>101600</xdr:colOff>
      <xdr:row>103</xdr:row>
      <xdr:rowOff>109038</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22316</xdr:rowOff>
    </xdr:from>
    <xdr:to>
      <xdr:col>19</xdr:col>
      <xdr:colOff>177800</xdr:colOff>
      <xdr:row>103</xdr:row>
      <xdr:rowOff>58238</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908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103</xdr:row>
      <xdr:rowOff>94162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2019300" y="1771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89643</xdr:rowOff>
    </xdr:from>
    <xdr:ext cx="405111" cy="259045"/>
    <xdr:sp macro="" textlink="">
      <xdr:nvSpPr>
        <xdr:cNvPr id="376" name="n_1mainValue【市民会館】&#10;有形固定資産減価償却率">
          <a:extLst>
            <a:ext uri="{FF2B5EF4-FFF2-40B4-BE49-F238E27FC236}">
              <a16:creationId xmlns:a16="http://schemas.microsoft.com/office/drawing/2014/main" id="{00000000-0008-0000-0200-000078010000}"/>
            </a:ext>
          </a:extLst>
        </xdr:cNvPr>
        <xdr:cNvSpPr txBox="1"/>
      </xdr:nvSpPr>
      <xdr:spPr>
        <a:xfrm>
          <a:off x="3582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377" name="n_2mainValue【市民会館】&#10;有形固定資産減価償却率">
          <a:extLst>
            <a:ext uri="{FF2B5EF4-FFF2-40B4-BE49-F238E27FC236}">
              <a16:creationId xmlns:a16="http://schemas.microsoft.com/office/drawing/2014/main" id="{00000000-0008-0000-0200-000079010000}"/>
            </a:ext>
          </a:extLst>
        </xdr:cNvPr>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78" name="n_3mainValue【市民会館】&#10;有形固定資産減価償却率">
          <a:extLst>
            <a:ext uri="{FF2B5EF4-FFF2-40B4-BE49-F238E27FC236}">
              <a16:creationId xmlns:a16="http://schemas.microsoft.com/office/drawing/2014/main" id="{00000000-0008-0000-0200-00007A010000}"/>
            </a:ext>
          </a:extLst>
        </xdr:cNvPr>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00000000-0008-0000-0200-00008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a:extLst>
            <a:ext uri="{FF2B5EF4-FFF2-40B4-BE49-F238E27FC236}">
              <a16:creationId xmlns:a16="http://schemas.microsoft.com/office/drawing/2014/main" id="{00000000-0008-0000-0200-000091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a:extLst>
            <a:ext uri="{FF2B5EF4-FFF2-40B4-BE49-F238E27FC236}">
              <a16:creationId xmlns:a16="http://schemas.microsoft.com/office/drawing/2014/main" id="{00000000-0008-0000-0200-000093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a:extLst>
            <a:ext uri="{FF2B5EF4-FFF2-40B4-BE49-F238E27FC236}">
              <a16:creationId xmlns:a16="http://schemas.microsoft.com/office/drawing/2014/main" id="{00000000-0008-0000-0200-000095010000}"/>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08" name="n_1aveValue【市民会館】&#10;一人当たり面積">
          <a:extLst>
            <a:ext uri="{FF2B5EF4-FFF2-40B4-BE49-F238E27FC236}">
              <a16:creationId xmlns:a16="http://schemas.microsoft.com/office/drawing/2014/main" id="{00000000-0008-0000-0200-000098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410" name="n_2aveValue【市民会館】&#10;一人当たり面積">
          <a:extLst>
            <a:ext uri="{FF2B5EF4-FFF2-40B4-BE49-F238E27FC236}">
              <a16:creationId xmlns:a16="http://schemas.microsoft.com/office/drawing/2014/main" id="{00000000-0008-0000-0200-00009A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12" name="n_3aveValue【市民会館】&#10;一人当たり面積">
          <a:extLst>
            <a:ext uri="{FF2B5EF4-FFF2-40B4-BE49-F238E27FC236}">
              <a16:creationId xmlns:a16="http://schemas.microsoft.com/office/drawing/2014/main" id="{00000000-0008-0000-0200-00009C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41402</xdr:rowOff>
    </xdr:from>
    <xdr:to>
      <xdr:col>50</xdr:col>
      <xdr:colOff>165100</xdr:colOff>
      <xdr:row>106</xdr:row>
      <xdr:rowOff>143002</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9588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92202</xdr:rowOff>
    </xdr:from>
    <xdr:to>
      <xdr:col>50</xdr:col>
      <xdr:colOff>114300</xdr:colOff>
      <xdr:row>106</xdr:row>
      <xdr:rowOff>92202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8750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134129</xdr:rowOff>
    </xdr:from>
    <xdr:ext cx="469744" cy="259045"/>
    <xdr:sp macro="" textlink="">
      <xdr:nvSpPr>
        <xdr:cNvPr id="423" name="n_1mainValue【市民会館】&#10;一人当たり面積">
          <a:extLst>
            <a:ext uri="{FF2B5EF4-FFF2-40B4-BE49-F238E27FC236}">
              <a16:creationId xmlns:a16="http://schemas.microsoft.com/office/drawing/2014/main" id="{00000000-0008-0000-0200-0000A7010000}"/>
            </a:ext>
          </a:extLst>
        </xdr:cNvPr>
        <xdr:cNvSpPr txBox="1"/>
      </xdr:nvSpPr>
      <xdr:spPr>
        <a:xfrm>
          <a:off x="9391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424" name="n_2mainValue【市民会館】&#10;一人当たり面積">
          <a:extLst>
            <a:ext uri="{FF2B5EF4-FFF2-40B4-BE49-F238E27FC236}">
              <a16:creationId xmlns:a16="http://schemas.microsoft.com/office/drawing/2014/main" id="{00000000-0008-0000-0200-0000A8010000}"/>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425" name="n_3mainValue【市民会館】&#10;一人当たり面積">
          <a:extLst>
            <a:ext uri="{FF2B5EF4-FFF2-40B4-BE49-F238E27FC236}">
              <a16:creationId xmlns:a16="http://schemas.microsoft.com/office/drawing/2014/main" id="{00000000-0008-0000-0200-0000A9010000}"/>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00000000-0008-0000-0200-0000C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00000000-0008-0000-0200-0000CB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00000000-0008-0000-0200-0000CD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463" name="n_3aveValue【一般廃棄物処理施設】&#10;有形固定資産減価償却率">
          <a:extLst>
            <a:ext uri="{FF2B5EF4-FFF2-40B4-BE49-F238E27FC236}">
              <a16:creationId xmlns:a16="http://schemas.microsoft.com/office/drawing/2014/main" id="{00000000-0008-0000-0200-0000CF010000}"/>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69487</xdr:rowOff>
    </xdr:from>
    <xdr:to>
      <xdr:col>81</xdr:col>
      <xdr:colOff>101600</xdr:colOff>
      <xdr:row>38</xdr:row>
      <xdr:rowOff>171087</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38</xdr:row>
      <xdr:rowOff>130084</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4592300" y="66353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98878</xdr:rowOff>
    </xdr:from>
    <xdr:to>
      <xdr:col>72</xdr:col>
      <xdr:colOff>38100</xdr:colOff>
      <xdr:row>35</xdr:row>
      <xdr:rowOff>29028</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3652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149678</xdr:rowOff>
    </xdr:from>
    <xdr:to>
      <xdr:col>76</xdr:col>
      <xdr:colOff>114300</xdr:colOff>
      <xdr:row>38</xdr:row>
      <xdr:rowOff>130084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3703300" y="5978978"/>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162214</xdr:rowOff>
    </xdr:from>
    <xdr:ext cx="405111" cy="259045"/>
    <xdr:sp macro="" textlink="">
      <xdr:nvSpPr>
        <xdr:cNvPr id="474" name="n_1main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5266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75" name="n_2mainValue【一般廃棄物処理施設】&#10;有形固定資産減価償却率">
          <a:extLst>
            <a:ext uri="{FF2B5EF4-FFF2-40B4-BE49-F238E27FC236}">
              <a16:creationId xmlns:a16="http://schemas.microsoft.com/office/drawing/2014/main" id="{00000000-0008-0000-0200-0000DB01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45555</xdr:rowOff>
    </xdr:from>
    <xdr:ext cx="405111" cy="259045"/>
    <xdr:sp macro="" textlink="">
      <xdr:nvSpPr>
        <xdr:cNvPr id="476" name="n_3main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3500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2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200-0000F1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200-0000F3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200-0000F501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127784</xdr:rowOff>
    </xdr:from>
    <xdr:to>
      <xdr:col>112</xdr:col>
      <xdr:colOff>38100</xdr:colOff>
      <xdr:row>40</xdr:row>
      <xdr:rowOff>57934</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138346</xdr:rowOff>
    </xdr:from>
    <xdr:to>
      <xdr:col>107</xdr:col>
      <xdr:colOff>101600</xdr:colOff>
      <xdr:row>40</xdr:row>
      <xdr:rowOff>68496</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0383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7134</xdr:rowOff>
    </xdr:from>
    <xdr:to>
      <xdr:col>111</xdr:col>
      <xdr:colOff>177800</xdr:colOff>
      <xdr:row>40</xdr:row>
      <xdr:rowOff>17696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0434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120949</xdr:rowOff>
    </xdr:from>
    <xdr:to>
      <xdr:col>102</xdr:col>
      <xdr:colOff>165100</xdr:colOff>
      <xdr:row>41</xdr:row>
      <xdr:rowOff>51099</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9494500" y="6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17696</xdr:rowOff>
    </xdr:from>
    <xdr:to>
      <xdr:col>107</xdr:col>
      <xdr:colOff>50800</xdr:colOff>
      <xdr:row>41</xdr:row>
      <xdr:rowOff>299</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9545300" y="6875696"/>
          <a:ext cx="889000" cy="1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49061</xdr:rowOff>
    </xdr:from>
    <xdr:ext cx="534377" cy="259045"/>
    <xdr:sp macro="" textlink="">
      <xdr:nvSpPr>
        <xdr:cNvPr id="519" name="n_1mainValue【一般廃棄物処理施設】&#10;一人当たり有形固定資産（償却資産）額">
          <a:extLst>
            <a:ext uri="{FF2B5EF4-FFF2-40B4-BE49-F238E27FC236}">
              <a16:creationId xmlns:a16="http://schemas.microsoft.com/office/drawing/2014/main" id="{00000000-0008-0000-0200-000007020000}"/>
            </a:ext>
          </a:extLst>
        </xdr:cNvPr>
        <xdr:cNvSpPr txBox="1"/>
      </xdr:nvSpPr>
      <xdr:spPr>
        <a:xfrm>
          <a:off x="210434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59623</xdr:rowOff>
    </xdr:from>
    <xdr:ext cx="534377" cy="259045"/>
    <xdr:sp macro="" textlink="">
      <xdr:nvSpPr>
        <xdr:cNvPr id="520" name="n_2mainValue【一般廃棄物処理施設】&#10;一人当たり有形固定資産（償却資産）額">
          <a:extLst>
            <a:ext uri="{FF2B5EF4-FFF2-40B4-BE49-F238E27FC236}">
              <a16:creationId xmlns:a16="http://schemas.microsoft.com/office/drawing/2014/main" id="{00000000-0008-0000-0200-000008020000}"/>
            </a:ext>
          </a:extLst>
        </xdr:cNvPr>
        <xdr:cNvSpPr txBox="1"/>
      </xdr:nvSpPr>
      <xdr:spPr>
        <a:xfrm>
          <a:off x="20167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42226</xdr:rowOff>
    </xdr:from>
    <xdr:ext cx="469744" cy="259045"/>
    <xdr:sp macro="" textlink="">
      <xdr:nvSpPr>
        <xdr:cNvPr id="521" name="n_3main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19310428" y="70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00000000-0008-0000-0200-00003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4" name="【消防施設】&#10;有形固定資産減価償却率最小値テキスト">
          <a:extLst>
            <a:ext uri="{FF2B5EF4-FFF2-40B4-BE49-F238E27FC236}">
              <a16:creationId xmlns:a16="http://schemas.microsoft.com/office/drawing/2014/main" id="{00000000-0008-0000-0200-000034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消防施設】&#10;有形固定資産減価償却率最大値テキスト">
          <a:extLst>
            <a:ext uri="{FF2B5EF4-FFF2-40B4-BE49-F238E27FC236}">
              <a16:creationId xmlns:a16="http://schemas.microsoft.com/office/drawing/2014/main" id="{00000000-0008-0000-0200-000036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00000000-0008-0000-0200-000038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200-00003B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84</xdr:row>
      <xdr:rowOff>38100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4592300" y="14257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28302</xdr:rowOff>
    </xdr:from>
    <xdr:to>
      <xdr:col>76</xdr:col>
      <xdr:colOff>114300</xdr:colOff>
      <xdr:row>84</xdr:row>
      <xdr:rowOff>38100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3703300" y="1443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86" name="n_1mainValue【消防施設】&#10;有形固定資産減価償却率">
          <a:extLst>
            <a:ext uri="{FF2B5EF4-FFF2-40B4-BE49-F238E27FC236}">
              <a16:creationId xmlns:a16="http://schemas.microsoft.com/office/drawing/2014/main" id="{00000000-0008-0000-0200-00004A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7" name="n_2mainValue【消防施設】&#10;有形固定資産減価償却率">
          <a:extLst>
            <a:ext uri="{FF2B5EF4-FFF2-40B4-BE49-F238E27FC236}">
              <a16:creationId xmlns:a16="http://schemas.microsoft.com/office/drawing/2014/main" id="{00000000-0008-0000-0200-00004B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588" name="n_3mainValue【消防施設】&#10;有形固定資産減価償却率">
          <a:extLst>
            <a:ext uri="{FF2B5EF4-FFF2-40B4-BE49-F238E27FC236}">
              <a16:creationId xmlns:a16="http://schemas.microsoft.com/office/drawing/2014/main" id="{00000000-0008-0000-0200-00004C020000}"/>
            </a:ext>
          </a:extLst>
        </xdr:cNvPr>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02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1" name="【消防施設】&#10;一人当たり面積最小値テキスト">
          <a:extLst>
            <a:ext uri="{FF2B5EF4-FFF2-40B4-BE49-F238E27FC236}">
              <a16:creationId xmlns:a16="http://schemas.microsoft.com/office/drawing/2014/main" id="{00000000-0008-0000-0200-000063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3" name="【消防施設】&#10;一人当たり面積最大値テキスト">
          <a:extLst>
            <a:ext uri="{FF2B5EF4-FFF2-40B4-BE49-F238E27FC236}">
              <a16:creationId xmlns:a16="http://schemas.microsoft.com/office/drawing/2014/main" id="{00000000-0008-0000-0200-000065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15" name="【消防施設】&#10;一人当たり面積平均値テキスト">
          <a:extLst>
            <a:ext uri="{FF2B5EF4-FFF2-40B4-BE49-F238E27FC236}">
              <a16:creationId xmlns:a16="http://schemas.microsoft.com/office/drawing/2014/main" id="{00000000-0008-0000-0200-000067020000}"/>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18" name="n_1aveValue【消防施設】&#10;一人当たり面積">
          <a:extLst>
            <a:ext uri="{FF2B5EF4-FFF2-40B4-BE49-F238E27FC236}">
              <a16:creationId xmlns:a16="http://schemas.microsoft.com/office/drawing/2014/main" id="{00000000-0008-0000-0200-00006A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20" name="n_2aveValue【消防施設】&#10;一人当たり面積">
          <a:extLst>
            <a:ext uri="{FF2B5EF4-FFF2-40B4-BE49-F238E27FC236}">
              <a16:creationId xmlns:a16="http://schemas.microsoft.com/office/drawing/2014/main" id="{00000000-0008-0000-0200-00006C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116603</xdr:rowOff>
    </xdr:from>
    <xdr:ext cx="469744" cy="259045"/>
    <xdr:sp macro="" textlink="">
      <xdr:nvSpPr>
        <xdr:cNvPr id="622" name="n_3aveValue【消防施設】&#10;一人当たり面積">
          <a:extLst>
            <a:ext uri="{FF2B5EF4-FFF2-40B4-BE49-F238E27FC236}">
              <a16:creationId xmlns:a16="http://schemas.microsoft.com/office/drawing/2014/main" id="{00000000-0008-0000-0200-00006E020000}"/>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7874</xdr:rowOff>
    </xdr:from>
    <xdr:to>
      <xdr:col>102</xdr:col>
      <xdr:colOff>165100</xdr:colOff>
      <xdr:row>81</xdr:row>
      <xdr:rowOff>109474</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9494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58674</xdr:rowOff>
    </xdr:from>
    <xdr:to>
      <xdr:col>107</xdr:col>
      <xdr:colOff>50800</xdr:colOff>
      <xdr:row>84</xdr:row>
      <xdr:rowOff>115824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9545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126001</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669" name="n_1aveValue【庁舎】&#10;有形固定資産減価償却率">
          <a:extLst>
            <a:ext uri="{FF2B5EF4-FFF2-40B4-BE49-F238E27FC236}">
              <a16:creationId xmlns:a16="http://schemas.microsoft.com/office/drawing/2014/main" id="{00000000-0008-0000-0200-00009D02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127198</xdr:rowOff>
    </xdr:from>
    <xdr:ext cx="405111" cy="259045"/>
    <xdr:sp macro="" textlink="">
      <xdr:nvSpPr>
        <xdr:cNvPr id="671" name="n_2aveValue【庁舎】&#10;有形固定資産減価償却率">
          <a:extLst>
            <a:ext uri="{FF2B5EF4-FFF2-40B4-BE49-F238E27FC236}">
              <a16:creationId xmlns:a16="http://schemas.microsoft.com/office/drawing/2014/main" id="{00000000-0008-0000-0200-00009F02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673" name="n_3aveValue【庁舎】&#10;有形固定資産減価償却率">
          <a:extLst>
            <a:ext uri="{FF2B5EF4-FFF2-40B4-BE49-F238E27FC236}">
              <a16:creationId xmlns:a16="http://schemas.microsoft.com/office/drawing/2014/main" id="{00000000-0008-0000-0200-0000A102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200-0000AC02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200-0000AD02000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86" name="n_3mainValue【庁舎】&#10;有形固定資産減価償却率">
          <a:extLst>
            <a:ext uri="{FF2B5EF4-FFF2-40B4-BE49-F238E27FC236}">
              <a16:creationId xmlns:a16="http://schemas.microsoft.com/office/drawing/2014/main" id="{00000000-0008-0000-0200-0000AE02000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00000000-0008-0000-02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1" name="【庁舎】&#10;一人当たり面積最小値テキスト">
          <a:extLst>
            <a:ext uri="{FF2B5EF4-FFF2-40B4-BE49-F238E27FC236}">
              <a16:creationId xmlns:a16="http://schemas.microsoft.com/office/drawing/2014/main" id="{00000000-0008-0000-0200-0000C7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3" name="【庁舎】&#10;一人当たり面積最大値テキスト">
          <a:extLst>
            <a:ext uri="{FF2B5EF4-FFF2-40B4-BE49-F238E27FC236}">
              <a16:creationId xmlns:a16="http://schemas.microsoft.com/office/drawing/2014/main" id="{00000000-0008-0000-0200-0000C9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15" name="【庁舎】&#10;一人当たり面積平均値テキスト">
          <a:extLst>
            <a:ext uri="{FF2B5EF4-FFF2-40B4-BE49-F238E27FC236}">
              <a16:creationId xmlns:a16="http://schemas.microsoft.com/office/drawing/2014/main" id="{00000000-0008-0000-0200-0000CB02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18" name="n_1aveValue【庁舎】&#10;一人当たり面積">
          <a:extLst>
            <a:ext uri="{FF2B5EF4-FFF2-40B4-BE49-F238E27FC236}">
              <a16:creationId xmlns:a16="http://schemas.microsoft.com/office/drawing/2014/main" id="{00000000-0008-0000-0200-0000CE02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20" name="n_2aveValue【庁舎】&#10;一人当たり面積">
          <a:extLst>
            <a:ext uri="{FF2B5EF4-FFF2-40B4-BE49-F238E27FC236}">
              <a16:creationId xmlns:a16="http://schemas.microsoft.com/office/drawing/2014/main" id="{00000000-0008-0000-0200-0000D002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722" name="n_3aveValue【庁舎】&#10;一人当たり面積">
          <a:extLst>
            <a:ext uri="{FF2B5EF4-FFF2-40B4-BE49-F238E27FC236}">
              <a16:creationId xmlns:a16="http://schemas.microsoft.com/office/drawing/2014/main" id="{00000000-0008-0000-0200-0000D2020000}"/>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164464</xdr:rowOff>
    </xdr:from>
    <xdr:to>
      <xdr:col>112</xdr:col>
      <xdr:colOff>38100</xdr:colOff>
      <xdr:row>105</xdr:row>
      <xdr:rowOff>94614</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127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164464</xdr:rowOff>
    </xdr:from>
    <xdr:to>
      <xdr:col>107</xdr:col>
      <xdr:colOff>101600</xdr:colOff>
      <xdr:row>105</xdr:row>
      <xdr:rowOff>94614</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038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43814</xdr:rowOff>
    </xdr:from>
    <xdr:to>
      <xdr:col>111</xdr:col>
      <xdr:colOff>177800</xdr:colOff>
      <xdr:row>105</xdr:row>
      <xdr:rowOff>43814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0434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43814</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9545300" y="180441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111141</xdr:rowOff>
    </xdr:from>
    <xdr:ext cx="469744" cy="259045"/>
    <xdr:sp macro="" textlink="">
      <xdr:nvSpPr>
        <xdr:cNvPr id="733" name="n_1mainValue【庁舎】&#10;一人当たり面積">
          <a:extLst>
            <a:ext uri="{FF2B5EF4-FFF2-40B4-BE49-F238E27FC236}">
              <a16:creationId xmlns:a16="http://schemas.microsoft.com/office/drawing/2014/main" id="{00000000-0008-0000-0200-0000DD020000}"/>
            </a:ext>
          </a:extLst>
        </xdr:cNvPr>
        <xdr:cNvSpPr txBox="1"/>
      </xdr:nvSpPr>
      <xdr:spPr>
        <a:xfrm>
          <a:off x="210757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111141</xdr:rowOff>
    </xdr:from>
    <xdr:ext cx="469744" cy="259045"/>
    <xdr:sp macro="" textlink="">
      <xdr:nvSpPr>
        <xdr:cNvPr id="734" name="n_2mainValue【庁舎】&#10;一人当たり面積">
          <a:extLst>
            <a:ext uri="{FF2B5EF4-FFF2-40B4-BE49-F238E27FC236}">
              <a16:creationId xmlns:a16="http://schemas.microsoft.com/office/drawing/2014/main" id="{00000000-0008-0000-0200-0000DE020000}"/>
            </a:ext>
          </a:extLst>
        </xdr:cNvPr>
        <xdr:cNvSpPr txBox="1"/>
      </xdr:nvSpPr>
      <xdr:spPr>
        <a:xfrm>
          <a:off x="20199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35" name="n_3mainValue【庁舎】&#10;一人当たり面積">
          <a:extLst>
            <a:ext uri="{FF2B5EF4-FFF2-40B4-BE49-F238E27FC236}">
              <a16:creationId xmlns:a16="http://schemas.microsoft.com/office/drawing/2014/main" id="{00000000-0008-0000-0200-0000DF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大型事業所、商業施設の立地等により類似団体平均を上回る水準となっている。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今後も適正な税収の確保を図り、高い水準を維持することに努める。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人件費や公債費等の減により、前年度と比べ</a:t>
          </a:r>
          <a:r>
            <a:rPr kumimoji="1" lang="en-US" altLang="ja-JP" sz="1300" b="0" i="0" u="none" strike="noStrike" kern="0" cap="none" spc="0" normalizeH="0" baseline="0" noProof="0">
              <a:ln>
                <a:noFill/>
              </a:ln>
              <a:solidFill>
                <a:prstClr val="black"/>
              </a:solidFill>
              <a:effectLst/>
              <a:uLnTx/>
              <a:uFillTx/>
              <a:latin typeface="+mn-ea"/>
              <a:ea typeface="+mn-ea"/>
              <a:cs typeface="+mn-cs"/>
            </a:rPr>
            <a:t>2.0</a:t>
          </a:r>
          <a:r>
            <a:rPr kumimoji="1" lang="ja-JP" altLang="en-US" sz="1300" b="0" i="0" u="none" strike="noStrike" kern="0" cap="none" spc="0" normalizeH="0" baseline="0" noProof="0">
              <a:ln>
                <a:noFill/>
              </a:ln>
              <a:solidFill>
                <a:prstClr val="black"/>
              </a:solidFill>
              <a:effectLst/>
              <a:uLnTx/>
              <a:uFillTx/>
              <a:latin typeface="+mn-ea"/>
              <a:ea typeface="+mn-ea"/>
              <a:cs typeface="+mn-cs"/>
            </a:rPr>
            <a:t>％改善している。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今後も、更なる経費の節減を行い、適正な水準の維持に努める。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441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50482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778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14288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778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134938</xdr:rowOff>
    </xdr:from>
    <xdr:to>
      <xdr:col>23</xdr:col>
      <xdr:colOff>184150</xdr:colOff>
      <xdr:row>62</xdr:row>
      <xdr:rowOff>65088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151465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類似団体平均より低い水準を保っている。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今後も適正な運営に努め、人件費、物件費の抑制を行っていく。</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30121</xdr:rowOff>
    </xdr:from>
    <xdr:to>
      <xdr:col>23</xdr:col>
      <xdr:colOff>133350</xdr:colOff>
      <xdr:row>80</xdr:row>
      <xdr:rowOff>31355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46121"/>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16131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3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30121</xdr:rowOff>
    </xdr:from>
    <xdr:to>
      <xdr:col>19</xdr:col>
      <xdr:colOff>133350</xdr:colOff>
      <xdr:row>80</xdr:row>
      <xdr:rowOff>31744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4612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21206</xdr:rowOff>
    </xdr:from>
    <xdr:to>
      <xdr:col>15</xdr:col>
      <xdr:colOff>82550</xdr:colOff>
      <xdr:row>80</xdr:row>
      <xdr:rowOff>31744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7206"/>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14774</xdr:rowOff>
    </xdr:from>
    <xdr:to>
      <xdr:col>11</xdr:col>
      <xdr:colOff>31750</xdr:colOff>
      <xdr:row>80</xdr:row>
      <xdr:rowOff>21206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30774"/>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152005</xdr:rowOff>
    </xdr:from>
    <xdr:to>
      <xdr:col>23</xdr:col>
      <xdr:colOff>184150</xdr:colOff>
      <xdr:row>80</xdr:row>
      <xdr:rowOff>82155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73282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1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150771</xdr:rowOff>
    </xdr:from>
    <xdr:to>
      <xdr:col>19</xdr:col>
      <xdr:colOff>184150</xdr:colOff>
      <xdr:row>80</xdr:row>
      <xdr:rowOff>80921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91098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152394</xdr:rowOff>
    </xdr:from>
    <xdr:to>
      <xdr:col>15</xdr:col>
      <xdr:colOff>133350</xdr:colOff>
      <xdr:row>80</xdr:row>
      <xdr:rowOff>82544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92721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141856</xdr:rowOff>
    </xdr:from>
    <xdr:to>
      <xdr:col>11</xdr:col>
      <xdr:colOff>82550</xdr:colOff>
      <xdr:row>80</xdr:row>
      <xdr:rowOff>72006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82183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135424</xdr:rowOff>
    </xdr:from>
    <xdr:to>
      <xdr:col>7</xdr:col>
      <xdr:colOff>31750</xdr:colOff>
      <xdr:row>80</xdr:row>
      <xdr:rowOff>65574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368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106539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66322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84</xdr:row>
      <xdr:rowOff>42334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894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行政改革により、事務の統廃合や縮小、非常勤職員の活用、外部委託の実施等を行い、定員の適正化を図った結果、類似団体の平均より低い水準にある。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160655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641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4717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4717</xdr:rowOff>
    </xdr:from>
    <xdr:to>
      <xdr:col>72</xdr:col>
      <xdr:colOff>203200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917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8165</xdr:rowOff>
    </xdr:from>
    <xdr:to>
      <xdr:col>68</xdr:col>
      <xdr:colOff>152400</xdr:colOff>
      <xdr:row>60</xdr:row>
      <xdr:rowOff>13335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516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近年は減少傾向にあるが、今後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公共施設の長寿命化等の大規模改修が予定されており、比率が上昇することが見込まれることから、事業の適正化を図り、財政の健全化に努める。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297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160528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2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地方債の現在高の増加等により前年に比べ</a:t>
          </a:r>
          <a:r>
            <a:rPr kumimoji="1" lang="en-US" altLang="ja-JP" sz="1300">
              <a:latin typeface="+mn-ea"/>
              <a:ea typeface="+mn-ea"/>
            </a:rPr>
            <a:t>0.6</a:t>
          </a:r>
          <a:r>
            <a:rPr kumimoji="1" lang="ja-JP" altLang="en-US" sz="1300">
              <a:latin typeface="+mn-ea"/>
              <a:ea typeface="+mn-ea"/>
            </a:rPr>
            <a:t>％増加した。</a:t>
          </a:r>
          <a:endParaRPr kumimoji="1" lang="en-US" altLang="ja-JP" sz="1300">
            <a:latin typeface="+mn-ea"/>
            <a:ea typeface="+mn-ea"/>
          </a:endParaRPr>
        </a:p>
        <a:p>
          <a:r>
            <a:rPr kumimoji="1" lang="ja-JP" altLang="en-US" sz="1300">
              <a:latin typeface="+mn-ea"/>
              <a:ea typeface="+mn-ea"/>
            </a:rPr>
            <a:t>　今後も公共施設の長寿命化等の大規模改修が予定されており、比率が上昇することが見込まれることから、事業の適正化を図り、財政の健全化に努める。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129117</xdr:rowOff>
    </xdr:from>
    <xdr:to>
      <xdr:col>81</xdr:col>
      <xdr:colOff>44450</xdr:colOff>
      <xdr:row>18</xdr:row>
      <xdr:rowOff>136011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21521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18</xdr:row>
      <xdr:rowOff>158992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152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18</xdr:row>
      <xdr:rowOff>158992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19</xdr:row>
      <xdr:rowOff>121981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24394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85211</xdr:rowOff>
    </xdr:from>
    <xdr:to>
      <xdr:col>81</xdr:col>
      <xdr:colOff>95250</xdr:colOff>
      <xdr:row>19</xdr:row>
      <xdr:rowOff>15361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57288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4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108192</xdr:rowOff>
    </xdr:from>
    <xdr:to>
      <xdr:col>73</xdr:col>
      <xdr:colOff>44450</xdr:colOff>
      <xdr:row>19</xdr:row>
      <xdr:rowOff>38342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23119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107043</xdr:rowOff>
    </xdr:from>
    <xdr:to>
      <xdr:col>68</xdr:col>
      <xdr:colOff>203200</xdr:colOff>
      <xdr:row>19</xdr:row>
      <xdr:rowOff>37193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21970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71181</xdr:rowOff>
    </xdr:from>
    <xdr:to>
      <xdr:col>64</xdr:col>
      <xdr:colOff>152400</xdr:colOff>
      <xdr:row>20</xdr:row>
      <xdr:rowOff>1331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157558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類似団体平均と比較すると、低い水準になっている。</a:t>
          </a:r>
          <a:endParaRPr lang="ja-JP" altLang="ja-JP" sz="1300">
            <a:effectLst/>
          </a:endParaRPr>
        </a:p>
        <a:p>
          <a:r>
            <a:rPr kumimoji="1" lang="ja-JP" altLang="ja-JP" sz="1300">
              <a:solidFill>
                <a:schemeClr val="dk1"/>
              </a:solidFill>
              <a:effectLst/>
              <a:latin typeface="+mn-lt"/>
              <a:ea typeface="+mn-ea"/>
              <a:cs typeface="+mn-cs"/>
            </a:rPr>
            <a:t>　町職員の</a:t>
          </a:r>
          <a:r>
            <a:rPr kumimoji="1" lang="ja-JP" altLang="ja-JP" sz="1300" baseline="0">
              <a:solidFill>
                <a:schemeClr val="dk1"/>
              </a:solidFill>
              <a:effectLst/>
              <a:latin typeface="+mn-lt"/>
              <a:ea typeface="+mn-ea"/>
              <a:cs typeface="+mn-cs"/>
            </a:rPr>
            <a:t>定員適正化の推進</a:t>
          </a:r>
          <a:r>
            <a:rPr kumimoji="1" lang="ja-JP" altLang="ja-JP" sz="1300">
              <a:solidFill>
                <a:schemeClr val="dk1"/>
              </a:solidFill>
              <a:effectLst/>
              <a:latin typeface="+mn-lt"/>
              <a:ea typeface="+mn-ea"/>
              <a:cs typeface="+mn-cs"/>
            </a:rPr>
            <a:t>に取り組んでおり、今後も同水準を維持できるよう努める。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類似団体平均より低い水準で推移している</a:t>
          </a:r>
          <a:r>
            <a:rPr kumimoji="1" lang="ja-JP" altLang="en-US" sz="1300">
              <a:solidFill>
                <a:schemeClr val="dk1"/>
              </a:solidFill>
              <a:effectLst/>
              <a:latin typeface="+mn-lt"/>
              <a:ea typeface="+mn-ea"/>
              <a:cs typeface="+mn-cs"/>
            </a:rPr>
            <a:t>が、近年</a:t>
          </a:r>
          <a:r>
            <a:rPr kumimoji="1" lang="ja-JP" altLang="ja-JP" sz="1300">
              <a:solidFill>
                <a:schemeClr val="dk1"/>
              </a:solidFill>
              <a:effectLst/>
              <a:latin typeface="+mn-lt"/>
              <a:ea typeface="+mn-ea"/>
              <a:cs typeface="+mn-cs"/>
            </a:rPr>
            <a:t>は数値が悪化傾向であるため、今後も職員の創意工夫による経常経費の削減に努める。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14</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8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類似団体平均より低い水準となっているが、比率は</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％増加している。今後も、全国的な傾向と同様に、社会保障関係経費の増加等により、厳しい状況が続く見込みとなっている。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158750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その他に係る経常収支比率が類似団体平均を上回っているのは、</a:t>
          </a:r>
          <a:r>
            <a:rPr kumimoji="1" lang="ja-JP" altLang="en-US" sz="1300">
              <a:solidFill>
                <a:schemeClr val="dk1"/>
              </a:solidFill>
              <a:effectLst/>
              <a:latin typeface="+mn-lt"/>
              <a:ea typeface="+mn-ea"/>
              <a:cs typeface="+mn-cs"/>
            </a:rPr>
            <a:t>下水道事業等</a:t>
          </a:r>
          <a:r>
            <a:rPr kumimoji="1" lang="ja-JP" altLang="ja-JP" sz="1300">
              <a:solidFill>
                <a:schemeClr val="dk1"/>
              </a:solidFill>
              <a:effectLst/>
              <a:latin typeface="+mn-lt"/>
              <a:ea typeface="+mn-ea"/>
              <a:cs typeface="+mn-cs"/>
            </a:rPr>
            <a:t>への繰出金が主な要因である。</a:t>
          </a:r>
          <a:endParaRPr lang="ja-JP" altLang="ja-JP" sz="1300">
            <a:effectLst/>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独立採算の原則に立ち返った使用料の値上げによる健全化を図ることなどにより、一般会計</a:t>
          </a:r>
          <a:r>
            <a:rPr kumimoji="1" lang="ja-JP" altLang="ja-JP" sz="1300">
              <a:solidFill>
                <a:schemeClr val="dk1"/>
              </a:solidFill>
              <a:effectLst/>
              <a:latin typeface="+mn-lt"/>
              <a:ea typeface="+mn-ea"/>
              <a:cs typeface="+mn-cs"/>
            </a:rPr>
            <a:t>の負担額を減らすよう努める。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136525</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136525</xdr:rowOff>
    </xdr:from>
    <xdr:to>
      <xdr:col>73</xdr:col>
      <xdr:colOff>180975</xdr:colOff>
      <xdr:row>58</xdr:row>
      <xdr:rowOff>155575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80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58</xdr:row>
      <xdr:rowOff>155575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9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85725</xdr:rowOff>
    </xdr:from>
    <xdr:to>
      <xdr:col>74</xdr:col>
      <xdr:colOff>31750</xdr:colOff>
      <xdr:row>59</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類似団体とほぼ同水準で推移している。</a:t>
          </a:r>
          <a:endParaRPr kumimoji="1" lang="en-US" altLang="ja-JP" sz="1300">
            <a:latin typeface="+mn-ea"/>
            <a:ea typeface="+mn-ea"/>
          </a:endParaRPr>
        </a:p>
        <a:p>
          <a:r>
            <a:rPr kumimoji="1" lang="ja-JP" altLang="en-US" sz="1300">
              <a:latin typeface="+mn-ea"/>
              <a:ea typeface="+mn-ea"/>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今後は公共施設の長寿命化等の大規模改修が予定されており、比率が上昇することが見込まれることから、事業の適正化を図り、財政の健全化に努める。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25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20320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類似団体平均と比べると低い水準にあり、今後も、職員の創意工夫による経常経費の削減に努める。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4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62992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108853</xdr:rowOff>
    </xdr:from>
    <xdr:to>
      <xdr:col>29</xdr:col>
      <xdr:colOff>127000</xdr:colOff>
      <xdr:row>17</xdr:row>
      <xdr:rowOff>109997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1128"/>
          <a:ext cx="6477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94773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108853</xdr:rowOff>
    </xdr:from>
    <xdr:to>
      <xdr:col>26</xdr:col>
      <xdr:colOff>50800</xdr:colOff>
      <xdr:row>17</xdr:row>
      <xdr:rowOff>122227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122227</xdr:rowOff>
    </xdr:from>
    <xdr:to>
      <xdr:col>22</xdr:col>
      <xdr:colOff>114300</xdr:colOff>
      <xdr:row>17</xdr:row>
      <xdr:rowOff>131926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131926</xdr:rowOff>
    </xdr:from>
    <xdr:to>
      <xdr:col>18</xdr:col>
      <xdr:colOff>177800</xdr:colOff>
      <xdr:row>17</xdr:row>
      <xdr:rowOff>132383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42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59197</xdr:rowOff>
    </xdr:from>
    <xdr:to>
      <xdr:col>29</xdr:col>
      <xdr:colOff>177800</xdr:colOff>
      <xdr:row>17</xdr:row>
      <xdr:rowOff>160797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75724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58053</xdr:rowOff>
    </xdr:from>
    <xdr:to>
      <xdr:col>26</xdr:col>
      <xdr:colOff>101600</xdr:colOff>
      <xdr:row>17</xdr:row>
      <xdr:rowOff>159653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169830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71427</xdr:rowOff>
    </xdr:from>
    <xdr:to>
      <xdr:col>22</xdr:col>
      <xdr:colOff>165100</xdr:colOff>
      <xdr:row>18</xdr:row>
      <xdr:rowOff>1577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81126</xdr:rowOff>
    </xdr:from>
    <xdr:to>
      <xdr:col>19</xdr:col>
      <xdr:colOff>38100</xdr:colOff>
      <xdr:row>18</xdr:row>
      <xdr:rowOff>11276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21453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81583</xdr:rowOff>
    </xdr:from>
    <xdr:to>
      <xdr:col>15</xdr:col>
      <xdr:colOff>101600</xdr:colOff>
      <xdr:row>18</xdr:row>
      <xdr:rowOff>11733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21910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92090</xdr:rowOff>
    </xdr:from>
    <xdr:to>
      <xdr:col>29</xdr:col>
      <xdr:colOff>127000</xdr:colOff>
      <xdr:row>35</xdr:row>
      <xdr:rowOff>173014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02440"/>
          <a:ext cx="6477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92090</xdr:rowOff>
    </xdr:from>
    <xdr:to>
      <xdr:col>26</xdr:col>
      <xdr:colOff>50800</xdr:colOff>
      <xdr:row>35</xdr:row>
      <xdr:rowOff>102670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102670</xdr:rowOff>
    </xdr:from>
    <xdr:to>
      <xdr:col>22</xdr:col>
      <xdr:colOff>114300</xdr:colOff>
      <xdr:row>35</xdr:row>
      <xdr:rowOff>151787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85395</xdr:rowOff>
    </xdr:from>
    <xdr:to>
      <xdr:col>18</xdr:col>
      <xdr:colOff>177800</xdr:colOff>
      <xdr:row>35</xdr:row>
      <xdr:rowOff>151787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95745"/>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122214</xdr:rowOff>
    </xdr:from>
    <xdr:to>
      <xdr:col>29</xdr:col>
      <xdr:colOff>177800</xdr:colOff>
      <xdr:row>35</xdr:row>
      <xdr:rowOff>223814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310191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41290</xdr:rowOff>
    </xdr:from>
    <xdr:to>
      <xdr:col>26</xdr:col>
      <xdr:colOff>101600</xdr:colOff>
      <xdr:row>35</xdr:row>
      <xdr:rowOff>142890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153066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2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51870</xdr:rowOff>
    </xdr:from>
    <xdr:to>
      <xdr:col>22</xdr:col>
      <xdr:colOff>165100</xdr:colOff>
      <xdr:row>35</xdr:row>
      <xdr:rowOff>153470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163647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100987</xdr:rowOff>
    </xdr:from>
    <xdr:to>
      <xdr:col>19</xdr:col>
      <xdr:colOff>38100</xdr:colOff>
      <xdr:row>35</xdr:row>
      <xdr:rowOff>202587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212764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34595</xdr:rowOff>
    </xdr:from>
    <xdr:to>
      <xdr:col>15</xdr:col>
      <xdr:colOff>101600</xdr:colOff>
      <xdr:row>35</xdr:row>
      <xdr:rowOff>136195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146372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84918</xdr:rowOff>
    </xdr:from>
    <xdr:to>
      <xdr:col>24</xdr:col>
      <xdr:colOff>63500</xdr:colOff>
      <xdr:row>36</xdr:row>
      <xdr:rowOff>97050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7118"/>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84510</xdr:rowOff>
    </xdr:from>
    <xdr:to>
      <xdr:col>19</xdr:col>
      <xdr:colOff>177800</xdr:colOff>
      <xdr:row>36</xdr:row>
      <xdr:rowOff>84918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5671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79252</xdr:rowOff>
    </xdr:from>
    <xdr:to>
      <xdr:col>15</xdr:col>
      <xdr:colOff>50800</xdr:colOff>
      <xdr:row>36</xdr:row>
      <xdr:rowOff>84510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14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79252</xdr:rowOff>
    </xdr:from>
    <xdr:to>
      <xdr:col>10</xdr:col>
      <xdr:colOff>114300</xdr:colOff>
      <xdr:row>36</xdr:row>
      <xdr:rowOff>87024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14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46250</xdr:rowOff>
    </xdr:from>
    <xdr:to>
      <xdr:col>24</xdr:col>
      <xdr:colOff>114300</xdr:colOff>
      <xdr:row>36</xdr:row>
      <xdr:rowOff>147850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34118</xdr:rowOff>
    </xdr:from>
    <xdr:to>
      <xdr:col>20</xdr:col>
      <xdr:colOff>38100</xdr:colOff>
      <xdr:row>36</xdr:row>
      <xdr:rowOff>135718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33710</xdr:rowOff>
    </xdr:from>
    <xdr:to>
      <xdr:col>15</xdr:col>
      <xdr:colOff>101600</xdr:colOff>
      <xdr:row>36</xdr:row>
      <xdr:rowOff>135310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126437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28452</xdr:rowOff>
    </xdr:from>
    <xdr:to>
      <xdr:col>10</xdr:col>
      <xdr:colOff>165100</xdr:colOff>
      <xdr:row>36</xdr:row>
      <xdr:rowOff>130052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121179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36224</xdr:rowOff>
    </xdr:from>
    <xdr:to>
      <xdr:col>6</xdr:col>
      <xdr:colOff>38100</xdr:colOff>
      <xdr:row>36</xdr:row>
      <xdr:rowOff>137824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128951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104600</xdr:rowOff>
    </xdr:from>
    <xdr:to>
      <xdr:col>24</xdr:col>
      <xdr:colOff>63500</xdr:colOff>
      <xdr:row>58</xdr:row>
      <xdr:rowOff>109809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8700"/>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106645</xdr:rowOff>
    </xdr:from>
    <xdr:to>
      <xdr:col>19</xdr:col>
      <xdr:colOff>177800</xdr:colOff>
      <xdr:row>58</xdr:row>
      <xdr:rowOff>109809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5074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106645</xdr:rowOff>
    </xdr:from>
    <xdr:to>
      <xdr:col>15</xdr:col>
      <xdr:colOff>50800</xdr:colOff>
      <xdr:row>58</xdr:row>
      <xdr:rowOff>118949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50745"/>
          <a:ext cx="889000" cy="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118949</xdr:rowOff>
    </xdr:from>
    <xdr:to>
      <xdr:col>10</xdr:col>
      <xdr:colOff>114300</xdr:colOff>
      <xdr:row>58</xdr:row>
      <xdr:rowOff>122882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63049"/>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53800</xdr:rowOff>
    </xdr:from>
    <xdr:to>
      <xdr:col>24</xdr:col>
      <xdr:colOff>114300</xdr:colOff>
      <xdr:row>58</xdr:row>
      <xdr:rowOff>155400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59009</xdr:rowOff>
    </xdr:from>
    <xdr:to>
      <xdr:col>20</xdr:col>
      <xdr:colOff>38100</xdr:colOff>
      <xdr:row>58</xdr:row>
      <xdr:rowOff>160609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55845</xdr:rowOff>
    </xdr:from>
    <xdr:to>
      <xdr:col>15</xdr:col>
      <xdr:colOff>101600</xdr:colOff>
      <xdr:row>58</xdr:row>
      <xdr:rowOff>157445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148572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68149</xdr:rowOff>
    </xdr:from>
    <xdr:to>
      <xdr:col>10</xdr:col>
      <xdr:colOff>165100</xdr:colOff>
      <xdr:row>58</xdr:row>
      <xdr:rowOff>169749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160876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72082</xdr:rowOff>
    </xdr:from>
    <xdr:to>
      <xdr:col>6</xdr:col>
      <xdr:colOff>38100</xdr:colOff>
      <xdr:row>59</xdr:row>
      <xdr:rowOff>2232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164809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83389</xdr:rowOff>
    </xdr:from>
    <xdr:to>
      <xdr:col>24</xdr:col>
      <xdr:colOff>63500</xdr:colOff>
      <xdr:row>77</xdr:row>
      <xdr:rowOff>128956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285039"/>
          <a:ext cx="8382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83389</xdr:rowOff>
    </xdr:from>
    <xdr:to>
      <xdr:col>19</xdr:col>
      <xdr:colOff>177800</xdr:colOff>
      <xdr:row>77</xdr:row>
      <xdr:rowOff>94590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8503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94590</xdr:rowOff>
    </xdr:from>
    <xdr:to>
      <xdr:col>15</xdr:col>
      <xdr:colOff>50800</xdr:colOff>
      <xdr:row>77</xdr:row>
      <xdr:rowOff>138861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96240"/>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119659</xdr:rowOff>
    </xdr:from>
    <xdr:to>
      <xdr:col>10</xdr:col>
      <xdr:colOff>114300</xdr:colOff>
      <xdr:row>77</xdr:row>
      <xdr:rowOff>138861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130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78156</xdr:rowOff>
    </xdr:from>
    <xdr:to>
      <xdr:col>24</xdr:col>
      <xdr:colOff>114300</xdr:colOff>
      <xdr:row>78</xdr:row>
      <xdr:rowOff>8306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56583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32589</xdr:rowOff>
    </xdr:from>
    <xdr:to>
      <xdr:col>20</xdr:col>
      <xdr:colOff>38100</xdr:colOff>
      <xdr:row>77</xdr:row>
      <xdr:rowOff>134189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150716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0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43790</xdr:rowOff>
    </xdr:from>
    <xdr:to>
      <xdr:col>15</xdr:col>
      <xdr:colOff>101600</xdr:colOff>
      <xdr:row>77</xdr:row>
      <xdr:rowOff>145390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161917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88061</xdr:rowOff>
    </xdr:from>
    <xdr:to>
      <xdr:col>10</xdr:col>
      <xdr:colOff>165100</xdr:colOff>
      <xdr:row>78</xdr:row>
      <xdr:rowOff>18211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3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68859</xdr:rowOff>
    </xdr:from>
    <xdr:to>
      <xdr:col>6</xdr:col>
      <xdr:colOff>38100</xdr:colOff>
      <xdr:row>77</xdr:row>
      <xdr:rowOff>170459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161586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165512</xdr:rowOff>
    </xdr:from>
    <xdr:to>
      <xdr:col>24</xdr:col>
      <xdr:colOff>63500</xdr:colOff>
      <xdr:row>97</xdr:row>
      <xdr:rowOff>13170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4712"/>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13170</xdr:rowOff>
    </xdr:from>
    <xdr:to>
      <xdr:col>19</xdr:col>
      <xdr:colOff>177800</xdr:colOff>
      <xdr:row>97</xdr:row>
      <xdr:rowOff>66396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43820"/>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66396</xdr:rowOff>
    </xdr:from>
    <xdr:to>
      <xdr:col>15</xdr:col>
      <xdr:colOff>50800</xdr:colOff>
      <xdr:row>97</xdr:row>
      <xdr:rowOff>164198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97046"/>
          <a:ext cx="8890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164198</xdr:rowOff>
    </xdr:from>
    <xdr:to>
      <xdr:col>10</xdr:col>
      <xdr:colOff>114300</xdr:colOff>
      <xdr:row>98</xdr:row>
      <xdr:rowOff>62909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4848"/>
          <a:ext cx="8890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114712</xdr:rowOff>
    </xdr:from>
    <xdr:to>
      <xdr:col>24</xdr:col>
      <xdr:colOff>114300</xdr:colOff>
      <xdr:row>97</xdr:row>
      <xdr:rowOff>44862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93139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133820</xdr:rowOff>
    </xdr:from>
    <xdr:to>
      <xdr:col>20</xdr:col>
      <xdr:colOff>38100</xdr:colOff>
      <xdr:row>97</xdr:row>
      <xdr:rowOff>63970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15596</xdr:rowOff>
    </xdr:from>
    <xdr:to>
      <xdr:col>15</xdr:col>
      <xdr:colOff>101600</xdr:colOff>
      <xdr:row>97</xdr:row>
      <xdr:rowOff>117196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108323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113398</xdr:rowOff>
    </xdr:from>
    <xdr:to>
      <xdr:col>10</xdr:col>
      <xdr:colOff>165100</xdr:colOff>
      <xdr:row>98</xdr:row>
      <xdr:rowOff>43548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34675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12109</xdr:rowOff>
    </xdr:from>
    <xdr:to>
      <xdr:col>6</xdr:col>
      <xdr:colOff>38100</xdr:colOff>
      <xdr:row>98</xdr:row>
      <xdr:rowOff>113709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148648</xdr:rowOff>
    </xdr:from>
    <xdr:to>
      <xdr:col>55</xdr:col>
      <xdr:colOff>0</xdr:colOff>
      <xdr:row>37</xdr:row>
      <xdr:rowOff>43525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20848"/>
          <a:ext cx="8382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148648</xdr:rowOff>
    </xdr:from>
    <xdr:to>
      <xdr:col>50</xdr:col>
      <xdr:colOff>114300</xdr:colOff>
      <xdr:row>37</xdr:row>
      <xdr:rowOff>15058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2084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15058</xdr:rowOff>
    </xdr:from>
    <xdr:to>
      <xdr:col>45</xdr:col>
      <xdr:colOff>177800</xdr:colOff>
      <xdr:row>37</xdr:row>
      <xdr:rowOff>46877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58708"/>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46877</xdr:rowOff>
    </xdr:from>
    <xdr:to>
      <xdr:col>41</xdr:col>
      <xdr:colOff>50800</xdr:colOff>
      <xdr:row>37</xdr:row>
      <xdr:rowOff>50067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90527"/>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164175</xdr:rowOff>
    </xdr:from>
    <xdr:to>
      <xdr:col>55</xdr:col>
      <xdr:colOff>50800</xdr:colOff>
      <xdr:row>37</xdr:row>
      <xdr:rowOff>94325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142602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97848</xdr:rowOff>
    </xdr:from>
    <xdr:to>
      <xdr:col>50</xdr:col>
      <xdr:colOff>165100</xdr:colOff>
      <xdr:row>37</xdr:row>
      <xdr:rowOff>27998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19125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135708</xdr:rowOff>
    </xdr:from>
    <xdr:to>
      <xdr:col>46</xdr:col>
      <xdr:colOff>38100</xdr:colOff>
      <xdr:row>37</xdr:row>
      <xdr:rowOff>65858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56985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167527</xdr:rowOff>
    </xdr:from>
    <xdr:to>
      <xdr:col>41</xdr:col>
      <xdr:colOff>101600</xdr:colOff>
      <xdr:row>37</xdr:row>
      <xdr:rowOff>97677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88804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170717</xdr:rowOff>
    </xdr:from>
    <xdr:to>
      <xdr:col>36</xdr:col>
      <xdr:colOff>165100</xdr:colOff>
      <xdr:row>37</xdr:row>
      <xdr:rowOff>100867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131600</xdr:rowOff>
    </xdr:from>
    <xdr:to>
      <xdr:col>55</xdr:col>
      <xdr:colOff>0</xdr:colOff>
      <xdr:row>57</xdr:row>
      <xdr:rowOff>137993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4250"/>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170416</xdr:rowOff>
    </xdr:from>
    <xdr:to>
      <xdr:col>50</xdr:col>
      <xdr:colOff>114300</xdr:colOff>
      <xdr:row>57</xdr:row>
      <xdr:rowOff>137993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71616"/>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170416</xdr:rowOff>
    </xdr:from>
    <xdr:to>
      <xdr:col>45</xdr:col>
      <xdr:colOff>177800</xdr:colOff>
      <xdr:row>57</xdr:row>
      <xdr:rowOff>120841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7161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120841</xdr:rowOff>
    </xdr:from>
    <xdr:to>
      <xdr:col>41</xdr:col>
      <xdr:colOff>50800</xdr:colOff>
      <xdr:row>57</xdr:row>
      <xdr:rowOff>139052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9349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80800</xdr:rowOff>
    </xdr:from>
    <xdr:to>
      <xdr:col>55</xdr:col>
      <xdr:colOff>50800</xdr:colOff>
      <xdr:row>58</xdr:row>
      <xdr:rowOff>10950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59227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87193</xdr:rowOff>
    </xdr:from>
    <xdr:to>
      <xdr:col>50</xdr:col>
      <xdr:colOff>165100</xdr:colOff>
      <xdr:row>58</xdr:row>
      <xdr:rowOff>17343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119616</xdr:rowOff>
    </xdr:from>
    <xdr:to>
      <xdr:col>46</xdr:col>
      <xdr:colOff>38100</xdr:colOff>
      <xdr:row>57</xdr:row>
      <xdr:rowOff>49766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66293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70041</xdr:rowOff>
    </xdr:from>
    <xdr:to>
      <xdr:col>41</xdr:col>
      <xdr:colOff>101600</xdr:colOff>
      <xdr:row>58</xdr:row>
      <xdr:rowOff>191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162768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88252</xdr:rowOff>
    </xdr:from>
    <xdr:to>
      <xdr:col>36</xdr:col>
      <xdr:colOff>165100</xdr:colOff>
      <xdr:row>58</xdr:row>
      <xdr:rowOff>18402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15385</xdr:rowOff>
    </xdr:from>
    <xdr:to>
      <xdr:col>55</xdr:col>
      <xdr:colOff>0</xdr:colOff>
      <xdr:row>78</xdr:row>
      <xdr:rowOff>108426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88485"/>
          <a:ext cx="8382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89855</xdr:rowOff>
    </xdr:from>
    <xdr:to>
      <xdr:col>50</xdr:col>
      <xdr:colOff>114300</xdr:colOff>
      <xdr:row>78</xdr:row>
      <xdr:rowOff>15385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91505"/>
          <a:ext cx="889000" cy="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89855</xdr:rowOff>
    </xdr:from>
    <xdr:to>
      <xdr:col>45</xdr:col>
      <xdr:colOff>177800</xdr:colOff>
      <xdr:row>78</xdr:row>
      <xdr:rowOff>98357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91505"/>
          <a:ext cx="889000" cy="1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98357</xdr:rowOff>
    </xdr:from>
    <xdr:to>
      <xdr:col>41</xdr:col>
      <xdr:colOff>50800</xdr:colOff>
      <xdr:row>78</xdr:row>
      <xdr:rowOff>120834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71457"/>
          <a:ext cx="8890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57626</xdr:rowOff>
    </xdr:from>
    <xdr:to>
      <xdr:col>55</xdr:col>
      <xdr:colOff>50800</xdr:colOff>
      <xdr:row>78</xdr:row>
      <xdr:rowOff>159226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36053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136035</xdr:rowOff>
    </xdr:from>
    <xdr:to>
      <xdr:col>50</xdr:col>
      <xdr:colOff>165100</xdr:colOff>
      <xdr:row>78</xdr:row>
      <xdr:rowOff>66185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82712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39055</xdr:rowOff>
    </xdr:from>
    <xdr:to>
      <xdr:col>46</xdr:col>
      <xdr:colOff>38100</xdr:colOff>
      <xdr:row>77</xdr:row>
      <xdr:rowOff>140655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157182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47557</xdr:rowOff>
    </xdr:from>
    <xdr:to>
      <xdr:col>41</xdr:col>
      <xdr:colOff>101600</xdr:colOff>
      <xdr:row>78</xdr:row>
      <xdr:rowOff>149157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140284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70034</xdr:rowOff>
    </xdr:from>
    <xdr:to>
      <xdr:col>36</xdr:col>
      <xdr:colOff>165100</xdr:colOff>
      <xdr:row>79</xdr:row>
      <xdr:rowOff>184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162761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18314</xdr:rowOff>
    </xdr:from>
    <xdr:to>
      <xdr:col>55</xdr:col>
      <xdr:colOff>0</xdr:colOff>
      <xdr:row>98</xdr:row>
      <xdr:rowOff>127915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20414"/>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59601</xdr:rowOff>
    </xdr:from>
    <xdr:to>
      <xdr:col>50</xdr:col>
      <xdr:colOff>114300</xdr:colOff>
      <xdr:row>98</xdr:row>
      <xdr:rowOff>127915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61701"/>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44602</xdr:rowOff>
    </xdr:from>
    <xdr:to>
      <xdr:col>45</xdr:col>
      <xdr:colOff>177800</xdr:colOff>
      <xdr:row>98</xdr:row>
      <xdr:rowOff>59601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46702"/>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44602</xdr:rowOff>
    </xdr:from>
    <xdr:to>
      <xdr:col>41</xdr:col>
      <xdr:colOff>50800</xdr:colOff>
      <xdr:row>98</xdr:row>
      <xdr:rowOff>86513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46702"/>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138964</xdr:rowOff>
    </xdr:from>
    <xdr:to>
      <xdr:col>55</xdr:col>
      <xdr:colOff>50800</xdr:colOff>
      <xdr:row>98</xdr:row>
      <xdr:rowOff>69114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117391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77115</xdr:rowOff>
    </xdr:from>
    <xdr:to>
      <xdr:col>50</xdr:col>
      <xdr:colOff>165100</xdr:colOff>
      <xdr:row>99</xdr:row>
      <xdr:rowOff>7265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169842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8801</xdr:rowOff>
    </xdr:from>
    <xdr:to>
      <xdr:col>46</xdr:col>
      <xdr:colOff>38100</xdr:colOff>
      <xdr:row>98</xdr:row>
      <xdr:rowOff>110401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101528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165252</xdr:rowOff>
    </xdr:from>
    <xdr:to>
      <xdr:col>41</xdr:col>
      <xdr:colOff>101600</xdr:colOff>
      <xdr:row>98</xdr:row>
      <xdr:rowOff>95402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86529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35713</xdr:rowOff>
    </xdr:from>
    <xdr:to>
      <xdr:col>36</xdr:col>
      <xdr:colOff>165100</xdr:colOff>
      <xdr:row>98</xdr:row>
      <xdr:rowOff>137313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134989</xdr:rowOff>
    </xdr:from>
    <xdr:to>
      <xdr:col>85</xdr:col>
      <xdr:colOff>127000</xdr:colOff>
      <xdr:row>76</xdr:row>
      <xdr:rowOff>152133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65189"/>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130835</xdr:rowOff>
    </xdr:from>
    <xdr:to>
      <xdr:col>81</xdr:col>
      <xdr:colOff>50800</xdr:colOff>
      <xdr:row>76</xdr:row>
      <xdr:rowOff>134989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61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130835</xdr:rowOff>
    </xdr:from>
    <xdr:to>
      <xdr:col>76</xdr:col>
      <xdr:colOff>114300</xdr:colOff>
      <xdr:row>76</xdr:row>
      <xdr:rowOff>136283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61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110147</xdr:rowOff>
    </xdr:from>
    <xdr:to>
      <xdr:col>71</xdr:col>
      <xdr:colOff>177800</xdr:colOff>
      <xdr:row>76</xdr:row>
      <xdr:rowOff>136283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4034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101333</xdr:rowOff>
    </xdr:from>
    <xdr:to>
      <xdr:col>85</xdr:col>
      <xdr:colOff>177800</xdr:colOff>
      <xdr:row>77</xdr:row>
      <xdr:rowOff>31483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79760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84189</xdr:rowOff>
    </xdr:from>
    <xdr:to>
      <xdr:col>81</xdr:col>
      <xdr:colOff>101600</xdr:colOff>
      <xdr:row>77</xdr:row>
      <xdr:rowOff>14339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30866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80035</xdr:rowOff>
    </xdr:from>
    <xdr:to>
      <xdr:col>76</xdr:col>
      <xdr:colOff>165100</xdr:colOff>
      <xdr:row>77</xdr:row>
      <xdr:rowOff>10185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26712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85483</xdr:rowOff>
    </xdr:from>
    <xdr:to>
      <xdr:col>72</xdr:col>
      <xdr:colOff>38100</xdr:colOff>
      <xdr:row>77</xdr:row>
      <xdr:rowOff>15633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59347</xdr:rowOff>
    </xdr:from>
    <xdr:to>
      <xdr:col>67</xdr:col>
      <xdr:colOff>101600</xdr:colOff>
      <xdr:row>76</xdr:row>
      <xdr:rowOff>160947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6024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32066</xdr:rowOff>
    </xdr:from>
    <xdr:to>
      <xdr:col>85</xdr:col>
      <xdr:colOff>127000</xdr:colOff>
      <xdr:row>99</xdr:row>
      <xdr:rowOff>33457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05616"/>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30896</xdr:rowOff>
    </xdr:from>
    <xdr:to>
      <xdr:col>81</xdr:col>
      <xdr:colOff>50800</xdr:colOff>
      <xdr:row>99</xdr:row>
      <xdr:rowOff>32066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4446"/>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30896</xdr:rowOff>
    </xdr:from>
    <xdr:to>
      <xdr:col>76</xdr:col>
      <xdr:colOff>114300</xdr:colOff>
      <xdr:row>99</xdr:row>
      <xdr:rowOff>31828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4446"/>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31828</xdr:rowOff>
    </xdr:from>
    <xdr:to>
      <xdr:col>71</xdr:col>
      <xdr:colOff>177800</xdr:colOff>
      <xdr:row>99</xdr:row>
      <xdr:rowOff>34227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5378"/>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154107</xdr:rowOff>
    </xdr:from>
    <xdr:to>
      <xdr:col>85</xdr:col>
      <xdr:colOff>177800</xdr:colOff>
      <xdr:row>99</xdr:row>
      <xdr:rowOff>84257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152716</xdr:rowOff>
    </xdr:from>
    <xdr:to>
      <xdr:col>81</xdr:col>
      <xdr:colOff>101600</xdr:colOff>
      <xdr:row>99</xdr:row>
      <xdr:rowOff>82866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73993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151546</xdr:rowOff>
    </xdr:from>
    <xdr:to>
      <xdr:col>76</xdr:col>
      <xdr:colOff>165100</xdr:colOff>
      <xdr:row>99</xdr:row>
      <xdr:rowOff>81696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152478</xdr:rowOff>
    </xdr:from>
    <xdr:to>
      <xdr:col>72</xdr:col>
      <xdr:colOff>38100</xdr:colOff>
      <xdr:row>99</xdr:row>
      <xdr:rowOff>82628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73755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154877</xdr:rowOff>
    </xdr:from>
    <xdr:to>
      <xdr:col>67</xdr:col>
      <xdr:colOff>101600</xdr:colOff>
      <xdr:row>99</xdr:row>
      <xdr:rowOff>85027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76154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104176</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48276"/>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104176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4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104176</xdr:rowOff>
    </xdr:from>
    <xdr:to>
      <xdr:col>107</xdr:col>
      <xdr:colOff>50800</xdr:colOff>
      <xdr:row>58</xdr:row>
      <xdr:rowOff>104267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104267</xdr:rowOff>
    </xdr:from>
    <xdr:to>
      <xdr:col>102</xdr:col>
      <xdr:colOff>114300</xdr:colOff>
      <xdr:row>58</xdr:row>
      <xdr:rowOff>104496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83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53376</xdr:rowOff>
    </xdr:from>
    <xdr:to>
      <xdr:col>112</xdr:col>
      <xdr:colOff>38100</xdr:colOff>
      <xdr:row>58</xdr:row>
      <xdr:rowOff>154976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146103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53376</xdr:rowOff>
    </xdr:from>
    <xdr:to>
      <xdr:col>107</xdr:col>
      <xdr:colOff>101600</xdr:colOff>
      <xdr:row>58</xdr:row>
      <xdr:rowOff>154976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146103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53467</xdr:rowOff>
    </xdr:from>
    <xdr:to>
      <xdr:col>102</xdr:col>
      <xdr:colOff>165100</xdr:colOff>
      <xdr:row>58</xdr:row>
      <xdr:rowOff>155067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146194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53696</xdr:rowOff>
    </xdr:from>
    <xdr:to>
      <xdr:col>98</xdr:col>
      <xdr:colOff>38100</xdr:colOff>
      <xdr:row>58</xdr:row>
      <xdr:rowOff>155296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146423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39998</xdr:rowOff>
    </xdr:from>
    <xdr:to>
      <xdr:col>116</xdr:col>
      <xdr:colOff>63500</xdr:colOff>
      <xdr:row>74</xdr:row>
      <xdr:rowOff>63086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27298"/>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39998</xdr:rowOff>
    </xdr:from>
    <xdr:to>
      <xdr:col>111</xdr:col>
      <xdr:colOff>177800</xdr:colOff>
      <xdr:row>74</xdr:row>
      <xdr:rowOff>101818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27298"/>
          <a:ext cx="889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87710</xdr:rowOff>
    </xdr:from>
    <xdr:to>
      <xdr:col>107</xdr:col>
      <xdr:colOff>50800</xdr:colOff>
      <xdr:row>74</xdr:row>
      <xdr:rowOff>101818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75010"/>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87710</xdr:rowOff>
    </xdr:from>
    <xdr:to>
      <xdr:col>102</xdr:col>
      <xdr:colOff>114300</xdr:colOff>
      <xdr:row>74</xdr:row>
      <xdr:rowOff>153874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75010"/>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12286</xdr:rowOff>
    </xdr:from>
    <xdr:to>
      <xdr:col>116</xdr:col>
      <xdr:colOff>114300</xdr:colOff>
      <xdr:row>74</xdr:row>
      <xdr:rowOff>113886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35163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160648</xdr:rowOff>
    </xdr:from>
    <xdr:to>
      <xdr:col>112</xdr:col>
      <xdr:colOff>38100</xdr:colOff>
      <xdr:row>74</xdr:row>
      <xdr:rowOff>90798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107325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51018</xdr:rowOff>
    </xdr:from>
    <xdr:to>
      <xdr:col>107</xdr:col>
      <xdr:colOff>101600</xdr:colOff>
      <xdr:row>74</xdr:row>
      <xdr:rowOff>152618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169145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36910</xdr:rowOff>
    </xdr:from>
    <xdr:to>
      <xdr:col>102</xdr:col>
      <xdr:colOff>165100</xdr:colOff>
      <xdr:row>74</xdr:row>
      <xdr:rowOff>138510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155037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103074</xdr:rowOff>
    </xdr:from>
    <xdr:to>
      <xdr:col>98</xdr:col>
      <xdr:colOff>38100</xdr:colOff>
      <xdr:row>75</xdr:row>
      <xdr:rowOff>33224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49751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主な構成項目である人件費は、類似団体平均と比べて低い水準である。町職員数の適正化にも</a:t>
          </a:r>
          <a:r>
            <a:rPr kumimoji="1" lang="ja-JP" altLang="en-US" sz="1300">
              <a:solidFill>
                <a:schemeClr val="dk1"/>
              </a:solidFill>
              <a:effectLst/>
              <a:latin typeface="+mn-lt"/>
              <a:ea typeface="+mn-ea"/>
              <a:cs typeface="+mn-cs"/>
            </a:rPr>
            <a:t>継続して</a:t>
          </a:r>
          <a:r>
            <a:rPr kumimoji="1" lang="ja-JP" altLang="ja-JP" sz="1300">
              <a:solidFill>
                <a:schemeClr val="dk1"/>
              </a:solidFill>
              <a:effectLst/>
              <a:latin typeface="+mn-lt"/>
              <a:ea typeface="+mn-ea"/>
              <a:cs typeface="+mn-cs"/>
            </a:rPr>
            <a:t>取り組んでおり、今後も同水準で推移できるよう努める。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普通建設事業費は</a:t>
          </a:r>
          <a:r>
            <a:rPr kumimoji="1" lang="ja-JP" altLang="en-US" sz="1300">
              <a:solidFill>
                <a:schemeClr val="dk1"/>
              </a:solidFill>
              <a:effectLst/>
              <a:latin typeface="+mn-lt"/>
              <a:ea typeface="+mn-ea"/>
              <a:cs typeface="+mn-cs"/>
            </a:rPr>
            <a:t>、新規整備、更新整備ともに類似団体平均と比較して低い水準となったが</a:t>
          </a:r>
          <a:r>
            <a:rPr kumimoji="1" lang="ja-JP" altLang="ja-JP" sz="1300">
              <a:solidFill>
                <a:schemeClr val="dk1"/>
              </a:solidFill>
              <a:effectLst/>
              <a:latin typeface="+mn-lt"/>
              <a:ea typeface="+mn-ea"/>
              <a:cs typeface="+mn-cs"/>
            </a:rPr>
            <a:t>、今後は公共施設の長寿命化等の大規模改修が予定されており、増加することが予想される。このため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公共施設等総合管理計画に基づき、事業の取捨選択を徹底していくことで、事業費の減少を目指す</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30,913
30,787
20.41
10,293,462
9,944,187
310,385
6,674,608
11,072,244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47117</xdr:rowOff>
    </xdr:from>
    <xdr:to>
      <xdr:col>24</xdr:col>
      <xdr:colOff>63500</xdr:colOff>
      <xdr:row>35</xdr:row>
      <xdr:rowOff>55118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786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47117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2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xdr:rowOff>
    </xdr:from>
    <xdr:to>
      <xdr:col>15</xdr:col>
      <xdr:colOff>50800</xdr:colOff>
      <xdr:row>35</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43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xdr:rowOff>
    </xdr:from>
    <xdr:to>
      <xdr:col>10</xdr:col>
      <xdr:colOff>114300</xdr:colOff>
      <xdr:row>35</xdr:row>
      <xdr:rowOff>26162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43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167767</xdr:rowOff>
    </xdr:from>
    <xdr:to>
      <xdr:col>20</xdr:col>
      <xdr:colOff>38100</xdr:colOff>
      <xdr:row>35</xdr:row>
      <xdr:rowOff>97917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89044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134239</xdr:rowOff>
    </xdr:from>
    <xdr:to>
      <xdr:col>10</xdr:col>
      <xdr:colOff>165100</xdr:colOff>
      <xdr:row>35</xdr:row>
      <xdr:rowOff>64389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55516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146812</xdr:rowOff>
    </xdr:from>
    <xdr:to>
      <xdr:col>6</xdr:col>
      <xdr:colOff>38100</xdr:colOff>
      <xdr:row>35</xdr:row>
      <xdr:rowOff>76962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68089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157701</xdr:rowOff>
    </xdr:from>
    <xdr:to>
      <xdr:col>24</xdr:col>
      <xdr:colOff>63500</xdr:colOff>
      <xdr:row>58</xdr:row>
      <xdr:rowOff>159424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180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147984</xdr:rowOff>
    </xdr:from>
    <xdr:to>
      <xdr:col>19</xdr:col>
      <xdr:colOff>177800</xdr:colOff>
      <xdr:row>58</xdr:row>
      <xdr:rowOff>159424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92084"/>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147984</xdr:rowOff>
    </xdr:from>
    <xdr:to>
      <xdr:col>15</xdr:col>
      <xdr:colOff>50800</xdr:colOff>
      <xdr:row>58</xdr:row>
      <xdr:rowOff>156168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208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156168</xdr:rowOff>
    </xdr:from>
    <xdr:to>
      <xdr:col>10</xdr:col>
      <xdr:colOff>114300</xdr:colOff>
      <xdr:row>58</xdr:row>
      <xdr:rowOff>161606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0268"/>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106901</xdr:rowOff>
    </xdr:from>
    <xdr:to>
      <xdr:col>24</xdr:col>
      <xdr:colOff>114300</xdr:colOff>
      <xdr:row>59</xdr:row>
      <xdr:rowOff>37051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108624</xdr:rowOff>
    </xdr:from>
    <xdr:to>
      <xdr:col>20</xdr:col>
      <xdr:colOff>38100</xdr:colOff>
      <xdr:row>59</xdr:row>
      <xdr:rowOff>38774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29901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97184</xdr:rowOff>
    </xdr:from>
    <xdr:to>
      <xdr:col>15</xdr:col>
      <xdr:colOff>101600</xdr:colOff>
      <xdr:row>59</xdr:row>
      <xdr:rowOff>27334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18461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105368</xdr:rowOff>
    </xdr:from>
    <xdr:to>
      <xdr:col>10</xdr:col>
      <xdr:colOff>165100</xdr:colOff>
      <xdr:row>59</xdr:row>
      <xdr:rowOff>35518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26645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110806</xdr:rowOff>
    </xdr:from>
    <xdr:to>
      <xdr:col>6</xdr:col>
      <xdr:colOff>38100</xdr:colOff>
      <xdr:row>59</xdr:row>
      <xdr:rowOff>40956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32083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115501</xdr:rowOff>
    </xdr:from>
    <xdr:to>
      <xdr:col>24</xdr:col>
      <xdr:colOff>63500</xdr:colOff>
      <xdr:row>77</xdr:row>
      <xdr:rowOff>66962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5701"/>
          <a:ext cx="8382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115501</xdr:rowOff>
    </xdr:from>
    <xdr:to>
      <xdr:col>19</xdr:col>
      <xdr:colOff>177800</xdr:colOff>
      <xdr:row>77</xdr:row>
      <xdr:rowOff>91379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5701"/>
          <a:ext cx="889000" cy="14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91379</xdr:rowOff>
    </xdr:from>
    <xdr:to>
      <xdr:col>15</xdr:col>
      <xdr:colOff>50800</xdr:colOff>
      <xdr:row>78</xdr:row>
      <xdr:rowOff>66156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3029"/>
          <a:ext cx="8890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66156</xdr:rowOff>
    </xdr:from>
    <xdr:to>
      <xdr:col>10</xdr:col>
      <xdr:colOff>114300</xdr:colOff>
      <xdr:row>78</xdr:row>
      <xdr:rowOff>100436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9256"/>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16162</xdr:rowOff>
    </xdr:from>
    <xdr:to>
      <xdr:col>24</xdr:col>
      <xdr:colOff>114300</xdr:colOff>
      <xdr:row>77</xdr:row>
      <xdr:rowOff>117762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39039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64701</xdr:rowOff>
    </xdr:from>
    <xdr:to>
      <xdr:col>20</xdr:col>
      <xdr:colOff>38100</xdr:colOff>
      <xdr:row>76</xdr:row>
      <xdr:rowOff>166301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40579</xdr:rowOff>
    </xdr:from>
    <xdr:to>
      <xdr:col>15</xdr:col>
      <xdr:colOff>101600</xdr:colOff>
      <xdr:row>77</xdr:row>
      <xdr:rowOff>142179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158706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1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15356</xdr:rowOff>
    </xdr:from>
    <xdr:to>
      <xdr:col>10</xdr:col>
      <xdr:colOff>165100</xdr:colOff>
      <xdr:row>78</xdr:row>
      <xdr:rowOff>116956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108083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49636</xdr:rowOff>
    </xdr:from>
    <xdr:to>
      <xdr:col>6</xdr:col>
      <xdr:colOff>38100</xdr:colOff>
      <xdr:row>78</xdr:row>
      <xdr:rowOff>151236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142363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15424</xdr:rowOff>
    </xdr:from>
    <xdr:to>
      <xdr:col>24</xdr:col>
      <xdr:colOff>63500</xdr:colOff>
      <xdr:row>99</xdr:row>
      <xdr:rowOff>23555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88974"/>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23555</xdr:rowOff>
    </xdr:from>
    <xdr:to>
      <xdr:col>19</xdr:col>
      <xdr:colOff>177800</xdr:colOff>
      <xdr:row>99</xdr:row>
      <xdr:rowOff>32307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971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22378</xdr:rowOff>
    </xdr:from>
    <xdr:to>
      <xdr:col>15</xdr:col>
      <xdr:colOff>50800</xdr:colOff>
      <xdr:row>99</xdr:row>
      <xdr:rowOff>32307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95928"/>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156307</xdr:rowOff>
    </xdr:from>
    <xdr:to>
      <xdr:col>10</xdr:col>
      <xdr:colOff>114300</xdr:colOff>
      <xdr:row>99</xdr:row>
      <xdr:rowOff>22378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8407"/>
          <a:ext cx="8890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136074</xdr:rowOff>
    </xdr:from>
    <xdr:to>
      <xdr:col>24</xdr:col>
      <xdr:colOff>114300</xdr:colOff>
      <xdr:row>99</xdr:row>
      <xdr:rowOff>66224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114501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144205</xdr:rowOff>
    </xdr:from>
    <xdr:to>
      <xdr:col>20</xdr:col>
      <xdr:colOff>38100</xdr:colOff>
      <xdr:row>99</xdr:row>
      <xdr:rowOff>74355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65482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152957</xdr:rowOff>
    </xdr:from>
    <xdr:to>
      <xdr:col>15</xdr:col>
      <xdr:colOff>101600</xdr:colOff>
      <xdr:row>99</xdr:row>
      <xdr:rowOff>83107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74234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143028</xdr:rowOff>
    </xdr:from>
    <xdr:to>
      <xdr:col>10</xdr:col>
      <xdr:colOff>165100</xdr:colOff>
      <xdr:row>99</xdr:row>
      <xdr:rowOff>73178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64305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105507</xdr:rowOff>
    </xdr:from>
    <xdr:to>
      <xdr:col>6</xdr:col>
      <xdr:colOff>38100</xdr:colOff>
      <xdr:row>99</xdr:row>
      <xdr:rowOff>35657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26784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127241</xdr:rowOff>
    </xdr:from>
    <xdr:to>
      <xdr:col>55</xdr:col>
      <xdr:colOff>0</xdr:colOff>
      <xdr:row>58</xdr:row>
      <xdr:rowOff>139553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71341"/>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115893</xdr:rowOff>
    </xdr:from>
    <xdr:to>
      <xdr:col>50</xdr:col>
      <xdr:colOff>114300</xdr:colOff>
      <xdr:row>58</xdr:row>
      <xdr:rowOff>127241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5999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83138</xdr:rowOff>
    </xdr:from>
    <xdr:to>
      <xdr:col>45</xdr:col>
      <xdr:colOff>177800</xdr:colOff>
      <xdr:row>58</xdr:row>
      <xdr:rowOff>115893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83138</xdr:rowOff>
    </xdr:from>
    <xdr:to>
      <xdr:col>41</xdr:col>
      <xdr:colOff>50800</xdr:colOff>
      <xdr:row>58</xdr:row>
      <xdr:rowOff>101360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2723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88753</xdr:rowOff>
    </xdr:from>
    <xdr:to>
      <xdr:col>55</xdr:col>
      <xdr:colOff>50800</xdr:colOff>
      <xdr:row>59</xdr:row>
      <xdr:rowOff>18903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10961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76441</xdr:rowOff>
    </xdr:from>
    <xdr:to>
      <xdr:col>50</xdr:col>
      <xdr:colOff>165100</xdr:colOff>
      <xdr:row>59</xdr:row>
      <xdr:rowOff>6591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169168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65093</xdr:rowOff>
    </xdr:from>
    <xdr:to>
      <xdr:col>46</xdr:col>
      <xdr:colOff>38100</xdr:colOff>
      <xdr:row>58</xdr:row>
      <xdr:rowOff>166693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157820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32338</xdr:rowOff>
    </xdr:from>
    <xdr:to>
      <xdr:col>41</xdr:col>
      <xdr:colOff>101600</xdr:colOff>
      <xdr:row>58</xdr:row>
      <xdr:rowOff>133938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150465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50560</xdr:rowOff>
    </xdr:from>
    <xdr:to>
      <xdr:col>36</xdr:col>
      <xdr:colOff>165100</xdr:colOff>
      <xdr:row>58</xdr:row>
      <xdr:rowOff>152160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143287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170269</xdr:rowOff>
    </xdr:from>
    <xdr:to>
      <xdr:col>55</xdr:col>
      <xdr:colOff>0</xdr:colOff>
      <xdr:row>79</xdr:row>
      <xdr:rowOff>6032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43369"/>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170269</xdr:rowOff>
    </xdr:from>
    <xdr:to>
      <xdr:col>50</xdr:col>
      <xdr:colOff>114300</xdr:colOff>
      <xdr:row>79</xdr:row>
      <xdr:rowOff>2476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433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2476</xdr:rowOff>
    </xdr:from>
    <xdr:to>
      <xdr:col>45</xdr:col>
      <xdr:colOff>177800</xdr:colOff>
      <xdr:row>79</xdr:row>
      <xdr:rowOff>6159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47026"/>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6159</xdr:rowOff>
    </xdr:from>
    <xdr:to>
      <xdr:col>41</xdr:col>
      <xdr:colOff>50800</xdr:colOff>
      <xdr:row>79</xdr:row>
      <xdr:rowOff>22428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070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126682</xdr:rowOff>
    </xdr:from>
    <xdr:to>
      <xdr:col>55</xdr:col>
      <xdr:colOff>50800</xdr:colOff>
      <xdr:row>79</xdr:row>
      <xdr:rowOff>56832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119469</xdr:rowOff>
    </xdr:from>
    <xdr:to>
      <xdr:col>50</xdr:col>
      <xdr:colOff>165100</xdr:colOff>
      <xdr:row>79</xdr:row>
      <xdr:rowOff>49619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123126</xdr:rowOff>
    </xdr:from>
    <xdr:to>
      <xdr:col>46</xdr:col>
      <xdr:colOff>38100</xdr:colOff>
      <xdr:row>79</xdr:row>
      <xdr:rowOff>53276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44403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126809</xdr:rowOff>
    </xdr:from>
    <xdr:to>
      <xdr:col>41</xdr:col>
      <xdr:colOff>101600</xdr:colOff>
      <xdr:row>79</xdr:row>
      <xdr:rowOff>56959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48086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143078</xdr:rowOff>
    </xdr:from>
    <xdr:to>
      <xdr:col>36</xdr:col>
      <xdr:colOff>165100</xdr:colOff>
      <xdr:row>79</xdr:row>
      <xdr:rowOff>73228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64355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80580</xdr:rowOff>
    </xdr:from>
    <xdr:to>
      <xdr:col>55</xdr:col>
      <xdr:colOff>0</xdr:colOff>
      <xdr:row>97</xdr:row>
      <xdr:rowOff>113030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11230"/>
          <a:ext cx="8382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2769</xdr:rowOff>
    </xdr:from>
    <xdr:to>
      <xdr:col>50</xdr:col>
      <xdr:colOff>114300</xdr:colOff>
      <xdr:row>97</xdr:row>
      <xdr:rowOff>113030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34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2769</xdr:rowOff>
    </xdr:from>
    <xdr:to>
      <xdr:col>45</xdr:col>
      <xdr:colOff>177800</xdr:colOff>
      <xdr:row>97</xdr:row>
      <xdr:rowOff>102209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3419"/>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102209</xdr:rowOff>
    </xdr:from>
    <xdr:to>
      <xdr:col>41</xdr:col>
      <xdr:colOff>50800</xdr:colOff>
      <xdr:row>97</xdr:row>
      <xdr:rowOff>109220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32859"/>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29780</xdr:rowOff>
    </xdr:from>
    <xdr:to>
      <xdr:col>55</xdr:col>
      <xdr:colOff>50800</xdr:colOff>
      <xdr:row>97</xdr:row>
      <xdr:rowOff>131380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123419</xdr:rowOff>
    </xdr:from>
    <xdr:to>
      <xdr:col>46</xdr:col>
      <xdr:colOff>38100</xdr:colOff>
      <xdr:row>97</xdr:row>
      <xdr:rowOff>53569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51409</xdr:rowOff>
    </xdr:from>
    <xdr:to>
      <xdr:col>41</xdr:col>
      <xdr:colOff>101600</xdr:colOff>
      <xdr:row>97</xdr:row>
      <xdr:rowOff>153009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58420</xdr:rowOff>
    </xdr:from>
    <xdr:to>
      <xdr:col>36</xdr:col>
      <xdr:colOff>165100</xdr:colOff>
      <xdr:row>97</xdr:row>
      <xdr:rowOff>160020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151147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123447</xdr:rowOff>
    </xdr:from>
    <xdr:to>
      <xdr:col>85</xdr:col>
      <xdr:colOff>127000</xdr:colOff>
      <xdr:row>36</xdr:row>
      <xdr:rowOff>138969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95647"/>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82847</xdr:rowOff>
    </xdr:from>
    <xdr:to>
      <xdr:col>81</xdr:col>
      <xdr:colOff>50800</xdr:colOff>
      <xdr:row>36</xdr:row>
      <xdr:rowOff>123447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55047"/>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82847</xdr:rowOff>
    </xdr:from>
    <xdr:to>
      <xdr:col>76</xdr:col>
      <xdr:colOff>114300</xdr:colOff>
      <xdr:row>36</xdr:row>
      <xdr:rowOff>141666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55047"/>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141666</xdr:rowOff>
    </xdr:from>
    <xdr:to>
      <xdr:col>71</xdr:col>
      <xdr:colOff>177800</xdr:colOff>
      <xdr:row>36</xdr:row>
      <xdr:rowOff>154216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13866"/>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88169</xdr:rowOff>
    </xdr:from>
    <xdr:to>
      <xdr:col>85</xdr:col>
      <xdr:colOff>177800</xdr:colOff>
      <xdr:row>37</xdr:row>
      <xdr:rowOff>18319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66596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72647</xdr:rowOff>
    </xdr:from>
    <xdr:to>
      <xdr:col>81</xdr:col>
      <xdr:colOff>101600</xdr:colOff>
      <xdr:row>37</xdr:row>
      <xdr:rowOff>2797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165374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32047</xdr:rowOff>
    </xdr:from>
    <xdr:to>
      <xdr:col>76</xdr:col>
      <xdr:colOff>165100</xdr:colOff>
      <xdr:row>36</xdr:row>
      <xdr:rowOff>133647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150174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90866</xdr:rowOff>
    </xdr:from>
    <xdr:to>
      <xdr:col>72</xdr:col>
      <xdr:colOff>38100</xdr:colOff>
      <xdr:row>37</xdr:row>
      <xdr:rowOff>21016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103416</xdr:rowOff>
    </xdr:from>
    <xdr:to>
      <xdr:col>67</xdr:col>
      <xdr:colOff>101600</xdr:colOff>
      <xdr:row>37</xdr:row>
      <xdr:rowOff>33566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24693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28257</xdr:rowOff>
    </xdr:from>
    <xdr:to>
      <xdr:col>85</xdr:col>
      <xdr:colOff>127000</xdr:colOff>
      <xdr:row>59</xdr:row>
      <xdr:rowOff>57074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143807"/>
          <a:ext cx="8382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2769</xdr:rowOff>
    </xdr:from>
    <xdr:to>
      <xdr:col>81</xdr:col>
      <xdr:colOff>50800</xdr:colOff>
      <xdr:row>59</xdr:row>
      <xdr:rowOff>57074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118319"/>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160884</xdr:rowOff>
    </xdr:from>
    <xdr:to>
      <xdr:col>76</xdr:col>
      <xdr:colOff>114300</xdr:colOff>
      <xdr:row>59</xdr:row>
      <xdr:rowOff>2769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0498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160884</xdr:rowOff>
    </xdr:from>
    <xdr:to>
      <xdr:col>71</xdr:col>
      <xdr:colOff>177800</xdr:colOff>
      <xdr:row>59</xdr:row>
      <xdr:rowOff>18986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04984"/>
          <a:ext cx="8890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148907</xdr:rowOff>
    </xdr:from>
    <xdr:to>
      <xdr:col>85</xdr:col>
      <xdr:colOff>177800</xdr:colOff>
      <xdr:row>59</xdr:row>
      <xdr:rowOff>79057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63834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6274</xdr:rowOff>
    </xdr:from>
    <xdr:to>
      <xdr:col>81</xdr:col>
      <xdr:colOff>101600</xdr:colOff>
      <xdr:row>59</xdr:row>
      <xdr:rowOff>107874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99001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123419</xdr:rowOff>
    </xdr:from>
    <xdr:to>
      <xdr:col>76</xdr:col>
      <xdr:colOff>165100</xdr:colOff>
      <xdr:row>59</xdr:row>
      <xdr:rowOff>53569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44696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110084</xdr:rowOff>
    </xdr:from>
    <xdr:to>
      <xdr:col>72</xdr:col>
      <xdr:colOff>38100</xdr:colOff>
      <xdr:row>59</xdr:row>
      <xdr:rowOff>40234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31361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139636</xdr:rowOff>
    </xdr:from>
    <xdr:to>
      <xdr:col>67</xdr:col>
      <xdr:colOff>101600</xdr:colOff>
      <xdr:row>59</xdr:row>
      <xdr:rowOff>69786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60913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134989</xdr:rowOff>
    </xdr:from>
    <xdr:to>
      <xdr:col>85</xdr:col>
      <xdr:colOff>127000</xdr:colOff>
      <xdr:row>96</xdr:row>
      <xdr:rowOff>152133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94189"/>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130835</xdr:rowOff>
    </xdr:from>
    <xdr:to>
      <xdr:col>81</xdr:col>
      <xdr:colOff>50800</xdr:colOff>
      <xdr:row>96</xdr:row>
      <xdr:rowOff>134989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90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130835</xdr:rowOff>
    </xdr:from>
    <xdr:to>
      <xdr:col>76</xdr:col>
      <xdr:colOff>114300</xdr:colOff>
      <xdr:row>96</xdr:row>
      <xdr:rowOff>136283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90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110147</xdr:rowOff>
    </xdr:from>
    <xdr:to>
      <xdr:col>71</xdr:col>
      <xdr:colOff>177800</xdr:colOff>
      <xdr:row>96</xdr:row>
      <xdr:rowOff>136283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6934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101333</xdr:rowOff>
    </xdr:from>
    <xdr:to>
      <xdr:col>85</xdr:col>
      <xdr:colOff>177800</xdr:colOff>
      <xdr:row>97</xdr:row>
      <xdr:rowOff>31483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79760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84189</xdr:rowOff>
    </xdr:from>
    <xdr:to>
      <xdr:col>81</xdr:col>
      <xdr:colOff>101600</xdr:colOff>
      <xdr:row>97</xdr:row>
      <xdr:rowOff>14339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30866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80035</xdr:rowOff>
    </xdr:from>
    <xdr:to>
      <xdr:col>76</xdr:col>
      <xdr:colOff>165100</xdr:colOff>
      <xdr:row>97</xdr:row>
      <xdr:rowOff>10185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26712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85483</xdr:rowOff>
    </xdr:from>
    <xdr:to>
      <xdr:col>72</xdr:col>
      <xdr:colOff>38100</xdr:colOff>
      <xdr:row>97</xdr:row>
      <xdr:rowOff>15633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32160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59347</xdr:rowOff>
    </xdr:from>
    <xdr:to>
      <xdr:col>67</xdr:col>
      <xdr:colOff>101600</xdr:colOff>
      <xdr:row>96</xdr:row>
      <xdr:rowOff>160947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保育所の建設が完了したことにより減少し</a:t>
          </a:r>
          <a:r>
            <a:rPr kumimoji="1" lang="ja-JP" altLang="ja-JP" sz="1300">
              <a:solidFill>
                <a:schemeClr val="dk1"/>
              </a:solidFill>
              <a:effectLst/>
              <a:latin typeface="+mn-lt"/>
              <a:ea typeface="+mn-ea"/>
              <a:cs typeface="+mn-cs"/>
            </a:rPr>
            <a:t>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今後は全国的な傾向と同様に、社会保障関係経費の増加等により、厳しい状況が続く見込</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全体的には類似団体平均と比べて低い水準の項目が多い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、今後も適正な運営に努め、経費の抑制を行っていく。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財政調整基金残高は前年比較でほぼ同額で推移しており、実質収支比率は平均して５％前後と健全な数値を維持している。</a:t>
          </a:r>
          <a:endParaRPr lang="ja-JP" altLang="ja-JP" sz="1300">
            <a:effectLst/>
          </a:endParaRPr>
        </a:p>
        <a:p>
          <a:r>
            <a:rPr kumimoji="1" lang="ja-JP" altLang="ja-JP" sz="1300" baseline="0">
              <a:solidFill>
                <a:schemeClr val="dk1"/>
              </a:solidFill>
              <a:effectLst/>
              <a:latin typeface="+mn-lt"/>
              <a:ea typeface="+mn-ea"/>
              <a:cs typeface="+mn-cs"/>
            </a:rPr>
            <a:t>　実質単年度収支については、</a:t>
          </a:r>
          <a:r>
            <a:rPr kumimoji="1" lang="ja-JP" altLang="en-US" sz="1300" baseline="0">
              <a:solidFill>
                <a:schemeClr val="dk1"/>
              </a:solidFill>
              <a:effectLst/>
              <a:latin typeface="+mn-lt"/>
              <a:ea typeface="+mn-ea"/>
              <a:cs typeface="+mn-cs"/>
            </a:rPr>
            <a:t>前年度に続いて</a:t>
          </a:r>
          <a:r>
            <a:rPr kumimoji="1" lang="ja-JP" altLang="ja-JP" sz="1300" baseline="0">
              <a:solidFill>
                <a:schemeClr val="dk1"/>
              </a:solidFill>
              <a:effectLst/>
              <a:latin typeface="+mn-lt"/>
              <a:ea typeface="+mn-ea"/>
              <a:cs typeface="+mn-cs"/>
            </a:rPr>
            <a:t>基金積立金よりも取崩し額の方が多くな</a:t>
          </a:r>
          <a:r>
            <a:rPr kumimoji="1" lang="ja-JP" altLang="en-US" sz="1300" baseline="0">
              <a:solidFill>
                <a:schemeClr val="dk1"/>
              </a:solidFill>
              <a:effectLst/>
              <a:latin typeface="+mn-lt"/>
              <a:ea typeface="+mn-ea"/>
              <a:cs typeface="+mn-cs"/>
            </a:rPr>
            <a:t>る</a:t>
          </a:r>
          <a:r>
            <a:rPr kumimoji="1" lang="ja-JP" altLang="ja-JP" sz="1300" baseline="0">
              <a:solidFill>
                <a:schemeClr val="dk1"/>
              </a:solidFill>
              <a:effectLst/>
              <a:latin typeface="+mn-lt"/>
              <a:ea typeface="+mn-ea"/>
              <a:cs typeface="+mn-cs"/>
            </a:rPr>
            <a:t>マイナス値</a:t>
          </a:r>
          <a:r>
            <a:rPr kumimoji="1" lang="ja-JP" altLang="en-US" sz="1300" baseline="0">
              <a:solidFill>
                <a:schemeClr val="dk1"/>
              </a:solidFill>
              <a:effectLst/>
              <a:latin typeface="+mn-lt"/>
              <a:ea typeface="+mn-ea"/>
              <a:cs typeface="+mn-cs"/>
            </a:rPr>
            <a:t>となったが</a:t>
          </a:r>
          <a:r>
            <a:rPr kumimoji="1" lang="ja-JP" altLang="ja-JP" sz="1300" baseline="0">
              <a:solidFill>
                <a:schemeClr val="dk1"/>
              </a:solidFill>
              <a:effectLst/>
              <a:latin typeface="+mn-lt"/>
              <a:ea typeface="+mn-ea"/>
              <a:cs typeface="+mn-cs"/>
            </a:rPr>
            <a:t>、事務事業の見直しなど</a:t>
          </a:r>
          <a:r>
            <a:rPr kumimoji="1" lang="ja-JP" altLang="en-US" sz="1300" baseline="0">
              <a:solidFill>
                <a:schemeClr val="dk1"/>
              </a:solidFill>
              <a:effectLst/>
              <a:latin typeface="+mn-lt"/>
              <a:ea typeface="+mn-ea"/>
              <a:cs typeface="+mn-cs"/>
            </a:rPr>
            <a:t>行政改革</a:t>
          </a:r>
          <a:r>
            <a:rPr kumimoji="1" lang="ja-JP" altLang="ja-JP" sz="1300" baseline="0">
              <a:solidFill>
                <a:schemeClr val="dk1"/>
              </a:solidFill>
              <a:effectLst/>
              <a:latin typeface="+mn-lt"/>
              <a:ea typeface="+mn-ea"/>
              <a:cs typeface="+mn-cs"/>
            </a:rPr>
            <a:t>を推進し、健全な財政運営に努めていく。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すべての会計において健全な運営を継続し黒字となっているため、連結実質赤字比率は黒字の状態で推移している。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健全な</a:t>
          </a:r>
          <a:r>
            <a:rPr kumimoji="1" lang="ja-JP" altLang="ja-JP" sz="1300">
              <a:solidFill>
                <a:schemeClr val="dk1"/>
              </a:solidFill>
              <a:effectLst/>
              <a:latin typeface="+mn-lt"/>
              <a:ea typeface="+mn-ea"/>
              <a:cs typeface="+mn-cs"/>
            </a:rPr>
            <a:t>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10293462</v>
      </c>
      <c r="BO4" s="392"/>
      <c r="BP4" s="392"/>
      <c r="BQ4" s="392"/>
      <c r="BR4" s="392"/>
      <c r="BS4" s="392"/>
      <c r="BT4" s="392"/>
      <c r="BU4" s="393"/>
      <c r="BV4" s="391">
        <v>10505195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4.5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9944187</v>
      </c>
      <c r="BO5" s="429"/>
      <c r="BP5" s="429"/>
      <c r="BQ5" s="429"/>
      <c r="BR5" s="429"/>
      <c r="BS5" s="429"/>
      <c r="BT5" s="429"/>
      <c r="BU5" s="430"/>
      <c r="BV5" s="428">
        <v>10175889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87.5</v>
      </c>
      <c r="CU5" s="426"/>
      <c r="CV5" s="426"/>
      <c r="CW5" s="426"/>
      <c r="CX5" s="426"/>
      <c r="CY5" s="426"/>
      <c r="CZ5" s="426"/>
      <c r="DA5" s="427"/>
      <c r="DB5" s="425">
        <v>89.5</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349275</v>
      </c>
      <c r="BO6" s="429"/>
      <c r="BP6" s="429"/>
      <c r="BQ6" s="429"/>
      <c r="BR6" s="429"/>
      <c r="BS6" s="429"/>
      <c r="BT6" s="429"/>
      <c r="BU6" s="430"/>
      <c r="BV6" s="428">
        <v>329306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94.1</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38890</v>
      </c>
      <c r="BO7" s="429"/>
      <c r="BP7" s="429"/>
      <c r="BQ7" s="429"/>
      <c r="BR7" s="429"/>
      <c r="BS7" s="429"/>
      <c r="BT7" s="429"/>
      <c r="BU7" s="430"/>
      <c r="BV7" s="428">
        <v>35925</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6674608</v>
      </c>
      <c r="CU7" s="429"/>
      <c r="CV7" s="429"/>
      <c r="CW7" s="429"/>
      <c r="CX7" s="429"/>
      <c r="CY7" s="429"/>
      <c r="CZ7" s="429"/>
      <c r="DA7" s="430"/>
      <c r="DB7" s="428">
        <v>6582343</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310385</v>
      </c>
      <c r="BO8" s="429"/>
      <c r="BP8" s="429"/>
      <c r="BQ8" s="429"/>
      <c r="BR8" s="429"/>
      <c r="BS8" s="429"/>
      <c r="BT8" s="429"/>
      <c r="BU8" s="430"/>
      <c r="BV8" s="428">
        <v>293381</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0.78</v>
      </c>
      <c r="CU8" s="469"/>
      <c r="CV8" s="469"/>
      <c r="CW8" s="469"/>
      <c r="CX8" s="469"/>
      <c r="CY8" s="469"/>
      <c r="CZ8" s="469"/>
      <c r="DA8" s="470"/>
      <c r="DB8" s="468">
        <v>0.77</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30064</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17004</v>
      </c>
      <c r="BO9" s="429"/>
      <c r="BP9" s="429"/>
      <c r="BQ9" s="429"/>
      <c r="BR9" s="429"/>
      <c r="BS9" s="429"/>
      <c r="BT9" s="429"/>
      <c r="BU9" s="430"/>
      <c r="BV9" s="428">
        <v>-45582</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13</v>
      </c>
      <c r="CU9" s="426"/>
      <c r="CV9" s="426"/>
      <c r="CW9" s="426"/>
      <c r="CX9" s="426"/>
      <c r="CY9" s="426"/>
      <c r="CZ9" s="426"/>
      <c r="DA9" s="427"/>
      <c r="DB9" s="425">
        <v>13.5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120</v>
      </c>
      <c r="M10" s="458"/>
      <c r="N10" s="458"/>
      <c r="O10" s="458"/>
      <c r="P10" s="458"/>
      <c r="Q10" s="459"/>
      <c r="R10" s="479">
        <v>30359</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122</v>
      </c>
      <c r="AV10" s="461"/>
      <c r="AW10" s="461"/>
      <c r="AX10" s="461"/>
      <c r="AY10" s="462" t="s">
        <v>123</v>
      </c>
      <c r="AZ10" s="463"/>
      <c r="BA10" s="463"/>
      <c r="BB10" s="463"/>
      <c r="BC10" s="463"/>
      <c r="BD10" s="463"/>
      <c r="BE10" s="463"/>
      <c r="BF10" s="463"/>
      <c r="BG10" s="463"/>
      <c r="BH10" s="463"/>
      <c r="BI10" s="463"/>
      <c r="BJ10" s="463"/>
      <c r="BK10" s="463"/>
      <c r="BL10" s="463"/>
      <c r="BM10" s="464"/>
      <c r="BN10" s="428">
        <v>146839</v>
      </c>
      <c r="BO10" s="429"/>
      <c r="BP10" s="429"/>
      <c r="BQ10" s="429"/>
      <c r="BR10" s="429"/>
      <c r="BS10" s="429"/>
      <c r="BT10" s="429"/>
      <c r="BU10" s="430"/>
      <c r="BV10" s="428">
        <v>169631</v>
      </c>
      <c r="BW10" s="429"/>
      <c r="BX10" s="429"/>
      <c r="BY10" s="429"/>
      <c r="BZ10" s="429"/>
      <c r="CA10" s="429"/>
      <c r="CB10" s="429"/>
      <c r="CC10" s="430"/>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7" t="s">
        <v>127</v>
      </c>
      <c r="AN11" s="458"/>
      <c r="AO11" s="458"/>
      <c r="AP11" s="458"/>
      <c r="AQ11" s="458"/>
      <c r="AR11" s="458"/>
      <c r="AS11" s="458"/>
      <c r="AT11" s="459"/>
      <c r="AU11" s="460" t="s">
        <v>117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30913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110</v>
      </c>
      <c r="AV12" s="461"/>
      <c r="AW12" s="461"/>
      <c r="AX12" s="461"/>
      <c r="AY12" s="462" t="s">
        <v>136</v>
      </c>
      <c r="AZ12" s="463"/>
      <c r="BA12" s="463"/>
      <c r="BB12" s="463"/>
      <c r="BC12" s="463"/>
      <c r="BD12" s="463"/>
      <c r="BE12" s="463"/>
      <c r="BF12" s="463"/>
      <c r="BG12" s="463"/>
      <c r="BH12" s="463"/>
      <c r="BI12" s="463"/>
      <c r="BJ12" s="463"/>
      <c r="BK12" s="463"/>
      <c r="BL12" s="463"/>
      <c r="BM12" s="464"/>
      <c r="BN12" s="428">
        <v>180000</v>
      </c>
      <c r="BO12" s="429"/>
      <c r="BP12" s="429"/>
      <c r="BQ12" s="429"/>
      <c r="BR12" s="429"/>
      <c r="BS12" s="429"/>
      <c r="BT12" s="429"/>
      <c r="BU12" s="430"/>
      <c r="BV12" s="428">
        <v>170000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30787</v>
      </c>
      <c r="S13" s="510"/>
      <c r="T13" s="510"/>
      <c r="U13" s="510"/>
      <c r="V13" s="511"/>
      <c r="W13" s="444" t="s">
        <v>140</v>
      </c>
      <c r="X13" s="445"/>
      <c r="Y13" s="445"/>
      <c r="Z13" s="445"/>
      <c r="AA13" s="445"/>
      <c r="AB13" s="435"/>
      <c r="AC13" s="479">
        <v>781</v>
      </c>
      <c r="AD13" s="480"/>
      <c r="AE13" s="480"/>
      <c r="AF13" s="480"/>
      <c r="AG13" s="519"/>
      <c r="AH13" s="479">
        <v>885</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-16157</v>
      </c>
      <c r="BO13" s="429"/>
      <c r="BP13" s="429"/>
      <c r="BQ13" s="429"/>
      <c r="BR13" s="429"/>
      <c r="BS13" s="429"/>
      <c r="BT13" s="429"/>
      <c r="BU13" s="430"/>
      <c r="BV13" s="428">
        <v>-45951</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9</v>
      </c>
      <c r="CU13" s="426"/>
      <c r="CV13" s="426"/>
      <c r="CW13" s="426"/>
      <c r="CX13" s="426"/>
      <c r="CY13" s="426"/>
      <c r="CZ13" s="426"/>
      <c r="DA13" s="427"/>
      <c r="DB13" s="425">
        <v>9.1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30907</v>
      </c>
      <c r="S14" s="510"/>
      <c r="T14" s="510"/>
      <c r="U14" s="510"/>
      <c r="V14" s="511"/>
      <c r="W14" s="418"/>
      <c r="X14" s="419"/>
      <c r="Y14" s="419"/>
      <c r="Z14" s="419"/>
      <c r="AA14" s="419"/>
      <c r="AB14" s="408"/>
      <c r="AC14" s="512">
        <v>5.7</v>
      </c>
      <c r="AD14" s="513"/>
      <c r="AE14" s="513"/>
      <c r="AF14" s="513"/>
      <c r="AG14" s="514"/>
      <c r="AH14" s="512">
        <v>6.4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79.099999999999994</v>
      </c>
      <c r="CU14" s="524"/>
      <c r="CV14" s="524"/>
      <c r="CW14" s="524"/>
      <c r="CX14" s="524"/>
      <c r="CY14" s="524"/>
      <c r="CZ14" s="524"/>
      <c r="DA14" s="525"/>
      <c r="DB14" s="523">
        <v>78.5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30780</v>
      </c>
      <c r="S15" s="510"/>
      <c r="T15" s="510"/>
      <c r="U15" s="510"/>
      <c r="V15" s="511"/>
      <c r="W15" s="444" t="s">
        <v>147</v>
      </c>
      <c r="X15" s="445"/>
      <c r="Y15" s="445"/>
      <c r="Z15" s="445"/>
      <c r="AA15" s="445"/>
      <c r="AB15" s="435"/>
      <c r="AC15" s="479">
        <v>3663</v>
      </c>
      <c r="AD15" s="480"/>
      <c r="AE15" s="480"/>
      <c r="AF15" s="480"/>
      <c r="AG15" s="519"/>
      <c r="AH15" s="479">
        <v>3846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3933313</v>
      </c>
      <c r="BO15" s="392"/>
      <c r="BP15" s="392"/>
      <c r="BQ15" s="392"/>
      <c r="BR15" s="392"/>
      <c r="BS15" s="392"/>
      <c r="BT15" s="392"/>
      <c r="BU15" s="393"/>
      <c r="BV15" s="391">
        <v>3939178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26.8</v>
      </c>
      <c r="AD16" s="513"/>
      <c r="AE16" s="513"/>
      <c r="AF16" s="513"/>
      <c r="AG16" s="514"/>
      <c r="AH16" s="512">
        <v>27.9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5090751</v>
      </c>
      <c r="BO16" s="429"/>
      <c r="BP16" s="429"/>
      <c r="BQ16" s="429"/>
      <c r="BR16" s="429"/>
      <c r="BS16" s="429"/>
      <c r="BT16" s="429"/>
      <c r="BU16" s="430"/>
      <c r="BV16" s="428">
        <v>5025551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9235</v>
      </c>
      <c r="AD17" s="480"/>
      <c r="AE17" s="480"/>
      <c r="AF17" s="480"/>
      <c r="AG17" s="519"/>
      <c r="AH17" s="479">
        <v>9078</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5039763</v>
      </c>
      <c r="BO17" s="429"/>
      <c r="BP17" s="429"/>
      <c r="BQ17" s="429"/>
      <c r="BR17" s="429"/>
      <c r="BS17" s="429"/>
      <c r="BT17" s="429"/>
      <c r="BU17" s="430"/>
      <c r="BV17" s="428">
        <v>5061095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20.41</v>
      </c>
      <c r="M18" s="541"/>
      <c r="N18" s="541"/>
      <c r="O18" s="541"/>
      <c r="P18" s="541"/>
      <c r="Q18" s="541"/>
      <c r="R18" s="542"/>
      <c r="S18" s="542"/>
      <c r="T18" s="542"/>
      <c r="U18" s="542"/>
      <c r="V18" s="543"/>
      <c r="W18" s="446"/>
      <c r="X18" s="447"/>
      <c r="Y18" s="447"/>
      <c r="Z18" s="447"/>
      <c r="AA18" s="447"/>
      <c r="AB18" s="438"/>
      <c r="AC18" s="544">
        <v>67.5</v>
      </c>
      <c r="AD18" s="545"/>
      <c r="AE18" s="545"/>
      <c r="AF18" s="545"/>
      <c r="AG18" s="546"/>
      <c r="AH18" s="544">
        <v>65.7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6034728</v>
      </c>
      <c r="BO18" s="429"/>
      <c r="BP18" s="429"/>
      <c r="BQ18" s="429"/>
      <c r="BR18" s="429"/>
      <c r="BS18" s="429"/>
      <c r="BT18" s="429"/>
      <c r="BU18" s="430"/>
      <c r="BV18" s="428">
        <v>6061189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1473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7619743</v>
      </c>
      <c r="BO19" s="429"/>
      <c r="BP19" s="429"/>
      <c r="BQ19" s="429"/>
      <c r="BR19" s="429"/>
      <c r="BS19" s="429"/>
      <c r="BT19" s="429"/>
      <c r="BU19" s="430"/>
      <c r="BV19" s="428">
        <v>7621365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11525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11072244</v>
      </c>
      <c r="BO23" s="429"/>
      <c r="BP23" s="429"/>
      <c r="BQ23" s="429"/>
      <c r="BR23" s="429"/>
      <c r="BS23" s="429"/>
      <c r="BT23" s="429"/>
      <c r="BU23" s="430"/>
      <c r="BV23" s="428">
        <v>11066240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8640</v>
      </c>
      <c r="R24" s="480"/>
      <c r="S24" s="480"/>
      <c r="T24" s="480"/>
      <c r="U24" s="480"/>
      <c r="V24" s="519"/>
      <c r="W24" s="578"/>
      <c r="X24" s="566"/>
      <c r="Y24" s="567"/>
      <c r="Z24" s="478" t="s">
        <v>171</v>
      </c>
      <c r="AA24" s="458"/>
      <c r="AB24" s="458"/>
      <c r="AC24" s="458"/>
      <c r="AD24" s="458"/>
      <c r="AE24" s="458"/>
      <c r="AF24" s="458"/>
      <c r="AG24" s="459"/>
      <c r="AH24" s="479">
        <v>175</v>
      </c>
      <c r="AI24" s="480"/>
      <c r="AJ24" s="480"/>
      <c r="AK24" s="480"/>
      <c r="AL24" s="519"/>
      <c r="AM24" s="479">
        <v>531825</v>
      </c>
      <c r="AN24" s="480"/>
      <c r="AO24" s="480"/>
      <c r="AP24" s="480"/>
      <c r="AQ24" s="480"/>
      <c r="AR24" s="519"/>
      <c r="AS24" s="479">
        <v>3039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10326150</v>
      </c>
      <c r="BO24" s="429"/>
      <c r="BP24" s="429"/>
      <c r="BQ24" s="429"/>
      <c r="BR24" s="429"/>
      <c r="BS24" s="429"/>
      <c r="BT24" s="429"/>
      <c r="BU24" s="430"/>
      <c r="BV24" s="428">
        <v>10465220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2</v>
      </c>
      <c r="M25" s="480"/>
      <c r="N25" s="480"/>
      <c r="O25" s="480"/>
      <c r="P25" s="519"/>
      <c r="Q25" s="479">
        <v>6860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130</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733391</v>
      </c>
      <c r="BO25" s="392"/>
      <c r="BP25" s="392"/>
      <c r="BQ25" s="392"/>
      <c r="BR25" s="392"/>
      <c r="BS25" s="392"/>
      <c r="BT25" s="392"/>
      <c r="BU25" s="393"/>
      <c r="BV25" s="391">
        <v>842247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6050</v>
      </c>
      <c r="R26" s="480"/>
      <c r="S26" s="480"/>
      <c r="T26" s="480"/>
      <c r="U26" s="480"/>
      <c r="V26" s="519"/>
      <c r="W26" s="578"/>
      <c r="X26" s="566"/>
      <c r="Y26" s="567"/>
      <c r="Z26" s="478" t="s">
        <v>178</v>
      </c>
      <c r="AA26" s="588"/>
      <c r="AB26" s="588"/>
      <c r="AC26" s="588"/>
      <c r="AD26" s="588"/>
      <c r="AE26" s="588"/>
      <c r="AF26" s="588"/>
      <c r="AG26" s="589"/>
      <c r="AH26" s="479">
        <v>3</v>
      </c>
      <c r="AI26" s="480"/>
      <c r="AJ26" s="480"/>
      <c r="AK26" s="480"/>
      <c r="AL26" s="519"/>
      <c r="AM26" s="479">
        <v>7653</v>
      </c>
      <c r="AN26" s="480"/>
      <c r="AO26" s="480"/>
      <c r="AP26" s="480"/>
      <c r="AQ26" s="480"/>
      <c r="AR26" s="519"/>
      <c r="AS26" s="479">
        <v>2551</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3800</v>
      </c>
      <c r="R27" s="480"/>
      <c r="S27" s="480"/>
      <c r="T27" s="480"/>
      <c r="U27" s="480"/>
      <c r="V27" s="519"/>
      <c r="W27" s="578"/>
      <c r="X27" s="566"/>
      <c r="Y27" s="567"/>
      <c r="Z27" s="478" t="s">
        <v>181</v>
      </c>
      <c r="AA27" s="458"/>
      <c r="AB27" s="458"/>
      <c r="AC27" s="458"/>
      <c r="AD27" s="458"/>
      <c r="AE27" s="458"/>
      <c r="AF27" s="458"/>
      <c r="AG27" s="459"/>
      <c r="AH27" s="479">
        <v>8</v>
      </c>
      <c r="AI27" s="480"/>
      <c r="AJ27" s="480"/>
      <c r="AK27" s="480"/>
      <c r="AL27" s="519"/>
      <c r="AM27" s="479">
        <v>24681</v>
      </c>
      <c r="AN27" s="480"/>
      <c r="AO27" s="480"/>
      <c r="AP27" s="480"/>
      <c r="AQ27" s="480"/>
      <c r="AR27" s="519"/>
      <c r="AS27" s="479">
        <v>3085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409189</v>
      </c>
      <c r="BO27" s="602"/>
      <c r="BP27" s="602"/>
      <c r="BQ27" s="602"/>
      <c r="BR27" s="602"/>
      <c r="BS27" s="602"/>
      <c r="BT27" s="602"/>
      <c r="BU27" s="603"/>
      <c r="BV27" s="601">
        <v>408981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3100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175</v>
      </c>
      <c r="AN28" s="480"/>
      <c r="AO28" s="480"/>
      <c r="AP28" s="480"/>
      <c r="AQ28" s="480"/>
      <c r="AR28" s="519"/>
      <c r="AS28" s="479" t="s">
        <v>175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756936</v>
      </c>
      <c r="BO28" s="392"/>
      <c r="BP28" s="392"/>
      <c r="BQ28" s="392"/>
      <c r="BR28" s="392"/>
      <c r="BS28" s="392"/>
      <c r="BT28" s="392"/>
      <c r="BU28" s="393"/>
      <c r="BV28" s="391">
        <v>790097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12</v>
      </c>
      <c r="M29" s="480"/>
      <c r="N29" s="480"/>
      <c r="O29" s="480"/>
      <c r="P29" s="519"/>
      <c r="Q29" s="479">
        <v>2900</v>
      </c>
      <c r="R29" s="480"/>
      <c r="S29" s="480"/>
      <c r="T29" s="480"/>
      <c r="U29" s="480"/>
      <c r="V29" s="519"/>
      <c r="W29" s="579"/>
      <c r="X29" s="580"/>
      <c r="Y29" s="581"/>
      <c r="Z29" s="478" t="s">
        <v>187</v>
      </c>
      <c r="AA29" s="458"/>
      <c r="AB29" s="458"/>
      <c r="AC29" s="458"/>
      <c r="AD29" s="458"/>
      <c r="AE29" s="458"/>
      <c r="AF29" s="458"/>
      <c r="AG29" s="459"/>
      <c r="AH29" s="479">
        <v>183</v>
      </c>
      <c r="AI29" s="480"/>
      <c r="AJ29" s="480"/>
      <c r="AK29" s="480"/>
      <c r="AL29" s="519"/>
      <c r="AM29" s="479">
        <v>556506</v>
      </c>
      <c r="AN29" s="480"/>
      <c r="AO29" s="480"/>
      <c r="AP29" s="480"/>
      <c r="AQ29" s="480"/>
      <c r="AR29" s="519"/>
      <c r="AS29" s="479">
        <v>3041</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189679</v>
      </c>
      <c r="BO29" s="429"/>
      <c r="BP29" s="429"/>
      <c r="BQ29" s="429"/>
      <c r="BR29" s="429"/>
      <c r="BS29" s="429"/>
      <c r="BT29" s="429"/>
      <c r="BU29" s="430"/>
      <c r="BV29" s="428">
        <v>205495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566697</v>
      </c>
      <c r="BO30" s="602"/>
      <c r="BP30" s="602"/>
      <c r="BQ30" s="602"/>
      <c r="BR30" s="602"/>
      <c r="BS30" s="602"/>
      <c r="BT30" s="602"/>
      <c r="BU30" s="603"/>
      <c r="BV30" s="601">
        <v>545427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松山広域福祉施設事務組合（一般会計）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松前町土地開発公社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松山広域福祉施設事務組合（公営企業会計）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愛媛県市町総合事務組合（退職手当事業分）</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愛媛県市町総合事務組合（消防補償事業分）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愛媛県市町総合事務組合（交通災害事業分）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愛媛県市町総合事務組合（自治会館事業分）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愛媛県市町総合事務組合（議員公務災害事業分）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愛媛県市町総合事務組合（共通経費分）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伊予市松前町共立衛生組合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伊予市・伊予郡養護老人ホーム組合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U7PY7zuYOpevWTfomfHAtKtnkbp91OqOHMWl/4SENRWmrDVOKDE0dBZe4+nR4yihvVdx9yvlu2Kbw0kDDLhpkg==" saltValue="5srUoVQIwZ8WwJRCLSNw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6" t="s">
        <v>562</v>
      </c>
      <c r="D34" s="1206"/>
      <c r="E34" s="1207"/>
      <c r="F34" s="32">
        <v>13.82</v>
      </c>
      <c r="G34" s="33">
        <v>14.71</v>
      </c>
      <c r="H34" s="33">
        <v>15.5</v>
      </c>
      <c r="I34" s="33">
        <v>15.48</v>
      </c>
      <c r="J34" s="34">
        <v>15.67</v>
      </c>
      <c r="K34" s="22"/>
      <c r="L34" s="22"/>
      <c r="M34" s="22"/>
      <c r="N34" s="22"/>
      <c r="O34" s="22"/>
      <c r="P34" s="22"/>
    </row>
    <row r="35" spans="1:16" ht="39" customHeight="1">
      <c r="A35" s="22"/>
      <c r="B35" s="35"/>
      <c r="C35" s="1200" t="s">
        <v>563</v>
      </c>
      <c r="D35" s="1201"/>
      <c r="E35" s="1202"/>
      <c r="F35" s="36">
        <v>2.37</v>
      </c>
      <c r="G35" s="37">
        <v>1.21</v>
      </c>
      <c r="H35" s="37">
        <v>3.71</v>
      </c>
      <c r="I35" s="37">
        <v>5.8</v>
      </c>
      <c r="J35" s="38">
        <v>5</v>
      </c>
      <c r="K35" s="22"/>
      <c r="L35" s="22"/>
      <c r="M35" s="22"/>
      <c r="N35" s="22"/>
      <c r="O35" s="22"/>
      <c r="P35" s="22"/>
    </row>
    <row r="36" spans="1:16" ht="39" customHeight="1">
      <c r="A36" s="22"/>
      <c r="B36" s="35"/>
      <c r="C36" s="1200" t="s">
        <v>564</v>
      </c>
      <c r="D36" s="1201"/>
      <c r="E36" s="1202"/>
      <c r="F36" s="36">
        <v>5.09</v>
      </c>
      <c r="G36" s="37">
        <v>5.72</v>
      </c>
      <c r="H36" s="37">
        <v>5.18</v>
      </c>
      <c r="I36" s="37">
        <v>4.45</v>
      </c>
      <c r="J36" s="38">
        <v>4.6500000000000004</v>
      </c>
      <c r="K36" s="22"/>
      <c r="L36" s="22"/>
      <c r="M36" s="22"/>
      <c r="N36" s="22"/>
      <c r="O36" s="22"/>
      <c r="P36" s="22"/>
    </row>
    <row r="37" spans="1:16" ht="39" customHeight="1">
      <c r="A37" s="22"/>
      <c r="B37" s="35"/>
      <c r="C37" s="1200" t="s">
        <v>565</v>
      </c>
      <c r="D37" s="1201"/>
      <c r="E37" s="1202"/>
      <c r="F37" s="36">
        <v>0.86</v>
      </c>
      <c r="G37" s="37">
        <v>1.72</v>
      </c>
      <c r="H37" s="37">
        <v>1.19</v>
      </c>
      <c r="I37" s="37">
        <v>1.27</v>
      </c>
      <c r="J37" s="38">
        <v>1.29</v>
      </c>
      <c r="K37" s="22"/>
      <c r="L37" s="22"/>
      <c r="M37" s="22"/>
      <c r="N37" s="22"/>
      <c r="O37" s="22"/>
      <c r="P37" s="22"/>
    </row>
    <row r="38" spans="1:16" ht="39" customHeight="1">
      <c r="A38" s="22"/>
      <c r="B38" s="35"/>
      <c r="C38" s="1200" t="s">
        <v>566</v>
      </c>
      <c r="D38" s="1201"/>
      <c r="E38" s="1202"/>
      <c r="F38" s="36">
        <v>0.25</v>
      </c>
      <c r="G38" s="37">
        <v>0.31</v>
      </c>
      <c r="H38" s="37">
        <v>0.39</v>
      </c>
      <c r="I38" s="37">
        <v>0.33</v>
      </c>
      <c r="J38" s="38">
        <v>0.25</v>
      </c>
      <c r="K38" s="22"/>
      <c r="L38" s="22"/>
      <c r="M38" s="22"/>
      <c r="N38" s="22"/>
      <c r="O38" s="22"/>
      <c r="P38" s="22"/>
    </row>
    <row r="39" spans="1:16" ht="39" customHeight="1">
      <c r="A39" s="22"/>
      <c r="B39" s="35"/>
      <c r="C39" s="1200" t="s">
        <v>567</v>
      </c>
      <c r="D39" s="1201"/>
      <c r="E39" s="1202"/>
      <c r="F39" s="36">
        <v>0.15</v>
      </c>
      <c r="G39" s="37">
        <v>0.2</v>
      </c>
      <c r="H39" s="37">
        <v>0.16</v>
      </c>
      <c r="I39" s="37">
        <v>0.18</v>
      </c>
      <c r="J39" s="38">
        <v>7.0000000000000007E-2</v>
      </c>
      <c r="K39" s="22"/>
      <c r="L39" s="22"/>
      <c r="M39" s="22"/>
      <c r="N39" s="22"/>
      <c r="O39" s="22"/>
      <c r="P39" s="22"/>
    </row>
    <row r="40" spans="1:16" ht="39" customHeight="1">
      <c r="A40" s="22"/>
      <c r="B40" s="35"/>
      <c r="C40" s="1200" t="s">
        <v>568</v>
      </c>
      <c r="D40" s="1201"/>
      <c r="E40" s="1202"/>
      <c r="F40" s="36">
        <v>0.02</v>
      </c>
      <c r="G40" s="37">
        <v>0.01</v>
      </c>
      <c r="H40" s="37">
        <v>0.01</v>
      </c>
      <c r="I40" s="37">
        <v>0.01</v>
      </c>
      <c r="J40" s="38">
        <v>0.01</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c r="A43" s="22"/>
      <c r="B43" s="40"/>
      <c r="C43" s="1203" t="s">
        <v>570</v>
      </c>
      <c r="D43" s="1204"/>
      <c r="E43" s="1205"/>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iqZe6ft2UrN4CO/4spX+1cUsKrT3dYKZwj4V1FHt8ymH0DEFSDvqzM89PNt+xppcdsl20rP5XXisCikemAhcQ==" saltValue="R8tqwSAxY70oeIinrh6p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08" t="s">
        <v>11</v>
      </c>
      <c r="C45" s="1209"/>
      <c r="D45" s="58"/>
      <c r="E45" s="1214" t="s">
        <v>12</v>
      </c>
      <c r="F45" s="1214"/>
      <c r="G45" s="1214"/>
      <c r="H45" s="1214"/>
      <c r="I45" s="1214"/>
      <c r="J45" s="1215"/>
      <c r="K45" s="59">
        <v>1100</v>
      </c>
      <c r="L45" s="60">
        <v>1001</v>
      </c>
      <c r="M45" s="60">
        <v>1041</v>
      </c>
      <c r="N45" s="60">
        <v>1031</v>
      </c>
      <c r="O45" s="61">
        <v>990</v>
      </c>
      <c r="P45" s="48"/>
      <c r="Q45" s="48"/>
      <c r="R45" s="48"/>
      <c r="S45" s="48"/>
      <c r="T45" s="48"/>
      <c r="U45" s="48"/>
    </row>
    <row r="46" spans="1:21" ht="30.75" customHeight="1">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c r="A48" s="48"/>
      <c r="B48" s="1210"/>
      <c r="C48" s="1211"/>
      <c r="D48" s="62"/>
      <c r="E48" s="1216" t="s">
        <v>15</v>
      </c>
      <c r="F48" s="1216"/>
      <c r="G48" s="1216"/>
      <c r="H48" s="1216"/>
      <c r="I48" s="1216"/>
      <c r="J48" s="1217"/>
      <c r="K48" s="63">
        <v>230</v>
      </c>
      <c r="L48" s="64">
        <v>238</v>
      </c>
      <c r="M48" s="64">
        <v>253</v>
      </c>
      <c r="N48" s="64">
        <v>260</v>
      </c>
      <c r="O48" s="65">
        <v>261</v>
      </c>
      <c r="P48" s="48"/>
      <c r="Q48" s="48"/>
      <c r="R48" s="48"/>
      <c r="S48" s="48"/>
      <c r="T48" s="48"/>
      <c r="U48" s="48"/>
    </row>
    <row r="49" spans="1:21" ht="30.75" customHeight="1">
      <c r="A49" s="48"/>
      <c r="B49" s="1210"/>
      <c r="C49" s="1211"/>
      <c r="D49" s="62"/>
      <c r="E49" s="1216" t="s">
        <v>16</v>
      </c>
      <c r="F49" s="1216"/>
      <c r="G49" s="1216"/>
      <c r="H49" s="1216"/>
      <c r="I49" s="1216"/>
      <c r="J49" s="1217"/>
      <c r="K49" s="63">
        <v>70</v>
      </c>
      <c r="L49" s="64">
        <v>55</v>
      </c>
      <c r="M49" s="64">
        <v>48</v>
      </c>
      <c r="N49" s="64">
        <v>49</v>
      </c>
      <c r="O49" s="65">
        <v>51</v>
      </c>
      <c r="P49" s="48"/>
      <c r="Q49" s="48"/>
      <c r="R49" s="48"/>
      <c r="S49" s="48"/>
      <c r="T49" s="48"/>
      <c r="U49" s="48"/>
    </row>
    <row r="50" spans="1:21" ht="30.75" customHeight="1">
      <c r="A50" s="48"/>
      <c r="B50" s="1210"/>
      <c r="C50" s="1211"/>
      <c r="D50" s="62"/>
      <c r="E50" s="1216" t="s">
        <v>17</v>
      </c>
      <c r="F50" s="1216"/>
      <c r="G50" s="1216"/>
      <c r="H50" s="1216"/>
      <c r="I50" s="1216"/>
      <c r="J50" s="1217"/>
      <c r="K50" s="63">
        <v>31</v>
      </c>
      <c r="L50" s="64" t="s">
        <v>513</v>
      </c>
      <c r="M50" s="64" t="s">
        <v>513</v>
      </c>
      <c r="N50" s="64" t="s">
        <v>513</v>
      </c>
      <c r="O50" s="65" t="s">
        <v>513</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v>0</v>
      </c>
      <c r="N51" s="64" t="s">
        <v>513</v>
      </c>
      <c r="O51" s="65" t="s">
        <v>513</v>
      </c>
      <c r="P51" s="48"/>
      <c r="Q51" s="48"/>
      <c r="R51" s="48"/>
      <c r="S51" s="48"/>
      <c r="T51" s="48"/>
      <c r="U51" s="48"/>
    </row>
    <row r="52" spans="1:21" ht="30.75" customHeight="1">
      <c r="A52" s="48"/>
      <c r="B52" s="1218" t="s">
        <v>19</v>
      </c>
      <c r="C52" s="1219"/>
      <c r="D52" s="66"/>
      <c r="E52" s="1216" t="s">
        <v>20</v>
      </c>
      <c r="F52" s="1216"/>
      <c r="G52" s="1216"/>
      <c r="H52" s="1216"/>
      <c r="I52" s="1216"/>
      <c r="J52" s="1217"/>
      <c r="K52" s="63">
        <v>871</v>
      </c>
      <c r="L52" s="64">
        <v>799</v>
      </c>
      <c r="M52" s="64">
        <v>802</v>
      </c>
      <c r="N52" s="64">
        <v>791</v>
      </c>
      <c r="O52" s="65">
        <v>828</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560</v>
      </c>
      <c r="L53" s="69">
        <v>495</v>
      </c>
      <c r="M53" s="69">
        <v>540</v>
      </c>
      <c r="N53" s="69">
        <v>549</v>
      </c>
      <c r="O53" s="70">
        <v>474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24" t="s">
        <v>25</v>
      </c>
      <c r="C57" s="1225"/>
      <c r="D57" s="1228" t="s">
        <v>26</v>
      </c>
      <c r="E57" s="1229"/>
      <c r="F57" s="1229"/>
      <c r="G57" s="1229"/>
      <c r="H57" s="1229"/>
      <c r="I57" s="1229"/>
      <c r="J57" s="1230"/>
      <c r="K57" s="82" t="s">
        <v>513</v>
      </c>
      <c r="L57" s="83" t="s">
        <v>513</v>
      </c>
      <c r="M57" s="83" t="s">
        <v>513</v>
      </c>
      <c r="N57" s="83" t="s">
        <v>513</v>
      </c>
      <c r="O57" s="84" t="s">
        <v>513</v>
      </c>
    </row>
    <row r="58" spans="1:21" ht="31.5" customHeight="1" thickBot="1">
      <c r="B58" s="1226"/>
      <c r="C58" s="1227"/>
      <c r="D58" s="1231" t="s">
        <v>27</v>
      </c>
      <c r="E58" s="1232"/>
      <c r="F58" s="1232"/>
      <c r="G58" s="1232"/>
      <c r="H58" s="1232"/>
      <c r="I58" s="1232"/>
      <c r="J58" s="1233"/>
      <c r="K58" s="85" t="s">
        <v>513</v>
      </c>
      <c r="L58" s="86" t="s">
        <v>513</v>
      </c>
      <c r="M58" s="86" t="s">
        <v>513</v>
      </c>
      <c r="N58" s="86" t="s">
        <v>513</v>
      </c>
      <c r="O58" s="87" t="s">
        <v>513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c7QPobw3a633PFMULy02+Qa0NCCytbuw/TFVtOiLbiwHnDfrKSumHQr9QZ9/lLwaqZVITcJOxSfwqkUGLSlw==" saltValue="N2X45CUxFMpp4aSTdINb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34" t="s">
        <v>30</v>
      </c>
      <c r="C41" s="1235"/>
      <c r="D41" s="101"/>
      <c r="E41" s="1240" t="s">
        <v>31</v>
      </c>
      <c r="F41" s="1240"/>
      <c r="G41" s="1240"/>
      <c r="H41" s="1241"/>
      <c r="I41" s="102">
        <v>10858</v>
      </c>
      <c r="J41" s="103">
        <v>10780</v>
      </c>
      <c r="K41" s="103">
        <v>10974</v>
      </c>
      <c r="L41" s="103">
        <v>11066</v>
      </c>
      <c r="M41" s="104">
        <v>11072</v>
      </c>
    </row>
    <row r="42" spans="2:13" ht="27.75" customHeight="1">
      <c r="B42" s="1236"/>
      <c r="C42" s="1237"/>
      <c r="D42" s="105"/>
      <c r="E42" s="1242" t="s">
        <v>32</v>
      </c>
      <c r="F42" s="1242"/>
      <c r="G42" s="1242"/>
      <c r="H42" s="1243"/>
      <c r="I42" s="106" t="s">
        <v>513</v>
      </c>
      <c r="J42" s="107" t="s">
        <v>513</v>
      </c>
      <c r="K42" s="107" t="s">
        <v>513</v>
      </c>
      <c r="L42" s="107" t="s">
        <v>513</v>
      </c>
      <c r="M42" s="108" t="s">
        <v>513</v>
      </c>
    </row>
    <row r="43" spans="2:13" ht="27.75" customHeight="1">
      <c r="B43" s="1236"/>
      <c r="C43" s="1237"/>
      <c r="D43" s="105"/>
      <c r="E43" s="1242" t="s">
        <v>33</v>
      </c>
      <c r="F43" s="1242"/>
      <c r="G43" s="1242"/>
      <c r="H43" s="1243"/>
      <c r="I43" s="106">
        <v>4256</v>
      </c>
      <c r="J43" s="107">
        <v>4225</v>
      </c>
      <c r="K43" s="107">
        <v>4232</v>
      </c>
      <c r="L43" s="107">
        <v>4231</v>
      </c>
      <c r="M43" s="108">
        <v>4182</v>
      </c>
    </row>
    <row r="44" spans="2:13" ht="27.75" customHeight="1">
      <c r="B44" s="1236"/>
      <c r="C44" s="1237"/>
      <c r="D44" s="105"/>
      <c r="E44" s="1242" t="s">
        <v>34</v>
      </c>
      <c r="F44" s="1242"/>
      <c r="G44" s="1242"/>
      <c r="H44" s="1243"/>
      <c r="I44" s="106">
        <v>698</v>
      </c>
      <c r="J44" s="107">
        <v>629</v>
      </c>
      <c r="K44" s="107">
        <v>577</v>
      </c>
      <c r="L44" s="107">
        <v>541</v>
      </c>
      <c r="M44" s="108">
        <v>531</v>
      </c>
    </row>
    <row r="45" spans="2:13" ht="27.75" customHeight="1">
      <c r="B45" s="1236"/>
      <c r="C45" s="1237"/>
      <c r="D45" s="105"/>
      <c r="E45" s="1242" t="s">
        <v>35</v>
      </c>
      <c r="F45" s="1242"/>
      <c r="G45" s="1242"/>
      <c r="H45" s="1243"/>
      <c r="I45" s="106">
        <v>991</v>
      </c>
      <c r="J45" s="107">
        <v>886</v>
      </c>
      <c r="K45" s="107">
        <v>806</v>
      </c>
      <c r="L45" s="107">
        <v>751</v>
      </c>
      <c r="M45" s="108">
        <v>682</v>
      </c>
    </row>
    <row r="46" spans="2:13" ht="27.75" customHeight="1">
      <c r="B46" s="1236"/>
      <c r="C46" s="1237"/>
      <c r="D46" s="109"/>
      <c r="E46" s="1242" t="s">
        <v>36</v>
      </c>
      <c r="F46" s="1242"/>
      <c r="G46" s="1242"/>
      <c r="H46" s="1243"/>
      <c r="I46" s="106" t="s">
        <v>513</v>
      </c>
      <c r="J46" s="107" t="s">
        <v>513</v>
      </c>
      <c r="K46" s="107" t="s">
        <v>513</v>
      </c>
      <c r="L46" s="107" t="s">
        <v>513</v>
      </c>
      <c r="M46" s="108" t="s">
        <v>513</v>
      </c>
    </row>
    <row r="47" spans="2:13" ht="27.75" customHeight="1">
      <c r="B47" s="1236"/>
      <c r="C47" s="1237"/>
      <c r="D47" s="110"/>
      <c r="E47" s="1244" t="s">
        <v>37</v>
      </c>
      <c r="F47" s="1245"/>
      <c r="G47" s="1245"/>
      <c r="H47" s="1246"/>
      <c r="I47" s="106" t="s">
        <v>513</v>
      </c>
      <c r="J47" s="107" t="s">
        <v>513</v>
      </c>
      <c r="K47" s="107" t="s">
        <v>513</v>
      </c>
      <c r="L47" s="107" t="s">
        <v>513</v>
      </c>
      <c r="M47" s="108" t="s">
        <v>513</v>
      </c>
    </row>
    <row r="48" spans="2:13" ht="27.75" customHeight="1">
      <c r="B48" s="1236"/>
      <c r="C48" s="1237"/>
      <c r="D48" s="105"/>
      <c r="E48" s="1242" t="s">
        <v>38</v>
      </c>
      <c r="F48" s="1242"/>
      <c r="G48" s="1242"/>
      <c r="H48" s="1243"/>
      <c r="I48" s="106" t="s">
        <v>513</v>
      </c>
      <c r="J48" s="107" t="s">
        <v>513</v>
      </c>
      <c r="K48" s="107" t="s">
        <v>513</v>
      </c>
      <c r="L48" s="107" t="s">
        <v>513</v>
      </c>
      <c r="M48" s="108" t="s">
        <v>513</v>
      </c>
    </row>
    <row r="49" spans="2:13" ht="27.75" customHeight="1">
      <c r="B49" s="1238"/>
      <c r="C49" s="1239"/>
      <c r="D49" s="105"/>
      <c r="E49" s="1242" t="s">
        <v>39</v>
      </c>
      <c r="F49" s="1242"/>
      <c r="G49" s="1242"/>
      <c r="H49" s="1243"/>
      <c r="I49" s="106" t="s">
        <v>513</v>
      </c>
      <c r="J49" s="107" t="s">
        <v>513</v>
      </c>
      <c r="K49" s="107" t="s">
        <v>513</v>
      </c>
      <c r="L49" s="107" t="s">
        <v>513</v>
      </c>
      <c r="M49" s="108" t="s">
        <v>513</v>
      </c>
    </row>
    <row r="50" spans="2:13" ht="27.75" customHeight="1">
      <c r="B50" s="1247" t="s">
        <v>40</v>
      </c>
      <c r="C50" s="1248"/>
      <c r="D50" s="111"/>
      <c r="E50" s="1242" t="s">
        <v>41</v>
      </c>
      <c r="F50" s="1242"/>
      <c r="G50" s="1242"/>
      <c r="H50" s="1243"/>
      <c r="I50" s="106">
        <v>1884</v>
      </c>
      <c r="J50" s="107">
        <v>2069</v>
      </c>
      <c r="K50" s="107">
        <v>2133</v>
      </c>
      <c r="L50" s="107">
        <v>2188</v>
      </c>
      <c r="M50" s="108">
        <v>2141</v>
      </c>
    </row>
    <row r="51" spans="2:13" ht="27.75" customHeight="1">
      <c r="B51" s="1236"/>
      <c r="C51" s="1237"/>
      <c r="D51" s="105"/>
      <c r="E51" s="1242" t="s">
        <v>42</v>
      </c>
      <c r="F51" s="1242"/>
      <c r="G51" s="1242"/>
      <c r="H51" s="1243"/>
      <c r="I51" s="106">
        <v>0</v>
      </c>
      <c r="J51" s="107" t="s">
        <v>513</v>
      </c>
      <c r="K51" s="107" t="s">
        <v>513</v>
      </c>
      <c r="L51" s="107" t="s">
        <v>513</v>
      </c>
      <c r="M51" s="108" t="s">
        <v>513</v>
      </c>
    </row>
    <row r="52" spans="2:13" ht="27.75" customHeight="1">
      <c r="B52" s="1238"/>
      <c r="C52" s="1239"/>
      <c r="D52" s="105"/>
      <c r="E52" s="1242" t="s">
        <v>43</v>
      </c>
      <c r="F52" s="1242"/>
      <c r="G52" s="1242"/>
      <c r="H52" s="1243"/>
      <c r="I52" s="106">
        <v>9764</v>
      </c>
      <c r="J52" s="107">
        <v>9792</v>
      </c>
      <c r="K52" s="107">
        <v>9800</v>
      </c>
      <c r="L52" s="107">
        <v>9850</v>
      </c>
      <c r="M52" s="108">
        <v>9696</v>
      </c>
    </row>
    <row r="53" spans="2:13" ht="27.75" customHeight="1" thickBot="1">
      <c r="B53" s="1249" t="s">
        <v>44</v>
      </c>
      <c r="C53" s="1250"/>
      <c r="D53" s="112"/>
      <c r="E53" s="1251" t="s">
        <v>45</v>
      </c>
      <c r="F53" s="1251"/>
      <c r="G53" s="1251"/>
      <c r="H53" s="1252"/>
      <c r="I53" s="113">
        <v>5155</v>
      </c>
      <c r="J53" s="114">
        <v>4659</v>
      </c>
      <c r="K53" s="114">
        <v>4656</v>
      </c>
      <c r="L53" s="114">
        <v>4551</v>
      </c>
      <c r="M53" s="115">
        <v>4630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G8C3d0Sf5G4hDlVsb5RP0fEz7Cc3NPrZuQR5crtwTh2wQS4GybDG2XdHHWwURRCswO6jqvhziU3bilzRoyBeQ==" saltValue="rta3Qm7zo3iAyb8ZyUfF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61" t="s">
        <v>48</v>
      </c>
      <c r="D55" s="1261"/>
      <c r="E55" s="1262"/>
      <c r="F55" s="127">
        <v>790</v>
      </c>
      <c r="G55" s="127">
        <v>790</v>
      </c>
      <c r="H55" s="128">
        <v>757</v>
      </c>
    </row>
    <row r="56" spans="2:8" ht="52.5" customHeight="1">
      <c r="B56" s="129"/>
      <c r="C56" s="1263" t="s">
        <v>49</v>
      </c>
      <c r="D56" s="1263"/>
      <c r="E56" s="1264"/>
      <c r="F56" s="130">
        <v>223</v>
      </c>
      <c r="G56" s="130">
        <v>205</v>
      </c>
      <c r="H56" s="131">
        <v>190</v>
      </c>
    </row>
    <row r="57" spans="2:8" ht="53.25" customHeight="1">
      <c r="B57" s="129"/>
      <c r="C57" s="1265" t="s">
        <v>50</v>
      </c>
      <c r="D57" s="1265"/>
      <c r="E57" s="1266"/>
      <c r="F57" s="132">
        <v>515</v>
      </c>
      <c r="G57" s="132">
        <v>545</v>
      </c>
      <c r="H57" s="133">
        <v>567</v>
      </c>
    </row>
    <row r="58" spans="2:8" ht="45.75" customHeight="1">
      <c r="B58" s="134"/>
      <c r="C58" s="1253" t="s">
        <v>576</v>
      </c>
      <c r="D58" s="1254"/>
      <c r="E58" s="1255"/>
      <c r="F58" s="135">
        <v>308</v>
      </c>
      <c r="G58" s="135">
        <v>309</v>
      </c>
      <c r="H58" s="136">
        <v>300</v>
      </c>
    </row>
    <row r="59" spans="2:8" ht="45.75" customHeight="1">
      <c r="B59" s="134"/>
      <c r="C59" s="1253" t="s">
        <v>577</v>
      </c>
      <c r="D59" s="1254"/>
      <c r="E59" s="1255"/>
      <c r="F59" s="135">
        <v>176</v>
      </c>
      <c r="G59" s="135">
        <v>176</v>
      </c>
      <c r="H59" s="136">
        <v>176</v>
      </c>
    </row>
    <row r="60" spans="2:8" ht="45.75" customHeight="1">
      <c r="B60" s="134"/>
      <c r="C60" s="1253" t="s">
        <v>578</v>
      </c>
      <c r="D60" s="1254"/>
      <c r="E60" s="1255"/>
      <c r="F60" s="135">
        <v>30</v>
      </c>
      <c r="G60" s="135">
        <v>60</v>
      </c>
      <c r="H60" s="136">
        <v>90</v>
      </c>
    </row>
    <row r="61" spans="2:8" ht="45.75" customHeight="1">
      <c r="B61" s="134"/>
      <c r="C61" s="1253" t="s">
        <v>580</v>
      </c>
      <c r="D61" s="1254"/>
      <c r="E61" s="1255"/>
      <c r="F61" s="135" t="s">
        <v>579</v>
      </c>
      <c r="G61" s="135" t="s">
        <v>579</v>
      </c>
      <c r="H61" s="136" t="s">
        <v>579</v>
      </c>
    </row>
    <row r="62" spans="2:8" ht="45.75" customHeight="1" thickBot="1">
      <c r="B62" s="137"/>
      <c r="C62" s="1256" t="s">
        <v>580</v>
      </c>
      <c r="D62" s="1257"/>
      <c r="E62" s="1258"/>
      <c r="F62" s="138" t="s">
        <v>579</v>
      </c>
      <c r="G62" s="138" t="s">
        <v>579</v>
      </c>
      <c r="H62" s="139" t="s">
        <v>579</v>
      </c>
    </row>
    <row r="63" spans="2:8" ht="52.5" customHeight="1" thickBot="1">
      <c r="B63" s="140"/>
      <c r="C63" s="1259" t="s">
        <v>51</v>
      </c>
      <c r="D63" s="1259"/>
      <c r="E63" s="1260"/>
      <c r="F63" s="141">
        <v>1528</v>
      </c>
      <c r="G63" s="141">
        <v>1541</v>
      </c>
      <c r="H63" s="142">
        <v>1513</v>
      </c>
    </row>
    <row r="64" spans="2:8" ht="15" customHeight="1"/>
    <row r="65" ht="0" hidden="1" customHeight="1"/>
    <row r="66" ht="0" hidden="1" customHeight="1"/>
  </sheetData>
  <sheetProtection algorithmName="SHA-512" hashValue="dcL1KnNEN0M2LZxyip8qt/BrjLxRRt7c2CUM0p917K4e9Fchc+rzEeD7qlMNpUpL5EE6P9CDsF4TsqNFxP4cCA==" saltValue="RYOAlQWvALMQ8jppriy8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611</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607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610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605</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604</v>
      </c>
      <c r="AO51" s="1276"/>
      <c r="AP51" s="1276"/>
      <c r="AQ51" s="1276"/>
      <c r="AR51" s="1276"/>
      <c r="AS51" s="1276"/>
      <c r="AT51" s="1276"/>
      <c r="AU51" s="1276"/>
      <c r="AV51" s="1276"/>
      <c r="AW51" s="1276"/>
      <c r="AX51" s="1276"/>
      <c r="AY51" s="1276"/>
      <c r="AZ51" s="1276"/>
      <c r="BA51" s="1276"/>
      <c r="BB51" s="1276" t="s">
        <v>601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81</v>
      </c>
      <c r="BY51" s="1275"/>
      <c r="BZ51" s="1275"/>
      <c r="CA51" s="1275"/>
      <c r="CB51" s="1275"/>
      <c r="CC51" s="1275"/>
      <c r="CD51" s="1275"/>
      <c r="CE51" s="1275"/>
      <c r="CF51" s="1275">
        <v>81.099999999999994</v>
      </c>
      <c r="CG51" s="1275"/>
      <c r="CH51" s="1275"/>
      <c r="CI51" s="1275"/>
      <c r="CJ51" s="1275"/>
      <c r="CK51" s="1275"/>
      <c r="CL51" s="1275"/>
      <c r="CM51" s="1275"/>
      <c r="CN51" s="1275">
        <v>78.5</v>
      </c>
      <c r="CO51" s="1275"/>
      <c r="CP51" s="1275"/>
      <c r="CQ51" s="1275"/>
      <c r="CR51" s="1275"/>
      <c r="CS51" s="1275"/>
      <c r="CT51" s="1275"/>
      <c r="CU51" s="1275"/>
      <c r="CV51" s="1317"/>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59.3</v>
      </c>
      <c r="BY53" s="1275"/>
      <c r="BZ53" s="1275"/>
      <c r="CA53" s="1275"/>
      <c r="CB53" s="1275"/>
      <c r="CC53" s="1275"/>
      <c r="CD53" s="1275"/>
      <c r="CE53" s="1275"/>
      <c r="CF53" s="1275">
        <v>59.5</v>
      </c>
      <c r="CG53" s="1275"/>
      <c r="CH53" s="1275"/>
      <c r="CI53" s="1275"/>
      <c r="CJ53" s="1275"/>
      <c r="CK53" s="1275"/>
      <c r="CL53" s="1275"/>
      <c r="CM53" s="1275"/>
      <c r="CN53" s="1275">
        <v>60.3</v>
      </c>
      <c r="CO53" s="1275"/>
      <c r="CP53" s="1275"/>
      <c r="CQ53" s="1275"/>
      <c r="CR53" s="1275"/>
      <c r="CS53" s="1275"/>
      <c r="CT53" s="1275"/>
      <c r="CU53" s="1275"/>
      <c r="CV53" s="1317"/>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602</v>
      </c>
      <c r="AO55" s="1277"/>
      <c r="AP55" s="1277"/>
      <c r="AQ55" s="1277"/>
      <c r="AR55" s="1277"/>
      <c r="AS55" s="1277"/>
      <c r="AT55" s="1277"/>
      <c r="AU55" s="1277"/>
      <c r="AV55" s="1277"/>
      <c r="AW55" s="1277"/>
      <c r="AX55" s="1277"/>
      <c r="AY55" s="1277"/>
      <c r="AZ55" s="1277"/>
      <c r="BA55" s="1277"/>
      <c r="BB55" s="1276" t="s">
        <v>601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13</v>
      </c>
      <c r="BY55" s="1275"/>
      <c r="BZ55" s="1275"/>
      <c r="CA55" s="1275"/>
      <c r="CB55" s="1275"/>
      <c r="CC55" s="1275"/>
      <c r="CD55" s="1275"/>
      <c r="CE55" s="1275"/>
      <c r="CF55" s="1275">
        <v>21</v>
      </c>
      <c r="CG55" s="1275"/>
      <c r="CH55" s="1275"/>
      <c r="CI55" s="1275"/>
      <c r="CJ55" s="1275"/>
      <c r="CK55" s="1275"/>
      <c r="CL55" s="1275"/>
      <c r="CM55" s="1275"/>
      <c r="CN55" s="1275">
        <v>20.2</v>
      </c>
      <c r="CO55" s="1275"/>
      <c r="CP55" s="1275"/>
      <c r="CQ55" s="1275"/>
      <c r="CR55" s="1275"/>
      <c r="CS55" s="1275"/>
      <c r="CT55" s="1275"/>
      <c r="CU55" s="1275"/>
      <c r="CV55" s="1317"/>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53.4</v>
      </c>
      <c r="BY57" s="1275"/>
      <c r="BZ57" s="1275"/>
      <c r="CA57" s="1275"/>
      <c r="CB57" s="1275"/>
      <c r="CC57" s="1275"/>
      <c r="CD57" s="1275"/>
      <c r="CE57" s="1275"/>
      <c r="CF57" s="1275">
        <v>56.1</v>
      </c>
      <c r="CG57" s="1275"/>
      <c r="CH57" s="1275"/>
      <c r="CI57" s="1275"/>
      <c r="CJ57" s="1275"/>
      <c r="CK57" s="1275"/>
      <c r="CL57" s="1275"/>
      <c r="CM57" s="1275"/>
      <c r="CN57" s="1275">
        <v>58.1</v>
      </c>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608</v>
      </c>
    </row>
    <row r="64" spans="1:109" ht="13.5">
      <c r="B64" s="1268"/>
      <c r="G64" s="1305"/>
      <c r="I64" s="1307"/>
      <c r="J64" s="1307"/>
      <c r="K64" s="1307"/>
      <c r="L64" s="1307"/>
      <c r="M64" s="1307"/>
      <c r="N64" s="1306"/>
      <c r="AM64" s="1305"/>
      <c r="AN64" s="1305" t="s">
        <v>607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606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605</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604</v>
      </c>
      <c r="AO73" s="1276"/>
      <c r="AP73" s="1276"/>
      <c r="AQ73" s="1276"/>
      <c r="AR73" s="1276"/>
      <c r="AS73" s="1276"/>
      <c r="AT73" s="1276"/>
      <c r="AU73" s="1276"/>
      <c r="AV73" s="1276"/>
      <c r="AW73" s="1276"/>
      <c r="AX73" s="1276"/>
      <c r="AY73" s="1276"/>
      <c r="AZ73" s="1276"/>
      <c r="BA73" s="1276"/>
      <c r="BB73" s="1276" t="s">
        <v>603</v>
      </c>
      <c r="BC73" s="1276"/>
      <c r="BD73" s="1276"/>
      <c r="BE73" s="1276"/>
      <c r="BF73" s="1276"/>
      <c r="BG73" s="1276"/>
      <c r="BH73" s="1276"/>
      <c r="BI73" s="1276"/>
      <c r="BJ73" s="1276"/>
      <c r="BK73" s="1276"/>
      <c r="BL73" s="1276"/>
      <c r="BM73" s="1276"/>
      <c r="BN73" s="1276"/>
      <c r="BO73" s="1276"/>
      <c r="BP73" s="1275">
        <v>92.8</v>
      </c>
      <c r="BQ73" s="1275"/>
      <c r="BR73" s="1275"/>
      <c r="BS73" s="1275"/>
      <c r="BT73" s="1275"/>
      <c r="BU73" s="1275"/>
      <c r="BV73" s="1275"/>
      <c r="BW73" s="1275"/>
      <c r="BX73" s="1275">
        <v>81</v>
      </c>
      <c r="BY73" s="1275"/>
      <c r="BZ73" s="1275"/>
      <c r="CA73" s="1275"/>
      <c r="CB73" s="1275"/>
      <c r="CC73" s="1275"/>
      <c r="CD73" s="1275"/>
      <c r="CE73" s="1275"/>
      <c r="CF73" s="1275">
        <v>81.099999999999994</v>
      </c>
      <c r="CG73" s="1275"/>
      <c r="CH73" s="1275"/>
      <c r="CI73" s="1275"/>
      <c r="CJ73" s="1275"/>
      <c r="CK73" s="1275"/>
      <c r="CL73" s="1275"/>
      <c r="CM73" s="1275"/>
      <c r="CN73" s="1275">
        <v>78.5</v>
      </c>
      <c r="CO73" s="1275"/>
      <c r="CP73" s="1275"/>
      <c r="CQ73" s="1275"/>
      <c r="CR73" s="1275"/>
      <c r="CS73" s="1275"/>
      <c r="CT73" s="1275"/>
      <c r="CU73" s="1275"/>
      <c r="CV73" s="1275">
        <v>79.099999999999994</v>
      </c>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600</v>
      </c>
      <c r="BC75" s="1276"/>
      <c r="BD75" s="1276"/>
      <c r="BE75" s="1276"/>
      <c r="BF75" s="1276"/>
      <c r="BG75" s="1276"/>
      <c r="BH75" s="1276"/>
      <c r="BI75" s="1276"/>
      <c r="BJ75" s="1276"/>
      <c r="BK75" s="1276"/>
      <c r="BL75" s="1276"/>
      <c r="BM75" s="1276"/>
      <c r="BN75" s="1276"/>
      <c r="BO75" s="1276"/>
      <c r="BP75" s="1275">
        <v>11.4</v>
      </c>
      <c r="BQ75" s="1275"/>
      <c r="BR75" s="1275"/>
      <c r="BS75" s="1275"/>
      <c r="BT75" s="1275"/>
      <c r="BU75" s="1275"/>
      <c r="BV75" s="1275"/>
      <c r="BW75" s="1275"/>
      <c r="BX75" s="1275">
        <v>10</v>
      </c>
      <c r="BY75" s="1275"/>
      <c r="BZ75" s="1275"/>
      <c r="CA75" s="1275"/>
      <c r="CB75" s="1275"/>
      <c r="CC75" s="1275"/>
      <c r="CD75" s="1275"/>
      <c r="CE75" s="1275"/>
      <c r="CF75" s="1275">
        <v>9.3000000000000007</v>
      </c>
      <c r="CG75" s="1275"/>
      <c r="CH75" s="1275"/>
      <c r="CI75" s="1275"/>
      <c r="CJ75" s="1275"/>
      <c r="CK75" s="1275"/>
      <c r="CL75" s="1275"/>
      <c r="CM75" s="1275"/>
      <c r="CN75" s="1275">
        <v>9.1</v>
      </c>
      <c r="CO75" s="1275"/>
      <c r="CP75" s="1275"/>
      <c r="CQ75" s="1275"/>
      <c r="CR75" s="1275"/>
      <c r="CS75" s="1275"/>
      <c r="CT75" s="1275"/>
      <c r="CU75" s="1275"/>
      <c r="CV75" s="1275">
        <v>9</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602</v>
      </c>
      <c r="AO77" s="1277"/>
      <c r="AP77" s="1277"/>
      <c r="AQ77" s="1277"/>
      <c r="AR77" s="1277"/>
      <c r="AS77" s="1277"/>
      <c r="AT77" s="1277"/>
      <c r="AU77" s="1277"/>
      <c r="AV77" s="1277"/>
      <c r="AW77" s="1277"/>
      <c r="AX77" s="1277"/>
      <c r="AY77" s="1277"/>
      <c r="AZ77" s="1277"/>
      <c r="BA77" s="1277"/>
      <c r="BB77" s="1276" t="s">
        <v>601</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13</v>
      </c>
      <c r="BY77" s="1275"/>
      <c r="BZ77" s="1275"/>
      <c r="CA77" s="1275"/>
      <c r="CB77" s="1275"/>
      <c r="CC77" s="1275"/>
      <c r="CD77" s="1275"/>
      <c r="CE77" s="1275"/>
      <c r="CF77" s="1275">
        <v>21</v>
      </c>
      <c r="CG77" s="1275"/>
      <c r="CH77" s="1275"/>
      <c r="CI77" s="1275"/>
      <c r="CJ77" s="1275"/>
      <c r="CK77" s="1275"/>
      <c r="CL77" s="1275"/>
      <c r="CM77" s="1275"/>
      <c r="CN77" s="1275">
        <v>20.2</v>
      </c>
      <c r="CO77" s="1275"/>
      <c r="CP77" s="1275"/>
      <c r="CQ77" s="1275"/>
      <c r="CR77" s="1275"/>
      <c r="CS77" s="1275"/>
      <c r="CT77" s="1275"/>
      <c r="CU77" s="1275"/>
      <c r="CV77" s="1275">
        <v>18.3</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600</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6.8</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UogCjPMsZMl08G5A0lCqOstwCt2XbQImYcZAYVVoQgRlSCw/6znHcvYsGCJ2Utq3Ntm9+lAmsLqSIYnM+dGbA==" saltValue="qQWhmqEBA0Z5rRcZdwXA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QSKyg0NxPNjmge5sUE8BgUCfIXS5QToYe05n6yUzAuqywps+fVeEDqsPqi3Q7M9clcJHN0FkA/jD4V3NvZvsA==" saltValue="+kHBkNIpQc79ETz6FZKD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3VKuNPj13XREjWd8kOcaBv/4Ywd4doFYjzwG/3p/B0bGyPHEIASgX0Tx4MGnKrKby/cVBlNWfccBUSTru4T9Q==" saltValue="ns0I0ykJh9JwQw6dVps5A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32585</v>
      </c>
      <c r="E3" s="161"/>
      <c r="F3" s="162">
        <v>53292</v>
      </c>
      <c r="G3" s="163"/>
      <c r="H3" s="164"/>
    </row>
    <row r="4" spans="1:8">
      <c r="A4" s="165"/>
      <c r="B4" s="166"/>
      <c r="C4" s="167"/>
      <c r="D4" s="168">
        <v>10537</v>
      </c>
      <c r="E4" s="169"/>
      <c r="F4" s="170">
        <v>28900</v>
      </c>
      <c r="G4" s="171"/>
      <c r="H4" s="172"/>
    </row>
    <row r="5" spans="1:8">
      <c r="A5" s="153" t="s">
        <v>547</v>
      </c>
      <c r="B5" s="158"/>
      <c r="C5" s="159"/>
      <c r="D5" s="160">
        <v>34975</v>
      </c>
      <c r="E5" s="161"/>
      <c r="F5" s="162">
        <v>49919</v>
      </c>
      <c r="G5" s="163"/>
      <c r="H5" s="164"/>
    </row>
    <row r="6" spans="1:8">
      <c r="A6" s="165"/>
      <c r="B6" s="166"/>
      <c r="C6" s="167"/>
      <c r="D6" s="168">
        <v>11781</v>
      </c>
      <c r="E6" s="169"/>
      <c r="F6" s="170">
        <v>26398</v>
      </c>
      <c r="G6" s="171"/>
      <c r="H6" s="172"/>
    </row>
    <row r="7" spans="1:8">
      <c r="A7" s="153" t="s">
        <v>548</v>
      </c>
      <c r="B7" s="158"/>
      <c r="C7" s="159"/>
      <c r="D7" s="160">
        <v>50969</v>
      </c>
      <c r="E7" s="161"/>
      <c r="F7" s="162">
        <v>47738</v>
      </c>
      <c r="G7" s="163"/>
      <c r="H7" s="164"/>
    </row>
    <row r="8" spans="1:8">
      <c r="A8" s="165"/>
      <c r="B8" s="166"/>
      <c r="C8" s="167"/>
      <c r="D8" s="168">
        <v>21238</v>
      </c>
      <c r="E8" s="169"/>
      <c r="F8" s="170">
        <v>24937</v>
      </c>
      <c r="G8" s="171"/>
      <c r="H8" s="172"/>
    </row>
    <row r="9" spans="1:8">
      <c r="A9" s="153" t="s">
        <v>549</v>
      </c>
      <c r="B9" s="158"/>
      <c r="C9" s="159"/>
      <c r="D9" s="160">
        <v>32724</v>
      </c>
      <c r="E9" s="161"/>
      <c r="F9" s="162">
        <v>52191</v>
      </c>
      <c r="G9" s="163"/>
      <c r="H9" s="164"/>
    </row>
    <row r="10" spans="1:8">
      <c r="A10" s="165"/>
      <c r="B10" s="166"/>
      <c r="C10" s="167"/>
      <c r="D10" s="168">
        <v>23552</v>
      </c>
      <c r="E10" s="169"/>
      <c r="F10" s="170">
        <v>24843</v>
      </c>
      <c r="G10" s="171"/>
      <c r="H10" s="172"/>
    </row>
    <row r="11" spans="1:8">
      <c r="A11" s="153" t="s">
        <v>550</v>
      </c>
      <c r="B11" s="158"/>
      <c r="C11" s="159"/>
      <c r="D11" s="160">
        <v>33563</v>
      </c>
      <c r="E11" s="161"/>
      <c r="F11" s="162">
        <v>47387</v>
      </c>
      <c r="G11" s="163"/>
      <c r="H11" s="164"/>
    </row>
    <row r="12" spans="1:8">
      <c r="A12" s="165"/>
      <c r="B12" s="166"/>
      <c r="C12" s="173"/>
      <c r="D12" s="168">
        <v>16247</v>
      </c>
      <c r="E12" s="169"/>
      <c r="F12" s="170">
        <v>24928</v>
      </c>
      <c r="G12" s="171"/>
      <c r="H12" s="172"/>
    </row>
    <row r="13" spans="1:8">
      <c r="A13" s="153"/>
      <c r="B13" s="158"/>
      <c r="C13" s="174"/>
      <c r="D13" s="175">
        <v>36963</v>
      </c>
      <c r="E13" s="176"/>
      <c r="F13" s="177">
        <v>50105</v>
      </c>
      <c r="G13" s="178"/>
      <c r="H13" s="164"/>
    </row>
    <row r="14" spans="1:8">
      <c r="A14" s="165"/>
      <c r="B14" s="166"/>
      <c r="C14" s="167"/>
      <c r="D14" s="168">
        <v>16671</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5.0999999999999996</v>
      </c>
      <c r="C19" s="179">
        <f>ROUND(VALUE(SUBSTITUTE(実質収支比率等に係る経年分析!G$48,"▲","-")),2)</f>
        <v>5.72</v>
      </c>
      <c r="D19" s="179">
        <f>ROUND(VALUE(SUBSTITUTE(実質収支比率等に係る経年分析!H$48,"▲","-")),2)</f>
        <v>5.19</v>
      </c>
      <c r="E19" s="179">
        <f>ROUND(VALUE(SUBSTITUTE(実質収支比率等に係る経年分析!I$48,"▲","-")),2)</f>
        <v>4.46</v>
      </c>
      <c r="F19" s="179">
        <f>ROUND(VALUE(SUBSTITUTE(実質収支比率等に係る経年分析!J$48,"▲","-")),2)</f>
        <v>4.6500000000000004</v>
      </c>
    </row>
    <row r="20" spans="1:11">
      <c r="A20" s="179" t="s">
        <v>55</v>
      </c>
      <c r="B20" s="179">
        <f>ROUND(VALUE(SUBSTITUTE(実質収支比率等に係る経年分析!F$47,"▲","-")),2)</f>
        <v>9.02</v>
      </c>
      <c r="C20" s="179">
        <f>ROUND(VALUE(SUBSTITUTE(実質収支比率等に係る経年分析!G$47,"▲","-")),2)</f>
        <v>11.51</v>
      </c>
      <c r="D20" s="179">
        <f>ROUND(VALUE(SUBSTITUTE(実質収支比率等に係る経年分析!H$47,"▲","-")),2)</f>
        <v>12.09</v>
      </c>
      <c r="E20" s="179">
        <f>ROUND(VALUE(SUBSTITUTE(実質収支比率等に係る経年分析!I$47,"▲","-")),2)</f>
        <v>12</v>
      </c>
      <c r="F20" s="179">
        <f>ROUND(VALUE(SUBSTITUTE(実質収支比率等に係る経年分析!J$47,"▲","-")),2)</f>
        <v>11.34</v>
      </c>
    </row>
    <row r="21" spans="1:11">
      <c r="A21" s="179" t="s">
        <v>56</v>
      </c>
      <c r="B21" s="179">
        <f>IF(ISNUMBER(VALUE(SUBSTITUTE(実質収支比率等に係る経年分析!F$49,"▲","-"))),ROUND(VALUE(SUBSTITUTE(実質収支比率等に係る経年分析!F$49,"▲","-")),2),NA())</f>
        <v>1.69</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-0.24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1.29</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4.6500000000000004</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871</v>
      </c>
      <c r="E42" s="181"/>
      <c r="F42" s="181"/>
      <c r="G42" s="181">
        <f>'実質公債費比率（分子）の構造'!L$52</f>
        <v>799</v>
      </c>
      <c r="H42" s="181"/>
      <c r="I42" s="181"/>
      <c r="J42" s="181">
        <f>'実質公債費比率（分子）の構造'!M$52</f>
        <v>802</v>
      </c>
      <c r="K42" s="181"/>
      <c r="L42" s="181"/>
      <c r="M42" s="181">
        <f>'実質公債費比率（分子）の構造'!N$52</f>
        <v>791</v>
      </c>
      <c r="N42" s="181"/>
      <c r="O42" s="181"/>
      <c r="P42" s="181">
        <f>'実質公債費比率（分子）の構造'!O$52</f>
        <v>828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70</v>
      </c>
      <c r="C45" s="181"/>
      <c r="D45" s="181"/>
      <c r="E45" s="181">
        <f>'実質公債費比率（分子）の構造'!L$49</f>
        <v>55</v>
      </c>
      <c r="F45" s="181"/>
      <c r="G45" s="181"/>
      <c r="H45" s="181">
        <f>'実質公債費比率（分子）の構造'!M$49</f>
        <v>48</v>
      </c>
      <c r="I45" s="181"/>
      <c r="J45" s="181"/>
      <c r="K45" s="181">
        <f>'実質公債費比率（分子）の構造'!N$49</f>
        <v>49</v>
      </c>
      <c r="L45" s="181"/>
      <c r="M45" s="181"/>
      <c r="N45" s="181">
        <f>'実質公債費比率（分子）の構造'!O$49</f>
        <v>51</v>
      </c>
      <c r="O45" s="181"/>
      <c r="P45" s="181"/>
    </row>
    <row r="46" spans="1:16">
      <c r="A46" s="181" t="s">
        <v>67</v>
      </c>
      <c r="B46" s="181">
        <f>'実質公債費比率（分子）の構造'!K$48</f>
        <v>230</v>
      </c>
      <c r="C46" s="181"/>
      <c r="D46" s="181"/>
      <c r="E46" s="181">
        <f>'実質公債費比率（分子）の構造'!L$48</f>
        <v>238</v>
      </c>
      <c r="F46" s="181"/>
      <c r="G46" s="181"/>
      <c r="H46" s="181">
        <f>'実質公債費比率（分子）の構造'!M$48</f>
        <v>253</v>
      </c>
      <c r="I46" s="181"/>
      <c r="J46" s="181"/>
      <c r="K46" s="181">
        <f>'実質公債費比率（分子）の構造'!N$48</f>
        <v>260</v>
      </c>
      <c r="L46" s="181"/>
      <c r="M46" s="181"/>
      <c r="N46" s="181">
        <f>'実質公債費比率（分子）の構造'!O$48</f>
        <v>261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1100</v>
      </c>
      <c r="C49" s="181"/>
      <c r="D49" s="181"/>
      <c r="E49" s="181">
        <f>'実質公債費比率（分子）の構造'!L$45</f>
        <v>1001</v>
      </c>
      <c r="F49" s="181"/>
      <c r="G49" s="181"/>
      <c r="H49" s="181">
        <f>'実質公債費比率（分子）の構造'!M$45</f>
        <v>1041</v>
      </c>
      <c r="I49" s="181"/>
      <c r="J49" s="181"/>
      <c r="K49" s="181">
        <f>'実質公債費比率（分子）の構造'!N$45</f>
        <v>1031</v>
      </c>
      <c r="L49" s="181"/>
      <c r="M49" s="181"/>
      <c r="N49" s="181">
        <f>'実質公債費比率（分子）の構造'!O$45</f>
        <v>990</v>
      </c>
      <c r="O49" s="181"/>
      <c r="P49" s="181"/>
    </row>
    <row r="50" spans="1:16">
      <c r="A50" s="181" t="s">
        <v>71</v>
      </c>
      <c r="B50" s="181" t="e">
        <f>NA()</f>
        <v>#N/A</v>
      </c>
      <c r="C50" s="181">
        <f>IF(ISNUMBER('実質公債費比率（分子）の構造'!K$53),'実質公債費比率（分子）の構造'!K$53,NA())</f>
        <v>560</v>
      </c>
      <c r="D50" s="181" t="e">
        <f>NA()</f>
        <v>#N/A</v>
      </c>
      <c r="E50" s="181" t="e">
        <f>NA()</f>
        <v>#N/A</v>
      </c>
      <c r="F50" s="181">
        <f>IF(ISNUMBER('実質公債費比率（分子）の構造'!L$53),'実質公債費比率（分子）の構造'!L$53,NA())</f>
        <v>495</v>
      </c>
      <c r="G50" s="181" t="e">
        <f>NA()</f>
        <v>#N/A</v>
      </c>
      <c r="H50" s="181" t="e">
        <f>NA()</f>
        <v>#N/A</v>
      </c>
      <c r="I50" s="181">
        <f>IF(ISNUMBER('実質公債費比率（分子）の構造'!M$53),'実質公債費比率（分子）の構造'!M$53,NA())</f>
        <v>540</v>
      </c>
      <c r="J50" s="181" t="e">
        <f>NA()</f>
        <v>#N/A</v>
      </c>
      <c r="K50" s="181" t="e">
        <f>NA()</f>
        <v>#N/A</v>
      </c>
      <c r="L50" s="181">
        <f>IF(ISNUMBER('実質公債費比率（分子）の構造'!N$53),'実質公債費比率（分子）の構造'!N$53,NA())</f>
        <v>549</v>
      </c>
      <c r="M50" s="181" t="e">
        <f>NA()</f>
        <v>#N/A</v>
      </c>
      <c r="N50" s="181" t="e">
        <f>NA()</f>
        <v>#N/A</v>
      </c>
      <c r="O50" s="181">
        <f>IF(ISNUMBER('実質公債費比率（分子）の構造'!O$53),'実質公債費比率（分子）の構造'!O$53,NA())</f>
        <v>474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9764</v>
      </c>
      <c r="E56" s="180"/>
      <c r="F56" s="180"/>
      <c r="G56" s="180">
        <f>'将来負担比率（分子）の構造'!J$52</f>
        <v>9792</v>
      </c>
      <c r="H56" s="180"/>
      <c r="I56" s="180"/>
      <c r="J56" s="180">
        <f>'将来負担比率（分子）の構造'!K$52</f>
        <v>9800</v>
      </c>
      <c r="K56" s="180"/>
      <c r="L56" s="180"/>
      <c r="M56" s="180">
        <f>'将来負担比率（分子）の構造'!L$52</f>
        <v>9850</v>
      </c>
      <c r="N56" s="180"/>
      <c r="O56" s="180"/>
      <c r="P56" s="180">
        <f>'将来負担比率（分子）の構造'!M$52</f>
        <v>9696</v>
      </c>
    </row>
    <row r="57" spans="1:16">
      <c r="A57" s="180" t="s">
        <v>42</v>
      </c>
      <c r="B57" s="180"/>
      <c r="C57" s="180"/>
      <c r="D57" s="180">
        <f>'将来負担比率（分子）の構造'!I$51</f>
        <v>0</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1884</v>
      </c>
      <c r="E58" s="180"/>
      <c r="F58" s="180"/>
      <c r="G58" s="180">
        <f>'将来負担比率（分子）の構造'!J$50</f>
        <v>2069</v>
      </c>
      <c r="H58" s="180"/>
      <c r="I58" s="180"/>
      <c r="J58" s="180">
        <f>'将来負担比率（分子）の構造'!K$50</f>
        <v>2133</v>
      </c>
      <c r="K58" s="180"/>
      <c r="L58" s="180"/>
      <c r="M58" s="180">
        <f>'将来負担比率（分子）の構造'!L$50</f>
        <v>2188</v>
      </c>
      <c r="N58" s="180"/>
      <c r="O58" s="180"/>
      <c r="P58" s="180">
        <f>'将来負担比率（分子）の構造'!M$50</f>
        <v>2141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991</v>
      </c>
      <c r="C62" s="180"/>
      <c r="D62" s="180"/>
      <c r="E62" s="180">
        <f>'将来負担比率（分子）の構造'!J$45</f>
        <v>886</v>
      </c>
      <c r="F62" s="180"/>
      <c r="G62" s="180"/>
      <c r="H62" s="180">
        <f>'将来負担比率（分子）の構造'!K$45</f>
        <v>806</v>
      </c>
      <c r="I62" s="180"/>
      <c r="J62" s="180"/>
      <c r="K62" s="180">
        <f>'将来負担比率（分子）の構造'!L$45</f>
        <v>751</v>
      </c>
      <c r="L62" s="180"/>
      <c r="M62" s="180"/>
      <c r="N62" s="180">
        <f>'将来負担比率（分子）の構造'!M$45</f>
        <v>682</v>
      </c>
      <c r="O62" s="180"/>
      <c r="P62" s="180"/>
    </row>
    <row r="63" spans="1:16">
      <c r="A63" s="180" t="s">
        <v>34</v>
      </c>
      <c r="B63" s="180">
        <f>'将来負担比率（分子）の構造'!I$44</f>
        <v>698</v>
      </c>
      <c r="C63" s="180"/>
      <c r="D63" s="180"/>
      <c r="E63" s="180">
        <f>'将来負担比率（分子）の構造'!J$44</f>
        <v>629</v>
      </c>
      <c r="F63" s="180"/>
      <c r="G63" s="180"/>
      <c r="H63" s="180">
        <f>'将来負担比率（分子）の構造'!K$44</f>
        <v>577</v>
      </c>
      <c r="I63" s="180"/>
      <c r="J63" s="180"/>
      <c r="K63" s="180">
        <f>'将来負担比率（分子）の構造'!L$44</f>
        <v>541</v>
      </c>
      <c r="L63" s="180"/>
      <c r="M63" s="180"/>
      <c r="N63" s="180">
        <f>'将来負担比率（分子）の構造'!M$44</f>
        <v>531</v>
      </c>
      <c r="O63" s="180"/>
      <c r="P63" s="180"/>
    </row>
    <row r="64" spans="1:16">
      <c r="A64" s="180" t="s">
        <v>33</v>
      </c>
      <c r="B64" s="180">
        <f>'将来負担比率（分子）の構造'!I$43</f>
        <v>4256</v>
      </c>
      <c r="C64" s="180"/>
      <c r="D64" s="180"/>
      <c r="E64" s="180">
        <f>'将来負担比率（分子）の構造'!J$43</f>
        <v>4225</v>
      </c>
      <c r="F64" s="180"/>
      <c r="G64" s="180"/>
      <c r="H64" s="180">
        <f>'将来負担比率（分子）の構造'!K$43</f>
        <v>4232</v>
      </c>
      <c r="I64" s="180"/>
      <c r="J64" s="180"/>
      <c r="K64" s="180">
        <f>'将来負担比率（分子）の構造'!L$43</f>
        <v>4231</v>
      </c>
      <c r="L64" s="180"/>
      <c r="M64" s="180"/>
      <c r="N64" s="180">
        <f>'将来負担比率（分子）の構造'!M$43</f>
        <v>4182</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10858</v>
      </c>
      <c r="C66" s="180"/>
      <c r="D66" s="180"/>
      <c r="E66" s="180">
        <f>'将来負担比率（分子）の構造'!J$41</f>
        <v>10780</v>
      </c>
      <c r="F66" s="180"/>
      <c r="G66" s="180"/>
      <c r="H66" s="180">
        <f>'将来負担比率（分子）の構造'!K$41</f>
        <v>10974</v>
      </c>
      <c r="I66" s="180"/>
      <c r="J66" s="180"/>
      <c r="K66" s="180">
        <f>'将来負担比率（分子）の構造'!L$41</f>
        <v>11066</v>
      </c>
      <c r="L66" s="180"/>
      <c r="M66" s="180"/>
      <c r="N66" s="180">
        <f>'将来負担比率（分子）の構造'!M$41</f>
        <v>11072</v>
      </c>
      <c r="O66" s="180"/>
      <c r="P66" s="180"/>
    </row>
    <row r="67" spans="1:16">
      <c r="A67" s="180" t="s">
        <v>75</v>
      </c>
      <c r="B67" s="180" t="e">
        <f>NA()</f>
        <v>#N/A</v>
      </c>
      <c r="C67" s="180">
        <f>IF(ISNUMBER('将来負担比率（分子）の構造'!I$53), IF('将来負担比率（分子）の構造'!I$53 &lt; 0, 0, '将来負担比率（分子）の構造'!I$53), NA())</f>
        <v>5155</v>
      </c>
      <c r="D67" s="180" t="e">
        <f>NA()</f>
        <v>#N/A</v>
      </c>
      <c r="E67" s="180" t="e">
        <f>NA()</f>
        <v>#N/A</v>
      </c>
      <c r="F67" s="180">
        <f>IF(ISNUMBER('将来負担比率（分子）の構造'!J$53), IF('将来負担比率（分子）の構造'!J$53 &lt; 0, 0, '将来負担比率（分子）の構造'!J$53), NA())</f>
        <v>4659</v>
      </c>
      <c r="G67" s="180" t="e">
        <f>NA()</f>
        <v>#N/A</v>
      </c>
      <c r="H67" s="180" t="e">
        <f>NA()</f>
        <v>#N/A</v>
      </c>
      <c r="I67" s="180">
        <f>IF(ISNUMBER('将来負担比率（分子）の構造'!K$53), IF('将来負担比率（分子）の構造'!K$53 &lt; 0, 0, '将来負担比率（分子）の構造'!K$53), NA())</f>
        <v>4656</v>
      </c>
      <c r="J67" s="180" t="e">
        <f>NA()</f>
        <v>#N/A</v>
      </c>
      <c r="K67" s="180" t="e">
        <f>NA()</f>
        <v>#N/A</v>
      </c>
      <c r="L67" s="180">
        <f>IF(ISNUMBER('将来負担比率（分子）の構造'!L$53), IF('将来負担比率（分子）の構造'!L$53 &lt; 0, 0, '将来負担比率（分子）の構造'!L$53), NA())</f>
        <v>4551</v>
      </c>
      <c r="M67" s="180" t="e">
        <f>NA()</f>
        <v>#N/A</v>
      </c>
      <c r="N67" s="180" t="e">
        <f>NA()</f>
        <v>#N/A</v>
      </c>
      <c r="O67" s="180">
        <f>IF(ISNUMBER('将来負担比率（分子）の構造'!M$53), IF('将来負担比率（分子）の構造'!M$53 &lt; 0, 0, '将来負担比率（分子）の構造'!M$53), NA())</f>
        <v>4630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790</v>
      </c>
      <c r="C72" s="184">
        <f>基金残高に係る経年分析!G55</f>
        <v>790</v>
      </c>
      <c r="D72" s="184">
        <f>基金残高に係る経年分析!H55</f>
        <v>757</v>
      </c>
    </row>
    <row r="73" spans="1:16">
      <c r="A73" s="183" t="s">
        <v>78</v>
      </c>
      <c r="B73" s="184">
        <f>基金残高に係る経年分析!F56</f>
        <v>223</v>
      </c>
      <c r="C73" s="184">
        <f>基金残高に係る経年分析!G56</f>
        <v>205</v>
      </c>
      <c r="D73" s="184">
        <f>基金残高に係る経年分析!H56</f>
        <v>190</v>
      </c>
    </row>
    <row r="74" spans="1:16">
      <c r="A74" s="183" t="s">
        <v>79</v>
      </c>
      <c r="B74" s="184">
        <f>基金残高に係る経年分析!F57</f>
        <v>515</v>
      </c>
      <c r="C74" s="184">
        <f>基金残高に係る経年分析!G57</f>
        <v>545</v>
      </c>
      <c r="D74" s="184">
        <f>基金残高に係る経年分析!H57</f>
        <v>567</v>
      </c>
    </row>
  </sheetData>
  <sheetProtection algorithmName="SHA-512" hashValue="KI9sR1zLUuWipJ5kYAWtsd9NbYX4TeOQKQwd6UiVsqaC7qTrvWwYSNVzkSZEOAb/e9VhuXJdco0ZY+S/l24Fcw==" saltValue="CulGe27R78lgMdRw1r8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224</v>
      </c>
      <c r="C5" s="628"/>
      <c r="D5" s="628"/>
      <c r="E5" s="628"/>
      <c r="F5" s="628"/>
      <c r="G5" s="628"/>
      <c r="H5" s="628"/>
      <c r="I5" s="628"/>
      <c r="J5" s="628"/>
      <c r="K5" s="628"/>
      <c r="L5" s="628"/>
      <c r="M5" s="628"/>
      <c r="N5" s="628"/>
      <c r="O5" s="628"/>
      <c r="P5" s="628"/>
      <c r="Q5" s="629"/>
      <c r="R5" s="630">
        <v>4478764</v>
      </c>
      <c r="S5" s="631"/>
      <c r="T5" s="631"/>
      <c r="U5" s="631"/>
      <c r="V5" s="631"/>
      <c r="W5" s="631"/>
      <c r="X5" s="631"/>
      <c r="Y5" s="632"/>
      <c r="Z5" s="633">
        <v>43.5</v>
      </c>
      <c r="AA5" s="633"/>
      <c r="AB5" s="633"/>
      <c r="AC5" s="633"/>
      <c r="AD5" s="634">
        <v>4478764</v>
      </c>
      <c r="AE5" s="634"/>
      <c r="AF5" s="634"/>
      <c r="AG5" s="634"/>
      <c r="AH5" s="634"/>
      <c r="AI5" s="634"/>
      <c r="AJ5" s="634"/>
      <c r="AK5" s="634"/>
      <c r="AL5" s="635">
        <v>69.8</v>
      </c>
      <c r="AM5" s="636"/>
      <c r="AN5" s="636"/>
      <c r="AO5" s="637"/>
      <c r="AP5" s="627" t="s">
        <v>225</v>
      </c>
      <c r="AQ5" s="628"/>
      <c r="AR5" s="628"/>
      <c r="AS5" s="628"/>
      <c r="AT5" s="628"/>
      <c r="AU5" s="628"/>
      <c r="AV5" s="628"/>
      <c r="AW5" s="628"/>
      <c r="AX5" s="628"/>
      <c r="AY5" s="628"/>
      <c r="AZ5" s="628"/>
      <c r="BA5" s="628"/>
      <c r="BB5" s="628"/>
      <c r="BC5" s="628"/>
      <c r="BD5" s="628"/>
      <c r="BE5" s="628"/>
      <c r="BF5" s="629"/>
      <c r="BG5" s="641">
        <v>4478764</v>
      </c>
      <c r="BH5" s="642"/>
      <c r="BI5" s="642"/>
      <c r="BJ5" s="642"/>
      <c r="BK5" s="642"/>
      <c r="BL5" s="642"/>
      <c r="BM5" s="642"/>
      <c r="BN5" s="643"/>
      <c r="BO5" s="644">
        <v>100</v>
      </c>
      <c r="BP5" s="644"/>
      <c r="BQ5" s="644"/>
      <c r="BR5" s="644"/>
      <c r="BS5" s="645">
        <v>89236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78341</v>
      </c>
      <c r="S6" s="642"/>
      <c r="T6" s="642"/>
      <c r="U6" s="642"/>
      <c r="V6" s="642"/>
      <c r="W6" s="642"/>
      <c r="X6" s="642"/>
      <c r="Y6" s="643"/>
      <c r="Z6" s="644">
        <v>0.8</v>
      </c>
      <c r="AA6" s="644"/>
      <c r="AB6" s="644"/>
      <c r="AC6" s="644"/>
      <c r="AD6" s="645">
        <v>78341</v>
      </c>
      <c r="AE6" s="645"/>
      <c r="AF6" s="645"/>
      <c r="AG6" s="645"/>
      <c r="AH6" s="645"/>
      <c r="AI6" s="645"/>
      <c r="AJ6" s="645"/>
      <c r="AK6" s="645"/>
      <c r="AL6" s="646">
        <v>1.2</v>
      </c>
      <c r="AM6" s="647"/>
      <c r="AN6" s="647"/>
      <c r="AO6" s="648"/>
      <c r="AP6" s="638" t="s">
        <v>230</v>
      </c>
      <c r="AQ6" s="639"/>
      <c r="AR6" s="639"/>
      <c r="AS6" s="639"/>
      <c r="AT6" s="639"/>
      <c r="AU6" s="639"/>
      <c r="AV6" s="639"/>
      <c r="AW6" s="639"/>
      <c r="AX6" s="639"/>
      <c r="AY6" s="639"/>
      <c r="AZ6" s="639"/>
      <c r="BA6" s="639"/>
      <c r="BB6" s="639"/>
      <c r="BC6" s="639"/>
      <c r="BD6" s="639"/>
      <c r="BE6" s="639"/>
      <c r="BF6" s="640"/>
      <c r="BG6" s="641">
        <v>4478764</v>
      </c>
      <c r="BH6" s="642"/>
      <c r="BI6" s="642"/>
      <c r="BJ6" s="642"/>
      <c r="BK6" s="642"/>
      <c r="BL6" s="642"/>
      <c r="BM6" s="642"/>
      <c r="BN6" s="643"/>
      <c r="BO6" s="644">
        <v>100</v>
      </c>
      <c r="BP6" s="644"/>
      <c r="BQ6" s="644"/>
      <c r="BR6" s="644"/>
      <c r="BS6" s="645">
        <v>89236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116605</v>
      </c>
      <c r="CS6" s="642"/>
      <c r="CT6" s="642"/>
      <c r="CU6" s="642"/>
      <c r="CV6" s="642"/>
      <c r="CW6" s="642"/>
      <c r="CX6" s="642"/>
      <c r="CY6" s="643"/>
      <c r="CZ6" s="635">
        <v>1.2</v>
      </c>
      <c r="DA6" s="636"/>
      <c r="DB6" s="636"/>
      <c r="DC6" s="655"/>
      <c r="DD6" s="650" t="s">
        <v>130</v>
      </c>
      <c r="DE6" s="642"/>
      <c r="DF6" s="642"/>
      <c r="DG6" s="642"/>
      <c r="DH6" s="642"/>
      <c r="DI6" s="642"/>
      <c r="DJ6" s="642"/>
      <c r="DK6" s="642"/>
      <c r="DL6" s="642"/>
      <c r="DM6" s="642"/>
      <c r="DN6" s="642"/>
      <c r="DO6" s="642"/>
      <c r="DP6" s="643"/>
      <c r="DQ6" s="650">
        <v>116566</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7949</v>
      </c>
      <c r="S7" s="642"/>
      <c r="T7" s="642"/>
      <c r="U7" s="642"/>
      <c r="V7" s="642"/>
      <c r="W7" s="642"/>
      <c r="X7" s="642"/>
      <c r="Y7" s="643"/>
      <c r="Z7" s="644">
        <v>0.1</v>
      </c>
      <c r="AA7" s="644"/>
      <c r="AB7" s="644"/>
      <c r="AC7" s="644"/>
      <c r="AD7" s="645">
        <v>7949</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1739241</v>
      </c>
      <c r="BH7" s="642"/>
      <c r="BI7" s="642"/>
      <c r="BJ7" s="642"/>
      <c r="BK7" s="642"/>
      <c r="BL7" s="642"/>
      <c r="BM7" s="642"/>
      <c r="BN7" s="643"/>
      <c r="BO7" s="644">
        <v>38.799999999999997</v>
      </c>
      <c r="BP7" s="644"/>
      <c r="BQ7" s="644"/>
      <c r="BR7" s="644"/>
      <c r="BS7" s="645">
        <v>89236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1416605</v>
      </c>
      <c r="CS7" s="642"/>
      <c r="CT7" s="642"/>
      <c r="CU7" s="642"/>
      <c r="CV7" s="642"/>
      <c r="CW7" s="642"/>
      <c r="CX7" s="642"/>
      <c r="CY7" s="643"/>
      <c r="CZ7" s="644">
        <v>14.2</v>
      </c>
      <c r="DA7" s="644"/>
      <c r="DB7" s="644"/>
      <c r="DC7" s="644"/>
      <c r="DD7" s="650">
        <v>65200</v>
      </c>
      <c r="DE7" s="642"/>
      <c r="DF7" s="642"/>
      <c r="DG7" s="642"/>
      <c r="DH7" s="642"/>
      <c r="DI7" s="642"/>
      <c r="DJ7" s="642"/>
      <c r="DK7" s="642"/>
      <c r="DL7" s="642"/>
      <c r="DM7" s="642"/>
      <c r="DN7" s="642"/>
      <c r="DO7" s="642"/>
      <c r="DP7" s="643"/>
      <c r="DQ7" s="650">
        <v>1231244</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13046</v>
      </c>
      <c r="S8" s="642"/>
      <c r="T8" s="642"/>
      <c r="U8" s="642"/>
      <c r="V8" s="642"/>
      <c r="W8" s="642"/>
      <c r="X8" s="642"/>
      <c r="Y8" s="643"/>
      <c r="Z8" s="644">
        <v>0.1</v>
      </c>
      <c r="AA8" s="644"/>
      <c r="AB8" s="644"/>
      <c r="AC8" s="644"/>
      <c r="AD8" s="645">
        <v>13046</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50775</v>
      </c>
      <c r="BH8" s="642"/>
      <c r="BI8" s="642"/>
      <c r="BJ8" s="642"/>
      <c r="BK8" s="642"/>
      <c r="BL8" s="642"/>
      <c r="BM8" s="642"/>
      <c r="BN8" s="643"/>
      <c r="BO8" s="644">
        <v>1.1000000000000001</v>
      </c>
      <c r="BP8" s="644"/>
      <c r="BQ8" s="644"/>
      <c r="BR8" s="644"/>
      <c r="BS8" s="650" t="s">
        <v>130</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3846565</v>
      </c>
      <c r="CS8" s="642"/>
      <c r="CT8" s="642"/>
      <c r="CU8" s="642"/>
      <c r="CV8" s="642"/>
      <c r="CW8" s="642"/>
      <c r="CX8" s="642"/>
      <c r="CY8" s="643"/>
      <c r="CZ8" s="644">
        <v>38.700000000000003</v>
      </c>
      <c r="DA8" s="644"/>
      <c r="DB8" s="644"/>
      <c r="DC8" s="644"/>
      <c r="DD8" s="650">
        <v>72486</v>
      </c>
      <c r="DE8" s="642"/>
      <c r="DF8" s="642"/>
      <c r="DG8" s="642"/>
      <c r="DH8" s="642"/>
      <c r="DI8" s="642"/>
      <c r="DJ8" s="642"/>
      <c r="DK8" s="642"/>
      <c r="DL8" s="642"/>
      <c r="DM8" s="642"/>
      <c r="DN8" s="642"/>
      <c r="DO8" s="642"/>
      <c r="DP8" s="643"/>
      <c r="DQ8" s="650">
        <v>2174804</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10973</v>
      </c>
      <c r="S9" s="642"/>
      <c r="T9" s="642"/>
      <c r="U9" s="642"/>
      <c r="V9" s="642"/>
      <c r="W9" s="642"/>
      <c r="X9" s="642"/>
      <c r="Y9" s="643"/>
      <c r="Z9" s="644">
        <v>0.1</v>
      </c>
      <c r="AA9" s="644"/>
      <c r="AB9" s="644"/>
      <c r="AC9" s="644"/>
      <c r="AD9" s="645">
        <v>10973</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1219498</v>
      </c>
      <c r="BH9" s="642"/>
      <c r="BI9" s="642"/>
      <c r="BJ9" s="642"/>
      <c r="BK9" s="642"/>
      <c r="BL9" s="642"/>
      <c r="BM9" s="642"/>
      <c r="BN9" s="643"/>
      <c r="BO9" s="644">
        <v>27.2</v>
      </c>
      <c r="BP9" s="644"/>
      <c r="BQ9" s="644"/>
      <c r="BR9" s="644"/>
      <c r="BS9" s="650" t="s">
        <v>240</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776249</v>
      </c>
      <c r="CS9" s="642"/>
      <c r="CT9" s="642"/>
      <c r="CU9" s="642"/>
      <c r="CV9" s="642"/>
      <c r="CW9" s="642"/>
      <c r="CX9" s="642"/>
      <c r="CY9" s="643"/>
      <c r="CZ9" s="644">
        <v>7.8</v>
      </c>
      <c r="DA9" s="644"/>
      <c r="DB9" s="644"/>
      <c r="DC9" s="644"/>
      <c r="DD9" s="650">
        <v>28910</v>
      </c>
      <c r="DE9" s="642"/>
      <c r="DF9" s="642"/>
      <c r="DG9" s="642"/>
      <c r="DH9" s="642"/>
      <c r="DI9" s="642"/>
      <c r="DJ9" s="642"/>
      <c r="DK9" s="642"/>
      <c r="DL9" s="642"/>
      <c r="DM9" s="642"/>
      <c r="DN9" s="642"/>
      <c r="DO9" s="642"/>
      <c r="DP9" s="643"/>
      <c r="DQ9" s="650">
        <v>709428</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240</v>
      </c>
      <c r="AA10" s="644"/>
      <c r="AB10" s="644"/>
      <c r="AC10" s="644"/>
      <c r="AD10" s="645" t="s">
        <v>240</v>
      </c>
      <c r="AE10" s="645"/>
      <c r="AF10" s="645"/>
      <c r="AG10" s="645"/>
      <c r="AH10" s="645"/>
      <c r="AI10" s="645"/>
      <c r="AJ10" s="645"/>
      <c r="AK10" s="645"/>
      <c r="AL10" s="646" t="s">
        <v>240</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115977</v>
      </c>
      <c r="BH10" s="642"/>
      <c r="BI10" s="642"/>
      <c r="BJ10" s="642"/>
      <c r="BK10" s="642"/>
      <c r="BL10" s="642"/>
      <c r="BM10" s="642"/>
      <c r="BN10" s="643"/>
      <c r="BO10" s="644">
        <v>2.6</v>
      </c>
      <c r="BP10" s="644"/>
      <c r="BQ10" s="644"/>
      <c r="BR10" s="644"/>
      <c r="BS10" s="650">
        <v>19352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130</v>
      </c>
      <c r="CS10" s="642"/>
      <c r="CT10" s="642"/>
      <c r="CU10" s="642"/>
      <c r="CV10" s="642"/>
      <c r="CW10" s="642"/>
      <c r="CX10" s="642"/>
      <c r="CY10" s="643"/>
      <c r="CZ10" s="644" t="s">
        <v>240</v>
      </c>
      <c r="DA10" s="644"/>
      <c r="DB10" s="644"/>
      <c r="DC10" s="644"/>
      <c r="DD10" s="650" t="s">
        <v>240</v>
      </c>
      <c r="DE10" s="642"/>
      <c r="DF10" s="642"/>
      <c r="DG10" s="642"/>
      <c r="DH10" s="642"/>
      <c r="DI10" s="642"/>
      <c r="DJ10" s="642"/>
      <c r="DK10" s="642"/>
      <c r="DL10" s="642"/>
      <c r="DM10" s="642"/>
      <c r="DN10" s="642"/>
      <c r="DO10" s="642"/>
      <c r="DP10" s="643"/>
      <c r="DQ10" s="650" t="s">
        <v>240</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130</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352991</v>
      </c>
      <c r="BH11" s="642"/>
      <c r="BI11" s="642"/>
      <c r="BJ11" s="642"/>
      <c r="BK11" s="642"/>
      <c r="BL11" s="642"/>
      <c r="BM11" s="642"/>
      <c r="BN11" s="643"/>
      <c r="BO11" s="644">
        <v>7.9</v>
      </c>
      <c r="BP11" s="644"/>
      <c r="BQ11" s="644"/>
      <c r="BR11" s="644"/>
      <c r="BS11" s="650">
        <v>69884</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247575</v>
      </c>
      <c r="CS11" s="642"/>
      <c r="CT11" s="642"/>
      <c r="CU11" s="642"/>
      <c r="CV11" s="642"/>
      <c r="CW11" s="642"/>
      <c r="CX11" s="642"/>
      <c r="CY11" s="643"/>
      <c r="CZ11" s="644">
        <v>2.5</v>
      </c>
      <c r="DA11" s="644"/>
      <c r="DB11" s="644"/>
      <c r="DC11" s="644"/>
      <c r="DD11" s="650">
        <v>44975</v>
      </c>
      <c r="DE11" s="642"/>
      <c r="DF11" s="642"/>
      <c r="DG11" s="642"/>
      <c r="DH11" s="642"/>
      <c r="DI11" s="642"/>
      <c r="DJ11" s="642"/>
      <c r="DK11" s="642"/>
      <c r="DL11" s="642"/>
      <c r="DM11" s="642"/>
      <c r="DN11" s="642"/>
      <c r="DO11" s="642"/>
      <c r="DP11" s="643"/>
      <c r="DQ11" s="650">
        <v>146721</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571562</v>
      </c>
      <c r="S12" s="642"/>
      <c r="T12" s="642"/>
      <c r="U12" s="642"/>
      <c r="V12" s="642"/>
      <c r="W12" s="642"/>
      <c r="X12" s="642"/>
      <c r="Y12" s="643"/>
      <c r="Z12" s="644">
        <v>5.6</v>
      </c>
      <c r="AA12" s="644"/>
      <c r="AB12" s="644"/>
      <c r="AC12" s="644"/>
      <c r="AD12" s="645">
        <v>571562</v>
      </c>
      <c r="AE12" s="645"/>
      <c r="AF12" s="645"/>
      <c r="AG12" s="645"/>
      <c r="AH12" s="645"/>
      <c r="AI12" s="645"/>
      <c r="AJ12" s="645"/>
      <c r="AK12" s="645"/>
      <c r="AL12" s="646">
        <v>8.9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2468395</v>
      </c>
      <c r="BH12" s="642"/>
      <c r="BI12" s="642"/>
      <c r="BJ12" s="642"/>
      <c r="BK12" s="642"/>
      <c r="BL12" s="642"/>
      <c r="BM12" s="642"/>
      <c r="BN12" s="643"/>
      <c r="BO12" s="644">
        <v>55.1</v>
      </c>
      <c r="BP12" s="644"/>
      <c r="BQ12" s="644"/>
      <c r="BR12" s="644"/>
      <c r="BS12" s="650" t="s">
        <v>130</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93519</v>
      </c>
      <c r="CS12" s="642"/>
      <c r="CT12" s="642"/>
      <c r="CU12" s="642"/>
      <c r="CV12" s="642"/>
      <c r="CW12" s="642"/>
      <c r="CX12" s="642"/>
      <c r="CY12" s="643"/>
      <c r="CZ12" s="644">
        <v>0.9</v>
      </c>
      <c r="DA12" s="644"/>
      <c r="DB12" s="644"/>
      <c r="DC12" s="644"/>
      <c r="DD12" s="650">
        <v>1242</v>
      </c>
      <c r="DE12" s="642"/>
      <c r="DF12" s="642"/>
      <c r="DG12" s="642"/>
      <c r="DH12" s="642"/>
      <c r="DI12" s="642"/>
      <c r="DJ12" s="642"/>
      <c r="DK12" s="642"/>
      <c r="DL12" s="642"/>
      <c r="DM12" s="642"/>
      <c r="DN12" s="642"/>
      <c r="DO12" s="642"/>
      <c r="DP12" s="643"/>
      <c r="DQ12" s="650">
        <v>86351</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240</v>
      </c>
      <c r="S13" s="642"/>
      <c r="T13" s="642"/>
      <c r="U13" s="642"/>
      <c r="V13" s="642"/>
      <c r="W13" s="642"/>
      <c r="X13" s="642"/>
      <c r="Y13" s="643"/>
      <c r="Z13" s="644" t="s">
        <v>240</v>
      </c>
      <c r="AA13" s="644"/>
      <c r="AB13" s="644"/>
      <c r="AC13" s="644"/>
      <c r="AD13" s="645" t="s">
        <v>130</v>
      </c>
      <c r="AE13" s="645"/>
      <c r="AF13" s="645"/>
      <c r="AG13" s="645"/>
      <c r="AH13" s="645"/>
      <c r="AI13" s="645"/>
      <c r="AJ13" s="645"/>
      <c r="AK13" s="645"/>
      <c r="AL13" s="646" t="s">
        <v>130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2462536</v>
      </c>
      <c r="BH13" s="642"/>
      <c r="BI13" s="642"/>
      <c r="BJ13" s="642"/>
      <c r="BK13" s="642"/>
      <c r="BL13" s="642"/>
      <c r="BM13" s="642"/>
      <c r="BN13" s="643"/>
      <c r="BO13" s="644">
        <v>55</v>
      </c>
      <c r="BP13" s="644"/>
      <c r="BQ13" s="644"/>
      <c r="BR13" s="644"/>
      <c r="BS13" s="650" t="s">
        <v>130</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1025726</v>
      </c>
      <c r="CS13" s="642"/>
      <c r="CT13" s="642"/>
      <c r="CU13" s="642"/>
      <c r="CV13" s="642"/>
      <c r="CW13" s="642"/>
      <c r="CX13" s="642"/>
      <c r="CY13" s="643"/>
      <c r="CZ13" s="644">
        <v>10.3</v>
      </c>
      <c r="DA13" s="644"/>
      <c r="DB13" s="644"/>
      <c r="DC13" s="644"/>
      <c r="DD13" s="650">
        <v>531727</v>
      </c>
      <c r="DE13" s="642"/>
      <c r="DF13" s="642"/>
      <c r="DG13" s="642"/>
      <c r="DH13" s="642"/>
      <c r="DI13" s="642"/>
      <c r="DJ13" s="642"/>
      <c r="DK13" s="642"/>
      <c r="DL13" s="642"/>
      <c r="DM13" s="642"/>
      <c r="DN13" s="642"/>
      <c r="DO13" s="642"/>
      <c r="DP13" s="643"/>
      <c r="DQ13" s="650">
        <v>593160</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130</v>
      </c>
      <c r="AA14" s="644"/>
      <c r="AB14" s="644"/>
      <c r="AC14" s="644"/>
      <c r="AD14" s="645" t="s">
        <v>130</v>
      </c>
      <c r="AE14" s="645"/>
      <c r="AF14" s="645"/>
      <c r="AG14" s="645"/>
      <c r="AH14" s="645"/>
      <c r="AI14" s="645"/>
      <c r="AJ14" s="645"/>
      <c r="AK14" s="645"/>
      <c r="AL14" s="646" t="s">
        <v>130</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92376</v>
      </c>
      <c r="BH14" s="642"/>
      <c r="BI14" s="642"/>
      <c r="BJ14" s="642"/>
      <c r="BK14" s="642"/>
      <c r="BL14" s="642"/>
      <c r="BM14" s="642"/>
      <c r="BN14" s="643"/>
      <c r="BO14" s="644">
        <v>2.1</v>
      </c>
      <c r="BP14" s="644"/>
      <c r="BQ14" s="644"/>
      <c r="BR14" s="644"/>
      <c r="BS14" s="650" t="s">
        <v>130</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464678</v>
      </c>
      <c r="CS14" s="642"/>
      <c r="CT14" s="642"/>
      <c r="CU14" s="642"/>
      <c r="CV14" s="642"/>
      <c r="CW14" s="642"/>
      <c r="CX14" s="642"/>
      <c r="CY14" s="643"/>
      <c r="CZ14" s="644">
        <v>4.7</v>
      </c>
      <c r="DA14" s="644"/>
      <c r="DB14" s="644"/>
      <c r="DC14" s="644"/>
      <c r="DD14" s="650">
        <v>9017</v>
      </c>
      <c r="DE14" s="642"/>
      <c r="DF14" s="642"/>
      <c r="DG14" s="642"/>
      <c r="DH14" s="642"/>
      <c r="DI14" s="642"/>
      <c r="DJ14" s="642"/>
      <c r="DK14" s="642"/>
      <c r="DL14" s="642"/>
      <c r="DM14" s="642"/>
      <c r="DN14" s="642"/>
      <c r="DO14" s="642"/>
      <c r="DP14" s="643"/>
      <c r="DQ14" s="650">
        <v>462978</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20387</v>
      </c>
      <c r="S15" s="642"/>
      <c r="T15" s="642"/>
      <c r="U15" s="642"/>
      <c r="V15" s="642"/>
      <c r="W15" s="642"/>
      <c r="X15" s="642"/>
      <c r="Y15" s="643"/>
      <c r="Z15" s="644">
        <v>0.2</v>
      </c>
      <c r="AA15" s="644"/>
      <c r="AB15" s="644"/>
      <c r="AC15" s="644"/>
      <c r="AD15" s="645">
        <v>20387</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178752</v>
      </c>
      <c r="BH15" s="642"/>
      <c r="BI15" s="642"/>
      <c r="BJ15" s="642"/>
      <c r="BK15" s="642"/>
      <c r="BL15" s="642"/>
      <c r="BM15" s="642"/>
      <c r="BN15" s="643"/>
      <c r="BO15" s="644">
        <v>4</v>
      </c>
      <c r="BP15" s="644"/>
      <c r="BQ15" s="644"/>
      <c r="BR15" s="644"/>
      <c r="BS15" s="650" t="s">
        <v>130</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966799</v>
      </c>
      <c r="CS15" s="642"/>
      <c r="CT15" s="642"/>
      <c r="CU15" s="642"/>
      <c r="CV15" s="642"/>
      <c r="CW15" s="642"/>
      <c r="CX15" s="642"/>
      <c r="CY15" s="643"/>
      <c r="CZ15" s="644">
        <v>9.6999999999999993</v>
      </c>
      <c r="DA15" s="644"/>
      <c r="DB15" s="644"/>
      <c r="DC15" s="644"/>
      <c r="DD15" s="650">
        <v>283969</v>
      </c>
      <c r="DE15" s="642"/>
      <c r="DF15" s="642"/>
      <c r="DG15" s="642"/>
      <c r="DH15" s="642"/>
      <c r="DI15" s="642"/>
      <c r="DJ15" s="642"/>
      <c r="DK15" s="642"/>
      <c r="DL15" s="642"/>
      <c r="DM15" s="642"/>
      <c r="DN15" s="642"/>
      <c r="DO15" s="642"/>
      <c r="DP15" s="643"/>
      <c r="DQ15" s="650">
        <v>759350</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130</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130</v>
      </c>
      <c r="BH16" s="642"/>
      <c r="BI16" s="642"/>
      <c r="BJ16" s="642"/>
      <c r="BK16" s="642"/>
      <c r="BL16" s="642"/>
      <c r="BM16" s="642"/>
      <c r="BN16" s="643"/>
      <c r="BO16" s="644" t="s">
        <v>240</v>
      </c>
      <c r="BP16" s="644"/>
      <c r="BQ16" s="644"/>
      <c r="BR16" s="644"/>
      <c r="BS16" s="650" t="s">
        <v>130</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130</v>
      </c>
      <c r="CS16" s="642"/>
      <c r="CT16" s="642"/>
      <c r="CU16" s="642"/>
      <c r="CV16" s="642"/>
      <c r="CW16" s="642"/>
      <c r="CX16" s="642"/>
      <c r="CY16" s="643"/>
      <c r="CZ16" s="644" t="s">
        <v>130</v>
      </c>
      <c r="DA16" s="644"/>
      <c r="DB16" s="644"/>
      <c r="DC16" s="644"/>
      <c r="DD16" s="650" t="s">
        <v>130</v>
      </c>
      <c r="DE16" s="642"/>
      <c r="DF16" s="642"/>
      <c r="DG16" s="642"/>
      <c r="DH16" s="642"/>
      <c r="DI16" s="642"/>
      <c r="DJ16" s="642"/>
      <c r="DK16" s="642"/>
      <c r="DL16" s="642"/>
      <c r="DM16" s="642"/>
      <c r="DN16" s="642"/>
      <c r="DO16" s="642"/>
      <c r="DP16" s="643"/>
      <c r="DQ16" s="650" t="s">
        <v>130</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27833</v>
      </c>
      <c r="S17" s="642"/>
      <c r="T17" s="642"/>
      <c r="U17" s="642"/>
      <c r="V17" s="642"/>
      <c r="W17" s="642"/>
      <c r="X17" s="642"/>
      <c r="Y17" s="643"/>
      <c r="Z17" s="644">
        <v>0.3</v>
      </c>
      <c r="AA17" s="644"/>
      <c r="AB17" s="644"/>
      <c r="AC17" s="644"/>
      <c r="AD17" s="645">
        <v>27833</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989866</v>
      </c>
      <c r="CS17" s="642"/>
      <c r="CT17" s="642"/>
      <c r="CU17" s="642"/>
      <c r="CV17" s="642"/>
      <c r="CW17" s="642"/>
      <c r="CX17" s="642"/>
      <c r="CY17" s="643"/>
      <c r="CZ17" s="644">
        <v>10</v>
      </c>
      <c r="DA17" s="644"/>
      <c r="DB17" s="644"/>
      <c r="DC17" s="644"/>
      <c r="DD17" s="650" t="s">
        <v>130</v>
      </c>
      <c r="DE17" s="642"/>
      <c r="DF17" s="642"/>
      <c r="DG17" s="642"/>
      <c r="DH17" s="642"/>
      <c r="DI17" s="642"/>
      <c r="DJ17" s="642"/>
      <c r="DK17" s="642"/>
      <c r="DL17" s="642"/>
      <c r="DM17" s="642"/>
      <c r="DN17" s="642"/>
      <c r="DO17" s="642"/>
      <c r="DP17" s="643"/>
      <c r="DQ17" s="650">
        <v>989866</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1339718</v>
      </c>
      <c r="S18" s="642"/>
      <c r="T18" s="642"/>
      <c r="U18" s="642"/>
      <c r="V18" s="642"/>
      <c r="W18" s="642"/>
      <c r="X18" s="642"/>
      <c r="Y18" s="643"/>
      <c r="Z18" s="644">
        <v>13</v>
      </c>
      <c r="AA18" s="644"/>
      <c r="AB18" s="644"/>
      <c r="AC18" s="644"/>
      <c r="AD18" s="645">
        <v>1157438</v>
      </c>
      <c r="AE18" s="645"/>
      <c r="AF18" s="645"/>
      <c r="AG18" s="645"/>
      <c r="AH18" s="645"/>
      <c r="AI18" s="645"/>
      <c r="AJ18" s="645"/>
      <c r="AK18" s="645"/>
      <c r="AL18" s="646">
        <v>18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130</v>
      </c>
      <c r="BP18" s="644"/>
      <c r="BQ18" s="644"/>
      <c r="BR18" s="644"/>
      <c r="BS18" s="650" t="s">
        <v>130</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130</v>
      </c>
      <c r="CS18" s="642"/>
      <c r="CT18" s="642"/>
      <c r="CU18" s="642"/>
      <c r="CV18" s="642"/>
      <c r="CW18" s="642"/>
      <c r="CX18" s="642"/>
      <c r="CY18" s="643"/>
      <c r="CZ18" s="644" t="s">
        <v>130</v>
      </c>
      <c r="DA18" s="644"/>
      <c r="DB18" s="644"/>
      <c r="DC18" s="644"/>
      <c r="DD18" s="650" t="s">
        <v>130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1157438</v>
      </c>
      <c r="S19" s="642"/>
      <c r="T19" s="642"/>
      <c r="U19" s="642"/>
      <c r="V19" s="642"/>
      <c r="W19" s="642"/>
      <c r="X19" s="642"/>
      <c r="Y19" s="643"/>
      <c r="Z19" s="644">
        <v>11.2</v>
      </c>
      <c r="AA19" s="644"/>
      <c r="AB19" s="644"/>
      <c r="AC19" s="644"/>
      <c r="AD19" s="645">
        <v>1157438</v>
      </c>
      <c r="AE19" s="645"/>
      <c r="AF19" s="645"/>
      <c r="AG19" s="645"/>
      <c r="AH19" s="645"/>
      <c r="AI19" s="645"/>
      <c r="AJ19" s="645"/>
      <c r="AK19" s="645"/>
      <c r="AL19" s="646">
        <v>18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130</v>
      </c>
      <c r="BH19" s="642"/>
      <c r="BI19" s="642"/>
      <c r="BJ19" s="642"/>
      <c r="BK19" s="642"/>
      <c r="BL19" s="642"/>
      <c r="BM19" s="642"/>
      <c r="BN19" s="643"/>
      <c r="BO19" s="644" t="s">
        <v>130</v>
      </c>
      <c r="BP19" s="644"/>
      <c r="BQ19" s="644"/>
      <c r="BR19" s="644"/>
      <c r="BS19" s="650" t="s">
        <v>130</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182250</v>
      </c>
      <c r="S20" s="642"/>
      <c r="T20" s="642"/>
      <c r="U20" s="642"/>
      <c r="V20" s="642"/>
      <c r="W20" s="642"/>
      <c r="X20" s="642"/>
      <c r="Y20" s="643"/>
      <c r="Z20" s="644">
        <v>1.8</v>
      </c>
      <c r="AA20" s="644"/>
      <c r="AB20" s="644"/>
      <c r="AC20" s="644"/>
      <c r="AD20" s="645" t="s">
        <v>130</v>
      </c>
      <c r="AE20" s="645"/>
      <c r="AF20" s="645"/>
      <c r="AG20" s="645"/>
      <c r="AH20" s="645"/>
      <c r="AI20" s="645"/>
      <c r="AJ20" s="645"/>
      <c r="AK20" s="645"/>
      <c r="AL20" s="646" t="s">
        <v>240</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240</v>
      </c>
      <c r="BH20" s="642"/>
      <c r="BI20" s="642"/>
      <c r="BJ20" s="642"/>
      <c r="BK20" s="642"/>
      <c r="BL20" s="642"/>
      <c r="BM20" s="642"/>
      <c r="BN20" s="643"/>
      <c r="BO20" s="644" t="s">
        <v>240</v>
      </c>
      <c r="BP20" s="644"/>
      <c r="BQ20" s="644"/>
      <c r="BR20" s="644"/>
      <c r="BS20" s="650" t="s">
        <v>130</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9944187</v>
      </c>
      <c r="CS20" s="642"/>
      <c r="CT20" s="642"/>
      <c r="CU20" s="642"/>
      <c r="CV20" s="642"/>
      <c r="CW20" s="642"/>
      <c r="CX20" s="642"/>
      <c r="CY20" s="643"/>
      <c r="CZ20" s="644">
        <v>100</v>
      </c>
      <c r="DA20" s="644"/>
      <c r="DB20" s="644"/>
      <c r="DC20" s="644"/>
      <c r="DD20" s="650">
        <v>1037526</v>
      </c>
      <c r="DE20" s="642"/>
      <c r="DF20" s="642"/>
      <c r="DG20" s="642"/>
      <c r="DH20" s="642"/>
      <c r="DI20" s="642"/>
      <c r="DJ20" s="642"/>
      <c r="DK20" s="642"/>
      <c r="DL20" s="642"/>
      <c r="DM20" s="642"/>
      <c r="DN20" s="642"/>
      <c r="DO20" s="642"/>
      <c r="DP20" s="643"/>
      <c r="DQ20" s="650">
        <v>7270468</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v>30</v>
      </c>
      <c r="S21" s="642"/>
      <c r="T21" s="642"/>
      <c r="U21" s="642"/>
      <c r="V21" s="642"/>
      <c r="W21" s="642"/>
      <c r="X21" s="642"/>
      <c r="Y21" s="643"/>
      <c r="Z21" s="644">
        <v>0</v>
      </c>
      <c r="AA21" s="644"/>
      <c r="AB21" s="644"/>
      <c r="AC21" s="644"/>
      <c r="AD21" s="645" t="s">
        <v>130</v>
      </c>
      <c r="AE21" s="645"/>
      <c r="AF21" s="645"/>
      <c r="AG21" s="645"/>
      <c r="AH21" s="645"/>
      <c r="AI21" s="645"/>
      <c r="AJ21" s="645"/>
      <c r="AK21" s="645"/>
      <c r="AL21" s="646" t="s">
        <v>130</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130</v>
      </c>
      <c r="BH21" s="642"/>
      <c r="BI21" s="642"/>
      <c r="BJ21" s="642"/>
      <c r="BK21" s="642"/>
      <c r="BL21" s="642"/>
      <c r="BM21" s="642"/>
      <c r="BN21" s="643"/>
      <c r="BO21" s="644" t="s">
        <v>130</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6548573</v>
      </c>
      <c r="S22" s="642"/>
      <c r="T22" s="642"/>
      <c r="U22" s="642"/>
      <c r="V22" s="642"/>
      <c r="W22" s="642"/>
      <c r="X22" s="642"/>
      <c r="Y22" s="643"/>
      <c r="Z22" s="644">
        <v>63.6</v>
      </c>
      <c r="AA22" s="644"/>
      <c r="AB22" s="644"/>
      <c r="AC22" s="644"/>
      <c r="AD22" s="645">
        <v>6366293</v>
      </c>
      <c r="AE22" s="645"/>
      <c r="AF22" s="645"/>
      <c r="AG22" s="645"/>
      <c r="AH22" s="645"/>
      <c r="AI22" s="645"/>
      <c r="AJ22" s="645"/>
      <c r="AK22" s="645"/>
      <c r="AL22" s="646">
        <v>99.2</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3186</v>
      </c>
      <c r="S23" s="642"/>
      <c r="T23" s="642"/>
      <c r="U23" s="642"/>
      <c r="V23" s="642"/>
      <c r="W23" s="642"/>
      <c r="X23" s="642"/>
      <c r="Y23" s="643"/>
      <c r="Z23" s="644">
        <v>0</v>
      </c>
      <c r="AA23" s="644"/>
      <c r="AB23" s="644"/>
      <c r="AC23" s="644"/>
      <c r="AD23" s="645">
        <v>3186</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130</v>
      </c>
      <c r="BP23" s="644"/>
      <c r="BQ23" s="644"/>
      <c r="BR23" s="644"/>
      <c r="BS23" s="650" t="s">
        <v>130</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48719</v>
      </c>
      <c r="S24" s="642"/>
      <c r="T24" s="642"/>
      <c r="U24" s="642"/>
      <c r="V24" s="642"/>
      <c r="W24" s="642"/>
      <c r="X24" s="642"/>
      <c r="Y24" s="643"/>
      <c r="Z24" s="644">
        <v>0.5</v>
      </c>
      <c r="AA24" s="644"/>
      <c r="AB24" s="644"/>
      <c r="AC24" s="644"/>
      <c r="AD24" s="645" t="s">
        <v>130</v>
      </c>
      <c r="AE24" s="645"/>
      <c r="AF24" s="645"/>
      <c r="AG24" s="645"/>
      <c r="AH24" s="645"/>
      <c r="AI24" s="645"/>
      <c r="AJ24" s="645"/>
      <c r="AK24" s="645"/>
      <c r="AL24" s="646" t="s">
        <v>240</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4460085</v>
      </c>
      <c r="CS24" s="631"/>
      <c r="CT24" s="631"/>
      <c r="CU24" s="631"/>
      <c r="CV24" s="631"/>
      <c r="CW24" s="631"/>
      <c r="CX24" s="631"/>
      <c r="CY24" s="632"/>
      <c r="CZ24" s="635">
        <v>44.9</v>
      </c>
      <c r="DA24" s="636"/>
      <c r="DB24" s="636"/>
      <c r="DC24" s="655"/>
      <c r="DD24" s="674">
        <v>2967619</v>
      </c>
      <c r="DE24" s="631"/>
      <c r="DF24" s="631"/>
      <c r="DG24" s="631"/>
      <c r="DH24" s="631"/>
      <c r="DI24" s="631"/>
      <c r="DJ24" s="631"/>
      <c r="DK24" s="632"/>
      <c r="DL24" s="674">
        <v>2920456</v>
      </c>
      <c r="DM24" s="631"/>
      <c r="DN24" s="631"/>
      <c r="DO24" s="631"/>
      <c r="DP24" s="631"/>
      <c r="DQ24" s="631"/>
      <c r="DR24" s="631"/>
      <c r="DS24" s="631"/>
      <c r="DT24" s="631"/>
      <c r="DU24" s="631"/>
      <c r="DV24" s="632"/>
      <c r="DW24" s="635">
        <v>42.4</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154014</v>
      </c>
      <c r="S25" s="642"/>
      <c r="T25" s="642"/>
      <c r="U25" s="642"/>
      <c r="V25" s="642"/>
      <c r="W25" s="642"/>
      <c r="X25" s="642"/>
      <c r="Y25" s="643"/>
      <c r="Z25" s="644">
        <v>1.5</v>
      </c>
      <c r="AA25" s="644"/>
      <c r="AB25" s="644"/>
      <c r="AC25" s="644"/>
      <c r="AD25" s="645">
        <v>4534</v>
      </c>
      <c r="AE25" s="645"/>
      <c r="AF25" s="645"/>
      <c r="AG25" s="645"/>
      <c r="AH25" s="645"/>
      <c r="AI25" s="645"/>
      <c r="AJ25" s="645"/>
      <c r="AK25" s="645"/>
      <c r="AL25" s="646">
        <v>0.1</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130</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1595494</v>
      </c>
      <c r="CS25" s="677"/>
      <c r="CT25" s="677"/>
      <c r="CU25" s="677"/>
      <c r="CV25" s="677"/>
      <c r="CW25" s="677"/>
      <c r="CX25" s="677"/>
      <c r="CY25" s="678"/>
      <c r="CZ25" s="646">
        <v>16</v>
      </c>
      <c r="DA25" s="675"/>
      <c r="DB25" s="675"/>
      <c r="DC25" s="679"/>
      <c r="DD25" s="650">
        <v>1374911</v>
      </c>
      <c r="DE25" s="677"/>
      <c r="DF25" s="677"/>
      <c r="DG25" s="677"/>
      <c r="DH25" s="677"/>
      <c r="DI25" s="677"/>
      <c r="DJ25" s="677"/>
      <c r="DK25" s="678"/>
      <c r="DL25" s="650">
        <v>1331790</v>
      </c>
      <c r="DM25" s="677"/>
      <c r="DN25" s="677"/>
      <c r="DO25" s="677"/>
      <c r="DP25" s="677"/>
      <c r="DQ25" s="677"/>
      <c r="DR25" s="677"/>
      <c r="DS25" s="677"/>
      <c r="DT25" s="677"/>
      <c r="DU25" s="677"/>
      <c r="DV25" s="678"/>
      <c r="DW25" s="646">
        <v>19.3</v>
      </c>
      <c r="DX25" s="675"/>
      <c r="DY25" s="675"/>
      <c r="DZ25" s="675"/>
      <c r="EA25" s="675"/>
      <c r="EB25" s="675"/>
      <c r="EC25" s="676"/>
    </row>
    <row r="26" spans="2:133" ht="11.25" customHeight="1">
      <c r="B26" s="638" t="s">
        <v>293</v>
      </c>
      <c r="C26" s="639"/>
      <c r="D26" s="639"/>
      <c r="E26" s="639"/>
      <c r="F26" s="639"/>
      <c r="G26" s="639"/>
      <c r="H26" s="639"/>
      <c r="I26" s="639"/>
      <c r="J26" s="639"/>
      <c r="K26" s="639"/>
      <c r="L26" s="639"/>
      <c r="M26" s="639"/>
      <c r="N26" s="639"/>
      <c r="O26" s="639"/>
      <c r="P26" s="639"/>
      <c r="Q26" s="640"/>
      <c r="R26" s="641">
        <v>49459</v>
      </c>
      <c r="S26" s="642"/>
      <c r="T26" s="642"/>
      <c r="U26" s="642"/>
      <c r="V26" s="642"/>
      <c r="W26" s="642"/>
      <c r="X26" s="642"/>
      <c r="Y26" s="643"/>
      <c r="Z26" s="644">
        <v>0.5</v>
      </c>
      <c r="AA26" s="644"/>
      <c r="AB26" s="644"/>
      <c r="AC26" s="644"/>
      <c r="AD26" s="645" t="s">
        <v>240</v>
      </c>
      <c r="AE26" s="645"/>
      <c r="AF26" s="645"/>
      <c r="AG26" s="645"/>
      <c r="AH26" s="645"/>
      <c r="AI26" s="645"/>
      <c r="AJ26" s="645"/>
      <c r="AK26" s="645"/>
      <c r="AL26" s="646" t="s">
        <v>130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130</v>
      </c>
      <c r="BP26" s="644"/>
      <c r="BQ26" s="644"/>
      <c r="BR26" s="644"/>
      <c r="BS26" s="650" t="s">
        <v>130</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994509</v>
      </c>
      <c r="CS26" s="642"/>
      <c r="CT26" s="642"/>
      <c r="CU26" s="642"/>
      <c r="CV26" s="642"/>
      <c r="CW26" s="642"/>
      <c r="CX26" s="642"/>
      <c r="CY26" s="643"/>
      <c r="CZ26" s="646">
        <v>10</v>
      </c>
      <c r="DA26" s="675"/>
      <c r="DB26" s="675"/>
      <c r="DC26" s="679"/>
      <c r="DD26" s="650">
        <v>792878</v>
      </c>
      <c r="DE26" s="642"/>
      <c r="DF26" s="642"/>
      <c r="DG26" s="642"/>
      <c r="DH26" s="642"/>
      <c r="DI26" s="642"/>
      <c r="DJ26" s="642"/>
      <c r="DK26" s="643"/>
      <c r="DL26" s="650" t="s">
        <v>130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c r="B27" s="638" t="s">
        <v>296</v>
      </c>
      <c r="C27" s="639"/>
      <c r="D27" s="639"/>
      <c r="E27" s="639"/>
      <c r="F27" s="639"/>
      <c r="G27" s="639"/>
      <c r="H27" s="639"/>
      <c r="I27" s="639"/>
      <c r="J27" s="639"/>
      <c r="K27" s="639"/>
      <c r="L27" s="639"/>
      <c r="M27" s="639"/>
      <c r="N27" s="639"/>
      <c r="O27" s="639"/>
      <c r="P27" s="639"/>
      <c r="Q27" s="640"/>
      <c r="R27" s="641">
        <v>1091426</v>
      </c>
      <c r="S27" s="642"/>
      <c r="T27" s="642"/>
      <c r="U27" s="642"/>
      <c r="V27" s="642"/>
      <c r="W27" s="642"/>
      <c r="X27" s="642"/>
      <c r="Y27" s="643"/>
      <c r="Z27" s="644">
        <v>10.6</v>
      </c>
      <c r="AA27" s="644"/>
      <c r="AB27" s="644"/>
      <c r="AC27" s="644"/>
      <c r="AD27" s="645" t="s">
        <v>130</v>
      </c>
      <c r="AE27" s="645"/>
      <c r="AF27" s="645"/>
      <c r="AG27" s="645"/>
      <c r="AH27" s="645"/>
      <c r="AI27" s="645"/>
      <c r="AJ27" s="645"/>
      <c r="AK27" s="645"/>
      <c r="AL27" s="646" t="s">
        <v>130</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4478764</v>
      </c>
      <c r="BH27" s="642"/>
      <c r="BI27" s="642"/>
      <c r="BJ27" s="642"/>
      <c r="BK27" s="642"/>
      <c r="BL27" s="642"/>
      <c r="BM27" s="642"/>
      <c r="BN27" s="643"/>
      <c r="BO27" s="644">
        <v>100</v>
      </c>
      <c r="BP27" s="644"/>
      <c r="BQ27" s="644"/>
      <c r="BR27" s="644"/>
      <c r="BS27" s="650">
        <v>89236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1874725</v>
      </c>
      <c r="CS27" s="677"/>
      <c r="CT27" s="677"/>
      <c r="CU27" s="677"/>
      <c r="CV27" s="677"/>
      <c r="CW27" s="677"/>
      <c r="CX27" s="677"/>
      <c r="CY27" s="678"/>
      <c r="CZ27" s="646">
        <v>18.899999999999999</v>
      </c>
      <c r="DA27" s="675"/>
      <c r="DB27" s="675"/>
      <c r="DC27" s="679"/>
      <c r="DD27" s="650">
        <v>602842</v>
      </c>
      <c r="DE27" s="677"/>
      <c r="DF27" s="677"/>
      <c r="DG27" s="677"/>
      <c r="DH27" s="677"/>
      <c r="DI27" s="677"/>
      <c r="DJ27" s="677"/>
      <c r="DK27" s="678"/>
      <c r="DL27" s="650">
        <v>598800</v>
      </c>
      <c r="DM27" s="677"/>
      <c r="DN27" s="677"/>
      <c r="DO27" s="677"/>
      <c r="DP27" s="677"/>
      <c r="DQ27" s="677"/>
      <c r="DR27" s="677"/>
      <c r="DS27" s="677"/>
      <c r="DT27" s="677"/>
      <c r="DU27" s="677"/>
      <c r="DV27" s="678"/>
      <c r="DW27" s="646">
        <v>8.6999999999999993</v>
      </c>
      <c r="DX27" s="675"/>
      <c r="DY27" s="675"/>
      <c r="DZ27" s="675"/>
      <c r="EA27" s="675"/>
      <c r="EB27" s="675"/>
      <c r="EC27" s="676"/>
    </row>
    <row r="28" spans="2:133" ht="11.25" customHeight="1">
      <c r="B28" s="683" t="s">
        <v>299</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240</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989866</v>
      </c>
      <c r="CS28" s="642"/>
      <c r="CT28" s="642"/>
      <c r="CU28" s="642"/>
      <c r="CV28" s="642"/>
      <c r="CW28" s="642"/>
      <c r="CX28" s="642"/>
      <c r="CY28" s="643"/>
      <c r="CZ28" s="646">
        <v>10</v>
      </c>
      <c r="DA28" s="675"/>
      <c r="DB28" s="675"/>
      <c r="DC28" s="679"/>
      <c r="DD28" s="650">
        <v>989866</v>
      </c>
      <c r="DE28" s="642"/>
      <c r="DF28" s="642"/>
      <c r="DG28" s="642"/>
      <c r="DH28" s="642"/>
      <c r="DI28" s="642"/>
      <c r="DJ28" s="642"/>
      <c r="DK28" s="643"/>
      <c r="DL28" s="650">
        <v>989866</v>
      </c>
      <c r="DM28" s="642"/>
      <c r="DN28" s="642"/>
      <c r="DO28" s="642"/>
      <c r="DP28" s="642"/>
      <c r="DQ28" s="642"/>
      <c r="DR28" s="642"/>
      <c r="DS28" s="642"/>
      <c r="DT28" s="642"/>
      <c r="DU28" s="642"/>
      <c r="DV28" s="643"/>
      <c r="DW28" s="646">
        <v>14.4</v>
      </c>
      <c r="DX28" s="675"/>
      <c r="DY28" s="675"/>
      <c r="DZ28" s="675"/>
      <c r="EA28" s="675"/>
      <c r="EB28" s="675"/>
      <c r="EC28" s="676"/>
    </row>
    <row r="29" spans="2:133" ht="11.25" customHeight="1">
      <c r="B29" s="638" t="s">
        <v>301</v>
      </c>
      <c r="C29" s="639"/>
      <c r="D29" s="639"/>
      <c r="E29" s="639"/>
      <c r="F29" s="639"/>
      <c r="G29" s="639"/>
      <c r="H29" s="639"/>
      <c r="I29" s="639"/>
      <c r="J29" s="639"/>
      <c r="K29" s="639"/>
      <c r="L29" s="639"/>
      <c r="M29" s="639"/>
      <c r="N29" s="639"/>
      <c r="O29" s="639"/>
      <c r="P29" s="639"/>
      <c r="Q29" s="640"/>
      <c r="R29" s="641">
        <v>749995</v>
      </c>
      <c r="S29" s="642"/>
      <c r="T29" s="642"/>
      <c r="U29" s="642"/>
      <c r="V29" s="642"/>
      <c r="W29" s="642"/>
      <c r="X29" s="642"/>
      <c r="Y29" s="643"/>
      <c r="Z29" s="644">
        <v>7.3</v>
      </c>
      <c r="AA29" s="644"/>
      <c r="AB29" s="644"/>
      <c r="AC29" s="644"/>
      <c r="AD29" s="645" t="s">
        <v>240</v>
      </c>
      <c r="AE29" s="645"/>
      <c r="AF29" s="645"/>
      <c r="AG29" s="645"/>
      <c r="AH29" s="645"/>
      <c r="AI29" s="645"/>
      <c r="AJ29" s="645"/>
      <c r="AK29" s="645"/>
      <c r="AL29" s="646" t="s">
        <v>240</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989818</v>
      </c>
      <c r="CS29" s="677"/>
      <c r="CT29" s="677"/>
      <c r="CU29" s="677"/>
      <c r="CV29" s="677"/>
      <c r="CW29" s="677"/>
      <c r="CX29" s="677"/>
      <c r="CY29" s="678"/>
      <c r="CZ29" s="646">
        <v>10</v>
      </c>
      <c r="DA29" s="675"/>
      <c r="DB29" s="675"/>
      <c r="DC29" s="679"/>
      <c r="DD29" s="650">
        <v>989818</v>
      </c>
      <c r="DE29" s="677"/>
      <c r="DF29" s="677"/>
      <c r="DG29" s="677"/>
      <c r="DH29" s="677"/>
      <c r="DI29" s="677"/>
      <c r="DJ29" s="677"/>
      <c r="DK29" s="678"/>
      <c r="DL29" s="650">
        <v>989818</v>
      </c>
      <c r="DM29" s="677"/>
      <c r="DN29" s="677"/>
      <c r="DO29" s="677"/>
      <c r="DP29" s="677"/>
      <c r="DQ29" s="677"/>
      <c r="DR29" s="677"/>
      <c r="DS29" s="677"/>
      <c r="DT29" s="677"/>
      <c r="DU29" s="677"/>
      <c r="DV29" s="678"/>
      <c r="DW29" s="646">
        <v>14.4</v>
      </c>
      <c r="DX29" s="675"/>
      <c r="DY29" s="675"/>
      <c r="DZ29" s="675"/>
      <c r="EA29" s="675"/>
      <c r="EB29" s="675"/>
      <c r="EC29" s="676"/>
    </row>
    <row r="30" spans="2:133" ht="11.25" customHeight="1">
      <c r="B30" s="638" t="s">
        <v>305</v>
      </c>
      <c r="C30" s="639"/>
      <c r="D30" s="639"/>
      <c r="E30" s="639"/>
      <c r="F30" s="639"/>
      <c r="G30" s="639"/>
      <c r="H30" s="639"/>
      <c r="I30" s="639"/>
      <c r="J30" s="639"/>
      <c r="K30" s="639"/>
      <c r="L30" s="639"/>
      <c r="M30" s="639"/>
      <c r="N30" s="639"/>
      <c r="O30" s="639"/>
      <c r="P30" s="639"/>
      <c r="Q30" s="640"/>
      <c r="R30" s="641">
        <v>17408</v>
      </c>
      <c r="S30" s="642"/>
      <c r="T30" s="642"/>
      <c r="U30" s="642"/>
      <c r="V30" s="642"/>
      <c r="W30" s="642"/>
      <c r="X30" s="642"/>
      <c r="Y30" s="643"/>
      <c r="Z30" s="644">
        <v>0.2</v>
      </c>
      <c r="AA30" s="644"/>
      <c r="AB30" s="644"/>
      <c r="AC30" s="644"/>
      <c r="AD30" s="645">
        <v>12635</v>
      </c>
      <c r="AE30" s="645"/>
      <c r="AF30" s="645"/>
      <c r="AG30" s="645"/>
      <c r="AH30" s="645"/>
      <c r="AI30" s="645"/>
      <c r="AJ30" s="645"/>
      <c r="AK30" s="645"/>
      <c r="AL30" s="646">
        <v>0.2</v>
      </c>
      <c r="AM30" s="647"/>
      <c r="AN30" s="647"/>
      <c r="AO30" s="648"/>
      <c r="AP30" s="689" t="s">
        <v>306</v>
      </c>
      <c r="AQ30" s="690"/>
      <c r="AR30" s="690"/>
      <c r="AS30" s="690"/>
      <c r="AT30" s="695" t="s">
        <v>307</v>
      </c>
      <c r="AU30" s="230"/>
      <c r="AV30" s="230"/>
      <c r="AW30" s="230"/>
      <c r="AX30" s="627" t="s">
        <v>187</v>
      </c>
      <c r="AY30" s="628"/>
      <c r="AZ30" s="628"/>
      <c r="BA30" s="628"/>
      <c r="BB30" s="628"/>
      <c r="BC30" s="628"/>
      <c r="BD30" s="628"/>
      <c r="BE30" s="628"/>
      <c r="BF30" s="629"/>
      <c r="BG30" s="701">
        <v>99.7</v>
      </c>
      <c r="BH30" s="702"/>
      <c r="BI30" s="702"/>
      <c r="BJ30" s="702"/>
      <c r="BK30" s="702"/>
      <c r="BL30" s="702"/>
      <c r="BM30" s="636">
        <v>99.2</v>
      </c>
      <c r="BN30" s="702"/>
      <c r="BO30" s="702"/>
      <c r="BP30" s="702"/>
      <c r="BQ30" s="703"/>
      <c r="BR30" s="701">
        <v>99.6</v>
      </c>
      <c r="BS30" s="702"/>
      <c r="BT30" s="702"/>
      <c r="BU30" s="702"/>
      <c r="BV30" s="702"/>
      <c r="BW30" s="702"/>
      <c r="BX30" s="636">
        <v>99.2</v>
      </c>
      <c r="BY30" s="702"/>
      <c r="BZ30" s="702"/>
      <c r="CA30" s="702"/>
      <c r="CB30" s="703"/>
      <c r="CD30" s="706"/>
      <c r="CE30" s="707"/>
      <c r="CF30" s="656" t="s">
        <v>308</v>
      </c>
      <c r="CG30" s="657"/>
      <c r="CH30" s="657"/>
      <c r="CI30" s="657"/>
      <c r="CJ30" s="657"/>
      <c r="CK30" s="657"/>
      <c r="CL30" s="657"/>
      <c r="CM30" s="657"/>
      <c r="CN30" s="657"/>
      <c r="CO30" s="657"/>
      <c r="CP30" s="657"/>
      <c r="CQ30" s="658"/>
      <c r="CR30" s="641">
        <v>901203</v>
      </c>
      <c r="CS30" s="642"/>
      <c r="CT30" s="642"/>
      <c r="CU30" s="642"/>
      <c r="CV30" s="642"/>
      <c r="CW30" s="642"/>
      <c r="CX30" s="642"/>
      <c r="CY30" s="643"/>
      <c r="CZ30" s="646">
        <v>9.1</v>
      </c>
      <c r="DA30" s="675"/>
      <c r="DB30" s="675"/>
      <c r="DC30" s="679"/>
      <c r="DD30" s="650">
        <v>901203</v>
      </c>
      <c r="DE30" s="642"/>
      <c r="DF30" s="642"/>
      <c r="DG30" s="642"/>
      <c r="DH30" s="642"/>
      <c r="DI30" s="642"/>
      <c r="DJ30" s="642"/>
      <c r="DK30" s="643"/>
      <c r="DL30" s="650">
        <v>901203</v>
      </c>
      <c r="DM30" s="642"/>
      <c r="DN30" s="642"/>
      <c r="DO30" s="642"/>
      <c r="DP30" s="642"/>
      <c r="DQ30" s="642"/>
      <c r="DR30" s="642"/>
      <c r="DS30" s="642"/>
      <c r="DT30" s="642"/>
      <c r="DU30" s="642"/>
      <c r="DV30" s="643"/>
      <c r="DW30" s="646">
        <v>13.1</v>
      </c>
      <c r="DX30" s="675"/>
      <c r="DY30" s="675"/>
      <c r="DZ30" s="675"/>
      <c r="EA30" s="675"/>
      <c r="EB30" s="675"/>
      <c r="EC30" s="676"/>
    </row>
    <row r="31" spans="2:133" ht="11.25" customHeight="1">
      <c r="B31" s="638" t="s">
        <v>309</v>
      </c>
      <c r="C31" s="639"/>
      <c r="D31" s="639"/>
      <c r="E31" s="639"/>
      <c r="F31" s="639"/>
      <c r="G31" s="639"/>
      <c r="H31" s="639"/>
      <c r="I31" s="639"/>
      <c r="J31" s="639"/>
      <c r="K31" s="639"/>
      <c r="L31" s="639"/>
      <c r="M31" s="639"/>
      <c r="N31" s="639"/>
      <c r="O31" s="639"/>
      <c r="P31" s="639"/>
      <c r="Q31" s="640"/>
      <c r="R31" s="641">
        <v>6613</v>
      </c>
      <c r="S31" s="642"/>
      <c r="T31" s="642"/>
      <c r="U31" s="642"/>
      <c r="V31" s="642"/>
      <c r="W31" s="642"/>
      <c r="X31" s="642"/>
      <c r="Y31" s="643"/>
      <c r="Z31" s="644">
        <v>0.1</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99.6</v>
      </c>
      <c r="BH31" s="677"/>
      <c r="BI31" s="677"/>
      <c r="BJ31" s="677"/>
      <c r="BK31" s="677"/>
      <c r="BL31" s="677"/>
      <c r="BM31" s="647">
        <v>98.9</v>
      </c>
      <c r="BN31" s="699"/>
      <c r="BO31" s="699"/>
      <c r="BP31" s="699"/>
      <c r="BQ31" s="700"/>
      <c r="BR31" s="698">
        <v>99.5</v>
      </c>
      <c r="BS31" s="677"/>
      <c r="BT31" s="677"/>
      <c r="BU31" s="677"/>
      <c r="BV31" s="677"/>
      <c r="BW31" s="677"/>
      <c r="BX31" s="647">
        <v>98.8</v>
      </c>
      <c r="BY31" s="699"/>
      <c r="BZ31" s="699"/>
      <c r="CA31" s="699"/>
      <c r="CB31" s="700"/>
      <c r="CD31" s="706"/>
      <c r="CE31" s="707"/>
      <c r="CF31" s="656" t="s">
        <v>312</v>
      </c>
      <c r="CG31" s="657"/>
      <c r="CH31" s="657"/>
      <c r="CI31" s="657"/>
      <c r="CJ31" s="657"/>
      <c r="CK31" s="657"/>
      <c r="CL31" s="657"/>
      <c r="CM31" s="657"/>
      <c r="CN31" s="657"/>
      <c r="CO31" s="657"/>
      <c r="CP31" s="657"/>
      <c r="CQ31" s="658"/>
      <c r="CR31" s="641">
        <v>88615</v>
      </c>
      <c r="CS31" s="677"/>
      <c r="CT31" s="677"/>
      <c r="CU31" s="677"/>
      <c r="CV31" s="677"/>
      <c r="CW31" s="677"/>
      <c r="CX31" s="677"/>
      <c r="CY31" s="678"/>
      <c r="CZ31" s="646">
        <v>0.9</v>
      </c>
      <c r="DA31" s="675"/>
      <c r="DB31" s="675"/>
      <c r="DC31" s="679"/>
      <c r="DD31" s="650">
        <v>88615</v>
      </c>
      <c r="DE31" s="677"/>
      <c r="DF31" s="677"/>
      <c r="DG31" s="677"/>
      <c r="DH31" s="677"/>
      <c r="DI31" s="677"/>
      <c r="DJ31" s="677"/>
      <c r="DK31" s="678"/>
      <c r="DL31" s="650">
        <v>88615</v>
      </c>
      <c r="DM31" s="677"/>
      <c r="DN31" s="677"/>
      <c r="DO31" s="677"/>
      <c r="DP31" s="677"/>
      <c r="DQ31" s="677"/>
      <c r="DR31" s="677"/>
      <c r="DS31" s="677"/>
      <c r="DT31" s="677"/>
      <c r="DU31" s="677"/>
      <c r="DV31" s="678"/>
      <c r="DW31" s="646">
        <v>1.3</v>
      </c>
      <c r="DX31" s="675"/>
      <c r="DY31" s="675"/>
      <c r="DZ31" s="675"/>
      <c r="EA31" s="675"/>
      <c r="EB31" s="675"/>
      <c r="EC31" s="676"/>
    </row>
    <row r="32" spans="2:133" ht="11.25" customHeight="1">
      <c r="B32" s="638" t="s">
        <v>313</v>
      </c>
      <c r="C32" s="639"/>
      <c r="D32" s="639"/>
      <c r="E32" s="639"/>
      <c r="F32" s="639"/>
      <c r="G32" s="639"/>
      <c r="H32" s="639"/>
      <c r="I32" s="639"/>
      <c r="J32" s="639"/>
      <c r="K32" s="639"/>
      <c r="L32" s="639"/>
      <c r="M32" s="639"/>
      <c r="N32" s="639"/>
      <c r="O32" s="639"/>
      <c r="P32" s="639"/>
      <c r="Q32" s="640"/>
      <c r="R32" s="641">
        <v>224802</v>
      </c>
      <c r="S32" s="642"/>
      <c r="T32" s="642"/>
      <c r="U32" s="642"/>
      <c r="V32" s="642"/>
      <c r="W32" s="642"/>
      <c r="X32" s="642"/>
      <c r="Y32" s="643"/>
      <c r="Z32" s="644">
        <v>2.2000000000000002</v>
      </c>
      <c r="AA32" s="644"/>
      <c r="AB32" s="644"/>
      <c r="AC32" s="644"/>
      <c r="AD32" s="645" t="s">
        <v>130</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99.7</v>
      </c>
      <c r="BH32" s="711"/>
      <c r="BI32" s="711"/>
      <c r="BJ32" s="711"/>
      <c r="BK32" s="711"/>
      <c r="BL32" s="711"/>
      <c r="BM32" s="712">
        <v>99.5</v>
      </c>
      <c r="BN32" s="711"/>
      <c r="BO32" s="711"/>
      <c r="BP32" s="711"/>
      <c r="BQ32" s="713"/>
      <c r="BR32" s="710">
        <v>99.7</v>
      </c>
      <c r="BS32" s="711"/>
      <c r="BT32" s="711"/>
      <c r="BU32" s="711"/>
      <c r="BV32" s="711"/>
      <c r="BW32" s="711"/>
      <c r="BX32" s="712">
        <v>99.5</v>
      </c>
      <c r="BY32" s="711"/>
      <c r="BZ32" s="711"/>
      <c r="CA32" s="711"/>
      <c r="CB32" s="713"/>
      <c r="CD32" s="708"/>
      <c r="CE32" s="709"/>
      <c r="CF32" s="656" t="s">
        <v>315</v>
      </c>
      <c r="CG32" s="657"/>
      <c r="CH32" s="657"/>
      <c r="CI32" s="657"/>
      <c r="CJ32" s="657"/>
      <c r="CK32" s="657"/>
      <c r="CL32" s="657"/>
      <c r="CM32" s="657"/>
      <c r="CN32" s="657"/>
      <c r="CO32" s="657"/>
      <c r="CP32" s="657"/>
      <c r="CQ32" s="658"/>
      <c r="CR32" s="641">
        <v>48</v>
      </c>
      <c r="CS32" s="642"/>
      <c r="CT32" s="642"/>
      <c r="CU32" s="642"/>
      <c r="CV32" s="642"/>
      <c r="CW32" s="642"/>
      <c r="CX32" s="642"/>
      <c r="CY32" s="643"/>
      <c r="CZ32" s="646">
        <v>0</v>
      </c>
      <c r="DA32" s="675"/>
      <c r="DB32" s="675"/>
      <c r="DC32" s="679"/>
      <c r="DD32" s="650">
        <v>48</v>
      </c>
      <c r="DE32" s="642"/>
      <c r="DF32" s="642"/>
      <c r="DG32" s="642"/>
      <c r="DH32" s="642"/>
      <c r="DI32" s="642"/>
      <c r="DJ32" s="642"/>
      <c r="DK32" s="643"/>
      <c r="DL32" s="650">
        <v>48</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316</v>
      </c>
      <c r="C33" s="639"/>
      <c r="D33" s="639"/>
      <c r="E33" s="639"/>
      <c r="F33" s="639"/>
      <c r="G33" s="639"/>
      <c r="H33" s="639"/>
      <c r="I33" s="639"/>
      <c r="J33" s="639"/>
      <c r="K33" s="639"/>
      <c r="L33" s="639"/>
      <c r="M33" s="639"/>
      <c r="N33" s="639"/>
      <c r="O33" s="639"/>
      <c r="P33" s="639"/>
      <c r="Q33" s="640"/>
      <c r="R33" s="641">
        <v>329306</v>
      </c>
      <c r="S33" s="642"/>
      <c r="T33" s="642"/>
      <c r="U33" s="642"/>
      <c r="V33" s="642"/>
      <c r="W33" s="642"/>
      <c r="X33" s="642"/>
      <c r="Y33" s="643"/>
      <c r="Z33" s="644">
        <v>3.2</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4446576</v>
      </c>
      <c r="CS33" s="677"/>
      <c r="CT33" s="677"/>
      <c r="CU33" s="677"/>
      <c r="CV33" s="677"/>
      <c r="CW33" s="677"/>
      <c r="CX33" s="677"/>
      <c r="CY33" s="678"/>
      <c r="CZ33" s="646">
        <v>44.7</v>
      </c>
      <c r="DA33" s="675"/>
      <c r="DB33" s="675"/>
      <c r="DC33" s="679"/>
      <c r="DD33" s="650">
        <v>3981446</v>
      </c>
      <c r="DE33" s="677"/>
      <c r="DF33" s="677"/>
      <c r="DG33" s="677"/>
      <c r="DH33" s="677"/>
      <c r="DI33" s="677"/>
      <c r="DJ33" s="677"/>
      <c r="DK33" s="678"/>
      <c r="DL33" s="650">
        <v>3114272</v>
      </c>
      <c r="DM33" s="677"/>
      <c r="DN33" s="677"/>
      <c r="DO33" s="677"/>
      <c r="DP33" s="677"/>
      <c r="DQ33" s="677"/>
      <c r="DR33" s="677"/>
      <c r="DS33" s="677"/>
      <c r="DT33" s="677"/>
      <c r="DU33" s="677"/>
      <c r="DV33" s="678"/>
      <c r="DW33" s="646">
        <v>45.2</v>
      </c>
      <c r="DX33" s="675"/>
      <c r="DY33" s="675"/>
      <c r="DZ33" s="675"/>
      <c r="EA33" s="675"/>
      <c r="EB33" s="675"/>
      <c r="EC33" s="676"/>
    </row>
    <row r="34" spans="2:133" ht="11.25" customHeight="1">
      <c r="B34" s="638" t="s">
        <v>318</v>
      </c>
      <c r="C34" s="639"/>
      <c r="D34" s="639"/>
      <c r="E34" s="639"/>
      <c r="F34" s="639"/>
      <c r="G34" s="639"/>
      <c r="H34" s="639"/>
      <c r="I34" s="639"/>
      <c r="J34" s="639"/>
      <c r="K34" s="639"/>
      <c r="L34" s="639"/>
      <c r="M34" s="639"/>
      <c r="N34" s="639"/>
      <c r="O34" s="639"/>
      <c r="P34" s="639"/>
      <c r="Q34" s="640"/>
      <c r="R34" s="641">
        <v>162754</v>
      </c>
      <c r="S34" s="642"/>
      <c r="T34" s="642"/>
      <c r="U34" s="642"/>
      <c r="V34" s="642"/>
      <c r="W34" s="642"/>
      <c r="X34" s="642"/>
      <c r="Y34" s="643"/>
      <c r="Z34" s="644">
        <v>1.6</v>
      </c>
      <c r="AA34" s="644"/>
      <c r="AB34" s="644"/>
      <c r="AC34" s="644"/>
      <c r="AD34" s="645">
        <v>29725</v>
      </c>
      <c r="AE34" s="645"/>
      <c r="AF34" s="645"/>
      <c r="AG34" s="645"/>
      <c r="AH34" s="645"/>
      <c r="AI34" s="645"/>
      <c r="AJ34" s="645"/>
      <c r="AK34" s="645"/>
      <c r="AL34" s="646">
        <v>0.5</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1568787</v>
      </c>
      <c r="CS34" s="642"/>
      <c r="CT34" s="642"/>
      <c r="CU34" s="642"/>
      <c r="CV34" s="642"/>
      <c r="CW34" s="642"/>
      <c r="CX34" s="642"/>
      <c r="CY34" s="643"/>
      <c r="CZ34" s="646">
        <v>15.8</v>
      </c>
      <c r="DA34" s="675"/>
      <c r="DB34" s="675"/>
      <c r="DC34" s="679"/>
      <c r="DD34" s="650">
        <v>1385231</v>
      </c>
      <c r="DE34" s="642"/>
      <c r="DF34" s="642"/>
      <c r="DG34" s="642"/>
      <c r="DH34" s="642"/>
      <c r="DI34" s="642"/>
      <c r="DJ34" s="642"/>
      <c r="DK34" s="643"/>
      <c r="DL34" s="650">
        <v>992940</v>
      </c>
      <c r="DM34" s="642"/>
      <c r="DN34" s="642"/>
      <c r="DO34" s="642"/>
      <c r="DP34" s="642"/>
      <c r="DQ34" s="642"/>
      <c r="DR34" s="642"/>
      <c r="DS34" s="642"/>
      <c r="DT34" s="642"/>
      <c r="DU34" s="642"/>
      <c r="DV34" s="643"/>
      <c r="DW34" s="646">
        <v>14.4</v>
      </c>
      <c r="DX34" s="675"/>
      <c r="DY34" s="675"/>
      <c r="DZ34" s="675"/>
      <c r="EA34" s="675"/>
      <c r="EB34" s="675"/>
      <c r="EC34" s="676"/>
    </row>
    <row r="35" spans="2:133" ht="11.25" customHeight="1">
      <c r="B35" s="638" t="s">
        <v>322</v>
      </c>
      <c r="C35" s="639"/>
      <c r="D35" s="639"/>
      <c r="E35" s="639"/>
      <c r="F35" s="639"/>
      <c r="G35" s="639"/>
      <c r="H35" s="639"/>
      <c r="I35" s="639"/>
      <c r="J35" s="639"/>
      <c r="K35" s="639"/>
      <c r="L35" s="639"/>
      <c r="M35" s="639"/>
      <c r="N35" s="639"/>
      <c r="O35" s="639"/>
      <c r="P35" s="639"/>
      <c r="Q35" s="640"/>
      <c r="R35" s="641">
        <v>907207</v>
      </c>
      <c r="S35" s="642"/>
      <c r="T35" s="642"/>
      <c r="U35" s="642"/>
      <c r="V35" s="642"/>
      <c r="W35" s="642"/>
      <c r="X35" s="642"/>
      <c r="Y35" s="643"/>
      <c r="Z35" s="644">
        <v>8.8000000000000007</v>
      </c>
      <c r="AA35" s="644"/>
      <c r="AB35" s="644"/>
      <c r="AC35" s="644"/>
      <c r="AD35" s="645" t="s">
        <v>130</v>
      </c>
      <c r="AE35" s="645"/>
      <c r="AF35" s="645"/>
      <c r="AG35" s="645"/>
      <c r="AH35" s="645"/>
      <c r="AI35" s="645"/>
      <c r="AJ35" s="645"/>
      <c r="AK35" s="645"/>
      <c r="AL35" s="646" t="s">
        <v>130</v>
      </c>
      <c r="AM35" s="647"/>
      <c r="AN35" s="647"/>
      <c r="AO35" s="648"/>
      <c r="AP35" s="234"/>
      <c r="AQ35" s="714" t="s">
        <v>323</v>
      </c>
      <c r="AR35" s="715"/>
      <c r="AS35" s="715"/>
      <c r="AT35" s="715"/>
      <c r="AU35" s="715"/>
      <c r="AV35" s="715"/>
      <c r="AW35" s="715"/>
      <c r="AX35" s="715"/>
      <c r="AY35" s="716"/>
      <c r="AZ35" s="630">
        <v>1464986</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333933</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104835</v>
      </c>
      <c r="CS35" s="677"/>
      <c r="CT35" s="677"/>
      <c r="CU35" s="677"/>
      <c r="CV35" s="677"/>
      <c r="CW35" s="677"/>
      <c r="CX35" s="677"/>
      <c r="CY35" s="678"/>
      <c r="CZ35" s="646">
        <v>1.1000000000000001</v>
      </c>
      <c r="DA35" s="675"/>
      <c r="DB35" s="675"/>
      <c r="DC35" s="679"/>
      <c r="DD35" s="650">
        <v>97332</v>
      </c>
      <c r="DE35" s="677"/>
      <c r="DF35" s="677"/>
      <c r="DG35" s="677"/>
      <c r="DH35" s="677"/>
      <c r="DI35" s="677"/>
      <c r="DJ35" s="677"/>
      <c r="DK35" s="678"/>
      <c r="DL35" s="650">
        <v>97137</v>
      </c>
      <c r="DM35" s="677"/>
      <c r="DN35" s="677"/>
      <c r="DO35" s="677"/>
      <c r="DP35" s="677"/>
      <c r="DQ35" s="677"/>
      <c r="DR35" s="677"/>
      <c r="DS35" s="677"/>
      <c r="DT35" s="677"/>
      <c r="DU35" s="677"/>
      <c r="DV35" s="678"/>
      <c r="DW35" s="646">
        <v>1.4</v>
      </c>
      <c r="DX35" s="675"/>
      <c r="DY35" s="675"/>
      <c r="DZ35" s="675"/>
      <c r="EA35" s="675"/>
      <c r="EB35" s="675"/>
      <c r="EC35" s="676"/>
    </row>
    <row r="36" spans="2:133" ht="11.25" customHeight="1">
      <c r="B36" s="638" t="s">
        <v>326</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130</v>
      </c>
      <c r="AA36" s="644"/>
      <c r="AB36" s="644"/>
      <c r="AC36" s="644"/>
      <c r="AD36" s="645" t="s">
        <v>130</v>
      </c>
      <c r="AE36" s="645"/>
      <c r="AF36" s="645"/>
      <c r="AG36" s="645"/>
      <c r="AH36" s="645"/>
      <c r="AI36" s="645"/>
      <c r="AJ36" s="645"/>
      <c r="AK36" s="645"/>
      <c r="AL36" s="646" t="s">
        <v>240</v>
      </c>
      <c r="AM36" s="647"/>
      <c r="AN36" s="647"/>
      <c r="AO36" s="648"/>
      <c r="AQ36" s="718" t="s">
        <v>327</v>
      </c>
      <c r="AR36" s="719"/>
      <c r="AS36" s="719"/>
      <c r="AT36" s="719"/>
      <c r="AU36" s="719"/>
      <c r="AV36" s="719"/>
      <c r="AW36" s="719"/>
      <c r="AX36" s="719"/>
      <c r="AY36" s="720"/>
      <c r="AZ36" s="641">
        <v>296624</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292239</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1130940</v>
      </c>
      <c r="CS36" s="642"/>
      <c r="CT36" s="642"/>
      <c r="CU36" s="642"/>
      <c r="CV36" s="642"/>
      <c r="CW36" s="642"/>
      <c r="CX36" s="642"/>
      <c r="CY36" s="643"/>
      <c r="CZ36" s="646">
        <v>11.4</v>
      </c>
      <c r="DA36" s="675"/>
      <c r="DB36" s="675"/>
      <c r="DC36" s="679"/>
      <c r="DD36" s="650">
        <v>1044848</v>
      </c>
      <c r="DE36" s="642"/>
      <c r="DF36" s="642"/>
      <c r="DG36" s="642"/>
      <c r="DH36" s="642"/>
      <c r="DI36" s="642"/>
      <c r="DJ36" s="642"/>
      <c r="DK36" s="643"/>
      <c r="DL36" s="650">
        <v>874779</v>
      </c>
      <c r="DM36" s="642"/>
      <c r="DN36" s="642"/>
      <c r="DO36" s="642"/>
      <c r="DP36" s="642"/>
      <c r="DQ36" s="642"/>
      <c r="DR36" s="642"/>
      <c r="DS36" s="642"/>
      <c r="DT36" s="642"/>
      <c r="DU36" s="642"/>
      <c r="DV36" s="643"/>
      <c r="DW36" s="646">
        <v>12.7</v>
      </c>
      <c r="DX36" s="675"/>
      <c r="DY36" s="675"/>
      <c r="DZ36" s="675"/>
      <c r="EA36" s="675"/>
      <c r="EB36" s="675"/>
      <c r="EC36" s="676"/>
    </row>
    <row r="37" spans="2:133" ht="11.25" customHeight="1">
      <c r="B37" s="638" t="s">
        <v>330</v>
      </c>
      <c r="C37" s="639"/>
      <c r="D37" s="639"/>
      <c r="E37" s="639"/>
      <c r="F37" s="639"/>
      <c r="G37" s="639"/>
      <c r="H37" s="639"/>
      <c r="I37" s="639"/>
      <c r="J37" s="639"/>
      <c r="K37" s="639"/>
      <c r="L37" s="639"/>
      <c r="M37" s="639"/>
      <c r="N37" s="639"/>
      <c r="O37" s="639"/>
      <c r="P37" s="639"/>
      <c r="Q37" s="640"/>
      <c r="R37" s="641">
        <v>477407</v>
      </c>
      <c r="S37" s="642"/>
      <c r="T37" s="642"/>
      <c r="U37" s="642"/>
      <c r="V37" s="642"/>
      <c r="W37" s="642"/>
      <c r="X37" s="642"/>
      <c r="Y37" s="643"/>
      <c r="Z37" s="644">
        <v>4.5999999999999996</v>
      </c>
      <c r="AA37" s="644"/>
      <c r="AB37" s="644"/>
      <c r="AC37" s="644"/>
      <c r="AD37" s="645" t="s">
        <v>240</v>
      </c>
      <c r="AE37" s="645"/>
      <c r="AF37" s="645"/>
      <c r="AG37" s="645"/>
      <c r="AH37" s="645"/>
      <c r="AI37" s="645"/>
      <c r="AJ37" s="645"/>
      <c r="AK37" s="645"/>
      <c r="AL37" s="646" t="s">
        <v>130</v>
      </c>
      <c r="AM37" s="647"/>
      <c r="AN37" s="647"/>
      <c r="AO37" s="648"/>
      <c r="AQ37" s="718" t="s">
        <v>331</v>
      </c>
      <c r="AR37" s="719"/>
      <c r="AS37" s="719"/>
      <c r="AT37" s="719"/>
      <c r="AU37" s="719"/>
      <c r="AV37" s="719"/>
      <c r="AW37" s="719"/>
      <c r="AX37" s="719"/>
      <c r="AY37" s="720"/>
      <c r="AZ37" s="641">
        <v>1369</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4094</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742104</v>
      </c>
      <c r="CS37" s="677"/>
      <c r="CT37" s="677"/>
      <c r="CU37" s="677"/>
      <c r="CV37" s="677"/>
      <c r="CW37" s="677"/>
      <c r="CX37" s="677"/>
      <c r="CY37" s="678"/>
      <c r="CZ37" s="646">
        <v>7.5</v>
      </c>
      <c r="DA37" s="675"/>
      <c r="DB37" s="675"/>
      <c r="DC37" s="679"/>
      <c r="DD37" s="650">
        <v>737671</v>
      </c>
      <c r="DE37" s="677"/>
      <c r="DF37" s="677"/>
      <c r="DG37" s="677"/>
      <c r="DH37" s="677"/>
      <c r="DI37" s="677"/>
      <c r="DJ37" s="677"/>
      <c r="DK37" s="678"/>
      <c r="DL37" s="650">
        <v>711875</v>
      </c>
      <c r="DM37" s="677"/>
      <c r="DN37" s="677"/>
      <c r="DO37" s="677"/>
      <c r="DP37" s="677"/>
      <c r="DQ37" s="677"/>
      <c r="DR37" s="677"/>
      <c r="DS37" s="677"/>
      <c r="DT37" s="677"/>
      <c r="DU37" s="677"/>
      <c r="DV37" s="678"/>
      <c r="DW37" s="646">
        <v>10.3</v>
      </c>
      <c r="DX37" s="675"/>
      <c r="DY37" s="675"/>
      <c r="DZ37" s="675"/>
      <c r="EA37" s="675"/>
      <c r="EB37" s="675"/>
      <c r="EC37" s="676"/>
    </row>
    <row r="38" spans="2:133" ht="11.25" customHeight="1">
      <c r="B38" s="686" t="s">
        <v>334</v>
      </c>
      <c r="C38" s="687"/>
      <c r="D38" s="687"/>
      <c r="E38" s="687"/>
      <c r="F38" s="687"/>
      <c r="G38" s="687"/>
      <c r="H38" s="687"/>
      <c r="I38" s="687"/>
      <c r="J38" s="687"/>
      <c r="K38" s="687"/>
      <c r="L38" s="687"/>
      <c r="M38" s="687"/>
      <c r="N38" s="687"/>
      <c r="O38" s="687"/>
      <c r="P38" s="687"/>
      <c r="Q38" s="688"/>
      <c r="R38" s="721">
        <v>10293462</v>
      </c>
      <c r="S38" s="722"/>
      <c r="T38" s="722"/>
      <c r="U38" s="722"/>
      <c r="V38" s="722"/>
      <c r="W38" s="722"/>
      <c r="X38" s="722"/>
      <c r="Y38" s="723"/>
      <c r="Z38" s="724">
        <v>100</v>
      </c>
      <c r="AA38" s="724"/>
      <c r="AB38" s="724"/>
      <c r="AC38" s="724"/>
      <c r="AD38" s="725">
        <v>6416373</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240</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6559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1463617</v>
      </c>
      <c r="CS38" s="642"/>
      <c r="CT38" s="642"/>
      <c r="CU38" s="642"/>
      <c r="CV38" s="642"/>
      <c r="CW38" s="642"/>
      <c r="CX38" s="642"/>
      <c r="CY38" s="643"/>
      <c r="CZ38" s="646">
        <v>14.7</v>
      </c>
      <c r="DA38" s="675"/>
      <c r="DB38" s="675"/>
      <c r="DC38" s="679"/>
      <c r="DD38" s="650">
        <v>1277183</v>
      </c>
      <c r="DE38" s="642"/>
      <c r="DF38" s="642"/>
      <c r="DG38" s="642"/>
      <c r="DH38" s="642"/>
      <c r="DI38" s="642"/>
      <c r="DJ38" s="642"/>
      <c r="DK38" s="643"/>
      <c r="DL38" s="650">
        <v>1149416</v>
      </c>
      <c r="DM38" s="642"/>
      <c r="DN38" s="642"/>
      <c r="DO38" s="642"/>
      <c r="DP38" s="642"/>
      <c r="DQ38" s="642"/>
      <c r="DR38" s="642"/>
      <c r="DS38" s="642"/>
      <c r="DT38" s="642"/>
      <c r="DU38" s="642"/>
      <c r="DV38" s="643"/>
      <c r="DW38" s="646">
        <v>16.7</v>
      </c>
      <c r="DX38" s="675"/>
      <c r="DY38" s="675"/>
      <c r="DZ38" s="675"/>
      <c r="EA38" s="675"/>
      <c r="EB38" s="675"/>
      <c r="EC38" s="676"/>
    </row>
    <row r="39" spans="2:133" ht="11.25" customHeight="1">
      <c r="AQ39" s="718" t="s">
        <v>338</v>
      </c>
      <c r="AR39" s="719"/>
      <c r="AS39" s="719"/>
      <c r="AT39" s="719"/>
      <c r="AU39" s="719"/>
      <c r="AV39" s="719"/>
      <c r="AW39" s="719"/>
      <c r="AX39" s="719"/>
      <c r="AY39" s="720"/>
      <c r="AZ39" s="641" t="s">
        <v>130</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81</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178397</v>
      </c>
      <c r="CS39" s="677"/>
      <c r="CT39" s="677"/>
      <c r="CU39" s="677"/>
      <c r="CV39" s="677"/>
      <c r="CW39" s="677"/>
      <c r="CX39" s="677"/>
      <c r="CY39" s="678"/>
      <c r="CZ39" s="646">
        <v>1.8</v>
      </c>
      <c r="DA39" s="675"/>
      <c r="DB39" s="675"/>
      <c r="DC39" s="679"/>
      <c r="DD39" s="650">
        <v>176852</v>
      </c>
      <c r="DE39" s="677"/>
      <c r="DF39" s="677"/>
      <c r="DG39" s="677"/>
      <c r="DH39" s="677"/>
      <c r="DI39" s="677"/>
      <c r="DJ39" s="677"/>
      <c r="DK39" s="678"/>
      <c r="DL39" s="650" t="s">
        <v>240</v>
      </c>
      <c r="DM39" s="677"/>
      <c r="DN39" s="677"/>
      <c r="DO39" s="677"/>
      <c r="DP39" s="677"/>
      <c r="DQ39" s="677"/>
      <c r="DR39" s="677"/>
      <c r="DS39" s="677"/>
      <c r="DT39" s="677"/>
      <c r="DU39" s="677"/>
      <c r="DV39" s="678"/>
      <c r="DW39" s="646" t="s">
        <v>240</v>
      </c>
      <c r="DX39" s="675"/>
      <c r="DY39" s="675"/>
      <c r="DZ39" s="675"/>
      <c r="EA39" s="675"/>
      <c r="EB39" s="675"/>
      <c r="EC39" s="676"/>
    </row>
    <row r="40" spans="2:133" ht="11.25" customHeight="1">
      <c r="AQ40" s="718" t="s">
        <v>342</v>
      </c>
      <c r="AR40" s="719"/>
      <c r="AS40" s="719"/>
      <c r="AT40" s="719"/>
      <c r="AU40" s="719"/>
      <c r="AV40" s="719"/>
      <c r="AW40" s="719"/>
      <c r="AX40" s="719"/>
      <c r="AY40" s="720"/>
      <c r="AZ40" s="641">
        <v>254802</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240</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240</v>
      </c>
      <c r="CS40" s="642"/>
      <c r="CT40" s="642"/>
      <c r="CU40" s="642"/>
      <c r="CV40" s="642"/>
      <c r="CW40" s="642"/>
      <c r="CX40" s="642"/>
      <c r="CY40" s="643"/>
      <c r="CZ40" s="646" t="s">
        <v>240</v>
      </c>
      <c r="DA40" s="675"/>
      <c r="DB40" s="675"/>
      <c r="DC40" s="679"/>
      <c r="DD40" s="650" t="s">
        <v>240</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5"/>
      <c r="DY40" s="675"/>
      <c r="DZ40" s="675"/>
      <c r="EA40" s="675"/>
      <c r="EB40" s="675"/>
      <c r="EC40" s="676"/>
    </row>
    <row r="41" spans="2:133" ht="11.25" customHeight="1">
      <c r="AQ41" s="728" t="s">
        <v>345</v>
      </c>
      <c r="AR41" s="729"/>
      <c r="AS41" s="729"/>
      <c r="AT41" s="729"/>
      <c r="AU41" s="729"/>
      <c r="AV41" s="729"/>
      <c r="AW41" s="729"/>
      <c r="AX41" s="729"/>
      <c r="AY41" s="730"/>
      <c r="AZ41" s="721">
        <v>912191</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362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130</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1037526</v>
      </c>
      <c r="CS42" s="642"/>
      <c r="CT42" s="642"/>
      <c r="CU42" s="642"/>
      <c r="CV42" s="642"/>
      <c r="CW42" s="642"/>
      <c r="CX42" s="642"/>
      <c r="CY42" s="643"/>
      <c r="CZ42" s="646">
        <v>10.4</v>
      </c>
      <c r="DA42" s="647"/>
      <c r="DB42" s="647"/>
      <c r="DC42" s="742"/>
      <c r="DD42" s="650">
        <v>321403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41602</v>
      </c>
      <c r="CS43" s="677"/>
      <c r="CT43" s="677"/>
      <c r="CU43" s="677"/>
      <c r="CV43" s="677"/>
      <c r="CW43" s="677"/>
      <c r="CX43" s="677"/>
      <c r="CY43" s="678"/>
      <c r="CZ43" s="646">
        <v>0.4</v>
      </c>
      <c r="DA43" s="675"/>
      <c r="DB43" s="675"/>
      <c r="DC43" s="679"/>
      <c r="DD43" s="650">
        <v>41602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304</v>
      </c>
      <c r="CE44" s="754"/>
      <c r="CF44" s="638" t="s">
        <v>353</v>
      </c>
      <c r="CG44" s="639"/>
      <c r="CH44" s="639"/>
      <c r="CI44" s="639"/>
      <c r="CJ44" s="639"/>
      <c r="CK44" s="639"/>
      <c r="CL44" s="639"/>
      <c r="CM44" s="639"/>
      <c r="CN44" s="639"/>
      <c r="CO44" s="639"/>
      <c r="CP44" s="639"/>
      <c r="CQ44" s="640"/>
      <c r="CR44" s="641">
        <v>1037526</v>
      </c>
      <c r="CS44" s="642"/>
      <c r="CT44" s="642"/>
      <c r="CU44" s="642"/>
      <c r="CV44" s="642"/>
      <c r="CW44" s="642"/>
      <c r="CX44" s="642"/>
      <c r="CY44" s="643"/>
      <c r="CZ44" s="646">
        <v>10.4</v>
      </c>
      <c r="DA44" s="647"/>
      <c r="DB44" s="647"/>
      <c r="DC44" s="742"/>
      <c r="DD44" s="650">
        <v>321403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512001</v>
      </c>
      <c r="CS45" s="677"/>
      <c r="CT45" s="677"/>
      <c r="CU45" s="677"/>
      <c r="CV45" s="677"/>
      <c r="CW45" s="677"/>
      <c r="CX45" s="677"/>
      <c r="CY45" s="678"/>
      <c r="CZ45" s="646">
        <v>5.0999999999999996</v>
      </c>
      <c r="DA45" s="675"/>
      <c r="DB45" s="675"/>
      <c r="DC45" s="679"/>
      <c r="DD45" s="650">
        <v>61832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502235</v>
      </c>
      <c r="CS46" s="642"/>
      <c r="CT46" s="642"/>
      <c r="CU46" s="642"/>
      <c r="CV46" s="642"/>
      <c r="CW46" s="642"/>
      <c r="CX46" s="642"/>
      <c r="CY46" s="643"/>
      <c r="CZ46" s="646">
        <v>5.0999999999999996</v>
      </c>
      <c r="DA46" s="647"/>
      <c r="DB46" s="647"/>
      <c r="DC46" s="742"/>
      <c r="DD46" s="650">
        <v>241981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t="s">
        <v>130</v>
      </c>
      <c r="CS47" s="677"/>
      <c r="CT47" s="677"/>
      <c r="CU47" s="677"/>
      <c r="CV47" s="677"/>
      <c r="CW47" s="677"/>
      <c r="CX47" s="677"/>
      <c r="CY47" s="678"/>
      <c r="CZ47" s="646" t="s">
        <v>130</v>
      </c>
      <c r="DA47" s="675"/>
      <c r="DB47" s="675"/>
      <c r="DC47" s="679"/>
      <c r="DD47" s="650" t="s">
        <v>130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130</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9944187</v>
      </c>
      <c r="CS49" s="711"/>
      <c r="CT49" s="711"/>
      <c r="CU49" s="711"/>
      <c r="CV49" s="711"/>
      <c r="CW49" s="711"/>
      <c r="CX49" s="711"/>
      <c r="CY49" s="743"/>
      <c r="CZ49" s="726">
        <v>100</v>
      </c>
      <c r="DA49" s="744"/>
      <c r="DB49" s="744"/>
      <c r="DC49" s="745"/>
      <c r="DD49" s="746">
        <v>7270468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wrSGNDNfKlfWt3Adr72kKztR8I+NI6CkPtt7+zWW5k1/MAVptubbFWK8me6hKylg7RZ/FNGWeli97dlxtV9mkA==" saltValue="QT4+lNJn+lvM/MCXHsC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10293</v>
      </c>
      <c r="R7" s="777"/>
      <c r="S7" s="777"/>
      <c r="T7" s="777"/>
      <c r="U7" s="777"/>
      <c r="V7" s="777">
        <v>9944</v>
      </c>
      <c r="W7" s="777"/>
      <c r="X7" s="777"/>
      <c r="Y7" s="777"/>
      <c r="Z7" s="777"/>
      <c r="AA7" s="777">
        <v>349</v>
      </c>
      <c r="AB7" s="777"/>
      <c r="AC7" s="777"/>
      <c r="AD7" s="777"/>
      <c r="AE7" s="778"/>
      <c r="AF7" s="779">
        <v>310</v>
      </c>
      <c r="AG7" s="780"/>
      <c r="AH7" s="780"/>
      <c r="AI7" s="780"/>
      <c r="AJ7" s="781"/>
      <c r="AK7" s="816">
        <v>19</v>
      </c>
      <c r="AL7" s="817"/>
      <c r="AM7" s="817"/>
      <c r="AN7" s="817"/>
      <c r="AO7" s="817"/>
      <c r="AP7" s="817">
        <v>11072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598</v>
      </c>
      <c r="BT7" s="821"/>
      <c r="BU7" s="821"/>
      <c r="BV7" s="821"/>
      <c r="BW7" s="821"/>
      <c r="BX7" s="821"/>
      <c r="BY7" s="821"/>
      <c r="BZ7" s="821"/>
      <c r="CA7" s="821"/>
      <c r="CB7" s="821"/>
      <c r="CC7" s="821"/>
      <c r="CD7" s="821"/>
      <c r="CE7" s="821"/>
      <c r="CF7" s="821"/>
      <c r="CG7" s="822"/>
      <c r="CH7" s="813">
        <v>0</v>
      </c>
      <c r="CI7" s="814"/>
      <c r="CJ7" s="814"/>
      <c r="CK7" s="814"/>
      <c r="CL7" s="815"/>
      <c r="CM7" s="813">
        <v>15</v>
      </c>
      <c r="CN7" s="814"/>
      <c r="CO7" s="814"/>
      <c r="CP7" s="814"/>
      <c r="CQ7" s="815"/>
      <c r="CR7" s="813">
        <v>5</v>
      </c>
      <c r="CS7" s="814"/>
      <c r="CT7" s="814"/>
      <c r="CU7" s="814"/>
      <c r="CV7" s="815"/>
      <c r="CW7" s="813" t="s">
        <v>599</v>
      </c>
      <c r="CX7" s="814"/>
      <c r="CY7" s="814"/>
      <c r="CZ7" s="814"/>
      <c r="DA7" s="815"/>
      <c r="DB7" s="813">
        <v>53</v>
      </c>
      <c r="DC7" s="814"/>
      <c r="DD7" s="814"/>
      <c r="DE7" s="814"/>
      <c r="DF7" s="815"/>
      <c r="DG7" s="813" t="s">
        <v>599</v>
      </c>
      <c r="DH7" s="814"/>
      <c r="DI7" s="814"/>
      <c r="DJ7" s="814"/>
      <c r="DK7" s="815"/>
      <c r="DL7" s="813" t="s">
        <v>599</v>
      </c>
      <c r="DM7" s="814"/>
      <c r="DN7" s="814"/>
      <c r="DO7" s="814"/>
      <c r="DP7" s="815"/>
      <c r="DQ7" s="813" t="s">
        <v>599</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383</v>
      </c>
      <c r="B23" s="832" t="s">
        <v>384</v>
      </c>
      <c r="C23" s="833"/>
      <c r="D23" s="833"/>
      <c r="E23" s="833"/>
      <c r="F23" s="833"/>
      <c r="G23" s="833"/>
      <c r="H23" s="833"/>
      <c r="I23" s="833"/>
      <c r="J23" s="833"/>
      <c r="K23" s="833"/>
      <c r="L23" s="833"/>
      <c r="M23" s="833"/>
      <c r="N23" s="833"/>
      <c r="O23" s="833"/>
      <c r="P23" s="834"/>
      <c r="Q23" s="835">
        <v>10293</v>
      </c>
      <c r="R23" s="836"/>
      <c r="S23" s="836"/>
      <c r="T23" s="836"/>
      <c r="U23" s="836"/>
      <c r="V23" s="836">
        <v>9944</v>
      </c>
      <c r="W23" s="836"/>
      <c r="X23" s="836"/>
      <c r="Y23" s="836"/>
      <c r="Z23" s="836"/>
      <c r="AA23" s="836">
        <v>349</v>
      </c>
      <c r="AB23" s="836"/>
      <c r="AC23" s="836"/>
      <c r="AD23" s="836"/>
      <c r="AE23" s="837"/>
      <c r="AF23" s="838">
        <v>310</v>
      </c>
      <c r="AG23" s="836"/>
      <c r="AH23" s="836"/>
      <c r="AI23" s="836"/>
      <c r="AJ23" s="839"/>
      <c r="AK23" s="840"/>
      <c r="AL23" s="841"/>
      <c r="AM23" s="841"/>
      <c r="AN23" s="841"/>
      <c r="AO23" s="841"/>
      <c r="AP23" s="836"/>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4">
        <v>3588</v>
      </c>
      <c r="R28" s="865"/>
      <c r="S28" s="865"/>
      <c r="T28" s="865"/>
      <c r="U28" s="865"/>
      <c r="V28" s="865">
        <v>3254</v>
      </c>
      <c r="W28" s="865"/>
      <c r="X28" s="865"/>
      <c r="Y28" s="865"/>
      <c r="Z28" s="865"/>
      <c r="AA28" s="865">
        <v>334</v>
      </c>
      <c r="AB28" s="865"/>
      <c r="AC28" s="865"/>
      <c r="AD28" s="865"/>
      <c r="AE28" s="866"/>
      <c r="AF28" s="867">
        <v>334</v>
      </c>
      <c r="AG28" s="865"/>
      <c r="AH28" s="865"/>
      <c r="AI28" s="865"/>
      <c r="AJ28" s="868"/>
      <c r="AK28" s="869">
        <v>255</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2871</v>
      </c>
      <c r="R29" s="801"/>
      <c r="S29" s="801"/>
      <c r="T29" s="801"/>
      <c r="U29" s="801"/>
      <c r="V29" s="801">
        <v>2784</v>
      </c>
      <c r="W29" s="801"/>
      <c r="X29" s="801"/>
      <c r="Y29" s="801"/>
      <c r="Z29" s="801"/>
      <c r="AA29" s="801">
        <v>87</v>
      </c>
      <c r="AB29" s="801"/>
      <c r="AC29" s="801"/>
      <c r="AD29" s="801"/>
      <c r="AE29" s="802"/>
      <c r="AF29" s="803">
        <v>87</v>
      </c>
      <c r="AG29" s="804"/>
      <c r="AH29" s="804"/>
      <c r="AI29" s="804"/>
      <c r="AJ29" s="805"/>
      <c r="AK29" s="872">
        <v>439</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465</v>
      </c>
      <c r="R30" s="801"/>
      <c r="S30" s="801"/>
      <c r="T30" s="801"/>
      <c r="U30" s="801"/>
      <c r="V30" s="801">
        <v>448</v>
      </c>
      <c r="W30" s="801"/>
      <c r="X30" s="801"/>
      <c r="Y30" s="801"/>
      <c r="Z30" s="801"/>
      <c r="AA30" s="801">
        <v>17</v>
      </c>
      <c r="AB30" s="801"/>
      <c r="AC30" s="801"/>
      <c r="AD30" s="801"/>
      <c r="AE30" s="802"/>
      <c r="AF30" s="803">
        <v>17</v>
      </c>
      <c r="AG30" s="804"/>
      <c r="AH30" s="804"/>
      <c r="AI30" s="804"/>
      <c r="AJ30" s="805"/>
      <c r="AK30" s="872">
        <v>121</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10</v>
      </c>
      <c r="R31" s="801"/>
      <c r="S31" s="801"/>
      <c r="T31" s="801"/>
      <c r="U31" s="801"/>
      <c r="V31" s="801">
        <v>9</v>
      </c>
      <c r="W31" s="801"/>
      <c r="X31" s="801"/>
      <c r="Y31" s="801"/>
      <c r="Z31" s="801"/>
      <c r="AA31" s="801">
        <v>1</v>
      </c>
      <c r="AB31" s="801"/>
      <c r="AC31" s="801"/>
      <c r="AD31" s="801"/>
      <c r="AE31" s="802"/>
      <c r="AF31" s="803">
        <v>1</v>
      </c>
      <c r="AG31" s="804"/>
      <c r="AH31" s="804"/>
      <c r="AI31" s="804"/>
      <c r="AJ31" s="805"/>
      <c r="AK31" s="872">
        <v>1</v>
      </c>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400</v>
      </c>
      <c r="C32" s="798"/>
      <c r="D32" s="798"/>
      <c r="E32" s="798"/>
      <c r="F32" s="798"/>
      <c r="G32" s="798"/>
      <c r="H32" s="798"/>
      <c r="I32" s="798"/>
      <c r="J32" s="798"/>
      <c r="K32" s="798"/>
      <c r="L32" s="798"/>
      <c r="M32" s="798"/>
      <c r="N32" s="798"/>
      <c r="O32" s="798"/>
      <c r="P32" s="799"/>
      <c r="Q32" s="800">
        <v>418</v>
      </c>
      <c r="R32" s="801"/>
      <c r="S32" s="801"/>
      <c r="T32" s="801"/>
      <c r="U32" s="801"/>
      <c r="V32" s="801">
        <v>424</v>
      </c>
      <c r="W32" s="801"/>
      <c r="X32" s="801"/>
      <c r="Y32" s="801"/>
      <c r="Z32" s="801"/>
      <c r="AA32" s="801">
        <v>-6</v>
      </c>
      <c r="AB32" s="801"/>
      <c r="AC32" s="801"/>
      <c r="AD32" s="801"/>
      <c r="AE32" s="802"/>
      <c r="AF32" s="803">
        <v>1046</v>
      </c>
      <c r="AG32" s="804"/>
      <c r="AH32" s="804"/>
      <c r="AI32" s="804"/>
      <c r="AJ32" s="805"/>
      <c r="AK32" s="872">
        <v>1</v>
      </c>
      <c r="AL32" s="873"/>
      <c r="AM32" s="873"/>
      <c r="AN32" s="873"/>
      <c r="AO32" s="873"/>
      <c r="AP32" s="873">
        <v>2943</v>
      </c>
      <c r="AQ32" s="873"/>
      <c r="AR32" s="873"/>
      <c r="AS32" s="873"/>
      <c r="AT32" s="873"/>
      <c r="AU32" s="873">
        <v>12</v>
      </c>
      <c r="AV32" s="873"/>
      <c r="AW32" s="873"/>
      <c r="AX32" s="873"/>
      <c r="AY32" s="873"/>
      <c r="AZ32" s="874"/>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402</v>
      </c>
      <c r="C33" s="798"/>
      <c r="D33" s="798"/>
      <c r="E33" s="798"/>
      <c r="F33" s="798"/>
      <c r="G33" s="798"/>
      <c r="H33" s="798"/>
      <c r="I33" s="798"/>
      <c r="J33" s="798"/>
      <c r="K33" s="798"/>
      <c r="L33" s="798"/>
      <c r="M33" s="798"/>
      <c r="N33" s="798"/>
      <c r="O33" s="798"/>
      <c r="P33" s="799"/>
      <c r="Q33" s="800">
        <v>612</v>
      </c>
      <c r="R33" s="801"/>
      <c r="S33" s="801"/>
      <c r="T33" s="801"/>
      <c r="U33" s="801"/>
      <c r="V33" s="801">
        <v>623</v>
      </c>
      <c r="W33" s="801"/>
      <c r="X33" s="801"/>
      <c r="Y33" s="801"/>
      <c r="Z33" s="801"/>
      <c r="AA33" s="801">
        <v>-11</v>
      </c>
      <c r="AB33" s="801"/>
      <c r="AC33" s="801"/>
      <c r="AD33" s="801"/>
      <c r="AE33" s="802"/>
      <c r="AF33" s="803">
        <v>5</v>
      </c>
      <c r="AG33" s="804"/>
      <c r="AH33" s="804"/>
      <c r="AI33" s="804"/>
      <c r="AJ33" s="805"/>
      <c r="AK33" s="872">
        <v>297</v>
      </c>
      <c r="AL33" s="873"/>
      <c r="AM33" s="873"/>
      <c r="AN33" s="873"/>
      <c r="AO33" s="873"/>
      <c r="AP33" s="873">
        <v>4597</v>
      </c>
      <c r="AQ33" s="873"/>
      <c r="AR33" s="873"/>
      <c r="AS33" s="873"/>
      <c r="AT33" s="873"/>
      <c r="AU33" s="873">
        <v>4170</v>
      </c>
      <c r="AV33" s="873"/>
      <c r="AW33" s="873"/>
      <c r="AX33" s="873"/>
      <c r="AY33" s="873"/>
      <c r="AZ33" s="874"/>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383</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1490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2" t="s">
        <v>581</v>
      </c>
      <c r="C68" s="913"/>
      <c r="D68" s="913"/>
      <c r="E68" s="913"/>
      <c r="F68" s="913"/>
      <c r="G68" s="913"/>
      <c r="H68" s="913"/>
      <c r="I68" s="913"/>
      <c r="J68" s="913"/>
      <c r="K68" s="913"/>
      <c r="L68" s="913"/>
      <c r="M68" s="913"/>
      <c r="N68" s="913"/>
      <c r="O68" s="913"/>
      <c r="P68" s="914"/>
      <c r="Q68" s="915">
        <v>493</v>
      </c>
      <c r="R68" s="916"/>
      <c r="S68" s="916"/>
      <c r="T68" s="916"/>
      <c r="U68" s="916"/>
      <c r="V68" s="916">
        <v>417</v>
      </c>
      <c r="W68" s="916"/>
      <c r="X68" s="916"/>
      <c r="Y68" s="916"/>
      <c r="Z68" s="916"/>
      <c r="AA68" s="916">
        <v>77</v>
      </c>
      <c r="AB68" s="916"/>
      <c r="AC68" s="916"/>
      <c r="AD68" s="916"/>
      <c r="AE68" s="916"/>
      <c r="AF68" s="916">
        <v>77</v>
      </c>
      <c r="AG68" s="916"/>
      <c r="AH68" s="916"/>
      <c r="AI68" s="916"/>
      <c r="AJ68" s="916"/>
      <c r="AK68" s="908" t="s">
        <v>597</v>
      </c>
      <c r="AL68" s="909"/>
      <c r="AM68" s="909"/>
      <c r="AN68" s="909"/>
      <c r="AO68" s="872"/>
      <c r="AP68" s="908" t="s">
        <v>597</v>
      </c>
      <c r="AQ68" s="909"/>
      <c r="AR68" s="909"/>
      <c r="AS68" s="909"/>
      <c r="AT68" s="872"/>
      <c r="AU68" s="908" t="s">
        <v>597</v>
      </c>
      <c r="AV68" s="909"/>
      <c r="AW68" s="909"/>
      <c r="AX68" s="909"/>
      <c r="AY68" s="872"/>
      <c r="AZ68" s="910"/>
      <c r="BA68" s="910"/>
      <c r="BB68" s="910"/>
      <c r="BC68" s="910"/>
      <c r="BD68" s="911"/>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7" t="s">
        <v>582</v>
      </c>
      <c r="C69" s="918"/>
      <c r="D69" s="918"/>
      <c r="E69" s="918"/>
      <c r="F69" s="918"/>
      <c r="G69" s="918"/>
      <c r="H69" s="918"/>
      <c r="I69" s="918"/>
      <c r="J69" s="918"/>
      <c r="K69" s="918"/>
      <c r="L69" s="918"/>
      <c r="M69" s="918"/>
      <c r="N69" s="918"/>
      <c r="O69" s="918"/>
      <c r="P69" s="919"/>
      <c r="Q69" s="920">
        <v>630</v>
      </c>
      <c r="R69" s="873"/>
      <c r="S69" s="873"/>
      <c r="T69" s="873"/>
      <c r="U69" s="873"/>
      <c r="V69" s="873">
        <v>572</v>
      </c>
      <c r="W69" s="873"/>
      <c r="X69" s="873"/>
      <c r="Y69" s="873"/>
      <c r="Z69" s="873"/>
      <c r="AA69" s="873">
        <v>59</v>
      </c>
      <c r="AB69" s="873"/>
      <c r="AC69" s="873"/>
      <c r="AD69" s="873"/>
      <c r="AE69" s="873"/>
      <c r="AF69" s="873">
        <v>59</v>
      </c>
      <c r="AG69" s="873"/>
      <c r="AH69" s="873"/>
      <c r="AI69" s="873"/>
      <c r="AJ69" s="873"/>
      <c r="AK69" s="908" t="s">
        <v>597</v>
      </c>
      <c r="AL69" s="909"/>
      <c r="AM69" s="909"/>
      <c r="AN69" s="909"/>
      <c r="AO69" s="872"/>
      <c r="AP69" s="908" t="s">
        <v>597</v>
      </c>
      <c r="AQ69" s="909"/>
      <c r="AR69" s="909"/>
      <c r="AS69" s="909"/>
      <c r="AT69" s="872"/>
      <c r="AU69" s="908" t="s">
        <v>597</v>
      </c>
      <c r="AV69" s="909"/>
      <c r="AW69" s="909"/>
      <c r="AX69" s="909"/>
      <c r="AY69" s="872"/>
      <c r="AZ69" s="921"/>
      <c r="BA69" s="921"/>
      <c r="BB69" s="921"/>
      <c r="BC69" s="921"/>
      <c r="BD69" s="922"/>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7" t="s">
        <v>583</v>
      </c>
      <c r="C70" s="918"/>
      <c r="D70" s="918"/>
      <c r="E70" s="918"/>
      <c r="F70" s="918"/>
      <c r="G70" s="918"/>
      <c r="H70" s="918"/>
      <c r="I70" s="918"/>
      <c r="J70" s="918"/>
      <c r="K70" s="918"/>
      <c r="L70" s="918"/>
      <c r="M70" s="918"/>
      <c r="N70" s="918"/>
      <c r="O70" s="918"/>
      <c r="P70" s="919"/>
      <c r="Q70" s="920">
        <v>8926</v>
      </c>
      <c r="R70" s="873"/>
      <c r="S70" s="873"/>
      <c r="T70" s="873"/>
      <c r="U70" s="873"/>
      <c r="V70" s="873">
        <v>8384</v>
      </c>
      <c r="W70" s="873"/>
      <c r="X70" s="873"/>
      <c r="Y70" s="873"/>
      <c r="Z70" s="873"/>
      <c r="AA70" s="873">
        <v>541</v>
      </c>
      <c r="AB70" s="873"/>
      <c r="AC70" s="873"/>
      <c r="AD70" s="873"/>
      <c r="AE70" s="873"/>
      <c r="AF70" s="873">
        <v>541</v>
      </c>
      <c r="AG70" s="873"/>
      <c r="AH70" s="873"/>
      <c r="AI70" s="873"/>
      <c r="AJ70" s="873"/>
      <c r="AK70" s="873">
        <v>3000</v>
      </c>
      <c r="AL70" s="873"/>
      <c r="AM70" s="873"/>
      <c r="AN70" s="873"/>
      <c r="AO70" s="873"/>
      <c r="AP70" s="908" t="s">
        <v>597</v>
      </c>
      <c r="AQ70" s="909"/>
      <c r="AR70" s="909"/>
      <c r="AS70" s="909"/>
      <c r="AT70" s="872"/>
      <c r="AU70" s="908" t="s">
        <v>597</v>
      </c>
      <c r="AV70" s="909"/>
      <c r="AW70" s="909"/>
      <c r="AX70" s="909"/>
      <c r="AY70" s="872"/>
      <c r="AZ70" s="921"/>
      <c r="BA70" s="921"/>
      <c r="BB70" s="921"/>
      <c r="BC70" s="921"/>
      <c r="BD70" s="922"/>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7" t="s">
        <v>584</v>
      </c>
      <c r="C71" s="918"/>
      <c r="D71" s="918"/>
      <c r="E71" s="918"/>
      <c r="F71" s="918"/>
      <c r="G71" s="918"/>
      <c r="H71" s="918"/>
      <c r="I71" s="918"/>
      <c r="J71" s="918"/>
      <c r="K71" s="918"/>
      <c r="L71" s="918"/>
      <c r="M71" s="918"/>
      <c r="N71" s="918"/>
      <c r="O71" s="918"/>
      <c r="P71" s="919"/>
      <c r="Q71" s="920">
        <v>556</v>
      </c>
      <c r="R71" s="873"/>
      <c r="S71" s="873"/>
      <c r="T71" s="873"/>
      <c r="U71" s="873"/>
      <c r="V71" s="873">
        <v>554</v>
      </c>
      <c r="W71" s="873"/>
      <c r="X71" s="873"/>
      <c r="Y71" s="873"/>
      <c r="Z71" s="873"/>
      <c r="AA71" s="873">
        <v>2</v>
      </c>
      <c r="AB71" s="873"/>
      <c r="AC71" s="873"/>
      <c r="AD71" s="873"/>
      <c r="AE71" s="873"/>
      <c r="AF71" s="873">
        <v>2</v>
      </c>
      <c r="AG71" s="873"/>
      <c r="AH71" s="873"/>
      <c r="AI71" s="873"/>
      <c r="AJ71" s="873"/>
      <c r="AK71" s="908" t="s">
        <v>597</v>
      </c>
      <c r="AL71" s="909"/>
      <c r="AM71" s="909"/>
      <c r="AN71" s="909"/>
      <c r="AO71" s="872"/>
      <c r="AP71" s="908" t="s">
        <v>597</v>
      </c>
      <c r="AQ71" s="909"/>
      <c r="AR71" s="909"/>
      <c r="AS71" s="909"/>
      <c r="AT71" s="872"/>
      <c r="AU71" s="908" t="s">
        <v>597</v>
      </c>
      <c r="AV71" s="909"/>
      <c r="AW71" s="909"/>
      <c r="AX71" s="909"/>
      <c r="AY71" s="872"/>
      <c r="AZ71" s="921"/>
      <c r="BA71" s="921"/>
      <c r="BB71" s="921"/>
      <c r="BC71" s="921"/>
      <c r="BD71" s="922"/>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7" t="s">
        <v>585</v>
      </c>
      <c r="C72" s="918"/>
      <c r="D72" s="918"/>
      <c r="E72" s="918"/>
      <c r="F72" s="918"/>
      <c r="G72" s="918"/>
      <c r="H72" s="918"/>
      <c r="I72" s="918"/>
      <c r="J72" s="918"/>
      <c r="K72" s="918"/>
      <c r="L72" s="918"/>
      <c r="M72" s="918"/>
      <c r="N72" s="918"/>
      <c r="O72" s="918"/>
      <c r="P72" s="919"/>
      <c r="Q72" s="920">
        <v>38</v>
      </c>
      <c r="R72" s="873"/>
      <c r="S72" s="873"/>
      <c r="T72" s="873"/>
      <c r="U72" s="873"/>
      <c r="V72" s="873">
        <v>23</v>
      </c>
      <c r="W72" s="873"/>
      <c r="X72" s="873"/>
      <c r="Y72" s="873"/>
      <c r="Z72" s="873"/>
      <c r="AA72" s="873">
        <v>15</v>
      </c>
      <c r="AB72" s="873"/>
      <c r="AC72" s="873"/>
      <c r="AD72" s="873"/>
      <c r="AE72" s="873"/>
      <c r="AF72" s="873">
        <v>15</v>
      </c>
      <c r="AG72" s="873"/>
      <c r="AH72" s="873"/>
      <c r="AI72" s="873"/>
      <c r="AJ72" s="873"/>
      <c r="AK72" s="908" t="s">
        <v>597</v>
      </c>
      <c r="AL72" s="909"/>
      <c r="AM72" s="909"/>
      <c r="AN72" s="909"/>
      <c r="AO72" s="872"/>
      <c r="AP72" s="908" t="s">
        <v>597</v>
      </c>
      <c r="AQ72" s="909"/>
      <c r="AR72" s="909"/>
      <c r="AS72" s="909"/>
      <c r="AT72" s="872"/>
      <c r="AU72" s="908" t="s">
        <v>597</v>
      </c>
      <c r="AV72" s="909"/>
      <c r="AW72" s="909"/>
      <c r="AX72" s="909"/>
      <c r="AY72" s="872"/>
      <c r="AZ72" s="921"/>
      <c r="BA72" s="921"/>
      <c r="BB72" s="921"/>
      <c r="BC72" s="921"/>
      <c r="BD72" s="922"/>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7" t="s">
        <v>586</v>
      </c>
      <c r="C73" s="918"/>
      <c r="D73" s="918"/>
      <c r="E73" s="918"/>
      <c r="F73" s="918"/>
      <c r="G73" s="918"/>
      <c r="H73" s="918"/>
      <c r="I73" s="918"/>
      <c r="J73" s="918"/>
      <c r="K73" s="918"/>
      <c r="L73" s="918"/>
      <c r="M73" s="918"/>
      <c r="N73" s="918"/>
      <c r="O73" s="918"/>
      <c r="P73" s="919"/>
      <c r="Q73" s="920">
        <v>31</v>
      </c>
      <c r="R73" s="873"/>
      <c r="S73" s="873"/>
      <c r="T73" s="873"/>
      <c r="U73" s="873"/>
      <c r="V73" s="873">
        <v>22</v>
      </c>
      <c r="W73" s="873"/>
      <c r="X73" s="873"/>
      <c r="Y73" s="873"/>
      <c r="Z73" s="873"/>
      <c r="AA73" s="873">
        <v>8</v>
      </c>
      <c r="AB73" s="873"/>
      <c r="AC73" s="873"/>
      <c r="AD73" s="873"/>
      <c r="AE73" s="873"/>
      <c r="AF73" s="873">
        <v>8</v>
      </c>
      <c r="AG73" s="873"/>
      <c r="AH73" s="873"/>
      <c r="AI73" s="873"/>
      <c r="AJ73" s="873"/>
      <c r="AK73" s="908" t="s">
        <v>597</v>
      </c>
      <c r="AL73" s="909"/>
      <c r="AM73" s="909"/>
      <c r="AN73" s="909"/>
      <c r="AO73" s="872"/>
      <c r="AP73" s="908" t="s">
        <v>597</v>
      </c>
      <c r="AQ73" s="909"/>
      <c r="AR73" s="909"/>
      <c r="AS73" s="909"/>
      <c r="AT73" s="872"/>
      <c r="AU73" s="908" t="s">
        <v>597</v>
      </c>
      <c r="AV73" s="909"/>
      <c r="AW73" s="909"/>
      <c r="AX73" s="909"/>
      <c r="AY73" s="872"/>
      <c r="AZ73" s="921"/>
      <c r="BA73" s="921"/>
      <c r="BB73" s="921"/>
      <c r="BC73" s="921"/>
      <c r="BD73" s="922"/>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7" t="s">
        <v>587</v>
      </c>
      <c r="C74" s="918"/>
      <c r="D74" s="918"/>
      <c r="E74" s="918"/>
      <c r="F74" s="918"/>
      <c r="G74" s="918"/>
      <c r="H74" s="918"/>
      <c r="I74" s="918"/>
      <c r="J74" s="918"/>
      <c r="K74" s="918"/>
      <c r="L74" s="918"/>
      <c r="M74" s="918"/>
      <c r="N74" s="918"/>
      <c r="O74" s="918"/>
      <c r="P74" s="919"/>
      <c r="Q74" s="920">
        <v>1</v>
      </c>
      <c r="R74" s="873"/>
      <c r="S74" s="873"/>
      <c r="T74" s="873"/>
      <c r="U74" s="873"/>
      <c r="V74" s="873">
        <v>0</v>
      </c>
      <c r="W74" s="873"/>
      <c r="X74" s="873"/>
      <c r="Y74" s="873"/>
      <c r="Z74" s="873"/>
      <c r="AA74" s="873">
        <v>0</v>
      </c>
      <c r="AB74" s="873"/>
      <c r="AC74" s="873"/>
      <c r="AD74" s="873"/>
      <c r="AE74" s="873"/>
      <c r="AF74" s="873">
        <v>0</v>
      </c>
      <c r="AG74" s="873"/>
      <c r="AH74" s="873"/>
      <c r="AI74" s="873"/>
      <c r="AJ74" s="873"/>
      <c r="AK74" s="908" t="s">
        <v>597</v>
      </c>
      <c r="AL74" s="909"/>
      <c r="AM74" s="909"/>
      <c r="AN74" s="909"/>
      <c r="AO74" s="872"/>
      <c r="AP74" s="908" t="s">
        <v>597</v>
      </c>
      <c r="AQ74" s="909"/>
      <c r="AR74" s="909"/>
      <c r="AS74" s="909"/>
      <c r="AT74" s="872"/>
      <c r="AU74" s="908" t="s">
        <v>597</v>
      </c>
      <c r="AV74" s="909"/>
      <c r="AW74" s="909"/>
      <c r="AX74" s="909"/>
      <c r="AY74" s="872"/>
      <c r="AZ74" s="921"/>
      <c r="BA74" s="921"/>
      <c r="BB74" s="921"/>
      <c r="BC74" s="921"/>
      <c r="BD74" s="922"/>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7" t="s">
        <v>588</v>
      </c>
      <c r="C75" s="918"/>
      <c r="D75" s="918"/>
      <c r="E75" s="918"/>
      <c r="F75" s="918"/>
      <c r="G75" s="918"/>
      <c r="H75" s="918"/>
      <c r="I75" s="918"/>
      <c r="J75" s="918"/>
      <c r="K75" s="918"/>
      <c r="L75" s="918"/>
      <c r="M75" s="918"/>
      <c r="N75" s="918"/>
      <c r="O75" s="918"/>
      <c r="P75" s="919"/>
      <c r="Q75" s="923">
        <v>46</v>
      </c>
      <c r="R75" s="909"/>
      <c r="S75" s="909"/>
      <c r="T75" s="909"/>
      <c r="U75" s="872"/>
      <c r="V75" s="908">
        <v>46</v>
      </c>
      <c r="W75" s="909"/>
      <c r="X75" s="909"/>
      <c r="Y75" s="909"/>
      <c r="Z75" s="872"/>
      <c r="AA75" s="908">
        <v>0</v>
      </c>
      <c r="AB75" s="909"/>
      <c r="AC75" s="909"/>
      <c r="AD75" s="909"/>
      <c r="AE75" s="872"/>
      <c r="AF75" s="908">
        <v>0</v>
      </c>
      <c r="AG75" s="909"/>
      <c r="AH75" s="909"/>
      <c r="AI75" s="909"/>
      <c r="AJ75" s="872"/>
      <c r="AK75" s="908" t="s">
        <v>597</v>
      </c>
      <c r="AL75" s="909"/>
      <c r="AM75" s="909"/>
      <c r="AN75" s="909"/>
      <c r="AO75" s="872"/>
      <c r="AP75" s="908" t="s">
        <v>597</v>
      </c>
      <c r="AQ75" s="909"/>
      <c r="AR75" s="909"/>
      <c r="AS75" s="909"/>
      <c r="AT75" s="872"/>
      <c r="AU75" s="908" t="s">
        <v>597</v>
      </c>
      <c r="AV75" s="909"/>
      <c r="AW75" s="909"/>
      <c r="AX75" s="909"/>
      <c r="AY75" s="872"/>
      <c r="AZ75" s="921"/>
      <c r="BA75" s="921"/>
      <c r="BB75" s="921"/>
      <c r="BC75" s="921"/>
      <c r="BD75" s="922"/>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7" t="s">
        <v>589</v>
      </c>
      <c r="C76" s="918"/>
      <c r="D76" s="918"/>
      <c r="E76" s="918"/>
      <c r="F76" s="918"/>
      <c r="G76" s="918"/>
      <c r="H76" s="918"/>
      <c r="I76" s="918"/>
      <c r="J76" s="918"/>
      <c r="K76" s="918"/>
      <c r="L76" s="918"/>
      <c r="M76" s="918"/>
      <c r="N76" s="918"/>
      <c r="O76" s="918"/>
      <c r="P76" s="919"/>
      <c r="Q76" s="923">
        <v>253</v>
      </c>
      <c r="R76" s="909"/>
      <c r="S76" s="909"/>
      <c r="T76" s="909"/>
      <c r="U76" s="872"/>
      <c r="V76" s="908">
        <v>246</v>
      </c>
      <c r="W76" s="909"/>
      <c r="X76" s="909"/>
      <c r="Y76" s="909"/>
      <c r="Z76" s="872"/>
      <c r="AA76" s="908">
        <v>7</v>
      </c>
      <c r="AB76" s="909"/>
      <c r="AC76" s="909"/>
      <c r="AD76" s="909"/>
      <c r="AE76" s="872"/>
      <c r="AF76" s="908" t="s">
        <v>597</v>
      </c>
      <c r="AG76" s="909"/>
      <c r="AH76" s="909"/>
      <c r="AI76" s="909"/>
      <c r="AJ76" s="872"/>
      <c r="AK76" s="908" t="s">
        <v>597</v>
      </c>
      <c r="AL76" s="909"/>
      <c r="AM76" s="909"/>
      <c r="AN76" s="909"/>
      <c r="AO76" s="872"/>
      <c r="AP76" s="908">
        <v>340</v>
      </c>
      <c r="AQ76" s="909"/>
      <c r="AR76" s="909"/>
      <c r="AS76" s="909"/>
      <c r="AT76" s="872"/>
      <c r="AU76" s="908">
        <v>264</v>
      </c>
      <c r="AV76" s="909"/>
      <c r="AW76" s="909"/>
      <c r="AX76" s="909"/>
      <c r="AY76" s="872"/>
      <c r="AZ76" s="921"/>
      <c r="BA76" s="921"/>
      <c r="BB76" s="921"/>
      <c r="BC76" s="921"/>
      <c r="BD76" s="922"/>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7" t="s">
        <v>590</v>
      </c>
      <c r="C77" s="918"/>
      <c r="D77" s="918"/>
      <c r="E77" s="918"/>
      <c r="F77" s="918"/>
      <c r="G77" s="918"/>
      <c r="H77" s="918"/>
      <c r="I77" s="918"/>
      <c r="J77" s="918"/>
      <c r="K77" s="918"/>
      <c r="L77" s="918"/>
      <c r="M77" s="918"/>
      <c r="N77" s="918"/>
      <c r="O77" s="918"/>
      <c r="P77" s="919"/>
      <c r="Q77" s="923">
        <v>262</v>
      </c>
      <c r="R77" s="909"/>
      <c r="S77" s="909"/>
      <c r="T77" s="909"/>
      <c r="U77" s="872"/>
      <c r="V77" s="908">
        <v>250</v>
      </c>
      <c r="W77" s="909"/>
      <c r="X77" s="909"/>
      <c r="Y77" s="909"/>
      <c r="Z77" s="872"/>
      <c r="AA77" s="908">
        <v>12</v>
      </c>
      <c r="AB77" s="909"/>
      <c r="AC77" s="909"/>
      <c r="AD77" s="909"/>
      <c r="AE77" s="872"/>
      <c r="AF77" s="908">
        <v>12</v>
      </c>
      <c r="AG77" s="909"/>
      <c r="AH77" s="909"/>
      <c r="AI77" s="909"/>
      <c r="AJ77" s="872"/>
      <c r="AK77" s="908" t="s">
        <v>597</v>
      </c>
      <c r="AL77" s="909"/>
      <c r="AM77" s="909"/>
      <c r="AN77" s="909"/>
      <c r="AO77" s="872"/>
      <c r="AP77" s="908">
        <v>226</v>
      </c>
      <c r="AQ77" s="909"/>
      <c r="AR77" s="909"/>
      <c r="AS77" s="909"/>
      <c r="AT77" s="872"/>
      <c r="AU77" s="908">
        <v>127</v>
      </c>
      <c r="AV77" s="909"/>
      <c r="AW77" s="909"/>
      <c r="AX77" s="909"/>
      <c r="AY77" s="872"/>
      <c r="AZ77" s="921"/>
      <c r="BA77" s="921"/>
      <c r="BB77" s="921"/>
      <c r="BC77" s="921"/>
      <c r="BD77" s="922"/>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7" t="s">
        <v>591</v>
      </c>
      <c r="C78" s="918"/>
      <c r="D78" s="918"/>
      <c r="E78" s="918"/>
      <c r="F78" s="918"/>
      <c r="G78" s="918"/>
      <c r="H78" s="918"/>
      <c r="I78" s="918"/>
      <c r="J78" s="918"/>
      <c r="K78" s="918"/>
      <c r="L78" s="918"/>
      <c r="M78" s="918"/>
      <c r="N78" s="918"/>
      <c r="O78" s="918"/>
      <c r="P78" s="919"/>
      <c r="Q78" s="920">
        <v>560</v>
      </c>
      <c r="R78" s="873"/>
      <c r="S78" s="873"/>
      <c r="T78" s="873"/>
      <c r="U78" s="873"/>
      <c r="V78" s="873">
        <v>487</v>
      </c>
      <c r="W78" s="873"/>
      <c r="X78" s="873"/>
      <c r="Y78" s="873"/>
      <c r="Z78" s="873"/>
      <c r="AA78" s="873">
        <v>74</v>
      </c>
      <c r="AB78" s="873"/>
      <c r="AC78" s="873"/>
      <c r="AD78" s="873"/>
      <c r="AE78" s="873"/>
      <c r="AF78" s="873">
        <v>74</v>
      </c>
      <c r="AG78" s="873"/>
      <c r="AH78" s="873"/>
      <c r="AI78" s="873"/>
      <c r="AJ78" s="873"/>
      <c r="AK78" s="873">
        <v>0</v>
      </c>
      <c r="AL78" s="873"/>
      <c r="AM78" s="873"/>
      <c r="AN78" s="873"/>
      <c r="AO78" s="873"/>
      <c r="AP78" s="873">
        <v>123</v>
      </c>
      <c r="AQ78" s="873"/>
      <c r="AR78" s="873"/>
      <c r="AS78" s="873"/>
      <c r="AT78" s="873"/>
      <c r="AU78" s="908">
        <v>12</v>
      </c>
      <c r="AV78" s="909"/>
      <c r="AW78" s="909"/>
      <c r="AX78" s="909"/>
      <c r="AY78" s="872"/>
      <c r="AZ78" s="921"/>
      <c r="BA78" s="921"/>
      <c r="BB78" s="921"/>
      <c r="BC78" s="921"/>
      <c r="BD78" s="922"/>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7" t="s">
        <v>592</v>
      </c>
      <c r="C79" s="918"/>
      <c r="D79" s="918"/>
      <c r="E79" s="918"/>
      <c r="F79" s="918"/>
      <c r="G79" s="918"/>
      <c r="H79" s="918"/>
      <c r="I79" s="918"/>
      <c r="J79" s="918"/>
      <c r="K79" s="918"/>
      <c r="L79" s="918"/>
      <c r="M79" s="918"/>
      <c r="N79" s="918"/>
      <c r="O79" s="918"/>
      <c r="P79" s="919"/>
      <c r="Q79" s="920">
        <v>1666</v>
      </c>
      <c r="R79" s="873"/>
      <c r="S79" s="873"/>
      <c r="T79" s="873"/>
      <c r="U79" s="873"/>
      <c r="V79" s="873">
        <v>1644</v>
      </c>
      <c r="W79" s="873"/>
      <c r="X79" s="873"/>
      <c r="Y79" s="873"/>
      <c r="Z79" s="873"/>
      <c r="AA79" s="873">
        <v>21</v>
      </c>
      <c r="AB79" s="873"/>
      <c r="AC79" s="873"/>
      <c r="AD79" s="873"/>
      <c r="AE79" s="873"/>
      <c r="AF79" s="873">
        <v>21</v>
      </c>
      <c r="AG79" s="873"/>
      <c r="AH79" s="873"/>
      <c r="AI79" s="873"/>
      <c r="AJ79" s="873"/>
      <c r="AK79" s="908" t="s">
        <v>597</v>
      </c>
      <c r="AL79" s="909"/>
      <c r="AM79" s="909"/>
      <c r="AN79" s="909"/>
      <c r="AO79" s="872"/>
      <c r="AP79" s="873">
        <v>706</v>
      </c>
      <c r="AQ79" s="873"/>
      <c r="AR79" s="873"/>
      <c r="AS79" s="873"/>
      <c r="AT79" s="873"/>
      <c r="AU79" s="908">
        <v>127</v>
      </c>
      <c r="AV79" s="909"/>
      <c r="AW79" s="909"/>
      <c r="AX79" s="909"/>
      <c r="AY79" s="872"/>
      <c r="AZ79" s="921"/>
      <c r="BA79" s="921"/>
      <c r="BB79" s="921"/>
      <c r="BC79" s="921"/>
      <c r="BD79" s="922"/>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7" t="s">
        <v>593</v>
      </c>
      <c r="C80" s="918"/>
      <c r="D80" s="918"/>
      <c r="E80" s="918"/>
      <c r="F80" s="918"/>
      <c r="G80" s="918"/>
      <c r="H80" s="918"/>
      <c r="I80" s="918"/>
      <c r="J80" s="918"/>
      <c r="K80" s="918"/>
      <c r="L80" s="918"/>
      <c r="M80" s="918"/>
      <c r="N80" s="918"/>
      <c r="O80" s="918"/>
      <c r="P80" s="919"/>
      <c r="Q80" s="920">
        <v>9</v>
      </c>
      <c r="R80" s="873"/>
      <c r="S80" s="873"/>
      <c r="T80" s="873"/>
      <c r="U80" s="873"/>
      <c r="V80" s="873">
        <v>6</v>
      </c>
      <c r="W80" s="873"/>
      <c r="X80" s="873"/>
      <c r="Y80" s="873"/>
      <c r="Z80" s="873"/>
      <c r="AA80" s="873">
        <v>3</v>
      </c>
      <c r="AB80" s="873"/>
      <c r="AC80" s="873"/>
      <c r="AD80" s="873"/>
      <c r="AE80" s="873"/>
      <c r="AF80" s="873">
        <v>3</v>
      </c>
      <c r="AG80" s="873"/>
      <c r="AH80" s="873"/>
      <c r="AI80" s="873"/>
      <c r="AJ80" s="873"/>
      <c r="AK80" s="873">
        <v>0</v>
      </c>
      <c r="AL80" s="873"/>
      <c r="AM80" s="873"/>
      <c r="AN80" s="873"/>
      <c r="AO80" s="873"/>
      <c r="AP80" s="873">
        <v>0</v>
      </c>
      <c r="AQ80" s="873"/>
      <c r="AR80" s="873"/>
      <c r="AS80" s="873"/>
      <c r="AT80" s="873"/>
      <c r="AU80" s="908" t="s">
        <v>597</v>
      </c>
      <c r="AV80" s="909"/>
      <c r="AW80" s="909"/>
      <c r="AX80" s="909"/>
      <c r="AY80" s="872"/>
      <c r="AZ80" s="921"/>
      <c r="BA80" s="921"/>
      <c r="BB80" s="921"/>
      <c r="BC80" s="921"/>
      <c r="BD80" s="922"/>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7" t="s">
        <v>594</v>
      </c>
      <c r="C81" s="918"/>
      <c r="D81" s="918"/>
      <c r="E81" s="918"/>
      <c r="F81" s="918"/>
      <c r="G81" s="918"/>
      <c r="H81" s="918"/>
      <c r="I81" s="918"/>
      <c r="J81" s="918"/>
      <c r="K81" s="918"/>
      <c r="L81" s="918"/>
      <c r="M81" s="918"/>
      <c r="N81" s="918"/>
      <c r="O81" s="918"/>
      <c r="P81" s="919"/>
      <c r="Q81" s="920">
        <v>149</v>
      </c>
      <c r="R81" s="873"/>
      <c r="S81" s="873"/>
      <c r="T81" s="873"/>
      <c r="U81" s="873"/>
      <c r="V81" s="873">
        <v>95</v>
      </c>
      <c r="W81" s="873"/>
      <c r="X81" s="873"/>
      <c r="Y81" s="873"/>
      <c r="Z81" s="873"/>
      <c r="AA81" s="873">
        <v>54</v>
      </c>
      <c r="AB81" s="873"/>
      <c r="AC81" s="873"/>
      <c r="AD81" s="873"/>
      <c r="AE81" s="873"/>
      <c r="AF81" s="873">
        <v>54</v>
      </c>
      <c r="AG81" s="873"/>
      <c r="AH81" s="873"/>
      <c r="AI81" s="873"/>
      <c r="AJ81" s="873"/>
      <c r="AK81" s="908" t="s">
        <v>597</v>
      </c>
      <c r="AL81" s="909"/>
      <c r="AM81" s="909"/>
      <c r="AN81" s="909"/>
      <c r="AO81" s="872"/>
      <c r="AP81" s="908" t="s">
        <v>597</v>
      </c>
      <c r="AQ81" s="909"/>
      <c r="AR81" s="909"/>
      <c r="AS81" s="909"/>
      <c r="AT81" s="872"/>
      <c r="AU81" s="908" t="s">
        <v>597</v>
      </c>
      <c r="AV81" s="909"/>
      <c r="AW81" s="909"/>
      <c r="AX81" s="909"/>
      <c r="AY81" s="872"/>
      <c r="AZ81" s="921"/>
      <c r="BA81" s="921"/>
      <c r="BB81" s="921"/>
      <c r="BC81" s="921"/>
      <c r="BD81" s="922"/>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7" t="s">
        <v>595</v>
      </c>
      <c r="C82" s="918"/>
      <c r="D82" s="918"/>
      <c r="E82" s="918"/>
      <c r="F82" s="918"/>
      <c r="G82" s="918"/>
      <c r="H82" s="918"/>
      <c r="I82" s="918"/>
      <c r="J82" s="918"/>
      <c r="K82" s="918"/>
      <c r="L82" s="918"/>
      <c r="M82" s="918"/>
      <c r="N82" s="918"/>
      <c r="O82" s="918"/>
      <c r="P82" s="919"/>
      <c r="Q82" s="920">
        <v>205</v>
      </c>
      <c r="R82" s="873"/>
      <c r="S82" s="873"/>
      <c r="T82" s="873"/>
      <c r="U82" s="873"/>
      <c r="V82" s="873">
        <v>193</v>
      </c>
      <c r="W82" s="873"/>
      <c r="X82" s="873"/>
      <c r="Y82" s="873"/>
      <c r="Z82" s="873"/>
      <c r="AA82" s="873">
        <v>11</v>
      </c>
      <c r="AB82" s="873"/>
      <c r="AC82" s="873"/>
      <c r="AD82" s="873"/>
      <c r="AE82" s="873"/>
      <c r="AF82" s="873">
        <v>11</v>
      </c>
      <c r="AG82" s="873"/>
      <c r="AH82" s="873"/>
      <c r="AI82" s="873"/>
      <c r="AJ82" s="873"/>
      <c r="AK82" s="908" t="s">
        <v>597</v>
      </c>
      <c r="AL82" s="909"/>
      <c r="AM82" s="909"/>
      <c r="AN82" s="909"/>
      <c r="AO82" s="872"/>
      <c r="AP82" s="908" t="s">
        <v>597</v>
      </c>
      <c r="AQ82" s="909"/>
      <c r="AR82" s="909"/>
      <c r="AS82" s="909"/>
      <c r="AT82" s="872"/>
      <c r="AU82" s="908" t="s">
        <v>597</v>
      </c>
      <c r="AV82" s="909"/>
      <c r="AW82" s="909"/>
      <c r="AX82" s="909"/>
      <c r="AY82" s="872"/>
      <c r="AZ82" s="921"/>
      <c r="BA82" s="921"/>
      <c r="BB82" s="921"/>
      <c r="BC82" s="921"/>
      <c r="BD82" s="922"/>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7" t="s">
        <v>596</v>
      </c>
      <c r="C83" s="918"/>
      <c r="D83" s="918"/>
      <c r="E83" s="918"/>
      <c r="F83" s="918"/>
      <c r="G83" s="918"/>
      <c r="H83" s="918"/>
      <c r="I83" s="918"/>
      <c r="J83" s="918"/>
      <c r="K83" s="918"/>
      <c r="L83" s="918"/>
      <c r="M83" s="918"/>
      <c r="N83" s="918"/>
      <c r="O83" s="918"/>
      <c r="P83" s="919"/>
      <c r="Q83" s="920">
        <v>215476</v>
      </c>
      <c r="R83" s="873"/>
      <c r="S83" s="873"/>
      <c r="T83" s="873"/>
      <c r="U83" s="873"/>
      <c r="V83" s="873">
        <v>206290</v>
      </c>
      <c r="W83" s="873"/>
      <c r="X83" s="873"/>
      <c r="Y83" s="873"/>
      <c r="Z83" s="873"/>
      <c r="AA83" s="873">
        <v>9186</v>
      </c>
      <c r="AB83" s="873"/>
      <c r="AC83" s="873"/>
      <c r="AD83" s="873"/>
      <c r="AE83" s="873"/>
      <c r="AF83" s="873">
        <v>9186</v>
      </c>
      <c r="AG83" s="873"/>
      <c r="AH83" s="873"/>
      <c r="AI83" s="873"/>
      <c r="AJ83" s="873"/>
      <c r="AK83" s="908" t="s">
        <v>597</v>
      </c>
      <c r="AL83" s="909"/>
      <c r="AM83" s="909"/>
      <c r="AN83" s="909"/>
      <c r="AO83" s="872"/>
      <c r="AP83" s="908" t="s">
        <v>597</v>
      </c>
      <c r="AQ83" s="909"/>
      <c r="AR83" s="909"/>
      <c r="AS83" s="909"/>
      <c r="AT83" s="872"/>
      <c r="AU83" s="908" t="s">
        <v>597</v>
      </c>
      <c r="AV83" s="909"/>
      <c r="AW83" s="909"/>
      <c r="AX83" s="909"/>
      <c r="AY83" s="872"/>
      <c r="AZ83" s="921"/>
      <c r="BA83" s="921"/>
      <c r="BB83" s="921"/>
      <c r="BC83" s="921"/>
      <c r="BD83" s="922"/>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7"/>
      <c r="C84" s="918"/>
      <c r="D84" s="918"/>
      <c r="E84" s="918"/>
      <c r="F84" s="918"/>
      <c r="G84" s="918"/>
      <c r="H84" s="918"/>
      <c r="I84" s="918"/>
      <c r="J84" s="918"/>
      <c r="K84" s="918"/>
      <c r="L84" s="918"/>
      <c r="M84" s="918"/>
      <c r="N84" s="918"/>
      <c r="O84" s="918"/>
      <c r="P84" s="919"/>
      <c r="Q84" s="920"/>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7"/>
      <c r="C85" s="918"/>
      <c r="D85" s="918"/>
      <c r="E85" s="918"/>
      <c r="F85" s="918"/>
      <c r="G85" s="918"/>
      <c r="H85" s="918"/>
      <c r="I85" s="918"/>
      <c r="J85" s="918"/>
      <c r="K85" s="918"/>
      <c r="L85" s="918"/>
      <c r="M85" s="918"/>
      <c r="N85" s="918"/>
      <c r="O85" s="918"/>
      <c r="P85" s="919"/>
      <c r="Q85" s="920"/>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7"/>
      <c r="C86" s="918"/>
      <c r="D86" s="918"/>
      <c r="E86" s="918"/>
      <c r="F86" s="918"/>
      <c r="G86" s="918"/>
      <c r="H86" s="918"/>
      <c r="I86" s="918"/>
      <c r="J86" s="918"/>
      <c r="K86" s="918"/>
      <c r="L86" s="918"/>
      <c r="M86" s="918"/>
      <c r="N86" s="918"/>
      <c r="O86" s="918"/>
      <c r="P86" s="919"/>
      <c r="Q86" s="920"/>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383</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10063</v>
      </c>
      <c r="AG88" s="884"/>
      <c r="AH88" s="884"/>
      <c r="AI88" s="884"/>
      <c r="AJ88" s="884"/>
      <c r="AK88" s="881"/>
      <c r="AL88" s="881"/>
      <c r="AM88" s="881"/>
      <c r="AN88" s="881"/>
      <c r="AO88" s="881"/>
      <c r="AP88" s="884">
        <v>1395</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303</v>
      </c>
      <c r="AG109" s="937"/>
      <c r="AH109" s="937"/>
      <c r="AI109" s="937"/>
      <c r="AJ109" s="938"/>
      <c r="AK109" s="936" t="s">
        <v>302</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303</v>
      </c>
      <c r="BW109" s="937"/>
      <c r="BX109" s="937"/>
      <c r="BY109" s="937"/>
      <c r="BZ109" s="938"/>
      <c r="CA109" s="936" t="s">
        <v>302</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303</v>
      </c>
      <c r="DM109" s="937"/>
      <c r="DN109" s="937"/>
      <c r="DO109" s="937"/>
      <c r="DP109" s="938"/>
      <c r="DQ109" s="936" t="s">
        <v>302</v>
      </c>
      <c r="DR109" s="937"/>
      <c r="DS109" s="937"/>
      <c r="DT109" s="937"/>
      <c r="DU109" s="938"/>
      <c r="DV109" s="936" t="s">
        <v>426</v>
      </c>
      <c r="DW109" s="937"/>
      <c r="DX109" s="937"/>
      <c r="DY109" s="937"/>
      <c r="DZ109" s="939"/>
    </row>
    <row r="110" spans="1:131" s="246" customFormat="1" ht="26.25" customHeight="1">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1041102</v>
      </c>
      <c r="AB110" s="944"/>
      <c r="AC110" s="944"/>
      <c r="AD110" s="944"/>
      <c r="AE110" s="945"/>
      <c r="AF110" s="946">
        <v>1031327</v>
      </c>
      <c r="AG110" s="944"/>
      <c r="AH110" s="944"/>
      <c r="AI110" s="944"/>
      <c r="AJ110" s="945"/>
      <c r="AK110" s="946">
        <v>989819</v>
      </c>
      <c r="AL110" s="944"/>
      <c r="AM110" s="944"/>
      <c r="AN110" s="944"/>
      <c r="AO110" s="945"/>
      <c r="AP110" s="947">
        <v>16.899999999999999</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10973677</v>
      </c>
      <c r="BR110" s="979"/>
      <c r="BS110" s="979"/>
      <c r="BT110" s="979"/>
      <c r="BU110" s="979"/>
      <c r="BV110" s="979">
        <v>11066240</v>
      </c>
      <c r="BW110" s="979"/>
      <c r="BX110" s="979"/>
      <c r="BY110" s="979"/>
      <c r="BZ110" s="979"/>
      <c r="CA110" s="979">
        <v>11072244</v>
      </c>
      <c r="CB110" s="979"/>
      <c r="CC110" s="979"/>
      <c r="CD110" s="979"/>
      <c r="CE110" s="979"/>
      <c r="CF110" s="993">
        <v>189.4</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130</v>
      </c>
      <c r="DH110" s="979"/>
      <c r="DI110" s="979"/>
      <c r="DJ110" s="979"/>
      <c r="DK110" s="979"/>
      <c r="DL110" s="979" t="s">
        <v>130</v>
      </c>
      <c r="DM110" s="979"/>
      <c r="DN110" s="979"/>
      <c r="DO110" s="979"/>
      <c r="DP110" s="979"/>
      <c r="DQ110" s="979" t="s">
        <v>432</v>
      </c>
      <c r="DR110" s="979"/>
      <c r="DS110" s="979"/>
      <c r="DT110" s="979"/>
      <c r="DU110" s="979"/>
      <c r="DV110" s="980" t="s">
        <v>130</v>
      </c>
      <c r="DW110" s="980"/>
      <c r="DX110" s="980"/>
      <c r="DY110" s="980"/>
      <c r="DZ110" s="981"/>
    </row>
    <row r="111" spans="1:131" s="246" customFormat="1" ht="26.25" customHeight="1">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434</v>
      </c>
      <c r="AG111" s="986"/>
      <c r="AH111" s="986"/>
      <c r="AI111" s="986"/>
      <c r="AJ111" s="987"/>
      <c r="AK111" s="988" t="s">
        <v>130</v>
      </c>
      <c r="AL111" s="986"/>
      <c r="AM111" s="986"/>
      <c r="AN111" s="986"/>
      <c r="AO111" s="987"/>
      <c r="AP111" s="989" t="s">
        <v>130</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130</v>
      </c>
      <c r="BR111" s="972"/>
      <c r="BS111" s="972"/>
      <c r="BT111" s="972"/>
      <c r="BU111" s="972"/>
      <c r="BV111" s="972" t="s">
        <v>130</v>
      </c>
      <c r="BW111" s="972"/>
      <c r="BX111" s="972"/>
      <c r="BY111" s="972"/>
      <c r="BZ111" s="972"/>
      <c r="CA111" s="972" t="s">
        <v>432</v>
      </c>
      <c r="CB111" s="972"/>
      <c r="CC111" s="972"/>
      <c r="CD111" s="972"/>
      <c r="CE111" s="972"/>
      <c r="CF111" s="966" t="s">
        <v>130</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130</v>
      </c>
      <c r="DH111" s="972"/>
      <c r="DI111" s="972"/>
      <c r="DJ111" s="972"/>
      <c r="DK111" s="972"/>
      <c r="DL111" s="972" t="s">
        <v>130</v>
      </c>
      <c r="DM111" s="972"/>
      <c r="DN111" s="972"/>
      <c r="DO111" s="972"/>
      <c r="DP111" s="972"/>
      <c r="DQ111" s="972" t="s">
        <v>130</v>
      </c>
      <c r="DR111" s="972"/>
      <c r="DS111" s="972"/>
      <c r="DT111" s="972"/>
      <c r="DU111" s="972"/>
      <c r="DV111" s="973" t="s">
        <v>130</v>
      </c>
      <c r="DW111" s="973"/>
      <c r="DX111" s="973"/>
      <c r="DY111" s="973"/>
      <c r="DZ111" s="974"/>
    </row>
    <row r="112" spans="1:131" s="246" customFormat="1" ht="26.25" customHeight="1">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130</v>
      </c>
      <c r="AG112" s="1011"/>
      <c r="AH112" s="1011"/>
      <c r="AI112" s="1011"/>
      <c r="AJ112" s="1012"/>
      <c r="AK112" s="1013" t="s">
        <v>130</v>
      </c>
      <c r="AL112" s="1011"/>
      <c r="AM112" s="1011"/>
      <c r="AN112" s="1011"/>
      <c r="AO112" s="1012"/>
      <c r="AP112" s="1014" t="s">
        <v>434</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4232337</v>
      </c>
      <c r="BR112" s="972"/>
      <c r="BS112" s="972"/>
      <c r="BT112" s="972"/>
      <c r="BU112" s="972"/>
      <c r="BV112" s="972">
        <v>4231015</v>
      </c>
      <c r="BW112" s="972"/>
      <c r="BX112" s="972"/>
      <c r="BY112" s="972"/>
      <c r="BZ112" s="972"/>
      <c r="CA112" s="972">
        <v>4181595</v>
      </c>
      <c r="CB112" s="972"/>
      <c r="CC112" s="972"/>
      <c r="CD112" s="972"/>
      <c r="CE112" s="972"/>
      <c r="CF112" s="966">
        <v>71.5</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434</v>
      </c>
      <c r="DM112" s="972"/>
      <c r="DN112" s="972"/>
      <c r="DO112" s="972"/>
      <c r="DP112" s="972"/>
      <c r="DQ112" s="972" t="s">
        <v>434</v>
      </c>
      <c r="DR112" s="972"/>
      <c r="DS112" s="972"/>
      <c r="DT112" s="972"/>
      <c r="DU112" s="972"/>
      <c r="DV112" s="973" t="s">
        <v>434</v>
      </c>
      <c r="DW112" s="973"/>
      <c r="DX112" s="973"/>
      <c r="DY112" s="973"/>
      <c r="DZ112" s="974"/>
    </row>
    <row r="113" spans="1:130" s="246" customFormat="1" ht="26.25" customHeight="1">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253260</v>
      </c>
      <c r="AB113" s="986"/>
      <c r="AC113" s="986"/>
      <c r="AD113" s="986"/>
      <c r="AE113" s="987"/>
      <c r="AF113" s="988">
        <v>260203</v>
      </c>
      <c r="AG113" s="986"/>
      <c r="AH113" s="986"/>
      <c r="AI113" s="986"/>
      <c r="AJ113" s="987"/>
      <c r="AK113" s="988">
        <v>261022</v>
      </c>
      <c r="AL113" s="986"/>
      <c r="AM113" s="986"/>
      <c r="AN113" s="986"/>
      <c r="AO113" s="987"/>
      <c r="AP113" s="989">
        <v>4.5</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576934</v>
      </c>
      <c r="BR113" s="972"/>
      <c r="BS113" s="972"/>
      <c r="BT113" s="972"/>
      <c r="BU113" s="972"/>
      <c r="BV113" s="972">
        <v>541086</v>
      </c>
      <c r="BW113" s="972"/>
      <c r="BX113" s="972"/>
      <c r="BY113" s="972"/>
      <c r="BZ113" s="972"/>
      <c r="CA113" s="972">
        <v>530704</v>
      </c>
      <c r="CB113" s="972"/>
      <c r="CC113" s="972"/>
      <c r="CD113" s="972"/>
      <c r="CE113" s="972"/>
      <c r="CF113" s="966">
        <v>9.1</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434</v>
      </c>
      <c r="DM113" s="1011"/>
      <c r="DN113" s="1011"/>
      <c r="DO113" s="1011"/>
      <c r="DP113" s="1012"/>
      <c r="DQ113" s="1013" t="s">
        <v>434</v>
      </c>
      <c r="DR113" s="1011"/>
      <c r="DS113" s="1011"/>
      <c r="DT113" s="1011"/>
      <c r="DU113" s="1012"/>
      <c r="DV113" s="1014" t="s">
        <v>434</v>
      </c>
      <c r="DW113" s="1015"/>
      <c r="DX113" s="1015"/>
      <c r="DY113" s="1015"/>
      <c r="DZ113" s="1016"/>
    </row>
    <row r="114" spans="1:130" s="246" customFormat="1" ht="26.25" customHeight="1">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48381</v>
      </c>
      <c r="AB114" s="1011"/>
      <c r="AC114" s="1011"/>
      <c r="AD114" s="1011"/>
      <c r="AE114" s="1012"/>
      <c r="AF114" s="1013">
        <v>49422</v>
      </c>
      <c r="AG114" s="1011"/>
      <c r="AH114" s="1011"/>
      <c r="AI114" s="1011"/>
      <c r="AJ114" s="1012"/>
      <c r="AK114" s="1013">
        <v>51434</v>
      </c>
      <c r="AL114" s="1011"/>
      <c r="AM114" s="1011"/>
      <c r="AN114" s="1011"/>
      <c r="AO114" s="1012"/>
      <c r="AP114" s="1014">
        <v>0.9</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806235</v>
      </c>
      <c r="BR114" s="972"/>
      <c r="BS114" s="972"/>
      <c r="BT114" s="972"/>
      <c r="BU114" s="972"/>
      <c r="BV114" s="972">
        <v>751120</v>
      </c>
      <c r="BW114" s="972"/>
      <c r="BX114" s="972"/>
      <c r="BY114" s="972"/>
      <c r="BZ114" s="972"/>
      <c r="CA114" s="972">
        <v>682475</v>
      </c>
      <c r="CB114" s="972"/>
      <c r="CC114" s="972"/>
      <c r="CD114" s="972"/>
      <c r="CE114" s="972"/>
      <c r="CF114" s="966">
        <v>11.7</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434</v>
      </c>
      <c r="DH114" s="1011"/>
      <c r="DI114" s="1011"/>
      <c r="DJ114" s="1011"/>
      <c r="DK114" s="1012"/>
      <c r="DL114" s="1013" t="s">
        <v>434</v>
      </c>
      <c r="DM114" s="1011"/>
      <c r="DN114" s="1011"/>
      <c r="DO114" s="1011"/>
      <c r="DP114" s="1012"/>
      <c r="DQ114" s="1013" t="s">
        <v>434</v>
      </c>
      <c r="DR114" s="1011"/>
      <c r="DS114" s="1011"/>
      <c r="DT114" s="1011"/>
      <c r="DU114" s="1012"/>
      <c r="DV114" s="1014" t="s">
        <v>434</v>
      </c>
      <c r="DW114" s="1015"/>
      <c r="DX114" s="1015"/>
      <c r="DY114" s="1015"/>
      <c r="DZ114" s="1016"/>
    </row>
    <row r="115" spans="1:130" s="246" customFormat="1" ht="26.25" customHeight="1">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434</v>
      </c>
      <c r="AB115" s="986"/>
      <c r="AC115" s="986"/>
      <c r="AD115" s="986"/>
      <c r="AE115" s="987"/>
      <c r="AF115" s="988" t="s">
        <v>434</v>
      </c>
      <c r="AG115" s="986"/>
      <c r="AH115" s="986"/>
      <c r="AI115" s="986"/>
      <c r="AJ115" s="987"/>
      <c r="AK115" s="988" t="s">
        <v>434</v>
      </c>
      <c r="AL115" s="986"/>
      <c r="AM115" s="986"/>
      <c r="AN115" s="986"/>
      <c r="AO115" s="987"/>
      <c r="AP115" s="989" t="s">
        <v>434</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434</v>
      </c>
      <c r="BR115" s="972"/>
      <c r="BS115" s="972"/>
      <c r="BT115" s="972"/>
      <c r="BU115" s="972"/>
      <c r="BV115" s="972" t="s">
        <v>434</v>
      </c>
      <c r="BW115" s="972"/>
      <c r="BX115" s="972"/>
      <c r="BY115" s="972"/>
      <c r="BZ115" s="972"/>
      <c r="CA115" s="972" t="s">
        <v>434</v>
      </c>
      <c r="CB115" s="972"/>
      <c r="CC115" s="972"/>
      <c r="CD115" s="972"/>
      <c r="CE115" s="972"/>
      <c r="CF115" s="966" t="s">
        <v>130</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434</v>
      </c>
      <c r="DM115" s="1011"/>
      <c r="DN115" s="1011"/>
      <c r="DO115" s="1011"/>
      <c r="DP115" s="1012"/>
      <c r="DQ115" s="1013" t="s">
        <v>434</v>
      </c>
      <c r="DR115" s="1011"/>
      <c r="DS115" s="1011"/>
      <c r="DT115" s="1011"/>
      <c r="DU115" s="1012"/>
      <c r="DV115" s="1014" t="s">
        <v>434</v>
      </c>
      <c r="DW115" s="1015"/>
      <c r="DX115" s="1015"/>
      <c r="DY115" s="1015"/>
      <c r="DZ115" s="1016"/>
    </row>
    <row r="116" spans="1:130" s="246" customFormat="1" ht="26.25" customHeight="1">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90</v>
      </c>
      <c r="AB116" s="1011"/>
      <c r="AC116" s="1011"/>
      <c r="AD116" s="1011"/>
      <c r="AE116" s="1012"/>
      <c r="AF116" s="1013" t="s">
        <v>434</v>
      </c>
      <c r="AG116" s="1011"/>
      <c r="AH116" s="1011"/>
      <c r="AI116" s="1011"/>
      <c r="AJ116" s="1012"/>
      <c r="AK116" s="1013" t="s">
        <v>434</v>
      </c>
      <c r="AL116" s="1011"/>
      <c r="AM116" s="1011"/>
      <c r="AN116" s="1011"/>
      <c r="AO116" s="1012"/>
      <c r="AP116" s="1014" t="s">
        <v>434</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434</v>
      </c>
      <c r="BR116" s="972"/>
      <c r="BS116" s="972"/>
      <c r="BT116" s="972"/>
      <c r="BU116" s="972"/>
      <c r="BV116" s="972" t="s">
        <v>434</v>
      </c>
      <c r="BW116" s="972"/>
      <c r="BX116" s="972"/>
      <c r="BY116" s="972"/>
      <c r="BZ116" s="972"/>
      <c r="CA116" s="972" t="s">
        <v>434</v>
      </c>
      <c r="CB116" s="972"/>
      <c r="CC116" s="972"/>
      <c r="CD116" s="972"/>
      <c r="CE116" s="972"/>
      <c r="CF116" s="966" t="s">
        <v>434</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434</v>
      </c>
      <c r="DM116" s="1011"/>
      <c r="DN116" s="1011"/>
      <c r="DO116" s="1011"/>
      <c r="DP116" s="1012"/>
      <c r="DQ116" s="1013" t="s">
        <v>130</v>
      </c>
      <c r="DR116" s="1011"/>
      <c r="DS116" s="1011"/>
      <c r="DT116" s="1011"/>
      <c r="DU116" s="1012"/>
      <c r="DV116" s="1014" t="s">
        <v>434</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1342833</v>
      </c>
      <c r="AB117" s="1029"/>
      <c r="AC117" s="1029"/>
      <c r="AD117" s="1029"/>
      <c r="AE117" s="1030"/>
      <c r="AF117" s="1031">
        <v>1340952</v>
      </c>
      <c r="AG117" s="1029"/>
      <c r="AH117" s="1029"/>
      <c r="AI117" s="1029"/>
      <c r="AJ117" s="1030"/>
      <c r="AK117" s="1031">
        <v>1302275</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130</v>
      </c>
      <c r="BW117" s="972"/>
      <c r="BX117" s="972"/>
      <c r="BY117" s="972"/>
      <c r="BZ117" s="972"/>
      <c r="CA117" s="972" t="s">
        <v>130</v>
      </c>
      <c r="CB117" s="972"/>
      <c r="CC117" s="972"/>
      <c r="CD117" s="972"/>
      <c r="CE117" s="972"/>
      <c r="CF117" s="966" t="s">
        <v>130</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456</v>
      </c>
      <c r="DR117" s="1011"/>
      <c r="DS117" s="1011"/>
      <c r="DT117" s="1011"/>
      <c r="DU117" s="1012"/>
      <c r="DV117" s="1014" t="s">
        <v>130</v>
      </c>
      <c r="DW117" s="1015"/>
      <c r="DX117" s="1015"/>
      <c r="DY117" s="1015"/>
      <c r="DZ117" s="1016"/>
    </row>
    <row r="118" spans="1:130" s="246" customFormat="1" ht="26.25" customHeight="1">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303</v>
      </c>
      <c r="AG118" s="937"/>
      <c r="AH118" s="937"/>
      <c r="AI118" s="937"/>
      <c r="AJ118" s="938"/>
      <c r="AK118" s="936" t="s">
        <v>302</v>
      </c>
      <c r="AL118" s="937"/>
      <c r="AM118" s="937"/>
      <c r="AN118" s="937"/>
      <c r="AO118" s="938"/>
      <c r="AP118" s="1023" t="s">
        <v>426</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458</v>
      </c>
      <c r="BR118" s="1050"/>
      <c r="BS118" s="1050"/>
      <c r="BT118" s="1050"/>
      <c r="BU118" s="1050"/>
      <c r="BV118" s="1050" t="s">
        <v>459</v>
      </c>
      <c r="BW118" s="1050"/>
      <c r="BX118" s="1050"/>
      <c r="BY118" s="1050"/>
      <c r="BZ118" s="1050"/>
      <c r="CA118" s="1050" t="s">
        <v>456</v>
      </c>
      <c r="CB118" s="1050"/>
      <c r="CC118" s="1050"/>
      <c r="CD118" s="1050"/>
      <c r="CE118" s="1050"/>
      <c r="CF118" s="966" t="s">
        <v>460</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456</v>
      </c>
      <c r="DH118" s="1011"/>
      <c r="DI118" s="1011"/>
      <c r="DJ118" s="1011"/>
      <c r="DK118" s="1012"/>
      <c r="DL118" s="1013" t="s">
        <v>462</v>
      </c>
      <c r="DM118" s="1011"/>
      <c r="DN118" s="1011"/>
      <c r="DO118" s="1011"/>
      <c r="DP118" s="1012"/>
      <c r="DQ118" s="1013" t="s">
        <v>130</v>
      </c>
      <c r="DR118" s="1011"/>
      <c r="DS118" s="1011"/>
      <c r="DT118" s="1011"/>
      <c r="DU118" s="1012"/>
      <c r="DV118" s="1014" t="s">
        <v>462</v>
      </c>
      <c r="DW118" s="1015"/>
      <c r="DX118" s="1015"/>
      <c r="DY118" s="1015"/>
      <c r="DZ118" s="1016"/>
    </row>
    <row r="119" spans="1:130" s="246" customFormat="1" ht="26.25" customHeight="1">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456</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463</v>
      </c>
      <c r="BP119" s="1058"/>
      <c r="BQ119" s="1049">
        <v>16589183</v>
      </c>
      <c r="BR119" s="1050"/>
      <c r="BS119" s="1050"/>
      <c r="BT119" s="1050"/>
      <c r="BU119" s="1050"/>
      <c r="BV119" s="1050">
        <v>16589461</v>
      </c>
      <c r="BW119" s="1050"/>
      <c r="BX119" s="1050"/>
      <c r="BY119" s="1050"/>
      <c r="BZ119" s="1050"/>
      <c r="CA119" s="1050">
        <v>16467018</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130</v>
      </c>
      <c r="DH119" s="1036"/>
      <c r="DI119" s="1036"/>
      <c r="DJ119" s="1036"/>
      <c r="DK119" s="1037"/>
      <c r="DL119" s="1035" t="s">
        <v>130</v>
      </c>
      <c r="DM119" s="1036"/>
      <c r="DN119" s="1036"/>
      <c r="DO119" s="1036"/>
      <c r="DP119" s="1037"/>
      <c r="DQ119" s="1035" t="s">
        <v>456</v>
      </c>
      <c r="DR119" s="1036"/>
      <c r="DS119" s="1036"/>
      <c r="DT119" s="1036"/>
      <c r="DU119" s="1037"/>
      <c r="DV119" s="1038" t="s">
        <v>462</v>
      </c>
      <c r="DW119" s="1039"/>
      <c r="DX119" s="1039"/>
      <c r="DY119" s="1039"/>
      <c r="DZ119" s="1040"/>
    </row>
    <row r="120" spans="1:130" s="246" customFormat="1" ht="26.25" customHeight="1">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460</v>
      </c>
      <c r="AB120" s="1011"/>
      <c r="AC120" s="1011"/>
      <c r="AD120" s="1011"/>
      <c r="AE120" s="1012"/>
      <c r="AF120" s="1013" t="s">
        <v>456</v>
      </c>
      <c r="AG120" s="1011"/>
      <c r="AH120" s="1011"/>
      <c r="AI120" s="1011"/>
      <c r="AJ120" s="1012"/>
      <c r="AK120" s="1013" t="s">
        <v>458</v>
      </c>
      <c r="AL120" s="1011"/>
      <c r="AM120" s="1011"/>
      <c r="AN120" s="1011"/>
      <c r="AO120" s="1012"/>
      <c r="AP120" s="1014" t="s">
        <v>130</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2132878</v>
      </c>
      <c r="BR120" s="979"/>
      <c r="BS120" s="979"/>
      <c r="BT120" s="979"/>
      <c r="BU120" s="979"/>
      <c r="BV120" s="979">
        <v>2187743</v>
      </c>
      <c r="BW120" s="979"/>
      <c r="BX120" s="979"/>
      <c r="BY120" s="979"/>
      <c r="BZ120" s="979"/>
      <c r="CA120" s="979">
        <v>2141059</v>
      </c>
      <c r="CB120" s="979"/>
      <c r="CC120" s="979"/>
      <c r="CD120" s="979"/>
      <c r="CE120" s="979"/>
      <c r="CF120" s="993">
        <v>36.6</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4220450</v>
      </c>
      <c r="DH120" s="979"/>
      <c r="DI120" s="979"/>
      <c r="DJ120" s="979"/>
      <c r="DK120" s="979"/>
      <c r="DL120" s="979">
        <v>4219109</v>
      </c>
      <c r="DM120" s="979"/>
      <c r="DN120" s="979"/>
      <c r="DO120" s="979"/>
      <c r="DP120" s="979"/>
      <c r="DQ120" s="979">
        <v>4169824</v>
      </c>
      <c r="DR120" s="979"/>
      <c r="DS120" s="979"/>
      <c r="DT120" s="979"/>
      <c r="DU120" s="979"/>
      <c r="DV120" s="980">
        <v>71.3</v>
      </c>
      <c r="DW120" s="980"/>
      <c r="DX120" s="980"/>
      <c r="DY120" s="980"/>
      <c r="DZ120" s="981"/>
    </row>
    <row r="121" spans="1:130" s="246" customFormat="1" ht="26.25" customHeight="1">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456</v>
      </c>
      <c r="AB121" s="1011"/>
      <c r="AC121" s="1011"/>
      <c r="AD121" s="1011"/>
      <c r="AE121" s="1012"/>
      <c r="AF121" s="1013" t="s">
        <v>130</v>
      </c>
      <c r="AG121" s="1011"/>
      <c r="AH121" s="1011"/>
      <c r="AI121" s="1011"/>
      <c r="AJ121" s="1012"/>
      <c r="AK121" s="1013" t="s">
        <v>130</v>
      </c>
      <c r="AL121" s="1011"/>
      <c r="AM121" s="1011"/>
      <c r="AN121" s="1011"/>
      <c r="AO121" s="1012"/>
      <c r="AP121" s="1014" t="s">
        <v>456</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t="s">
        <v>458</v>
      </c>
      <c r="BR121" s="972"/>
      <c r="BS121" s="972"/>
      <c r="BT121" s="972"/>
      <c r="BU121" s="972"/>
      <c r="BV121" s="972" t="s">
        <v>460</v>
      </c>
      <c r="BW121" s="972"/>
      <c r="BX121" s="972"/>
      <c r="BY121" s="972"/>
      <c r="BZ121" s="972"/>
      <c r="CA121" s="972" t="s">
        <v>130</v>
      </c>
      <c r="CB121" s="972"/>
      <c r="CC121" s="972"/>
      <c r="CD121" s="972"/>
      <c r="CE121" s="972"/>
      <c r="CF121" s="966" t="s">
        <v>458</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v>11887</v>
      </c>
      <c r="DH121" s="972"/>
      <c r="DI121" s="972"/>
      <c r="DJ121" s="972"/>
      <c r="DK121" s="972"/>
      <c r="DL121" s="972">
        <v>11906</v>
      </c>
      <c r="DM121" s="972"/>
      <c r="DN121" s="972"/>
      <c r="DO121" s="972"/>
      <c r="DP121" s="972"/>
      <c r="DQ121" s="972">
        <v>11771</v>
      </c>
      <c r="DR121" s="972"/>
      <c r="DS121" s="972"/>
      <c r="DT121" s="972"/>
      <c r="DU121" s="972"/>
      <c r="DV121" s="973">
        <v>0.2</v>
      </c>
      <c r="DW121" s="973"/>
      <c r="DX121" s="973"/>
      <c r="DY121" s="973"/>
      <c r="DZ121" s="974"/>
    </row>
    <row r="122" spans="1:130" s="246" customFormat="1" ht="26.25" customHeight="1">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456</v>
      </c>
      <c r="AG122" s="1011"/>
      <c r="AH122" s="1011"/>
      <c r="AI122" s="1011"/>
      <c r="AJ122" s="1012"/>
      <c r="AK122" s="1013" t="s">
        <v>130</v>
      </c>
      <c r="AL122" s="1011"/>
      <c r="AM122" s="1011"/>
      <c r="AN122" s="1011"/>
      <c r="AO122" s="1012"/>
      <c r="AP122" s="1014" t="s">
        <v>462</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9799825</v>
      </c>
      <c r="BR122" s="1050"/>
      <c r="BS122" s="1050"/>
      <c r="BT122" s="1050"/>
      <c r="BU122" s="1050"/>
      <c r="BV122" s="1050">
        <v>9850356</v>
      </c>
      <c r="BW122" s="1050"/>
      <c r="BX122" s="1050"/>
      <c r="BY122" s="1050"/>
      <c r="BZ122" s="1050"/>
      <c r="CA122" s="1050">
        <v>9695825</v>
      </c>
      <c r="CB122" s="1050"/>
      <c r="CC122" s="1050"/>
      <c r="CD122" s="1050"/>
      <c r="CE122" s="1050"/>
      <c r="CF122" s="1070">
        <v>165.8</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t="s">
        <v>130</v>
      </c>
      <c r="DH122" s="972"/>
      <c r="DI122" s="972"/>
      <c r="DJ122" s="972"/>
      <c r="DK122" s="972"/>
      <c r="DL122" s="972" t="s">
        <v>456</v>
      </c>
      <c r="DM122" s="972"/>
      <c r="DN122" s="972"/>
      <c r="DO122" s="972"/>
      <c r="DP122" s="972"/>
      <c r="DQ122" s="972" t="s">
        <v>456</v>
      </c>
      <c r="DR122" s="972"/>
      <c r="DS122" s="972"/>
      <c r="DT122" s="972"/>
      <c r="DU122" s="972"/>
      <c r="DV122" s="973" t="s">
        <v>130</v>
      </c>
      <c r="DW122" s="973"/>
      <c r="DX122" s="973"/>
      <c r="DY122" s="973"/>
      <c r="DZ122" s="974"/>
    </row>
    <row r="123" spans="1:130" s="246" customFormat="1" ht="26.25" customHeight="1">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456</v>
      </c>
      <c r="AB123" s="1011"/>
      <c r="AC123" s="1011"/>
      <c r="AD123" s="1011"/>
      <c r="AE123" s="1012"/>
      <c r="AF123" s="1013" t="s">
        <v>130</v>
      </c>
      <c r="AG123" s="1011"/>
      <c r="AH123" s="1011"/>
      <c r="AI123" s="1011"/>
      <c r="AJ123" s="1012"/>
      <c r="AK123" s="1013" t="s">
        <v>456</v>
      </c>
      <c r="AL123" s="1011"/>
      <c r="AM123" s="1011"/>
      <c r="AN123" s="1011"/>
      <c r="AO123" s="1012"/>
      <c r="AP123" s="1014" t="s">
        <v>130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474</v>
      </c>
      <c r="BP123" s="1058"/>
      <c r="BQ123" s="1117">
        <v>11932703</v>
      </c>
      <c r="BR123" s="1118"/>
      <c r="BS123" s="1118"/>
      <c r="BT123" s="1118"/>
      <c r="BU123" s="1118"/>
      <c r="BV123" s="1118">
        <v>12038099</v>
      </c>
      <c r="BW123" s="1118"/>
      <c r="BX123" s="1118"/>
      <c r="BY123" s="1118"/>
      <c r="BZ123" s="1118"/>
      <c r="CA123" s="1118">
        <v>11836884</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t="s">
        <v>130</v>
      </c>
      <c r="DH123" s="1011"/>
      <c r="DI123" s="1011"/>
      <c r="DJ123" s="1011"/>
      <c r="DK123" s="1012"/>
      <c r="DL123" s="1013" t="s">
        <v>130</v>
      </c>
      <c r="DM123" s="1011"/>
      <c r="DN123" s="1011"/>
      <c r="DO123" s="1011"/>
      <c r="DP123" s="1012"/>
      <c r="DQ123" s="1013" t="s">
        <v>458</v>
      </c>
      <c r="DR123" s="1011"/>
      <c r="DS123" s="1011"/>
      <c r="DT123" s="1011"/>
      <c r="DU123" s="1012"/>
      <c r="DV123" s="1014" t="s">
        <v>130</v>
      </c>
      <c r="DW123" s="1015"/>
      <c r="DX123" s="1015"/>
      <c r="DY123" s="1015"/>
      <c r="DZ123" s="1016"/>
    </row>
    <row r="124" spans="1:130" s="246" customFormat="1" ht="26.25" customHeight="1" thickBot="1">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460</v>
      </c>
      <c r="AG124" s="1011"/>
      <c r="AH124" s="1011"/>
      <c r="AI124" s="1011"/>
      <c r="AJ124" s="1012"/>
      <c r="AK124" s="1013" t="s">
        <v>459</v>
      </c>
      <c r="AL124" s="1011"/>
      <c r="AM124" s="1011"/>
      <c r="AN124" s="1011"/>
      <c r="AO124" s="1012"/>
      <c r="AP124" s="1014" t="s">
        <v>130</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81.099999999999994</v>
      </c>
      <c r="BR124" s="1080"/>
      <c r="BS124" s="1080"/>
      <c r="BT124" s="1080"/>
      <c r="BU124" s="1080"/>
      <c r="BV124" s="1080">
        <v>78.5</v>
      </c>
      <c r="BW124" s="1080"/>
      <c r="BX124" s="1080"/>
      <c r="BY124" s="1080"/>
      <c r="BZ124" s="1080"/>
      <c r="CA124" s="1080">
        <v>79.099999999999994</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t="s">
        <v>130</v>
      </c>
      <c r="DH124" s="1036"/>
      <c r="DI124" s="1036"/>
      <c r="DJ124" s="1036"/>
      <c r="DK124" s="1037"/>
      <c r="DL124" s="1035" t="s">
        <v>130</v>
      </c>
      <c r="DM124" s="1036"/>
      <c r="DN124" s="1036"/>
      <c r="DO124" s="1036"/>
      <c r="DP124" s="1037"/>
      <c r="DQ124" s="1035" t="s">
        <v>130</v>
      </c>
      <c r="DR124" s="1036"/>
      <c r="DS124" s="1036"/>
      <c r="DT124" s="1036"/>
      <c r="DU124" s="1037"/>
      <c r="DV124" s="1038" t="s">
        <v>130</v>
      </c>
      <c r="DW124" s="1039"/>
      <c r="DX124" s="1039"/>
      <c r="DY124" s="1039"/>
      <c r="DZ124" s="1040"/>
    </row>
    <row r="125" spans="1:130" s="246" customFormat="1" ht="26.25" customHeight="1">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460</v>
      </c>
      <c r="AL125" s="1011"/>
      <c r="AM125" s="1011"/>
      <c r="AN125" s="1011"/>
      <c r="AO125" s="1012"/>
      <c r="AP125" s="1014" t="s">
        <v>456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460</v>
      </c>
      <c r="DR125" s="979"/>
      <c r="DS125" s="979"/>
      <c r="DT125" s="979"/>
      <c r="DU125" s="979"/>
      <c r="DV125" s="980" t="s">
        <v>130</v>
      </c>
      <c r="DW125" s="980"/>
      <c r="DX125" s="980"/>
      <c r="DY125" s="980"/>
      <c r="DZ125" s="981"/>
    </row>
    <row r="126" spans="1:130" s="246" customFormat="1" ht="26.25" customHeight="1" thickBot="1">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458</v>
      </c>
      <c r="AG126" s="1011"/>
      <c r="AH126" s="1011"/>
      <c r="AI126" s="1011"/>
      <c r="AJ126" s="1012"/>
      <c r="AK126" s="1013" t="s">
        <v>130</v>
      </c>
      <c r="AL126" s="1011"/>
      <c r="AM126" s="1011"/>
      <c r="AN126" s="1011"/>
      <c r="AO126" s="1012"/>
      <c r="AP126" s="1014" t="s">
        <v>130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t="s">
        <v>459</v>
      </c>
      <c r="DM126" s="972"/>
      <c r="DN126" s="972"/>
      <c r="DO126" s="972"/>
      <c r="DP126" s="972"/>
      <c r="DQ126" s="972" t="s">
        <v>130</v>
      </c>
      <c r="DR126" s="972"/>
      <c r="DS126" s="972"/>
      <c r="DT126" s="972"/>
      <c r="DU126" s="972"/>
      <c r="DV126" s="973" t="s">
        <v>130</v>
      </c>
      <c r="DW126" s="973"/>
      <c r="DX126" s="973"/>
      <c r="DY126" s="973"/>
      <c r="DZ126" s="974"/>
    </row>
    <row r="127" spans="1:130" s="246" customFormat="1" ht="26.25" customHeight="1">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130</v>
      </c>
      <c r="AB127" s="1011"/>
      <c r="AC127" s="1011"/>
      <c r="AD127" s="1011"/>
      <c r="AE127" s="1012"/>
      <c r="AF127" s="1013" t="s">
        <v>130</v>
      </c>
      <c r="AG127" s="1011"/>
      <c r="AH127" s="1011"/>
      <c r="AI127" s="1011"/>
      <c r="AJ127" s="1012"/>
      <c r="AK127" s="1013" t="s">
        <v>130</v>
      </c>
      <c r="AL127" s="1011"/>
      <c r="AM127" s="1011"/>
      <c r="AN127" s="1011"/>
      <c r="AO127" s="1012"/>
      <c r="AP127" s="1014" t="s">
        <v>460</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458</v>
      </c>
      <c r="DM127" s="972"/>
      <c r="DN127" s="972"/>
      <c r="DO127" s="972"/>
      <c r="DP127" s="972"/>
      <c r="DQ127" s="972" t="s">
        <v>460</v>
      </c>
      <c r="DR127" s="972"/>
      <c r="DS127" s="972"/>
      <c r="DT127" s="972"/>
      <c r="DU127" s="972"/>
      <c r="DV127" s="973" t="s">
        <v>130</v>
      </c>
      <c r="DW127" s="973"/>
      <c r="DX127" s="973"/>
      <c r="DY127" s="973"/>
      <c r="DZ127" s="974"/>
    </row>
    <row r="128" spans="1:130" s="246" customFormat="1" ht="26.25" customHeight="1" thickBot="1">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t="s">
        <v>130</v>
      </c>
      <c r="AB128" s="1100"/>
      <c r="AC128" s="1100"/>
      <c r="AD128" s="1100"/>
      <c r="AE128" s="1101"/>
      <c r="AF128" s="1102" t="s">
        <v>130</v>
      </c>
      <c r="AG128" s="1100"/>
      <c r="AH128" s="1100"/>
      <c r="AI128" s="1100"/>
      <c r="AJ128" s="1101"/>
      <c r="AK128" s="1102" t="s">
        <v>459</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130</v>
      </c>
      <c r="BG128" s="1107"/>
      <c r="BH128" s="1107"/>
      <c r="BI128" s="1107"/>
      <c r="BJ128" s="1107"/>
      <c r="BK128" s="1107"/>
      <c r="BL128" s="1108"/>
      <c r="BM128" s="1106">
        <v>14.16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462</v>
      </c>
      <c r="DH128" s="1092"/>
      <c r="DI128" s="1092"/>
      <c r="DJ128" s="1092"/>
      <c r="DK128" s="1092"/>
      <c r="DL128" s="1092" t="s">
        <v>458</v>
      </c>
      <c r="DM128" s="1092"/>
      <c r="DN128" s="1092"/>
      <c r="DO128" s="1092"/>
      <c r="DP128" s="1092"/>
      <c r="DQ128" s="1092" t="s">
        <v>459</v>
      </c>
      <c r="DR128" s="1092"/>
      <c r="DS128" s="1092"/>
      <c r="DT128" s="1092"/>
      <c r="DU128" s="1092"/>
      <c r="DV128" s="1093" t="s">
        <v>458</v>
      </c>
      <c r="DW128" s="1093"/>
      <c r="DX128" s="1093"/>
      <c r="DY128" s="1093"/>
      <c r="DZ128" s="1094"/>
    </row>
    <row r="129" spans="1:131" s="246" customFormat="1" ht="26.25" customHeight="1">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6536967</v>
      </c>
      <c r="AB129" s="1011"/>
      <c r="AC129" s="1011"/>
      <c r="AD129" s="1011"/>
      <c r="AE129" s="1012"/>
      <c r="AF129" s="1013">
        <v>6582343</v>
      </c>
      <c r="AG129" s="1011"/>
      <c r="AH129" s="1011"/>
      <c r="AI129" s="1011"/>
      <c r="AJ129" s="1012"/>
      <c r="AK129" s="1013">
        <v>6674608</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456</v>
      </c>
      <c r="BG129" s="1121"/>
      <c r="BH129" s="1121"/>
      <c r="BI129" s="1121"/>
      <c r="BJ129" s="1121"/>
      <c r="BK129" s="1121"/>
      <c r="BL129" s="1122"/>
      <c r="BM129" s="1120">
        <v>19.16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802257</v>
      </c>
      <c r="AB130" s="1011"/>
      <c r="AC130" s="1011"/>
      <c r="AD130" s="1011"/>
      <c r="AE130" s="1012"/>
      <c r="AF130" s="1013">
        <v>790208</v>
      </c>
      <c r="AG130" s="1011"/>
      <c r="AH130" s="1011"/>
      <c r="AI130" s="1011"/>
      <c r="AJ130" s="1012"/>
      <c r="AK130" s="1013">
        <v>828037</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5734710</v>
      </c>
      <c r="AB131" s="1036"/>
      <c r="AC131" s="1036"/>
      <c r="AD131" s="1036"/>
      <c r="AE131" s="1037"/>
      <c r="AF131" s="1035">
        <v>5792135</v>
      </c>
      <c r="AG131" s="1036"/>
      <c r="AH131" s="1036"/>
      <c r="AI131" s="1036"/>
      <c r="AJ131" s="1037"/>
      <c r="AK131" s="1035">
        <v>5846571</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79.099999999999994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9.4263877340000004</v>
      </c>
      <c r="AB132" s="1152"/>
      <c r="AC132" s="1152"/>
      <c r="AD132" s="1152"/>
      <c r="AE132" s="1153"/>
      <c r="AF132" s="1154">
        <v>9.5084800339999997</v>
      </c>
      <c r="AG132" s="1152"/>
      <c r="AH132" s="1152"/>
      <c r="AI132" s="1152"/>
      <c r="AJ132" s="1153"/>
      <c r="AK132" s="1154">
        <v>8.1113869990000005</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9.3000000000000007</v>
      </c>
      <c r="AB133" s="1135"/>
      <c r="AC133" s="1135"/>
      <c r="AD133" s="1135"/>
      <c r="AE133" s="1136"/>
      <c r="AF133" s="1134">
        <v>9.1</v>
      </c>
      <c r="AG133" s="1135"/>
      <c r="AH133" s="1135"/>
      <c r="AI133" s="1135"/>
      <c r="AJ133" s="1136"/>
      <c r="AK133" s="1134">
        <v>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hCQXhqflLB4Jg5eym5QhzdJH1mYeQ63YQy5uh94SqaSUBbpT7zBOfZYMEjvG3gpmprBb2hWEml7mtFXXkk1cQ==" saltValue="lYb3mSvbW6/4yFACTYq3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Lim1BthEDthBei5XU3fxpu2DrKDT+AlCt64scCkGLA4L4OVZSbZAbzA4pKNQHXdw/BfEY9SejJ7NCE+ia+JTA==" saltValue="uubDEkvYB0rRtz574OGY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zCDcOJn6dQZR4ULCThXE7Vln3tyk5MXejw8zFdrzSRSSGZkOgS5VlfEnSVVzphy2jGChzKGJ47qzlqbS1q2Gw==" saltValue="XHkGhpIzAK3guQtWgnSeq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1595494</v>
      </c>
      <c r="AP9" s="312">
        <v>51612</v>
      </c>
      <c r="AQ9" s="313">
        <v>56489</v>
      </c>
      <c r="AR9" s="314">
        <v>-8.6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229274</v>
      </c>
      <c r="AP10" s="315">
        <v>7417</v>
      </c>
      <c r="AQ10" s="316">
        <v>5759</v>
      </c>
      <c r="AR10" s="317">
        <v>28.8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433840</v>
      </c>
      <c r="AP11" s="315">
        <v>14034</v>
      </c>
      <c r="AQ11" s="316">
        <v>8418</v>
      </c>
      <c r="AR11" s="317">
        <v>66.7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199</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v>11</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137436</v>
      </c>
      <c r="AP14" s="315">
        <v>4446</v>
      </c>
      <c r="AQ14" s="316">
        <v>2749</v>
      </c>
      <c r="AR14" s="317">
        <v>61.7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41602</v>
      </c>
      <c r="AP15" s="315">
        <v>1346</v>
      </c>
      <c r="AQ15" s="316">
        <v>1213</v>
      </c>
      <c r="AR15" s="317">
        <v>11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-182284</v>
      </c>
      <c r="AP16" s="315">
        <v>-5897</v>
      </c>
      <c r="AQ16" s="316">
        <v>-4842</v>
      </c>
      <c r="AR16" s="317">
        <v>21.8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2255362</v>
      </c>
      <c r="AP17" s="315">
        <v>72958</v>
      </c>
      <c r="AQ17" s="316">
        <v>69997</v>
      </c>
      <c r="AR17" s="317">
        <v>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5.92</v>
      </c>
      <c r="AP21" s="328">
        <v>6.51</v>
      </c>
      <c r="AQ21" s="329">
        <v>-0.59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94.8</v>
      </c>
      <c r="AP22" s="333">
        <v>97.2</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989819</v>
      </c>
      <c r="AP32" s="342">
        <v>32020</v>
      </c>
      <c r="AQ32" s="343">
        <v>31531</v>
      </c>
      <c r="AR32" s="344">
        <v>1.6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t="s">
        <v>513</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261022</v>
      </c>
      <c r="AP35" s="342">
        <v>8444</v>
      </c>
      <c r="AQ35" s="343">
        <v>9647</v>
      </c>
      <c r="AR35" s="344">
        <v>-12.5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51434</v>
      </c>
      <c r="AP36" s="342">
        <v>1664</v>
      </c>
      <c r="AQ36" s="343">
        <v>2316</v>
      </c>
      <c r="AR36" s="344">
        <v>-28.2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1006</v>
      </c>
      <c r="AR37" s="344" t="s">
        <v>513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t="s">
        <v>513</v>
      </c>
      <c r="AP39" s="342" t="s">
        <v>513</v>
      </c>
      <c r="AQ39" s="343">
        <v>-3160</v>
      </c>
      <c r="AR39" s="344" t="s">
        <v>513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-828037</v>
      </c>
      <c r="AP40" s="342">
        <v>-26786</v>
      </c>
      <c r="AQ40" s="343">
        <v>-28415</v>
      </c>
      <c r="AR40" s="344">
        <v>-5.7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474238</v>
      </c>
      <c r="AP41" s="342">
        <v>15341</v>
      </c>
      <c r="AQ41" s="343">
        <v>12925</v>
      </c>
      <c r="AR41" s="344">
        <v>18.7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1015108</v>
      </c>
      <c r="AN51" s="364">
        <v>32585</v>
      </c>
      <c r="AO51" s="365">
        <v>-4.3</v>
      </c>
      <c r="AP51" s="366">
        <v>53292</v>
      </c>
      <c r="AQ51" s="367">
        <v>0</v>
      </c>
      <c r="AR51" s="368">
        <v>-4.3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328273</v>
      </c>
      <c r="AN52" s="372">
        <v>10537</v>
      </c>
      <c r="AO52" s="373">
        <v>-39.799999999999997</v>
      </c>
      <c r="AP52" s="374">
        <v>28900</v>
      </c>
      <c r="AQ52" s="375">
        <v>18.899999999999999</v>
      </c>
      <c r="AR52" s="376">
        <v>-58.7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1083692</v>
      </c>
      <c r="AN53" s="364">
        <v>34975</v>
      </c>
      <c r="AO53" s="365">
        <v>7.3</v>
      </c>
      <c r="AP53" s="366">
        <v>49919</v>
      </c>
      <c r="AQ53" s="367">
        <v>-6.3</v>
      </c>
      <c r="AR53" s="368">
        <v>13.6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365049</v>
      </c>
      <c r="AN54" s="372">
        <v>11781</v>
      </c>
      <c r="AO54" s="373">
        <v>11.8</v>
      </c>
      <c r="AP54" s="374">
        <v>26398</v>
      </c>
      <c r="AQ54" s="375">
        <v>-8.6999999999999993</v>
      </c>
      <c r="AR54" s="376">
        <v>20.5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1574904</v>
      </c>
      <c r="AN55" s="364">
        <v>50969</v>
      </c>
      <c r="AO55" s="365">
        <v>45.7</v>
      </c>
      <c r="AP55" s="366">
        <v>47738</v>
      </c>
      <c r="AQ55" s="367">
        <v>-4.4000000000000004</v>
      </c>
      <c r="AR55" s="368">
        <v>50.1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656241</v>
      </c>
      <c r="AN56" s="372">
        <v>21238</v>
      </c>
      <c r="AO56" s="373">
        <v>80.3</v>
      </c>
      <c r="AP56" s="374">
        <v>24937</v>
      </c>
      <c r="AQ56" s="375">
        <v>-5.5</v>
      </c>
      <c r="AR56" s="376">
        <v>85.8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1011408</v>
      </c>
      <c r="AN57" s="364">
        <v>32724</v>
      </c>
      <c r="AO57" s="365">
        <v>-35.799999999999997</v>
      </c>
      <c r="AP57" s="366">
        <v>52191</v>
      </c>
      <c r="AQ57" s="367">
        <v>9.3000000000000007</v>
      </c>
      <c r="AR57" s="368">
        <v>-45.1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727928</v>
      </c>
      <c r="AN58" s="372">
        <v>23552</v>
      </c>
      <c r="AO58" s="373">
        <v>10.9</v>
      </c>
      <c r="AP58" s="374">
        <v>24843</v>
      </c>
      <c r="AQ58" s="375">
        <v>-0.4</v>
      </c>
      <c r="AR58" s="376">
        <v>11.3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1037526</v>
      </c>
      <c r="AN59" s="364">
        <v>33563</v>
      </c>
      <c r="AO59" s="365">
        <v>2.6</v>
      </c>
      <c r="AP59" s="366">
        <v>47387</v>
      </c>
      <c r="AQ59" s="367">
        <v>-9.1999999999999993</v>
      </c>
      <c r="AR59" s="368">
        <v>11.8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502235</v>
      </c>
      <c r="AN60" s="372">
        <v>16247</v>
      </c>
      <c r="AO60" s="373">
        <v>-31</v>
      </c>
      <c r="AP60" s="374">
        <v>24928</v>
      </c>
      <c r="AQ60" s="375">
        <v>0.3</v>
      </c>
      <c r="AR60" s="376">
        <v>-31.3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1144528</v>
      </c>
      <c r="AN61" s="379">
        <v>36963</v>
      </c>
      <c r="AO61" s="380">
        <v>3.1</v>
      </c>
      <c r="AP61" s="381">
        <v>50105</v>
      </c>
      <c r="AQ61" s="382">
        <v>-2.1</v>
      </c>
      <c r="AR61" s="368">
        <v>5.2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515945</v>
      </c>
      <c r="AN62" s="372">
        <v>16671</v>
      </c>
      <c r="AO62" s="373">
        <v>6.4</v>
      </c>
      <c r="AP62" s="374">
        <v>26001</v>
      </c>
      <c r="AQ62" s="375">
        <v>0.9</v>
      </c>
      <c r="AR62" s="376">
        <v>5.5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9SbcIqUEiIeqleQ47l66DqEPvwxymmDoEwDSGATX/XvtSGjRlxHYavpaR2bFxEM7VzF352ftJSMfPcrskBmRg==" saltValue="wDTNJUWIGxHpkJr0echY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Tf5Bu3REoqbU1qdpaAsswf0FfqNsJy39A0iQHY43TJvEColdRdCbJHQ8k84TfUyvCvJqyYHTYBscvDJQ08BQg==" saltValue="9qn5T9yy9otvZEoB1Khik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wKJeUTwIZ7RoueocYxNvlGGK+thYngXazQnCFy7VOSg6cLbDfsE/ChcMYAhY7hozcWcyqXDl5v8TndGA9BZdw==" saltValue="/1V6vcMbFJ8bZYmK392Uc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4" t="s">
        <v>3</v>
      </c>
      <c r="D47" s="1194"/>
      <c r="E47" s="1195"/>
      <c r="F47" s="11">
        <v>9.02</v>
      </c>
      <c r="G47" s="12">
        <v>11.51</v>
      </c>
      <c r="H47" s="12">
        <v>12.09</v>
      </c>
      <c r="I47" s="12">
        <v>12</v>
      </c>
      <c r="J47" s="13">
        <v>11.34</v>
      </c>
    </row>
    <row r="48" spans="2:10" ht="57.75" customHeight="1">
      <c r="B48" s="14"/>
      <c r="C48" s="1196" t="s">
        <v>4</v>
      </c>
      <c r="D48" s="1196"/>
      <c r="E48" s="1197"/>
      <c r="F48" s="15">
        <v>5.0999999999999996</v>
      </c>
      <c r="G48" s="16">
        <v>5.72</v>
      </c>
      <c r="H48" s="16">
        <v>5.19</v>
      </c>
      <c r="I48" s="16">
        <v>4.46</v>
      </c>
      <c r="J48" s="17">
        <v>4.6500000000000004</v>
      </c>
    </row>
    <row r="49" spans="2:10" ht="57.75" customHeight="1" thickBot="1">
      <c r="B49" s="18"/>
      <c r="C49" s="1198" t="s">
        <v>5</v>
      </c>
      <c r="D49" s="1198"/>
      <c r="E49" s="1199"/>
      <c r="F49" s="19">
        <v>1.69</v>
      </c>
      <c r="G49" s="20">
        <v>3.83</v>
      </c>
      <c r="H49" s="20">
        <v>0.03</v>
      </c>
      <c r="I49" s="20" t="s">
        <v>560</v>
      </c>
      <c r="J49" s="21" t="s">
        <v>561</v>
      </c>
    </row>
    <row r="50" spans="2:10" ht="13.5" customHeight="1"/>
    <row r="51" spans="2:10" ht="13.5" hidden="1" customHeight="1"/>
    <row r="52" spans="2:10" ht="13.5" hidden="1" customHeight="1"/>
    <row r="53" spans="2:10" ht="13.5" hidden="1" customHeight="1"/>
  </sheetData>
  <sheetProtection algorithmName="SHA-512" hashValue="iu93eyaWsZ94gtRzOSvm5StoObcNToLoGvdin1zED27SPVFEW4PbVYZjGJTcscheKXse03L7gZsm8tJ7UKUqQA==" saltValue="SQ6U9FBhx8xuzKtMlxr1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2020-03-11T06:24:50Z</cp:lastPrinted>
  <dcterms:created xsi:type="dcterms:W3CDTF">2020-02-10T05:40:07Z</dcterms:created>
  <dcterms:modified xsi:type="dcterms:W3CDTF">2020-09-29T12:27:42Z</dcterms:modified>
  <cp:category/>
</cp:coreProperties>
</file>