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2 （影浦）\04 決算統計\04 財政状況資料集（H29年度の続き）\20200813【作業依頼】平成30年度財政状況資料集の作成について（2回目）\03 HP公表\"/>
    </mc:Choice>
  </mc:AlternateContent>
  <bookViews>
    <workbookView xWindow="0" yWindow="0" windowWidth="15360" windowHeight="7635" tabRatio="837" firstSheet="10"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autoNoTable"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BW35" i="10" l="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<sst xmlns="http://schemas.openxmlformats.org/spreadsheetml/2006/main" count="1136" uniqueCount="629">
  <si>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</si>
  <si>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</si>
  <si>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</si>
  <si>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</si>
  <si>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</si>
  <si>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</si>
  <si>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</si>
  <si>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</si>
  <si>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</si>
  <si>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</si>
  <si>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</si>
  <si>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</si>
  <si>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</si>
  <si>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</si>
  <si>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</si>
  <si>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</si>
  <si>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</si>
  <si>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</si>
  <si>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</si>
  <si>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</si>
  <si>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</si>
  <si>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</si>
  <si>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</si>
  <si>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</si>
  <si>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</si>
  <si>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</si>
  <si>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</si>
  <si>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</si>
  <si>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</si>
  <si>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</si>
  <si>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</si>
  <si>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</si>
  <si>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</si>
  <si>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</si>
  <si>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</si>
  <si>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</si>
  <si>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</si>
  <si>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</si>
  <si>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</si>
  <si>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</si>
  <si>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</si>
  <si>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</si>
  <si>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</si>
  <si>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</si>
  <si>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</si>
  <si>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</si>
  <si>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</si>
  <si>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</si>
  <si>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</si>
  <si>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</si>
  <si>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</si>
  <si>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</si>
  <si>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</si>
  <si>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</si>
  <si>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</si>
  <si>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</si>
  <si>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</si>
  <si>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</si>
  <si>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</si>
  <si>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</si>
  <si>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</si>
  <si>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</si>
  <si>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</si>
  <si>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</si>
  <si>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</si>
  <si>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</si>
  <si>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</si>
  <si>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</si>
  <si>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</si>
  <si>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</si>
  <si>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</si>
  <si>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</si>
  <si>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</si>
  <si>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</si>
  <si>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</si>
  <si>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</si>
  <si>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</si>
  <si>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</si>
  <si>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</si>
  <si>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</si>
  <si>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</si>
  <si>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</si>
  <si>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</si>
  <si>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</si>
  <si>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</si>
  <si>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</si>
  <si>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</si>
  <si>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</si>
  <si>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</si>
  <si>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</si>
  <si>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</si>
  <si>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</si>
  <si>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</si>
  <si>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</si>
  <si>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</si>
  <si>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</si>
  <si>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</si>
  <si>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</si>
  <si>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東温市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</si>
  <si>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</si>
  <si>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</si>
  <si>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</si>
  <si>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</si>
  <si>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</si>
  <si>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</si>
  <si>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</si>
  <si>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</si>
  <si>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</si>
  <si>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</si>
  <si>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</si>
  <si>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</si>
  <si>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</si>
  <si>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</si>
  <si>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</si>
  <si>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</si>
  <si>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</si>
  <si>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</si>
  <si>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</si>
  <si>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</si>
  <si>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</si>
  <si>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</si>
  <si>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</si>
  <si>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</si>
  <si>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</si>
  <si>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</si>
  <si>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</si>
  <si>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</si>
  <si>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</si>
  <si>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</si>
  <si>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</si>
  <si>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</si>
  <si>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</si>
  <si>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</si>
  <si>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</si>
  <si>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</si>
  <si>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</si>
  <si>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</si>
  <si>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</si>
  <si>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</si>
  <si>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</si>
  <si>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</si>
  <si>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</si>
  <si>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</si>
  <si>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</si>
  <si>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</si>
  <si>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</si>
  <si>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</si>
  <si>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</si>
  <si>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</si>
  <si>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</si>
  <si>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</si>
  <si>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</si>
  <si>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</si>
  <si>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</si>
  <si>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</si>
  <si>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</si>
  <si>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</si>
  <si>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</si>
  <si>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</si>
  <si>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</si>
  <si>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</si>
  <si>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</si>
  <si>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</si>
  <si>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</si>
  <si>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</si>
  <si>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</si>
  <si>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</si>
  <si>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</si>
  <si>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</si>
  <si>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</si>
  <si>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</si>
  <si>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</si>
  <si>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</si>
  <si>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</si>
  <si>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</si>
  <si>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</si>
  <si>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</si>
  <si>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</si>
  <si>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</si>
  <si>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</si>
  <si>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</si>
  <si>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</si>
  <si>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</si>
  <si>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</si>
  <si>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</si>
  <si>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</si>
  <si>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</si>
  <si>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</si>
  <si>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</si>
  <si>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</si>
  <si>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</si>
  <si>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</si>
  <si>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</si>
  <si>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</si>
  <si>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</si>
  <si>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</si>
  <si>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</si>
  <si>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</si>
  <si>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</si>
  <si>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</si>
  <si>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</si>
  <si>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</si>
  <si>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</si>
  <si>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</si>
  <si>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</si>
  <si>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</si>
  <si>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</si>
  <si>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</si>
  <si>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</si>
  <si>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</si>
  <si>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</si>
  <si>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愛媛県東温市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</si>
  <si>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</si>
  <si>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</si>
  <si>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</si>
  <si>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</si>
  <si>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</si>
  <si>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</si>
  <si>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</si>
  <si>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</si>
  <si>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</si>
  <si>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</si>
  <si>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</si>
  <si>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</si>
  <si>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</si>
  <si>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</si>
  <si>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</si>
  <si>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</si>
  <si>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</si>
  <si>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</si>
  <si>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</si>
  <si>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</si>
  <si>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</si>
  <si>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</si>
  <si>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</si>
  <si>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</si>
  <si>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</si>
  <si>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</si>
  <si>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</si>
  <si>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</si>
  <si>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</si>
  <si>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</si>
  <si>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</si>
  <si>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</si>
  <si>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</si>
  <si>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</si>
  <si>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</si>
  <si>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</si>
  <si>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</si>
  <si>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</si>
  <si>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</si>
  <si>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</si>
  <si>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</si>
  <si>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</si>
  <si>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</si>
  <si>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</si>
  <si>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</si>
  <si>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</si>
  <si>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</si>
  <si>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</si>
  <si>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</si>
  <si>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</si>
  <si>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</si>
  <si>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</si>
  <si>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</si>
  <si>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</si>
  <si>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</si>
  <si>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</si>
  <si>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</si>
  <si>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</si>
  <si>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</si>
  <si>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</si>
  <si>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</si>
  <si>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</si>
  <si>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</si>
  <si>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</si>
  <si>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</si>
  <si>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</si>
  <si>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</si>
  <si>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</si>
  <si>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</si>
  <si>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</si>
  <si>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</si>
  <si>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</si>
  <si>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</si>
  <si>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</si>
  <si>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</si>
  <si>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</si>
  <si>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</si>
  <si>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</si>
  <si>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</si>
  <si>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</si>
  <si>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</si>
  <si>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</si>
  <si>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</si>
  <si>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</si>
  <si>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</si>
  <si>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</si>
  <si>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</si>
  <si>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</si>
  <si>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</si>
  <si>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</si>
  <si>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</si>
  <si>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</si>
  <si>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</si>
  <si>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</si>
  <si>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</si>
  <si>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</si>
  <si>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</si>
  <si>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</si>
  <si>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</si>
  <si>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</si>
  <si>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</si>
  <si>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</si>
  <si>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</si>
  <si>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</si>
  <si>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</si>
  <si>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</si>
  <si>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</si>
  <si>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</si>
  <si>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</si>
  <si>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</si>
  <si>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</si>
  <si>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</si>
  <si>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</si>
  <si>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</si>
  <si>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</si>
  <si>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</si>
  <si>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</si>
  <si>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</si>
  <si>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</si>
  <si>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</si>
  <si>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</si>
  <si>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</si>
  <si>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</si>
  <si>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</si>
  <si>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</si>
  <si>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</si>
  <si>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</si>
  <si>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</si>
  <si>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</si>
  <si>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</si>
  <si>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</si>
  <si>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</si>
  <si>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</si>
  <si>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</si>
  <si>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</si>
  <si>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</si>
  <si>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</si>
  <si>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</si>
  <si>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</si>
  <si>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</si>
  <si>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</si>
  <si>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</si>
  <si>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</si>
  <si>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</si>
  <si>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</si>
  <si>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</si>
  <si>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</si>
  <si>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</si>
  <si>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</si>
  <si>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愛媛県東温市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</si>
  <si>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</si>
  <si>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</si>
  <si>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</si>
  <si>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</si>
  <si>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</si>
  <si>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</si>
  <si>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</si>
  <si>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</si>
  <si>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</si>
  <si>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</si>
  <si>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</si>
  <si>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</si>
  <si>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</si>
  <si>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</si>
  <si>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</si>
  <si>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</si>
  <si>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</si>
  <si>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</si>
  <si>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</si>
  <si>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</si>
  <si>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</si>
  <si>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</si>
  <si>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</si>
  <si>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</si>
  <si>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</si>
  <si>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</si>
  <si>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</si>
  <si>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</si>
  <si>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</si>
  <si>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</si>
  <si>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</si>
  <si>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</si>
  <si>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</si>
  <si>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</si>
  <si>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</si>
  <si>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</si>
  <si>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</si>
  <si>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</si>
  <si>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</si>
  <si>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公共下水道特別会計</t>
    <phoneticPr fontId="5"/>
  </si>
  <si>
    <t>-</t>
    <phoneticPr fontId="5"/>
  </si>
  <si>
    <t>法非適用企業</t>
    <phoneticPr fontId="5"/>
  </si>
  <si>
    <t>農業集落排水特別会計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</si>
  <si>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</si>
  <si>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</si>
  <si>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</si>
  <si>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</si>
  <si>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</si>
  <si>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</si>
  <si>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</si>
  <si>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</si>
  <si>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</si>
  <si>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</si>
  <si>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</si>
  <si>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</si>
  <si>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</si>
  <si>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</si>
  <si>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</si>
  <si>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</si>
  <si>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</si>
  <si>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</si>
  <si>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</si>
  <si>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</si>
  <si>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</si>
  <si>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</si>
  <si>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</si>
  <si>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</si>
  <si>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</si>
  <si>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</si>
  <si>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</si>
  <si>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</si>
  <si>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</si>
  <si>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</si>
  <si>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</si>
  <si>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</si>
  <si>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</si>
  <si>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</si>
  <si>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</si>
  <si>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</si>
  <si>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</si>
  <si>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</si>
  <si>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</si>
  <si>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</si>
  <si>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</si>
  <si>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</si>
  <si>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</si>
  <si>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</si>
  <si>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</si>
  <si>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</si>
  <si>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</si>
  <si>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</si>
  <si>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</si>
  <si>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</si>
  <si>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</si>
  <si>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</si>
  <si>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</si>
  <si>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</si>
  <si>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</si>
  <si>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</si>
  <si>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</si>
  <si>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</si>
  <si>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</si>
  <si>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</si>
  <si>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</si>
  <si>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</si>
  <si>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</si>
  <si>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</si>
  <si>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</si>
  <si>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</si>
  <si>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公共下水道特別会計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</si>
  <si>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</si>
  <si>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</si>
  <si>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</si>
  <si>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</si>
  <si>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</si>
  <si>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</si>
  <si>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</si>
  <si>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</si>
  <si>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</si>
  <si>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</si>
  <si>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</si>
  <si>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</si>
  <si>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</si>
  <si>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</si>
  <si>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</si>
  <si>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</si>
  <si>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</si>
  <si>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</si>
  <si>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</si>
  <si>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</si>
  <si>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</si>
  <si>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</si>
  <si>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</si>
  <si>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</si>
  <si>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</si>
  <si>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</si>
  <si>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</si>
  <si>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</si>
  <si>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</si>
  <si>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</si>
  <si>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</si>
  <si>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</si>
  <si>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</si>
  <si>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</si>
  <si>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</si>
  <si>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</si>
  <si>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</si>
  <si>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</si>
  <si>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</si>
  <si>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</si>
  <si>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</si>
  <si>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</si>
  <si>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</si>
  <si>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</si>
  <si>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</si>
  <si>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</si>
  <si>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</si>
  <si>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</si>
  <si>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</si>
  <si>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</si>
  <si>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</si>
  <si>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</si>
  <si>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</si>
  <si>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</si>
  <si>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</si>
  <si>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</si>
  <si>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</si>
  <si>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</si>
  <si>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</si>
  <si>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</si>
  <si>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</si>
  <si>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</si>
  <si>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</si>
  <si>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</si>
  <si>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</si>
  <si>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</si>
  <si>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</si>
  <si>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</si>
  <si>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</si>
  <si>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</si>
  <si>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</si>
  <si>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</si>
  <si>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</si>
  <si>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</si>
  <si>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</si>
  <si>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</si>
  <si>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</si>
  <si>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</si>
  <si>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</si>
  <si>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</si>
  <si>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</si>
  <si>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</si>
  <si>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</si>
  <si>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</si>
  <si>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</si>
  <si>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</si>
  <si>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</si>
  <si>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</si>
  <si>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5.46</t>
  </si>
  <si>
    <t>▲ 3.82</t>
  </si>
  <si>
    <t>▲ 1.52</t>
  </si>
  <si>
    <t>水道事業会計</t>
  </si>
  <si>
    <t>一般会計</t>
  </si>
  <si>
    <t>国民健康保険特別会計</t>
  </si>
  <si>
    <t>介護保険特別会計</t>
  </si>
  <si>
    <t>後期高齢者医療特別会計</t>
  </si>
  <si>
    <t>公共下水道特別会計</t>
  </si>
  <si>
    <t>農業集落排水特別会計</t>
  </si>
  <si>
    <t>その他会計（赤字）</t>
  </si>
  <si>
    <t>その他会計（黒字）</t>
  </si>
  <si>
    <t>H25末</t>
    <phoneticPr fontId="5"/>
  </si>
  <si>
    <t>H26末</t>
    <phoneticPr fontId="5"/>
  </si>
  <si>
    <t>H27末</t>
    <phoneticPr fontId="5"/>
  </si>
  <si>
    <t>H28末</t>
    <phoneticPr fontId="5"/>
  </si>
  <si>
    <t>H29末</t>
    <phoneticPr fontId="5"/>
  </si>
  <si>
    <t>-</t>
    <phoneticPr fontId="2"/>
  </si>
  <si>
    <t>東温市土地開発公社</t>
    <rPh sb="0" eb="3">
      <t>トウオンシ</t>
    </rPh>
    <rPh sb="3" eb="5">
      <t>トチ</t>
    </rPh>
    <rPh sb="5" eb="7">
      <t>カイハツ</t>
    </rPh>
    <rPh sb="7" eb="9">
      <t>コウシャ</t>
    </rPh>
    <phoneticPr fontId="2"/>
  </si>
  <si>
    <t>-</t>
    <phoneticPr fontId="2"/>
  </si>
  <si>
    <t>-</t>
    <phoneticPr fontId="2"/>
  </si>
  <si>
    <t>-</t>
    <phoneticPr fontId="2"/>
  </si>
  <si>
    <t>-</t>
    <phoneticPr fontId="2"/>
  </si>
  <si>
    <t>-</t>
    <phoneticPr fontId="2"/>
  </si>
  <si>
    <t>松山養護老人ホーム事務組合（一般会計）</t>
    <rPh sb="0" eb="2">
      <t>マツヤマ</t>
    </rPh>
    <rPh sb="2" eb="4">
      <t>ヨウゴ</t>
    </rPh>
    <rPh sb="4" eb="6">
      <t>ロウジン</t>
    </rPh>
    <rPh sb="9" eb="11">
      <t>ジム</t>
    </rPh>
    <rPh sb="11" eb="13">
      <t>クミアイ</t>
    </rPh>
    <rPh sb="14" eb="16">
      <t>イッパン</t>
    </rPh>
    <rPh sb="16" eb="18">
      <t>カイケイ</t>
    </rPh>
    <phoneticPr fontId="2"/>
  </si>
  <si>
    <t>松山養護老人ホーム事務組合（診療所事業会計）</t>
  </si>
  <si>
    <t>松山広域福祉施設事務組合（一般会計）</t>
  </si>
  <si>
    <t>松山広域福祉施設事務組合（公営企業会計）</t>
  </si>
  <si>
    <t>松山衛生事務組合</t>
  </si>
  <si>
    <t>愛媛県市町総合事務組合（退職手当事業分）</t>
  </si>
  <si>
    <t>愛媛県市町総合事務組合（消防補償事業分）</t>
  </si>
  <si>
    <t>愛媛県市町総合事務組合（議員公務災害事業分）</t>
  </si>
  <si>
    <t>松山市、東温市共有山林組合</t>
  </si>
  <si>
    <t>愛媛地方税滞納整理機構</t>
  </si>
  <si>
    <t>愛媛県後期高齢者医療広域連合（一般会計）</t>
  </si>
  <si>
    <t>愛媛県後期高齢者医療広域連合（後期高齢者医療特別会計）</t>
  </si>
  <si>
    <t>地域振興基金</t>
    <rPh sb="0" eb="2">
      <t>チイキ</t>
    </rPh>
    <rPh sb="2" eb="4">
      <t>シンコウ</t>
    </rPh>
    <rPh sb="4" eb="6">
      <t>キキン</t>
    </rPh>
    <phoneticPr fontId="2"/>
  </si>
  <si>
    <t>地域福祉基金</t>
    <rPh sb="0" eb="2">
      <t>チイキ</t>
    </rPh>
    <rPh sb="2" eb="4">
      <t>フクシ</t>
    </rPh>
    <rPh sb="4" eb="6">
      <t>キキン</t>
    </rPh>
    <phoneticPr fontId="2"/>
  </si>
  <si>
    <t>ふるさと基金</t>
    <rPh sb="4" eb="6">
      <t>キキン</t>
    </rPh>
    <phoneticPr fontId="2"/>
  </si>
  <si>
    <t>水資源開発基金</t>
    <rPh sb="0" eb="3">
      <t>ミズシゲン</t>
    </rPh>
    <rPh sb="3" eb="5">
      <t>カイハツ</t>
    </rPh>
    <rPh sb="5" eb="7">
      <t>キキン</t>
    </rPh>
    <phoneticPr fontId="2"/>
  </si>
  <si>
    <t>農業振興基金</t>
    <rPh sb="0" eb="2">
      <t>ノウギョウ</t>
    </rPh>
    <rPh sb="2" eb="4">
      <t>シンコウ</t>
    </rPh>
    <rPh sb="4" eb="6">
      <t>キキン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</si>
  <si>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</si>
  <si>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</si>
  <si>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</si>
  <si>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</si>
  <si>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</si>
  <si>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</si>
  <si>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</si>
  <si>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</si>
  <si>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</si>
  <si>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</si>
  <si>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</si>
  <si>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</si>
  <si>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</si>
  <si>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</si>
  <si>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</si>
  <si>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</si>
  <si>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</si>
  <si>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</si>
  <si>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</si>
  <si>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実質公債費比率及び将来負担比率は類似団体と比較して高くなっている。
これは、小中学校の大規模改修や消防施設等の整備に係る起債額が増加したためであると考えられる。施設の整備及び施設整備に活用した合併特例債の償還は今後も続き、令和6年度頃まで実質公債費比率が高い状況が続くと考えられる。</t>
    <rPh sb="38" eb="42">
      <t>ショウチュウガッコウ</t>
    </rPh>
    <rPh sb="43" eb="46">
      <t>ダイキボ</t>
    </rPh>
    <rPh sb="46" eb="48">
      <t>カイシュウ</t>
    </rPh>
    <rPh sb="49" eb="51">
      <t>ショウボウ</t>
    </rPh>
    <rPh sb="51" eb="53">
      <t>シセツ</t>
    </rPh>
    <rPh sb="53" eb="54">
      <t>トウ</t>
    </rPh>
    <rPh sb="55" eb="57">
      <t>セイビ</t>
    </rPh>
    <rPh sb="58" eb="59">
      <t>カカ</t>
    </rPh>
    <rPh sb="60" eb="62">
      <t>キサイ</t>
    </rPh>
    <rPh sb="62" eb="63">
      <t>ガク</t>
    </rPh>
    <rPh sb="64" eb="66">
      <t>ゾウカ</t>
    </rPh>
    <rPh sb="74" eb="75">
      <t>カンガ</t>
    </rPh>
    <rPh sb="80" eb="82">
      <t>シセツ</t>
    </rPh>
    <rPh sb="83" eb="85">
      <t>セイビ</t>
    </rPh>
    <rPh sb="85" eb="86">
      <t>オヨ</t>
    </rPh>
    <rPh sb="96" eb="98">
      <t>ガッペイ</t>
    </rPh>
    <rPh sb="98" eb="100">
      <t>トクレイ</t>
    </rPh>
    <rPh sb="100" eb="101">
      <t>サイ</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</si>
  <si>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</si>
  <si>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</si>
  <si>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</si>
  <si>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</si>
  <si>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将来負担比率が増加傾向にあり、類似団体と比べて高い水準にある一方、有形固定資産減価償却率は類似団体よりも低い水準となっている。
これは、平成16年度以降、合併特例債を活用し、施設整備を進めていることが要因と考えられる。</t>
    <rPh sb="68" eb="70">
      <t>ヘイセイ</t>
    </rPh>
    <rPh sb="72" eb="74">
      <t>ネンド</t>
    </rPh>
    <rPh sb="74" eb="76">
      <t>イコウ</t>
    </rPh>
    <rPh sb="77" eb="79">
      <t>ガッペイ</t>
    </rPh>
    <rPh sb="79" eb="81">
      <t>トクレイ</t>
    </rPh>
    <rPh sb="81" eb="82">
      <t>サイ</t>
    </rPh>
    <rPh sb="83" eb="85">
      <t>カツヨウ</t>
    </rPh>
    <rPh sb="87" eb="89">
      <t>シセツ</t>
    </rPh>
    <rPh sb="89" eb="91">
      <t>セイビ</t>
    </rPh>
    <rPh sb="92" eb="93">
      <t>スス</t>
    </rPh>
    <rPh sb="100" eb="102">
      <t>ヨウイン</t>
    </rPh>
    <rPh sb="103" eb="104">
      <t>カンガ</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</si>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</sst>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5"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c:ext xmlns:c16="http://schemas.microsoft.com/office/drawing/2014/chart" uri="{C3380CC4-5D6E-409C-BE32-E72D297353CC}">
              <c16:uniqueId val="{00000000-B166-4953-9FD1-2F6EB500AB1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76301</c:v>
                </c:pt>
                <c:pt idx="1">
                  <c:v>60739</c:v>
                </c:pt>
                <c:pt idx="2">
                  <c:v>51959</c:v>
                </c:pt>
                <c:pt idx="3">
                  <c:v>40960</c:v>
                </c:pt>
                <c:pt idx="4">
                  <c:v>56280</c:v>
                </c:pt>
              </c:numCache>
            </c:numRef>
          </c:val>
          <c:smooth val="0"/>
          <c:extLst>
            <c:ext xmlns:c16="http://schemas.microsoft.com/office/drawing/2014/chart" uri="{C3380CC4-5D6E-409C-BE32-E72D297353CC}">
              <c16:uniqueId val="{00000001-B166-4953-9FD1-2F6EB500AB1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7.08</c:v>
                </c:pt>
                <c:pt idx="1">
                  <c:v>8.02</c:v>
                </c:pt>
                <c:pt idx="2">
                  <c:v>6.96</c:v>
                </c:pt>
                <c:pt idx="3">
                  <c:v>8.4700000000000006</c:v>
                </c:pt>
                <c:pt idx="4">
                  <c:v>9.2899999999999991</c:v>
                </c:pt>
              </c:numCache>
            </c:numRef>
          </c:val>
          <c:extLst>
            <c:ext xmlns:c16="http://schemas.microsoft.com/office/drawing/2014/chart" uri="{C3380CC4-5D6E-409C-BE32-E72D297353CC}">
              <c16:uniqueId val="{00000000-7C09-485B-B66C-03DECC9F35A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43.27</c:v>
                </c:pt>
                <c:pt idx="1">
                  <c:v>47.09</c:v>
                </c:pt>
                <c:pt idx="2">
                  <c:v>41.79</c:v>
                </c:pt>
                <c:pt idx="3">
                  <c:v>37.07</c:v>
                </c:pt>
                <c:pt idx="4">
                  <c:v>33.909999999999997</c:v>
                </c:pt>
              </c:numCache>
            </c:numRef>
          </c:val>
          <c:extLst>
            <c:ext xmlns:c16="http://schemas.microsoft.com/office/drawing/2014/chart" uri="{C3380CC4-5D6E-409C-BE32-E72D297353CC}">
              <c16:uniqueId val="{00000001-7C09-485B-B66C-03DECC9F35A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1.63</c:v>
                </c:pt>
                <c:pt idx="1">
                  <c:v>5.53</c:v>
                </c:pt>
                <c:pt idx="2">
                  <c:v>-5.46</c:v>
                </c:pt>
                <c:pt idx="3">
                  <c:v>-3.82</c:v>
                </c:pt>
                <c:pt idx="4">
                  <c:v>-1.52</c:v>
                </c:pt>
              </c:numCache>
            </c:numRef>
          </c:val>
          <c:smooth val="0"/>
          <c:extLst>
            <c:ext xmlns:c16="http://schemas.microsoft.com/office/drawing/2014/chart" uri="{C3380CC4-5D6E-409C-BE32-E72D297353CC}">
              <c16:uniqueId val="{00000002-7C09-485B-B66C-03DECC9F35A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0.24</c:v>
                </c:pt>
                <c:pt idx="2">
                  <c:v>#N/A</c:v>
                </c:pt>
                <c:pt idx="3">
                  <c:v>0.28999999999999998</c:v>
                </c:pt>
                <c:pt idx="4">
                  <c:v>#N/A</c:v>
                </c:pt>
                <c:pt idx="5">
                  <c:v>0.28999999999999998</c:v>
                </c:pt>
                <c:pt idx="6">
                  <c:v>#N/A</c:v>
                </c:pt>
                <c:pt idx="7">
                  <c:v>0.11</c:v>
                </c:pt>
                <c:pt idx="8">
                  <c:v>0</c:v>
                </c:pt>
                <c:pt idx="9">
                  <c:v>0</c:v>
                </c:pt>
              </c:numCache>
            </c:numRef>
          </c:val>
          <c:extLst>
            <c:ext xmlns:c16="http://schemas.microsoft.com/office/drawing/2014/chart" uri="{C3380CC4-5D6E-409C-BE32-E72D297353CC}">
              <c16:uniqueId val="{00000000-D066-4B62-AA8D-5F76D88076E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066-4B62-AA8D-5F76D88076E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066-4B62-AA8D-5F76D88076EE}"/>
            </c:ext>
          </c:extLst>
        </c:ser>
        <c:ser>
          <c:idx val="3"/>
          <c:order val="3"/>
          <c:tx>
            <c:strRef>
              <c:f>データシート!$A$30</c:f>
              <c:strCache>
                <c:ptCount val="1"/>
                <c:pt idx="0">
                  <c:v>農業集落排水特別会計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066-4B62-AA8D-5F76D88076EE}"/>
            </c:ext>
          </c:extLst>
        </c:ser>
        <c:ser>
          <c:idx val="4"/>
          <c:order val="4"/>
          <c:tx>
            <c:strRef>
              <c:f>データシート!$A$31</c:f>
              <c:strCache>
                <c:ptCount val="1"/>
                <c:pt idx="0">
                  <c:v>公共下水道特別会計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D066-4B62-AA8D-5F76D88076EE}"/>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0.27</c:v>
                </c:pt>
                <c:pt idx="2">
                  <c:v>#N/A</c:v>
                </c:pt>
                <c:pt idx="3">
                  <c:v>0.24</c:v>
                </c:pt>
                <c:pt idx="4">
                  <c:v>#N/A</c:v>
                </c:pt>
                <c:pt idx="5">
                  <c:v>0.27</c:v>
                </c:pt>
                <c:pt idx="6">
                  <c:v>#N/A</c:v>
                </c:pt>
                <c:pt idx="7">
                  <c:v>0.26</c:v>
                </c:pt>
                <c:pt idx="8">
                  <c:v>#N/A</c:v>
                </c:pt>
                <c:pt idx="9">
                  <c:v>0.27</c:v>
                </c:pt>
              </c:numCache>
            </c:numRef>
          </c:val>
          <c:extLst>
            <c:ext xmlns:c16="http://schemas.microsoft.com/office/drawing/2014/chart" uri="{C3380CC4-5D6E-409C-BE32-E72D297353CC}">
              <c16:uniqueId val="{00000005-D066-4B62-AA8D-5F76D88076E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0.8</c:v>
                </c:pt>
                <c:pt idx="2">
                  <c:v>#N/A</c:v>
                </c:pt>
                <c:pt idx="3">
                  <c:v>0.91</c:v>
                </c:pt>
                <c:pt idx="4">
                  <c:v>#N/A</c:v>
                </c:pt>
                <c:pt idx="5">
                  <c:v>1.61</c:v>
                </c:pt>
                <c:pt idx="6">
                  <c:v>#N/A</c:v>
                </c:pt>
                <c:pt idx="7">
                  <c:v>2.12</c:v>
                </c:pt>
                <c:pt idx="8">
                  <c:v>#N/A</c:v>
                </c:pt>
                <c:pt idx="9">
                  <c:v>2.58</c:v>
                </c:pt>
              </c:numCache>
            </c:numRef>
          </c:val>
          <c:extLst>
            <c:ext xmlns:c16="http://schemas.microsoft.com/office/drawing/2014/chart" uri="{C3380CC4-5D6E-409C-BE32-E72D297353CC}">
              <c16:uniqueId val="{00000006-D066-4B62-AA8D-5F76D88076E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5.01</c:v>
                </c:pt>
                <c:pt idx="2">
                  <c:v>#N/A</c:v>
                </c:pt>
                <c:pt idx="3">
                  <c:v>3.79</c:v>
                </c:pt>
                <c:pt idx="4">
                  <c:v>#N/A</c:v>
                </c:pt>
                <c:pt idx="5">
                  <c:v>4.6100000000000003</c:v>
                </c:pt>
                <c:pt idx="6">
                  <c:v>#N/A</c:v>
                </c:pt>
                <c:pt idx="7">
                  <c:v>6.23</c:v>
                </c:pt>
                <c:pt idx="8">
                  <c:v>#N/A</c:v>
                </c:pt>
                <c:pt idx="9">
                  <c:v>6.72</c:v>
                </c:pt>
              </c:numCache>
            </c:numRef>
          </c:val>
          <c:extLst>
            <c:ext xmlns:c16="http://schemas.microsoft.com/office/drawing/2014/chart" uri="{C3380CC4-5D6E-409C-BE32-E72D297353CC}">
              <c16:uniqueId val="{00000007-D066-4B62-AA8D-5F76D88076E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7.07</c:v>
                </c:pt>
                <c:pt idx="2">
                  <c:v>#N/A</c:v>
                </c:pt>
                <c:pt idx="3">
                  <c:v>8.02</c:v>
                </c:pt>
                <c:pt idx="4">
                  <c:v>#N/A</c:v>
                </c:pt>
                <c:pt idx="5">
                  <c:v>6.96</c:v>
                </c:pt>
                <c:pt idx="6">
                  <c:v>#N/A</c:v>
                </c:pt>
                <c:pt idx="7">
                  <c:v>8.4700000000000006</c:v>
                </c:pt>
                <c:pt idx="8">
                  <c:v>#N/A</c:v>
                </c:pt>
                <c:pt idx="9">
                  <c:v>9.2799999999999994</c:v>
                </c:pt>
              </c:numCache>
            </c:numRef>
          </c:val>
          <c:extLst>
            <c:ext xmlns:c16="http://schemas.microsoft.com/office/drawing/2014/chart" uri="{C3380CC4-5D6E-409C-BE32-E72D297353CC}">
              <c16:uniqueId val="{00000008-D066-4B62-AA8D-5F76D88076E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24</c:v>
                </c:pt>
                <c:pt idx="2">
                  <c:v>#N/A</c:v>
                </c:pt>
                <c:pt idx="3">
                  <c:v>24.08</c:v>
                </c:pt>
                <c:pt idx="4">
                  <c:v>#N/A</c:v>
                </c:pt>
                <c:pt idx="5">
                  <c:v>23.27</c:v>
                </c:pt>
                <c:pt idx="6">
                  <c:v>#N/A</c:v>
                </c:pt>
                <c:pt idx="7">
                  <c:v>23.55</c:v>
                </c:pt>
                <c:pt idx="8">
                  <c:v>#N/A</c:v>
                </c:pt>
                <c:pt idx="9">
                  <c:v>22.75</c:v>
                </c:pt>
              </c:numCache>
            </c:numRef>
          </c:val>
          <c:extLst>
            <c:ext xmlns:c16="http://schemas.microsoft.com/office/drawing/2014/chart" uri="{C3380CC4-5D6E-409C-BE32-E72D297353CC}">
              <c16:uniqueId val="{00000009-D066-4B62-AA8D-5F76D88076E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1378</c:v>
                </c:pt>
                <c:pt idx="5">
                  <c:v>1373</c:v>
                </c:pt>
                <c:pt idx="8">
                  <c:v>1501</c:v>
                </c:pt>
                <c:pt idx="11">
                  <c:v>1527</c:v>
                </c:pt>
                <c:pt idx="14">
                  <c:v>1535</c:v>
                </c:pt>
              </c:numCache>
            </c:numRef>
          </c:val>
          <c:extLst>
            <c:ext xmlns:c16="http://schemas.microsoft.com/office/drawing/2014/chart" uri="{C3380CC4-5D6E-409C-BE32-E72D297353CC}">
              <c16:uniqueId val="{00000000-3202-4615-AEEE-E95C91A4E75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202-4615-AEEE-E95C91A4E75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43</c:v>
                </c:pt>
                <c:pt idx="3">
                  <c:v>43</c:v>
                </c:pt>
                <c:pt idx="6">
                  <c:v>16</c:v>
                </c:pt>
                <c:pt idx="9">
                  <c:v>16</c:v>
                </c:pt>
                <c:pt idx="12">
                  <c:v>16</c:v>
                </c:pt>
              </c:numCache>
            </c:numRef>
          </c:val>
          <c:extLst>
            <c:ext xmlns:c16="http://schemas.microsoft.com/office/drawing/2014/chart" uri="{C3380CC4-5D6E-409C-BE32-E72D297353CC}">
              <c16:uniqueId val="{00000002-3202-4615-AEEE-E95C91A4E75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202-4615-AEEE-E95C91A4E75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684</c:v>
                </c:pt>
                <c:pt idx="3">
                  <c:v>690</c:v>
                </c:pt>
                <c:pt idx="6">
                  <c:v>751</c:v>
                </c:pt>
                <c:pt idx="9">
                  <c:v>770</c:v>
                </c:pt>
                <c:pt idx="12">
                  <c:v>803</c:v>
                </c:pt>
              </c:numCache>
            </c:numRef>
          </c:val>
          <c:extLst>
            <c:ext xmlns:c16="http://schemas.microsoft.com/office/drawing/2014/chart" uri="{C3380CC4-5D6E-409C-BE32-E72D297353CC}">
              <c16:uniqueId val="{00000004-3202-4615-AEEE-E95C91A4E75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202-4615-AEEE-E95C91A4E75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202-4615-AEEE-E95C91A4E75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1530</c:v>
                </c:pt>
                <c:pt idx="3">
                  <c:v>1460</c:v>
                </c:pt>
                <c:pt idx="6">
                  <c:v>1657</c:v>
                </c:pt>
                <c:pt idx="9">
                  <c:v>1689</c:v>
                </c:pt>
                <c:pt idx="12">
                  <c:v>1644</c:v>
                </c:pt>
              </c:numCache>
            </c:numRef>
          </c:val>
          <c:extLst>
            <c:ext xmlns:c16="http://schemas.microsoft.com/office/drawing/2014/chart" uri="{C3380CC4-5D6E-409C-BE32-E72D297353CC}">
              <c16:uniqueId val="{00000007-3202-4615-AEEE-E95C91A4E75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879</c:v>
                </c:pt>
                <c:pt idx="2">
                  <c:v>#N/A</c:v>
                </c:pt>
                <c:pt idx="3">
                  <c:v>#N/A</c:v>
                </c:pt>
                <c:pt idx="4">
                  <c:v>820</c:v>
                </c:pt>
                <c:pt idx="5">
                  <c:v>#N/A</c:v>
                </c:pt>
                <c:pt idx="6">
                  <c:v>#N/A</c:v>
                </c:pt>
                <c:pt idx="7">
                  <c:v>923</c:v>
                </c:pt>
                <c:pt idx="8">
                  <c:v>#N/A</c:v>
                </c:pt>
                <c:pt idx="9">
                  <c:v>#N/A</c:v>
                </c:pt>
                <c:pt idx="10">
                  <c:v>948</c:v>
                </c:pt>
                <c:pt idx="11">
                  <c:v>#N/A</c:v>
                </c:pt>
                <c:pt idx="12">
                  <c:v>#N/A</c:v>
                </c:pt>
                <c:pt idx="13">
                  <c:v>928</c:v>
                </c:pt>
                <c:pt idx="14">
                  <c:v>#N/A</c:v>
                </c:pt>
              </c:numCache>
            </c:numRef>
          </c:val>
          <c:smooth val="0"/>
          <c:extLst>
            <c:ext xmlns:c16="http://schemas.microsoft.com/office/drawing/2014/chart" uri="{C3380CC4-5D6E-409C-BE32-E72D297353CC}">
              <c16:uniqueId val="{00000008-3202-4615-AEEE-E95C91A4E75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16362</c:v>
                </c:pt>
                <c:pt idx="5">
                  <c:v>17018</c:v>
                </c:pt>
                <c:pt idx="8">
                  <c:v>16502</c:v>
                </c:pt>
                <c:pt idx="11">
                  <c:v>15921</c:v>
                </c:pt>
                <c:pt idx="14">
                  <c:v>15795</c:v>
                </c:pt>
              </c:numCache>
            </c:numRef>
          </c:val>
          <c:extLst>
            <c:ext xmlns:c16="http://schemas.microsoft.com/office/drawing/2014/chart" uri="{C3380CC4-5D6E-409C-BE32-E72D297353CC}">
              <c16:uniqueId val="{00000000-DB64-4587-8C89-73D7771F2C0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232</c:v>
                </c:pt>
                <c:pt idx="5">
                  <c:v>219</c:v>
                </c:pt>
                <c:pt idx="8">
                  <c:v>205</c:v>
                </c:pt>
                <c:pt idx="11">
                  <c:v>191</c:v>
                </c:pt>
                <c:pt idx="14">
                  <c:v>180</c:v>
                </c:pt>
              </c:numCache>
            </c:numRef>
          </c:val>
          <c:extLst>
            <c:ext xmlns:c16="http://schemas.microsoft.com/office/drawing/2014/chart" uri="{C3380CC4-5D6E-409C-BE32-E72D297353CC}">
              <c16:uniqueId val="{00000001-DB64-4587-8C89-73D7771F2C0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6301</c:v>
                </c:pt>
                <c:pt idx="5">
                  <c:v>6889</c:v>
                </c:pt>
                <c:pt idx="8">
                  <c:v>6469</c:v>
                </c:pt>
                <c:pt idx="11">
                  <c:v>5781</c:v>
                </c:pt>
                <c:pt idx="14">
                  <c:v>5346</c:v>
                </c:pt>
              </c:numCache>
            </c:numRef>
          </c:val>
          <c:extLst>
            <c:ext xmlns:c16="http://schemas.microsoft.com/office/drawing/2014/chart" uri="{C3380CC4-5D6E-409C-BE32-E72D297353CC}">
              <c16:uniqueId val="{00000002-DB64-4587-8C89-73D7771F2C0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B64-4587-8C89-73D7771F2C0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B64-4587-8C89-73D7771F2C0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B64-4587-8C89-73D7771F2C0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1233</c:v>
                </c:pt>
                <c:pt idx="3">
                  <c:v>1135</c:v>
                </c:pt>
                <c:pt idx="6">
                  <c:v>1084</c:v>
                </c:pt>
                <c:pt idx="9">
                  <c:v>1059</c:v>
                </c:pt>
                <c:pt idx="12">
                  <c:v>945</c:v>
                </c:pt>
              </c:numCache>
            </c:numRef>
          </c:val>
          <c:extLst>
            <c:ext xmlns:c16="http://schemas.microsoft.com/office/drawing/2014/chart" uri="{C3380CC4-5D6E-409C-BE32-E72D297353CC}">
              <c16:uniqueId val="{00000006-DB64-4587-8C89-73D7771F2C0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135</c:v>
                </c:pt>
                <c:pt idx="12">
                  <c:v>255</c:v>
                </c:pt>
              </c:numCache>
            </c:numRef>
          </c:val>
          <c:extLst>
            <c:ext xmlns:c16="http://schemas.microsoft.com/office/drawing/2014/chart" uri="{C3380CC4-5D6E-409C-BE32-E72D297353CC}">
              <c16:uniqueId val="{00000007-DB64-4587-8C89-73D7771F2C0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12569</c:v>
                </c:pt>
                <c:pt idx="3">
                  <c:v>11934</c:v>
                </c:pt>
                <c:pt idx="6">
                  <c:v>11539</c:v>
                </c:pt>
                <c:pt idx="9">
                  <c:v>11750</c:v>
                </c:pt>
                <c:pt idx="12">
                  <c:v>11184</c:v>
                </c:pt>
              </c:numCache>
            </c:numRef>
          </c:val>
          <c:extLst>
            <c:ext xmlns:c16="http://schemas.microsoft.com/office/drawing/2014/chart" uri="{C3380CC4-5D6E-409C-BE32-E72D297353CC}">
              <c16:uniqueId val="{00000008-DB64-4587-8C89-73D7771F2C0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372</c:v>
                </c:pt>
                <c:pt idx="3">
                  <c:v>330</c:v>
                </c:pt>
                <c:pt idx="6">
                  <c:v>315</c:v>
                </c:pt>
                <c:pt idx="9">
                  <c:v>300</c:v>
                </c:pt>
                <c:pt idx="12">
                  <c:v>285</c:v>
                </c:pt>
              </c:numCache>
            </c:numRef>
          </c:val>
          <c:extLst>
            <c:ext xmlns:c16="http://schemas.microsoft.com/office/drawing/2014/chart" uri="{C3380CC4-5D6E-409C-BE32-E72D297353CC}">
              <c16:uniqueId val="{00000009-DB64-4587-8C89-73D7771F2C0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14280</c:v>
                </c:pt>
                <c:pt idx="3">
                  <c:v>15573</c:v>
                </c:pt>
                <c:pt idx="6">
                  <c:v>14927</c:v>
                </c:pt>
                <c:pt idx="9">
                  <c:v>14223</c:v>
                </c:pt>
                <c:pt idx="12">
                  <c:v>14057</c:v>
                </c:pt>
              </c:numCache>
            </c:numRef>
          </c:val>
          <c:extLst>
            <c:ext xmlns:c16="http://schemas.microsoft.com/office/drawing/2014/chart" uri="{C3380CC4-5D6E-409C-BE32-E72D297353CC}">
              <c16:uniqueId val="{0000000A-DB64-4587-8C89-73D7771F2C0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5559</c:v>
                </c:pt>
                <c:pt idx="2">
                  <c:v>#N/A</c:v>
                </c:pt>
                <c:pt idx="3">
                  <c:v>#N/A</c:v>
                </c:pt>
                <c:pt idx="4">
                  <c:v>4846</c:v>
                </c:pt>
                <c:pt idx="5">
                  <c:v>#N/A</c:v>
                </c:pt>
                <c:pt idx="6">
                  <c:v>#N/A</c:v>
                </c:pt>
                <c:pt idx="7">
                  <c:v>4689</c:v>
                </c:pt>
                <c:pt idx="8">
                  <c:v>#N/A</c:v>
                </c:pt>
                <c:pt idx="9">
                  <c:v>#N/A</c:v>
                </c:pt>
                <c:pt idx="10">
                  <c:v>5575</c:v>
                </c:pt>
                <c:pt idx="11">
                  <c:v>#N/A</c:v>
                </c:pt>
                <c:pt idx="12">
                  <c:v>#N/A</c:v>
                </c:pt>
                <c:pt idx="13">
                  <c:v>5406</c:v>
                </c:pt>
                <c:pt idx="14">
                  <c:v>#N/A</c:v>
                </c:pt>
              </c:numCache>
            </c:numRef>
          </c:val>
          <c:smooth val="0"/>
          <c:extLst>
            <c:ext xmlns:c16="http://schemas.microsoft.com/office/drawing/2014/chart" uri="{C3380CC4-5D6E-409C-BE32-E72D297353CC}">
              <c16:uniqueId val="{0000000B-DB64-4587-8C89-73D7771F2C0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3883</c:v>
                </c:pt>
                <c:pt idx="1">
                  <c:v>3402</c:v>
                </c:pt>
                <c:pt idx="2">
                  <c:v>3169</c:v>
                </c:pt>
              </c:numCache>
            </c:numRef>
          </c:val>
          <c:extLst>
            <c:ext xmlns:c16="http://schemas.microsoft.com/office/drawing/2014/chart" uri="{C3380CC4-5D6E-409C-BE32-E72D297353CC}">
              <c16:uniqueId val="{00000000-0F47-45C7-8CFB-38E027AC038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1015</c:v>
                </c:pt>
                <c:pt idx="1">
                  <c:v>815</c:v>
                </c:pt>
                <c:pt idx="2">
                  <c:v>616</c:v>
                </c:pt>
              </c:numCache>
            </c:numRef>
          </c:val>
          <c:extLst>
            <c:ext xmlns:c16="http://schemas.microsoft.com/office/drawing/2014/chart" uri="{C3380CC4-5D6E-409C-BE32-E72D297353CC}">
              <c16:uniqueId val="{00000001-0F47-45C7-8CFB-38E027AC038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2301</c:v>
                </c:pt>
                <c:pt idx="1">
                  <c:v>2260</c:v>
                </c:pt>
                <c:pt idx="2">
                  <c:v>2118</c:v>
                </c:pt>
              </c:numCache>
            </c:numRef>
          </c:val>
          <c:extLst>
            <c:ext xmlns:c16="http://schemas.microsoft.com/office/drawing/2014/chart" uri="{C3380CC4-5D6E-409C-BE32-E72D297353CC}">
              <c16:uniqueId val="{00000002-0F47-45C7-8CFB-38E027AC038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{ECFACAF0-4F19-40D9-BBCD-F38192EC4A1C}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242-4A1E-8F36-2F1D5D0B206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{42F51CD9-7CF5-402D-8ECA-622AD5DA4041}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242-4A1E-8F36-2F1D5D0B206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{EE480FA2-8136-4FB3-907D-476CAE6BD7F9}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242-4A1E-8F36-2F1D5D0B206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{A8FBEB43-9692-4FBA-9D4C-22B525256E6B}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242-4A1E-8F36-2F1D5D0B206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{3B091CA0-5A7B-48A9-958E-FA7BDDBF1F8C}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242-4A1E-8F36-2F1D5D0B206F}"/>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{F49BF7B1-3FA0-43C5-BE86-47CB747B6DD0}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242-4A1E-8F36-2F1D5D0B206F}"/>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{F69B1FC4-5348-4D8C-B550-229719B398C0}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242-4A1E-8F36-2F1D5D0B206F}"/>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{B51666E9-8BF4-45DE-A413-8A142CB2A735}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242-4A1E-8F36-2F1D5D0B206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{D1B4980F-A22E-4820-A36F-D2F1017106E1}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242-4A1E-8F36-2F1D5D0B206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45.2</c:v>
                </c:pt>
                <c:pt idx="16">
                  <c:v>45.2</c:v>
                </c:pt>
                <c:pt idx="24">
                  <c:v>46.6</c:v>
                </c:pt>
              </c:numCache>
            </c:numRef>
          </c:xVal>
          <c:yVal>
            <c:numRef>
              <c:f>公会計指標分析・財政指標組合せ分析表!$BP$51:$DC$51</c:f>
              <c:numCache>
                <c:formatCode>#,##0.0;"▲ "#,##0.0</c:formatCode>
                <c:ptCount val="40"/>
                <c:pt idx="8">
                  <c:v>62.2</c:v>
                </c:pt>
                <c:pt idx="16">
                  <c:v>60</c:v>
                </c:pt>
                <c:pt idx="24">
                  <c:v>72.599999999999994</c:v>
                </c:pt>
              </c:numCache>
            </c:numRef>
          </c:yVal>
          <c:smooth val="0"/>
          <c:extLst>
            <c:ext xmlns:c16="http://schemas.microsoft.com/office/drawing/2014/chart" uri="{C3380CC4-5D6E-409C-BE32-E72D297353CC}">
              <c16:uniqueId val="{00000009-4242-4A1E-8F36-2F1D5D0B206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{656118B1-E452-455A-827C-AB62B0392BEC}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242-4A1E-8F36-2F1D5D0B206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{FE78FD22-9CC1-4A81-8DBC-9CC893BF74FA}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242-4A1E-8F36-2F1D5D0B206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{E87EC964-3F51-458F-BD1D-F29F47F44CC0}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242-4A1E-8F36-2F1D5D0B206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{F1262E4A-AB8A-4C53-9A4B-20A7A1261A3F}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242-4A1E-8F36-2F1D5D0B206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{09901033-2FCF-4A17-8A1A-C8CE0ED0E117}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242-4A1E-8F36-2F1D5D0B206F}"/>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{D0C7B56E-FB84-40ED-A20A-0531267DBD15}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242-4A1E-8F36-2F1D5D0B206F}"/>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{8FC82F2B-73D8-4D47-B938-A6656BB0EEB6}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242-4A1E-8F36-2F1D5D0B206F}"/>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{21955DA0-DA82-4DDB-9414-76DAB08B2F23}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242-4A1E-8F36-2F1D5D0B206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{4BCC06F7-4A6F-4ED3-9FA6-27F28DD4AA87}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242-4A1E-8F36-2F1D5D0B206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58.3</c:v>
                </c:pt>
                <c:pt idx="24">
                  <c:v>59.6</c:v>
                </c:pt>
              </c:numCache>
            </c:numRef>
          </c:xVal>
          <c:yVal>
            <c:numRef>
              <c:f>公会計指標分析・財政指標組合せ分析表!$BP$55:$DC$55</c:f>
              <c:numCache>
                <c:formatCode>#,##0.0;"▲ "#,##0.0</c:formatCode>
                <c:ptCount val="40"/>
                <c:pt idx="8">
                  <c:v>58.5</c:v>
                </c:pt>
                <c:pt idx="16">
                  <c:v>54.6</c:v>
                </c:pt>
                <c:pt idx="24">
                  <c:v>53.2</c:v>
                </c:pt>
              </c:numCache>
            </c:numRef>
          </c:yVal>
          <c:smooth val="0"/>
          <c:extLst>
            <c:ext xmlns:c16="http://schemas.microsoft.com/office/drawing/2014/chart" uri="{C3380CC4-5D6E-409C-BE32-E72D297353CC}">
              <c16:uniqueId val="{00000013-4242-4A1E-8F36-2F1D5D0B206F}"/>
            </c:ext>
          </c:extLst>
        </c:ser>
        <c:dLbls>
          <c:showLegendKey val="0"/>
          <c:showVal val="1"/>
          <c:showCatName val="0"/>
          <c:showSerName val="0"/>
          <c:showPercent val="0"/>
          <c:showBubbleSize val="0"/>
        </c:dLbls>
        <c:axId val="46179840"/>
        <c:axId val="46181760"/>
      </c:scatterChart>
      <c:valAx>
        <c:axId val="46179840"/>
        <c:scaling>
          <c:orientation val="minMax"/>
          <c:max val="61"/>
          <c:min val="4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6"/>
          <c:min val="5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{C0760736-B0BD-4272-9FA2-057DE1553410}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A71-4A64-A72A-B675733001A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{5500D41D-C94C-4BC4-80EA-A030BD705B4B}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A71-4A64-A72A-B675733001A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{FC27D52E-294A-4E7A-B20A-1714F217CB01}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A71-4A64-A72A-B675733001A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{2A8E4F7C-B06C-488E-8530-F8E8324ADDCA}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A71-4A64-A72A-B675733001A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{1E4AD85F-5C9B-4EE7-94A8-8EF242EF9065}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A71-4A64-A72A-B675733001A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{FE263BFA-CF50-400F-8AC5-DE0E95138C3D}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A71-4A64-A72A-B675733001A4}"/>
                </c:ext>
              </c:extLst>
            </c:dLbl>
            <c:dLbl>
              <c:idx val="16"/>
              <c:layout>
                <c:manualLayout>
                  <c:x val="-3.0699343634843248E-2"/>
                  <c:y val="-5.3235240326952336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{451CF0CA-F812-48AA-B5F4-6789A9058934}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A71-4A64-A72A-B675733001A4}"/>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{0B4EDF1F-DB23-49E6-ADD4-849462104980}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A71-4A64-A72A-B675733001A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{B95D3D5C-E179-456F-AF2C-A1D95BABA680}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A71-4A64-A72A-B675733001A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12.5</c:v>
                </c:pt>
                <c:pt idx="8">
                  <c:v>11.5</c:v>
                </c:pt>
                <c:pt idx="16">
                  <c:v>11.2</c:v>
                </c:pt>
                <c:pt idx="24">
                  <c:v>11.5</c:v>
                </c:pt>
                <c:pt idx="32">
                  <c:v>12</c:v>
                </c:pt>
              </c:numCache>
            </c:numRef>
          </c:xVal>
          <c:yVal>
            <c:numRef>
              <c:f>公会計指標分析・財政指標組合せ分析表!$BP$73:$DC$73</c:f>
              <c:numCache>
                <c:formatCode>#,##0.0;"▲ "#,##0.0</c:formatCode>
                <c:ptCount val="40"/>
                <c:pt idx="0">
                  <c:v>72.599999999999994</c:v>
                </c:pt>
                <c:pt idx="8">
                  <c:v>62.2</c:v>
                </c:pt>
                <c:pt idx="16">
                  <c:v>60</c:v>
                </c:pt>
                <c:pt idx="24">
                  <c:v>72.599999999999994</c:v>
                </c:pt>
                <c:pt idx="32">
                  <c:v>69</c:v>
                </c:pt>
              </c:numCache>
            </c:numRef>
          </c:yVal>
          <c:smooth val="0"/>
          <c:extLst>
            <c:ext xmlns:c16="http://schemas.microsoft.com/office/drawing/2014/chart" uri="{C3380CC4-5D6E-409C-BE32-E72D297353CC}">
              <c16:uniqueId val="{00000009-7A71-4A64-A72A-B675733001A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2696639603378021E-2"/>
                  <c:y val="-7.1598053848635559E-2"/>
                </c:manualLayout>
              </c:layout>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{888604B6-D48C-4075-8566-F5E6B6D46D48}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A71-4A64-A72A-B675733001A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{D06FE83D-3088-4036-A2FC-E36D0C0A656B}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A71-4A64-A72A-B675733001A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{9D64D039-15CC-4456-BDB0-F078C5D688E4}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A71-4A64-A72A-B675733001A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{8EB47609-FA6A-42A4-92A7-77DC8041D514}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A71-4A64-A72A-B675733001A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{B4DB0D42-FA0A-491A-82AC-7D413D5AFA64}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A71-4A64-A72A-B675733001A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{BB008839-DC7D-4ECD-B594-C1D86D52D278}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A71-4A64-A72A-B675733001A4}"/>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{E83B4860-CE2C-47CB-B1B7-25F168B7EFC2}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A71-4A64-A72A-B675733001A4}"/>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{450A673B-88E0-4DB8-B43F-2DCD9823B792}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A71-4A64-A72A-B675733001A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{A2D75A8D-7024-4DC5-A8BE-D780C4141587}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A71-4A64-A72A-B675733001A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c:ext xmlns:c16="http://schemas.microsoft.com/office/drawing/2014/chart" uri="{C3380CC4-5D6E-409C-BE32-E72D297353CC}">
              <c16:uniqueId val="{00000013-7A71-4A64-A72A-B675733001A4}"/>
            </c:ext>
          </c:extLst>
        </c:ser>
        <c:dLbls>
          <c:showLegendKey val="0"/>
          <c:showVal val="1"/>
          <c:showCatName val="0"/>
          <c:showSerName val="0"/>
          <c:showPercent val="0"/>
          <c:showBubbleSize val="0"/>
        </c:dLbls>
        <c:axId val="84219776"/>
        <c:axId val="84234240"/>
      </c:scatterChart>
      <c:valAx>
        <c:axId val="84219776"/>
        <c:scaling>
          <c:orientation val="minMax"/>
          <c:max val="12.799999999999999"/>
          <c:min val="9.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7"/>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愛媛県東温市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一般会計の元利償還金については、過去の借入に対する償還が進み、年々減少傾向にあったが、</a:t>
          </a:r>
          <a:r>
            <a:rPr kumimoji="1" lang="en-US" altLang="ja-JP" sz="1200">
              <a:latin typeface="ＭＳ ゴシック" pitchFamily="49" charset="-128"/>
              <a:ea typeface="ＭＳ ゴシック" pitchFamily="49" charset="-128"/>
            </a:rPr>
            <a:t>H28</a:t>
          </a:r>
          <a:r>
            <a:rPr kumimoji="1" lang="ja-JP" altLang="en-US" sz="1200">
              <a:latin typeface="ＭＳ ゴシック" pitchFamily="49" charset="-128"/>
              <a:ea typeface="ＭＳ ゴシック" pitchFamily="49" charset="-128"/>
            </a:rPr>
            <a:t>年度から合併特例事業債を活用して造成した地域振興基金の償還が始まったことに伴い増額となっており、</a:t>
          </a:r>
          <a:r>
            <a:rPr kumimoji="1" lang="en-US" altLang="ja-JP" sz="1200">
              <a:latin typeface="ＭＳ ゴシック" pitchFamily="49" charset="-128"/>
              <a:ea typeface="ＭＳ ゴシック" pitchFamily="49" charset="-128"/>
            </a:rPr>
            <a:t>H30</a:t>
          </a:r>
          <a:r>
            <a:rPr kumimoji="1" lang="ja-JP" altLang="en-US" sz="1200">
              <a:latin typeface="ＭＳ ゴシック" pitchFamily="49" charset="-128"/>
              <a:ea typeface="ＭＳ ゴシック" pitchFamily="49" charset="-128"/>
            </a:rPr>
            <a:t>年度においてもほぼ横ばいとなっている。</a:t>
          </a:r>
        </a:p>
        <a:p>
          <a:r>
            <a:rPr kumimoji="1" lang="ja-JP" altLang="en-US" sz="1200">
              <a:latin typeface="ＭＳ ゴシック" pitchFamily="49" charset="-128"/>
              <a:ea typeface="ＭＳ ゴシック" pitchFamily="49" charset="-128"/>
            </a:rPr>
            <a:t>　公営企業の元利償還金に対する繰入金については、公共下水道事業に要する経費の増により対前年度比</a:t>
          </a:r>
          <a:r>
            <a:rPr kumimoji="1" lang="en-US" altLang="ja-JP" sz="1200">
              <a:latin typeface="ＭＳ ゴシック" pitchFamily="49" charset="-128"/>
              <a:ea typeface="ＭＳ ゴシック" pitchFamily="49" charset="-128"/>
            </a:rPr>
            <a:t>33</a:t>
          </a:r>
          <a:r>
            <a:rPr kumimoji="1" lang="ja-JP" altLang="en-US" sz="1200">
              <a:latin typeface="ＭＳ ゴシック" pitchFamily="49" charset="-128"/>
              <a:ea typeface="ＭＳ ゴシック" pitchFamily="49" charset="-128"/>
            </a:rPr>
            <a:t>百万円（＋</a:t>
          </a:r>
          <a:r>
            <a:rPr kumimoji="1" lang="en-US" altLang="ja-JP" sz="1200">
              <a:latin typeface="ＭＳ ゴシック" pitchFamily="49" charset="-128"/>
              <a:ea typeface="ＭＳ ゴシック" pitchFamily="49" charset="-128"/>
            </a:rPr>
            <a:t>4.3</a:t>
          </a:r>
          <a:r>
            <a:rPr kumimoji="1" lang="ja-JP" altLang="en-US" sz="1200">
              <a:latin typeface="ＭＳ ゴシック" pitchFamily="49" charset="-128"/>
              <a:ea typeface="ＭＳ ゴシック" pitchFamily="49" charset="-128"/>
            </a:rPr>
            <a:t>％）増加している。</a:t>
          </a:r>
        </a:p>
        <a:p>
          <a:r>
            <a:rPr kumimoji="1" lang="ja-JP" altLang="en-US" sz="1200">
              <a:latin typeface="ＭＳ ゴシック" pitchFamily="49" charset="-128"/>
              <a:ea typeface="ＭＳ ゴシック" pitchFamily="49" charset="-128"/>
            </a:rPr>
            <a:t>　算入公債費等については、市債の償還終了による算入額の減少もあるものの、合併特例事業債や臨時財政対策債などの償還額に伴う基準財政需要額の伸びにより、前年度からほぼ横ばいとなっている。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満期一括償還地方債の借入は行っていない。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愛媛県東温市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一般会計の地方債現在高については、合併特例事業債を活用した地域振興基金を造成したことにより、</a:t>
          </a:r>
          <a:r>
            <a:rPr kumimoji="1" lang="en-US" altLang="ja-JP" sz="1300">
              <a:latin typeface="ＭＳ ゴシック" pitchFamily="49" charset="-128"/>
              <a:ea typeface="ＭＳ ゴシック" pitchFamily="49" charset="-128"/>
            </a:rPr>
            <a:t>H27</a:t>
          </a:r>
          <a:r>
            <a:rPr kumimoji="1" lang="ja-JP" altLang="en-US" sz="1300">
              <a:latin typeface="ＭＳ ゴシック" pitchFamily="49" charset="-128"/>
              <a:ea typeface="ＭＳ ゴシック" pitchFamily="49" charset="-128"/>
            </a:rPr>
            <a:t>年度末の</a:t>
          </a:r>
          <a:r>
            <a:rPr kumimoji="1" lang="en-US" altLang="ja-JP" sz="1300">
              <a:latin typeface="ＭＳ ゴシック" pitchFamily="49" charset="-128"/>
              <a:ea typeface="ＭＳ ゴシック" pitchFamily="49" charset="-128"/>
            </a:rPr>
            <a:t>155.7</a:t>
          </a:r>
          <a:r>
            <a:rPr kumimoji="1" lang="ja-JP" altLang="en-US" sz="1300">
              <a:latin typeface="ＭＳ ゴシック" pitchFamily="49" charset="-128"/>
              <a:ea typeface="ＭＳ ゴシック" pitchFamily="49" charset="-128"/>
            </a:rPr>
            <a:t>億円をピークとして、その後は減少傾向にあり、</a:t>
          </a:r>
          <a:r>
            <a:rPr kumimoji="1" lang="en-US" altLang="ja-JP" sz="1300">
              <a:latin typeface="ＭＳ ゴシック" pitchFamily="49" charset="-128"/>
              <a:ea typeface="ＭＳ ゴシック" pitchFamily="49" charset="-128"/>
            </a:rPr>
            <a:t>H30</a:t>
          </a:r>
          <a:r>
            <a:rPr kumimoji="1" lang="ja-JP" altLang="en-US" sz="1300">
              <a:latin typeface="ＭＳ ゴシック" pitchFamily="49" charset="-128"/>
              <a:ea typeface="ＭＳ ゴシック" pitchFamily="49" charset="-128"/>
            </a:rPr>
            <a:t>年度は対前年度比</a:t>
          </a:r>
          <a:r>
            <a:rPr kumimoji="1" lang="en-US" altLang="ja-JP" sz="1300">
              <a:latin typeface="ＭＳ ゴシック" pitchFamily="49" charset="-128"/>
              <a:ea typeface="ＭＳ ゴシック" pitchFamily="49" charset="-128"/>
            </a:rPr>
            <a:t>1.7</a:t>
          </a:r>
          <a:r>
            <a:rPr kumimoji="1" lang="ja-JP" altLang="en-US" sz="1300">
              <a:latin typeface="ＭＳ ゴシック" pitchFamily="49" charset="-128"/>
              <a:ea typeface="ＭＳ ゴシック" pitchFamily="49" charset="-128"/>
            </a:rPr>
            <a:t>億円（△</a:t>
          </a:r>
          <a:r>
            <a:rPr kumimoji="1" lang="en-US" altLang="ja-JP" sz="1300">
              <a:latin typeface="ＭＳ ゴシック" pitchFamily="49" charset="-128"/>
              <a:ea typeface="ＭＳ ゴシック" pitchFamily="49" charset="-128"/>
            </a:rPr>
            <a:t>1.2</a:t>
          </a:r>
          <a:r>
            <a:rPr kumimoji="1" lang="ja-JP" altLang="en-US" sz="1300">
              <a:latin typeface="ＭＳ ゴシック" pitchFamily="49" charset="-128"/>
              <a:ea typeface="ＭＳ ゴシック" pitchFamily="49" charset="-128"/>
            </a:rPr>
            <a:t>％）の減少となった。原則として、交付税措置のない新規の地方債については借入抑制を継続しているが、今後は公共施設の老朽化対策事業や総合保健福祉センター建設などの大型事業が進んでおり、地方債現在高の増加が見込まれる。</a:t>
          </a:r>
        </a:p>
        <a:p>
          <a:r>
            <a:rPr kumimoji="1" lang="ja-JP" altLang="en-US" sz="1300">
              <a:latin typeface="ＭＳ ゴシック" pitchFamily="49" charset="-128"/>
              <a:ea typeface="ＭＳ ゴシック" pitchFamily="49" charset="-128"/>
            </a:rPr>
            <a:t>　組合等負担等見込額は、松山衛生事務組合が借入れた地方債に対する負担部分である。</a:t>
          </a:r>
        </a:p>
        <a:p>
          <a:r>
            <a:rPr kumimoji="1" lang="ja-JP" altLang="en-US" sz="1300">
              <a:latin typeface="ＭＳ ゴシック" pitchFamily="49" charset="-128"/>
              <a:ea typeface="ＭＳ ゴシック" pitchFamily="49" charset="-128"/>
            </a:rPr>
            <a:t>　充当可能基金については、</a:t>
          </a:r>
          <a:r>
            <a:rPr kumimoji="1" lang="en-US" altLang="ja-JP" sz="1300">
              <a:latin typeface="ＭＳ ゴシック" pitchFamily="49" charset="-128"/>
              <a:ea typeface="ＭＳ ゴシック" pitchFamily="49" charset="-128"/>
            </a:rPr>
            <a:t>H27</a:t>
          </a:r>
          <a:r>
            <a:rPr kumimoji="1" lang="ja-JP" altLang="en-US" sz="1300">
              <a:latin typeface="ＭＳ ゴシック" pitchFamily="49" charset="-128"/>
              <a:ea typeface="ＭＳ ゴシック" pitchFamily="49" charset="-128"/>
            </a:rPr>
            <a:t>年度の</a:t>
          </a:r>
          <a:r>
            <a:rPr kumimoji="1" lang="en-US" altLang="ja-JP" sz="1300">
              <a:latin typeface="ＭＳ ゴシック" pitchFamily="49" charset="-128"/>
              <a:ea typeface="ＭＳ ゴシック" pitchFamily="49" charset="-128"/>
            </a:rPr>
            <a:t>68.9</a:t>
          </a:r>
          <a:r>
            <a:rPr kumimoji="1" lang="ja-JP" altLang="en-US" sz="1300">
              <a:latin typeface="ＭＳ ゴシック" pitchFamily="49" charset="-128"/>
              <a:ea typeface="ＭＳ ゴシック" pitchFamily="49" charset="-128"/>
            </a:rPr>
            <a:t>億円をピークに減少しており、</a:t>
          </a:r>
          <a:r>
            <a:rPr kumimoji="1" lang="en-US" altLang="ja-JP" sz="1300">
              <a:latin typeface="ＭＳ ゴシック" pitchFamily="49" charset="-128"/>
              <a:ea typeface="ＭＳ ゴシック" pitchFamily="49" charset="-128"/>
            </a:rPr>
            <a:t>H30</a:t>
          </a:r>
          <a:r>
            <a:rPr kumimoji="1" lang="ja-JP" altLang="en-US" sz="1300">
              <a:latin typeface="ＭＳ ゴシック" pitchFamily="49" charset="-128"/>
              <a:ea typeface="ＭＳ ゴシック" pitchFamily="49" charset="-128"/>
            </a:rPr>
            <a:t>年度は、</a:t>
          </a:r>
          <a:r>
            <a:rPr kumimoji="1" lang="en-US" altLang="ja-JP" sz="1300">
              <a:latin typeface="ＭＳ ゴシック" pitchFamily="49" charset="-128"/>
              <a:ea typeface="ＭＳ ゴシック" pitchFamily="49" charset="-128"/>
            </a:rPr>
            <a:t>53.5</a:t>
          </a:r>
          <a:r>
            <a:rPr kumimoji="1" lang="ja-JP" altLang="en-US" sz="1300">
              <a:latin typeface="ＭＳ ゴシック" pitchFamily="49" charset="-128"/>
              <a:ea typeface="ＭＳ ゴシック" pitchFamily="49" charset="-128"/>
            </a:rPr>
            <a:t>億円と対前年度比</a:t>
          </a:r>
          <a:r>
            <a:rPr kumimoji="1" lang="en-US" altLang="ja-JP" sz="1300">
              <a:latin typeface="ＭＳ ゴシック" pitchFamily="49" charset="-128"/>
              <a:ea typeface="ＭＳ ゴシック" pitchFamily="49" charset="-128"/>
            </a:rPr>
            <a:t>4.4</a:t>
          </a:r>
          <a:r>
            <a:rPr kumimoji="1" lang="ja-JP" altLang="en-US" sz="1300">
              <a:latin typeface="ＭＳ ゴシック" pitchFamily="49" charset="-128"/>
              <a:ea typeface="ＭＳ ゴシック" pitchFamily="49" charset="-128"/>
            </a:rPr>
            <a:t>億円（△</a:t>
          </a:r>
          <a:r>
            <a:rPr kumimoji="1" lang="en-US" altLang="ja-JP" sz="1300">
              <a:latin typeface="ＭＳ ゴシック" pitchFamily="49" charset="-128"/>
              <a:ea typeface="ＭＳ ゴシック" pitchFamily="49" charset="-128"/>
            </a:rPr>
            <a:t>7.5</a:t>
          </a:r>
          <a:r>
            <a:rPr kumimoji="1" lang="ja-JP" altLang="en-US" sz="1300">
              <a:latin typeface="ＭＳ ゴシック" pitchFamily="49" charset="-128"/>
              <a:ea typeface="ＭＳ ゴシック" pitchFamily="49" charset="-128"/>
            </a:rPr>
            <a:t>％）の減少となっている。これは、財政調整基金及び減債基金の取崩しが影響している。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愛媛県東温市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自立支援給付費や中学生以下の子どもを対象とした医療費助成などの扶助費、地方創生関連事業等による支出や学校施設等の老朽化対策事業の増加に伴い、財政調整基金残高が対前年度比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億円減少し、また、公債費の高止まりに伴い、減債基金の取崩しも行ったこと等により、基金全体として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年度をピークに基金残高は減少しており、現状のまま推移すれば遠からず基金が底をつくことになる。そのため、事務事業の見直しによる歳出の抑制や、債券による効率的な運用等を行っていく。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また、災害への備えなど基金の使途の明確化を図るため特定目的基金として積み立てることも検討していく。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：市民の連帯の強化及び地域振興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　　：ふるさとの特性を活かした個性及び魅力あるふるさとづくり事業を推進し、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潤いと活力に満ちたふるさとづくりに寄与する。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都市環境整備基金：都市環境の整備充実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奨学金基金　　　：経済的理由により就学が困難な学生に対し、奨学金を付与し、有為の人材を育成する。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：コミュニティ振興事業や分館活動事業など地域振興に資する事業に対して充当し、対前年度比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の減少となった。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都市環境整備基金：区画整理関係事業に対して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奨学基金　　　　：奨学金の財源として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：合併特例事業債を活用して造成しているため、元金の償還の完了した範囲内において計画的に活用していく。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　　：地産地消の推進などに毎年活用しており、今後もふるさとづくりのために継続して活用していく。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奨学金基金　　　：奨学金制度を継続していくために、基金への寄付を積極的に呼びかけるとともに効率的に運用していく。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自立支援給付費や中学生以下の子どもを対象とした医療費助成などの扶助費、地方創生関連事業等による支出や学校施設等の老朽化対策事業の増加に対応するため取崩しを行い、対前年度比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事務事業の見直しによる歳出の抑制や、債券による効率的な運用等を行い、基金残高の減少傾向を抑制し、災害への備えなどを考慮し標準財政規模の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割程度は確保するよう努める。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合併特例事業債や臨時財政対策債などの償還費の増に対応するため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年度より取崩しを行った結果、対前年度比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地方債の償還は順調に進捗しているが、今後も合併特例事業債などの償還額の増加が見込まれるため、計画的な基金の活用に努める。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愛媛県東温市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33,588
33,411
211.30
16,030,650
15,104,969
868,125
9,346,324
14,057,411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当市では、合併を行った平成</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年度以降、新市建設計画に基づき、施設整備を進めたことにより、有形固定資産額が増加し、有形固定資産減価償却率が類似団体平均を下回る結果となったと考えられる。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xdr:cNvCxnSpPr/>
      </xdr:nvCxnSpPr>
      <xdr:spPr>
        <a:xfrm flipV="1">
          <a:off x="4760595" y="4791392"/>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xdr:cNvSpPr txBox="1"/>
      </xdr:nvSpPr>
      <xdr:spPr>
        <a:xfrm>
          <a:off x="4813300" y="5782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xdr:cNvCxnSpPr/>
      </xdr:nvCxnSpPr>
      <xdr:spPr>
        <a:xfrm>
          <a:off x="4673600" y="577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xdr:cNvSpPr txBox="1"/>
      </xdr:nvSpPr>
      <xdr:spPr>
        <a:xfrm>
          <a:off x="4813300" y="4566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xdr:cNvCxnSpPr/>
      </xdr:nvCxnSpPr>
      <xdr:spPr>
        <a:xfrm>
          <a:off x="4673600" y="4791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36106</xdr:rowOff>
    </xdr:from>
    <xdr:ext cx="405111" cy="259045"/>
    <xdr:sp macro="" textlink="">
      <xdr:nvSpPr>
        <xdr:cNvPr id="69" name="有形固定資産減価償却率平均値テキスト"/>
        <xdr:cNvSpPr txBox="1"/>
      </xdr:nvSpPr>
      <xdr:spPr>
        <a:xfrm>
          <a:off x="4813300" y="51796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xdr:cNvSpPr/>
      </xdr:nvSpPr>
      <xdr:spPr>
        <a:xfrm>
          <a:off x="4711700" y="520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xdr:cNvSpPr/>
      </xdr:nvSpPr>
      <xdr:spPr>
        <a:xfrm>
          <a:off x="4000500" y="521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xdr:cNvSpPr/>
      </xdr:nvSpPr>
      <xdr:spPr>
        <a:xfrm>
          <a:off x="3238500" y="524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xdr:cNvSpPr/>
      </xdr:nvSpPr>
      <xdr:spPr>
        <a:xfrm>
          <a:off x="2476500" y="533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136313</xdr:rowOff>
    </xdr:from>
    <xdr:to>
      <xdr:col>19</xdr:col>
      <xdr:colOff>187325</xdr:colOff>
      <xdr:row>32</xdr:row>
      <xdr:rowOff>66463</xdr:rowOff>
    </xdr:to>
    <xdr:sp macro="" textlink="">
      <xdr:nvSpPr>
        <xdr:cNvPr id="79" name="楕円 78"/>
        <xdr:cNvSpPr/>
      </xdr:nvSpPr>
      <xdr:spPr>
        <a:xfrm>
          <a:off x="4000500" y="545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161502</xdr:rowOff>
    </xdr:from>
    <xdr:to>
      <xdr:col>15</xdr:col>
      <xdr:colOff>187325</xdr:colOff>
      <xdr:row>32</xdr:row>
      <xdr:rowOff>91652</xdr:rowOff>
    </xdr:to>
    <xdr:sp macro="" textlink="">
      <xdr:nvSpPr>
        <xdr:cNvPr id="80" name="楕円 79"/>
        <xdr:cNvSpPr/>
      </xdr:nvSpPr>
      <xdr:spPr>
        <a:xfrm>
          <a:off x="3238500" y="547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15663</xdr:rowOff>
    </xdr:from>
    <xdr:to>
      <xdr:col>19</xdr:col>
      <xdr:colOff>136525</xdr:colOff>
      <xdr:row>32</xdr:row>
      <xdr:rowOff>40852</xdr:rowOff>
    </xdr:to>
    <xdr:cxnSp macro="">
      <xdr:nvCxnSpPr>
        <xdr:cNvPr id="81" name="直線コネクタ 80"/>
        <xdr:cNvCxnSpPr/>
      </xdr:nvCxnSpPr>
      <xdr:spPr>
        <a:xfrm flipV="1">
          <a:off x="3289300" y="5502063"/>
          <a:ext cx="762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161502</xdr:rowOff>
    </xdr:from>
    <xdr:to>
      <xdr:col>11</xdr:col>
      <xdr:colOff>187325</xdr:colOff>
      <xdr:row>32</xdr:row>
      <xdr:rowOff>91652</xdr:rowOff>
    </xdr:to>
    <xdr:sp macro="" textlink="">
      <xdr:nvSpPr>
        <xdr:cNvPr id="82" name="楕円 81"/>
        <xdr:cNvSpPr/>
      </xdr:nvSpPr>
      <xdr:spPr>
        <a:xfrm>
          <a:off x="2476500" y="547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40852</xdr:rowOff>
    </xdr:from>
    <xdr:to>
      <xdr:col>15</xdr:col>
      <xdr:colOff>136525</xdr:colOff>
      <xdr:row>32</xdr:row>
      <xdr:rowOff>40852</xdr:rowOff>
    </xdr:to>
    <xdr:cxnSp macro="">
      <xdr:nvCxnSpPr>
        <xdr:cNvPr id="83" name="直線コネクタ 82"/>
        <xdr:cNvCxnSpPr/>
      </xdr:nvCxnSpPr>
      <xdr:spPr>
        <a:xfrm>
          <a:off x="2527300" y="5527252"/>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20549</xdr:rowOff>
    </xdr:from>
    <xdr:ext cx="405111" cy="259045"/>
    <xdr:sp macro="" textlink="">
      <xdr:nvSpPr>
        <xdr:cNvPr id="84" name="n_1aveValue有形固定資産減価償却率"/>
        <xdr:cNvSpPr txBox="1"/>
      </xdr:nvSpPr>
      <xdr:spPr>
        <a:xfrm>
          <a:off x="3836044" y="499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43938</xdr:rowOff>
    </xdr:from>
    <xdr:ext cx="405111" cy="259045"/>
    <xdr:sp macro="" textlink="">
      <xdr:nvSpPr>
        <xdr:cNvPr id="85" name="n_2aveValue有形固定資産減価償却率"/>
        <xdr:cNvSpPr txBox="1"/>
      </xdr:nvSpPr>
      <xdr:spPr>
        <a:xfrm>
          <a:off x="3086744" y="5015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141093</xdr:rowOff>
    </xdr:from>
    <xdr:ext cx="405111" cy="259045"/>
    <xdr:sp macro="" textlink="">
      <xdr:nvSpPr>
        <xdr:cNvPr id="86" name="n_3aveValue有形固定資産減価償却率"/>
        <xdr:cNvSpPr txBox="1"/>
      </xdr:nvSpPr>
      <xdr:spPr>
        <a:xfrm>
          <a:off x="2324744" y="5113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57590</xdr:rowOff>
    </xdr:from>
    <xdr:ext cx="405111" cy="259045"/>
    <xdr:sp macro="" textlink="">
      <xdr:nvSpPr>
        <xdr:cNvPr id="87" name="n_1mainValue有形固定資産減価償却率"/>
        <xdr:cNvSpPr txBox="1"/>
      </xdr:nvSpPr>
      <xdr:spPr>
        <a:xfrm>
          <a:off x="3836044" y="554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82779</xdr:rowOff>
    </xdr:from>
    <xdr:ext cx="405111" cy="259045"/>
    <xdr:sp macro="" textlink="">
      <xdr:nvSpPr>
        <xdr:cNvPr id="88" name="n_2mainValue有形固定資産減価償却率"/>
        <xdr:cNvSpPr txBox="1"/>
      </xdr:nvSpPr>
      <xdr:spPr>
        <a:xfrm>
          <a:off x="3086744" y="556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82779</xdr:rowOff>
    </xdr:from>
    <xdr:ext cx="405111" cy="259045"/>
    <xdr:sp macro="" textlink="">
      <xdr:nvSpPr>
        <xdr:cNvPr id="89" name="n_3mainValue有形固定資産減価償却率"/>
        <xdr:cNvSpPr txBox="1"/>
      </xdr:nvSpPr>
      <xdr:spPr>
        <a:xfrm>
          <a:off x="2324744" y="556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債務償還比率は、類似団体内平均及び愛媛県平均を上回る数値となっている。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今後も、地方債の借入を行う事業が見込まれることから、債務償還比率の増加が見込まれる。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8" name="テキスト ボックス 107"/>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0" name="テキスト ボックス 109"/>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2" name="テキスト ボックス 111"/>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4" name="テキスト ボックス 113"/>
        <xdr:cNvSpPr txBox="1"/>
      </xdr:nvSpPr>
      <xdr:spPr>
        <a:xfrm>
          <a:off x="10756676" y="470453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6" name="テキスト ボックス 115"/>
        <xdr:cNvSpPr txBox="1"/>
      </xdr:nvSpPr>
      <xdr:spPr>
        <a:xfrm>
          <a:off x="10756676" y="43961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0" name="直線コネクタ 119"/>
        <xdr:cNvCxnSpPr/>
      </xdr:nvCxnSpPr>
      <xdr:spPr>
        <a:xfrm flipV="1">
          <a:off x="14793595" y="4510671"/>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1" name="債務償還比率最小値テキスト"/>
        <xdr:cNvSpPr txBox="1"/>
      </xdr:nvSpPr>
      <xdr:spPr>
        <a:xfrm>
          <a:off x="14846300" y="58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2" name="直線コネクタ 121"/>
        <xdr:cNvCxnSpPr/>
      </xdr:nvCxnSpPr>
      <xdr:spPr>
        <a:xfrm>
          <a:off x="14706600" y="586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3" name="債務償還比率最大値テキスト"/>
        <xdr:cNvSpPr txBox="1"/>
      </xdr:nvSpPr>
      <xdr:spPr>
        <a:xfrm>
          <a:off x="14846300" y="42858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4" name="直線コネクタ 123"/>
        <xdr:cNvCxnSpPr/>
      </xdr:nvCxnSpPr>
      <xdr:spPr>
        <a:xfrm>
          <a:off x="14706600" y="451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103498</xdr:rowOff>
    </xdr:from>
    <xdr:ext cx="469744" cy="259045"/>
    <xdr:sp macro="" textlink="">
      <xdr:nvSpPr>
        <xdr:cNvPr id="125" name="債務償還比率平均値テキスト"/>
        <xdr:cNvSpPr txBox="1"/>
      </xdr:nvSpPr>
      <xdr:spPr>
        <a:xfrm>
          <a:off x="14846300" y="5246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6" name="フローチャート: 判断 125"/>
        <xdr:cNvSpPr/>
      </xdr:nvSpPr>
      <xdr:spPr>
        <a:xfrm>
          <a:off x="14744700" y="526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27" name="フローチャート: 判断 126"/>
        <xdr:cNvSpPr/>
      </xdr:nvSpPr>
      <xdr:spPr>
        <a:xfrm>
          <a:off x="14033500" y="527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73358</xdr:rowOff>
    </xdr:from>
    <xdr:to>
      <xdr:col>76</xdr:col>
      <xdr:colOff>73025</xdr:colOff>
      <xdr:row>31</xdr:row>
      <xdr:rowOff>3508</xdr:rowOff>
    </xdr:to>
    <xdr:sp macro="" textlink="">
      <xdr:nvSpPr>
        <xdr:cNvPr id="133" name="楕円 132"/>
        <xdr:cNvSpPr/>
      </xdr:nvSpPr>
      <xdr:spPr>
        <a:xfrm>
          <a:off x="14744700" y="52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96235</xdr:rowOff>
    </xdr:from>
    <xdr:ext cx="469744" cy="259045"/>
    <xdr:sp macro="" textlink="">
      <xdr:nvSpPr>
        <xdr:cNvPr id="134" name="債務償還比率該当値テキスト"/>
        <xdr:cNvSpPr txBox="1"/>
      </xdr:nvSpPr>
      <xdr:spPr>
        <a:xfrm>
          <a:off x="14846300" y="506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95153</xdr:rowOff>
    </xdr:from>
    <xdr:to>
      <xdr:col>72</xdr:col>
      <xdr:colOff>123825</xdr:colOff>
      <xdr:row>31</xdr:row>
      <xdr:rowOff>25303</xdr:rowOff>
    </xdr:to>
    <xdr:sp macro="" textlink="">
      <xdr:nvSpPr>
        <xdr:cNvPr id="135" name="楕円 134"/>
        <xdr:cNvSpPr/>
      </xdr:nvSpPr>
      <xdr:spPr>
        <a:xfrm>
          <a:off x="14033500" y="523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124158</xdr:rowOff>
    </xdr:from>
    <xdr:to>
      <xdr:col>76</xdr:col>
      <xdr:colOff>22225</xdr:colOff>
      <xdr:row>30</xdr:row>
      <xdr:rowOff>145953</xdr:rowOff>
    </xdr:to>
    <xdr:cxnSp macro="">
      <xdr:nvCxnSpPr>
        <xdr:cNvPr id="136" name="直線コネクタ 135"/>
        <xdr:cNvCxnSpPr/>
      </xdr:nvCxnSpPr>
      <xdr:spPr>
        <a:xfrm flipV="1">
          <a:off x="14084300" y="5267658"/>
          <a:ext cx="711200" cy="2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57554</xdr:rowOff>
    </xdr:from>
    <xdr:ext cx="469744" cy="259045"/>
    <xdr:sp macro="" textlink="">
      <xdr:nvSpPr>
        <xdr:cNvPr id="137" name="n_1aveValue債務償還比率"/>
        <xdr:cNvSpPr txBox="1"/>
      </xdr:nvSpPr>
      <xdr:spPr>
        <a:xfrm>
          <a:off x="13836727" y="5372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41830</xdr:rowOff>
    </xdr:from>
    <xdr:ext cx="469744" cy="259045"/>
    <xdr:sp macro="" textlink="">
      <xdr:nvSpPr>
        <xdr:cNvPr id="138" name="n_1mainValue債務償還比率"/>
        <xdr:cNvSpPr txBox="1"/>
      </xdr:nvSpPr>
      <xdr:spPr>
        <a:xfrm>
          <a:off x="13836727" y="501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愛媛県東温市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33,588
33,411
211.30
16,030,650
15,104,969
868,125
9,346,324
14,057,411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51180</xdr:rowOff>
    </xdr:from>
    <xdr:ext cx="405111" cy="259045"/>
    <xdr:sp macro="" textlink="">
      <xdr:nvSpPr>
        <xdr:cNvPr id="62" name="【道路】&#10;有形固定資産減価償却率平均値テキスト"/>
        <xdr:cNvSpPr txBox="1"/>
      </xdr:nvSpPr>
      <xdr:spPr>
        <a:xfrm>
          <a:off x="4673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69487</xdr:rowOff>
    </xdr:from>
    <xdr:to>
      <xdr:col>20</xdr:col>
      <xdr:colOff>38100</xdr:colOff>
      <xdr:row>39</xdr:row>
      <xdr:rowOff>171087</xdr:rowOff>
    </xdr:to>
    <xdr:sp macro="" textlink="">
      <xdr:nvSpPr>
        <xdr:cNvPr id="72" name="楕円 71"/>
        <xdr:cNvSpPr/>
      </xdr:nvSpPr>
      <xdr:spPr>
        <a:xfrm>
          <a:off x="3746500" y="67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97246</xdr:rowOff>
    </xdr:from>
    <xdr:to>
      <xdr:col>15</xdr:col>
      <xdr:colOff>101600</xdr:colOff>
      <xdr:row>40</xdr:row>
      <xdr:rowOff>27396</xdr:rowOff>
    </xdr:to>
    <xdr:sp macro="" textlink="">
      <xdr:nvSpPr>
        <xdr:cNvPr id="73" name="楕円 72"/>
        <xdr:cNvSpPr/>
      </xdr:nvSpPr>
      <xdr:spPr>
        <a:xfrm>
          <a:off x="2857500" y="678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120287</xdr:rowOff>
    </xdr:from>
    <xdr:to>
      <xdr:col>19</xdr:col>
      <xdr:colOff>177800</xdr:colOff>
      <xdr:row>39</xdr:row>
      <xdr:rowOff>148046</xdr:rowOff>
    </xdr:to>
    <xdr:cxnSp macro="">
      <xdr:nvCxnSpPr>
        <xdr:cNvPr id="74" name="直線コネクタ 73"/>
        <xdr:cNvCxnSpPr/>
      </xdr:nvCxnSpPr>
      <xdr:spPr>
        <a:xfrm flipV="1">
          <a:off x="2908300" y="680683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111941</xdr:rowOff>
    </xdr:from>
    <xdr:to>
      <xdr:col>10</xdr:col>
      <xdr:colOff>165100</xdr:colOff>
      <xdr:row>40</xdr:row>
      <xdr:rowOff>42091</xdr:rowOff>
    </xdr:to>
    <xdr:sp macro="" textlink="">
      <xdr:nvSpPr>
        <xdr:cNvPr id="75" name="楕円 74"/>
        <xdr:cNvSpPr/>
      </xdr:nvSpPr>
      <xdr:spPr>
        <a:xfrm>
          <a:off x="1968500" y="67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148046</xdr:rowOff>
    </xdr:from>
    <xdr:to>
      <xdr:col>15</xdr:col>
      <xdr:colOff>50800</xdr:colOff>
      <xdr:row>39</xdr:row>
      <xdr:rowOff>162741</xdr:rowOff>
    </xdr:to>
    <xdr:cxnSp macro="">
      <xdr:nvCxnSpPr>
        <xdr:cNvPr id="76" name="直線コネクタ 75"/>
        <xdr:cNvCxnSpPr/>
      </xdr:nvCxnSpPr>
      <xdr:spPr>
        <a:xfrm flipV="1">
          <a:off x="2019300" y="683459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40657</xdr:rowOff>
    </xdr:from>
    <xdr:ext cx="405111" cy="259045"/>
    <xdr:sp macro="" textlink="">
      <xdr:nvSpPr>
        <xdr:cNvPr id="77" name="n_1aveValue【道路】&#10;有形固定資産減価償却率"/>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78" name="n_2aveValue【道路】&#10;有形固定資産減価償却率"/>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34126</xdr:rowOff>
    </xdr:from>
    <xdr:ext cx="405111" cy="259045"/>
    <xdr:sp macro="" textlink="">
      <xdr:nvSpPr>
        <xdr:cNvPr id="79" name="n_3aveValue【道路】&#10;有形固定資産減価償却率"/>
        <xdr:cNvSpPr txBox="1"/>
      </xdr:nvSpPr>
      <xdr:spPr>
        <a:xfrm>
          <a:off x="1816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162214</xdr:rowOff>
    </xdr:from>
    <xdr:ext cx="405111" cy="259045"/>
    <xdr:sp macro="" textlink="">
      <xdr:nvSpPr>
        <xdr:cNvPr id="80" name="n_1mainValue【道路】&#10;有形固定資産減価償却率"/>
        <xdr:cNvSpPr txBox="1"/>
      </xdr:nvSpPr>
      <xdr:spPr>
        <a:xfrm>
          <a:off x="3582044" y="684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18523</xdr:rowOff>
    </xdr:from>
    <xdr:ext cx="405111" cy="259045"/>
    <xdr:sp macro="" textlink="">
      <xdr:nvSpPr>
        <xdr:cNvPr id="81" name="n_2mainValue【道路】&#10;有形固定資産減価償却率"/>
        <xdr:cNvSpPr txBox="1"/>
      </xdr:nvSpPr>
      <xdr:spPr>
        <a:xfrm>
          <a:off x="2705744" y="687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33218</xdr:rowOff>
    </xdr:from>
    <xdr:ext cx="405111" cy="259045"/>
    <xdr:sp macro="" textlink="">
      <xdr:nvSpPr>
        <xdr:cNvPr id="82" name="n_3mainValue【道路】&#10;有形固定資産減価償却率"/>
        <xdr:cNvSpPr txBox="1"/>
      </xdr:nvSpPr>
      <xdr:spPr>
        <a:xfrm>
          <a:off x="1816744"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6" name="直線コネクタ 105"/>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07" name="【道路】&#10;一人当たり延長最小値テキスト"/>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08" name="直線コネクタ 107"/>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09" name="【道路】&#10;一人当たり延長最大値テキスト"/>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0" name="直線コネクタ 109"/>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22172</xdr:rowOff>
    </xdr:from>
    <xdr:ext cx="534377" cy="259045"/>
    <xdr:sp macro="" textlink="">
      <xdr:nvSpPr>
        <xdr:cNvPr id="111" name="【道路】&#10;一人当たり延長平均値テキスト"/>
        <xdr:cNvSpPr txBox="1"/>
      </xdr:nvSpPr>
      <xdr:spPr>
        <a:xfrm>
          <a:off x="10515600" y="6708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2" name="フローチャート: 判断 111"/>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3" name="フローチャート: 判断 112"/>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4" name="フローチャート: 判断 113"/>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5" name="フローチャート: 判断 114"/>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125526</xdr:rowOff>
    </xdr:from>
    <xdr:to>
      <xdr:col>50</xdr:col>
      <xdr:colOff>165100</xdr:colOff>
      <xdr:row>41</xdr:row>
      <xdr:rowOff>55676</xdr:rowOff>
    </xdr:to>
    <xdr:sp macro="" textlink="">
      <xdr:nvSpPr>
        <xdr:cNvPr id="121" name="楕円 120"/>
        <xdr:cNvSpPr/>
      </xdr:nvSpPr>
      <xdr:spPr>
        <a:xfrm>
          <a:off x="9588500" y="698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125717</xdr:rowOff>
    </xdr:from>
    <xdr:to>
      <xdr:col>46</xdr:col>
      <xdr:colOff>38100</xdr:colOff>
      <xdr:row>41</xdr:row>
      <xdr:rowOff>55867</xdr:rowOff>
    </xdr:to>
    <xdr:sp macro="" textlink="">
      <xdr:nvSpPr>
        <xdr:cNvPr id="122" name="楕円 121"/>
        <xdr:cNvSpPr/>
      </xdr:nvSpPr>
      <xdr:spPr>
        <a:xfrm>
          <a:off x="8699500" y="698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4876</xdr:rowOff>
    </xdr:from>
    <xdr:to>
      <xdr:col>50</xdr:col>
      <xdr:colOff>114300</xdr:colOff>
      <xdr:row>41</xdr:row>
      <xdr:rowOff>5067</xdr:rowOff>
    </xdr:to>
    <xdr:cxnSp macro="">
      <xdr:nvCxnSpPr>
        <xdr:cNvPr id="123" name="直線コネクタ 122"/>
        <xdr:cNvCxnSpPr/>
      </xdr:nvCxnSpPr>
      <xdr:spPr>
        <a:xfrm flipV="1">
          <a:off x="8750300" y="7034326"/>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126803</xdr:rowOff>
    </xdr:from>
    <xdr:to>
      <xdr:col>41</xdr:col>
      <xdr:colOff>101600</xdr:colOff>
      <xdr:row>41</xdr:row>
      <xdr:rowOff>56953</xdr:rowOff>
    </xdr:to>
    <xdr:sp macro="" textlink="">
      <xdr:nvSpPr>
        <xdr:cNvPr id="124" name="楕円 123"/>
        <xdr:cNvSpPr/>
      </xdr:nvSpPr>
      <xdr:spPr>
        <a:xfrm>
          <a:off x="7810500" y="69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5067</xdr:rowOff>
    </xdr:from>
    <xdr:to>
      <xdr:col>45</xdr:col>
      <xdr:colOff>177800</xdr:colOff>
      <xdr:row>41</xdr:row>
      <xdr:rowOff>6153</xdr:rowOff>
    </xdr:to>
    <xdr:cxnSp macro="">
      <xdr:nvCxnSpPr>
        <xdr:cNvPr id="125" name="直線コネクタ 124"/>
        <xdr:cNvCxnSpPr/>
      </xdr:nvCxnSpPr>
      <xdr:spPr>
        <a:xfrm flipV="1">
          <a:off x="7861300" y="7034517"/>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4481</xdr:rowOff>
    </xdr:from>
    <xdr:ext cx="534377" cy="259045"/>
    <xdr:sp macro="" textlink="">
      <xdr:nvSpPr>
        <xdr:cNvPr id="126" name="n_1aveValue【道路】&#10;一人当たり延長"/>
        <xdr:cNvSpPr txBox="1"/>
      </xdr:nvSpPr>
      <xdr:spPr>
        <a:xfrm>
          <a:off x="9359411" y="65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170273</xdr:rowOff>
    </xdr:from>
    <xdr:ext cx="534377" cy="259045"/>
    <xdr:sp macro="" textlink="">
      <xdr:nvSpPr>
        <xdr:cNvPr id="127" name="n_2aveValue【道路】&#10;一人当たり延長"/>
        <xdr:cNvSpPr txBox="1"/>
      </xdr:nvSpPr>
      <xdr:spPr>
        <a:xfrm>
          <a:off x="8483111" y="65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38123</xdr:rowOff>
    </xdr:from>
    <xdr:ext cx="534377" cy="259045"/>
    <xdr:sp macro="" textlink="">
      <xdr:nvSpPr>
        <xdr:cNvPr id="128" name="n_3aveValue【道路】&#10;一人当たり延長"/>
        <xdr:cNvSpPr txBox="1"/>
      </xdr:nvSpPr>
      <xdr:spPr>
        <a:xfrm>
          <a:off x="7594111" y="65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46803</xdr:rowOff>
    </xdr:from>
    <xdr:ext cx="534377" cy="259045"/>
    <xdr:sp macro="" textlink="">
      <xdr:nvSpPr>
        <xdr:cNvPr id="129" name="n_1mainValue【道路】&#10;一人当たり延長"/>
        <xdr:cNvSpPr txBox="1"/>
      </xdr:nvSpPr>
      <xdr:spPr>
        <a:xfrm>
          <a:off x="9359411" y="707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46994</xdr:rowOff>
    </xdr:from>
    <xdr:ext cx="534377" cy="259045"/>
    <xdr:sp macro="" textlink="">
      <xdr:nvSpPr>
        <xdr:cNvPr id="130" name="n_2mainValue【道路】&#10;一人当たり延長"/>
        <xdr:cNvSpPr txBox="1"/>
      </xdr:nvSpPr>
      <xdr:spPr>
        <a:xfrm>
          <a:off x="8483111" y="707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48080</xdr:rowOff>
    </xdr:from>
    <xdr:ext cx="534377" cy="259045"/>
    <xdr:sp macro="" textlink="">
      <xdr:nvSpPr>
        <xdr:cNvPr id="131" name="n_3mainValue【道路】&#10;一人当たり延長"/>
        <xdr:cNvSpPr txBox="1"/>
      </xdr:nvSpPr>
      <xdr:spPr>
        <a:xfrm>
          <a:off x="7594111" y="70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57" name="直線コネクタ 156"/>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0" name="【橋りょう・トンネル】&#10;有形固定資産減価償却率最大値テキスト"/>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1" name="直線コネクタ 160"/>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2" name="【橋りょう・トンネル】&#10;有形固定資産減価償却率平均値テキスト"/>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64" name="フローチャート: 判断 163"/>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65" name="フローチャート: 判断 164"/>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66" name="フローチャート: 判断 165"/>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70031</xdr:rowOff>
    </xdr:from>
    <xdr:to>
      <xdr:col>20</xdr:col>
      <xdr:colOff>38100</xdr:colOff>
      <xdr:row>60</xdr:row>
      <xdr:rowOff>181</xdr:rowOff>
    </xdr:to>
    <xdr:sp macro="" textlink="">
      <xdr:nvSpPr>
        <xdr:cNvPr id="172" name="楕円 171"/>
        <xdr:cNvSpPr/>
      </xdr:nvSpPr>
      <xdr:spPr>
        <a:xfrm>
          <a:off x="3746500" y="101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97790</xdr:rowOff>
    </xdr:from>
    <xdr:to>
      <xdr:col>15</xdr:col>
      <xdr:colOff>101600</xdr:colOff>
      <xdr:row>60</xdr:row>
      <xdr:rowOff>27940</xdr:rowOff>
    </xdr:to>
    <xdr:sp macro="" textlink="">
      <xdr:nvSpPr>
        <xdr:cNvPr id="173" name="楕円 172"/>
        <xdr:cNvSpPr/>
      </xdr:nvSpPr>
      <xdr:spPr>
        <a:xfrm>
          <a:off x="2857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120831</xdr:rowOff>
    </xdr:from>
    <xdr:to>
      <xdr:col>19</xdr:col>
      <xdr:colOff>177800</xdr:colOff>
      <xdr:row>59</xdr:row>
      <xdr:rowOff>148590</xdr:rowOff>
    </xdr:to>
    <xdr:cxnSp macro="">
      <xdr:nvCxnSpPr>
        <xdr:cNvPr id="174" name="直線コネクタ 173"/>
        <xdr:cNvCxnSpPr/>
      </xdr:nvCxnSpPr>
      <xdr:spPr>
        <a:xfrm flipV="1">
          <a:off x="2908300" y="1023638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99423</xdr:rowOff>
    </xdr:from>
    <xdr:to>
      <xdr:col>10</xdr:col>
      <xdr:colOff>165100</xdr:colOff>
      <xdr:row>59</xdr:row>
      <xdr:rowOff>29573</xdr:rowOff>
    </xdr:to>
    <xdr:sp macro="" textlink="">
      <xdr:nvSpPr>
        <xdr:cNvPr id="175" name="楕円 174"/>
        <xdr:cNvSpPr/>
      </xdr:nvSpPr>
      <xdr:spPr>
        <a:xfrm>
          <a:off x="1968500" y="100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150223</xdr:rowOff>
    </xdr:from>
    <xdr:to>
      <xdr:col>15</xdr:col>
      <xdr:colOff>50800</xdr:colOff>
      <xdr:row>59</xdr:row>
      <xdr:rowOff>148590</xdr:rowOff>
    </xdr:to>
    <xdr:cxnSp macro="">
      <xdr:nvCxnSpPr>
        <xdr:cNvPr id="176" name="直線コネクタ 175"/>
        <xdr:cNvCxnSpPr/>
      </xdr:nvCxnSpPr>
      <xdr:spPr>
        <a:xfrm>
          <a:off x="2019300" y="10094323"/>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114680</xdr:rowOff>
    </xdr:from>
    <xdr:ext cx="405111" cy="259045"/>
    <xdr:sp macro="" textlink="">
      <xdr:nvSpPr>
        <xdr:cNvPr id="177" name="n_1aveValue【橋りょう・トンネル】&#10;有形固定資産減価償却率"/>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139173</xdr:rowOff>
    </xdr:from>
    <xdr:ext cx="405111" cy="259045"/>
    <xdr:sp macro="" textlink="">
      <xdr:nvSpPr>
        <xdr:cNvPr id="178" name="n_2aveValue【橋りょう・トンネル】&#10;有形固定資産減価償却率"/>
        <xdr:cNvSpPr txBox="1"/>
      </xdr:nvSpPr>
      <xdr:spPr>
        <a:xfrm>
          <a:off x="27057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148062</xdr:rowOff>
    </xdr:from>
    <xdr:ext cx="405111" cy="259045"/>
    <xdr:sp macro="" textlink="">
      <xdr:nvSpPr>
        <xdr:cNvPr id="179" name="n_3aveValue【橋りょう・トンネル】&#10;有形固定資産減価償却率"/>
        <xdr:cNvSpPr txBox="1"/>
      </xdr:nvSpPr>
      <xdr:spPr>
        <a:xfrm>
          <a:off x="1816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162758</xdr:rowOff>
    </xdr:from>
    <xdr:ext cx="405111" cy="259045"/>
    <xdr:sp macro="" textlink="">
      <xdr:nvSpPr>
        <xdr:cNvPr id="180" name="n_1mainValue【橋りょう・トンネル】&#10;有形固定資産減価償却率"/>
        <xdr:cNvSpPr txBox="1"/>
      </xdr:nvSpPr>
      <xdr:spPr>
        <a:xfrm>
          <a:off x="3582044" y="1027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19067</xdr:rowOff>
    </xdr:from>
    <xdr:ext cx="405111" cy="259045"/>
    <xdr:sp macro="" textlink="">
      <xdr:nvSpPr>
        <xdr:cNvPr id="181" name="n_2mainValue【橋りょう・トンネル】&#10;有形固定資産減価償却率"/>
        <xdr:cNvSpPr txBox="1"/>
      </xdr:nvSpPr>
      <xdr:spPr>
        <a:xfrm>
          <a:off x="2705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46100</xdr:rowOff>
    </xdr:from>
    <xdr:ext cx="405111" cy="259045"/>
    <xdr:sp macro="" textlink="">
      <xdr:nvSpPr>
        <xdr:cNvPr id="182" name="n_3mainValue【橋りょう・トンネル】&#10;有形固定資産減価償却率"/>
        <xdr:cNvSpPr txBox="1"/>
      </xdr:nvSpPr>
      <xdr:spPr>
        <a:xfrm>
          <a:off x="18167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6" name="テキスト ボックス 195"/>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04" name="直線コネクタ 203"/>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05" name="【橋りょう・トンネル】&#10;一人当たり有形固定資産（償却資産）額最小値テキスト"/>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06" name="直線コネクタ 205"/>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07" name="【橋りょう・トンネル】&#10;一人当たり有形固定資産（償却資産）額最大値テキスト"/>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08" name="直線コネクタ 207"/>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101459</xdr:rowOff>
    </xdr:from>
    <xdr:ext cx="599010" cy="259045"/>
    <xdr:sp macro="" textlink="">
      <xdr:nvSpPr>
        <xdr:cNvPr id="209" name="【橋りょう・トンネル】&#10;一人当たり有形固定資産（償却資産）額平均値テキスト"/>
        <xdr:cNvSpPr txBox="1"/>
      </xdr:nvSpPr>
      <xdr:spPr>
        <a:xfrm>
          <a:off x="10515600" y="10559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0" name="フローチャート: 判断 209"/>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11" name="フローチャート: 判断 210"/>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12" name="フローチャート: 判断 211"/>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13" name="フローチャート: 判断 212"/>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63836</xdr:rowOff>
    </xdr:from>
    <xdr:to>
      <xdr:col>50</xdr:col>
      <xdr:colOff>165100</xdr:colOff>
      <xdr:row>62</xdr:row>
      <xdr:rowOff>165436</xdr:rowOff>
    </xdr:to>
    <xdr:sp macro="" textlink="">
      <xdr:nvSpPr>
        <xdr:cNvPr id="219" name="楕円 218"/>
        <xdr:cNvSpPr/>
      </xdr:nvSpPr>
      <xdr:spPr>
        <a:xfrm>
          <a:off x="9588500" y="1069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64046</xdr:rowOff>
    </xdr:from>
    <xdr:to>
      <xdr:col>46</xdr:col>
      <xdr:colOff>38100</xdr:colOff>
      <xdr:row>62</xdr:row>
      <xdr:rowOff>165646</xdr:rowOff>
    </xdr:to>
    <xdr:sp macro="" textlink="">
      <xdr:nvSpPr>
        <xdr:cNvPr id="220" name="楕円 219"/>
        <xdr:cNvSpPr/>
      </xdr:nvSpPr>
      <xdr:spPr>
        <a:xfrm>
          <a:off x="8699500" y="1069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114636</xdr:rowOff>
    </xdr:from>
    <xdr:to>
      <xdr:col>50</xdr:col>
      <xdr:colOff>114300</xdr:colOff>
      <xdr:row>62</xdr:row>
      <xdr:rowOff>114846</xdr:rowOff>
    </xdr:to>
    <xdr:cxnSp macro="">
      <xdr:nvCxnSpPr>
        <xdr:cNvPr id="221" name="直線コネクタ 220"/>
        <xdr:cNvCxnSpPr/>
      </xdr:nvCxnSpPr>
      <xdr:spPr>
        <a:xfrm flipV="1">
          <a:off x="8750300" y="10744536"/>
          <a:ext cx="8890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65663</xdr:rowOff>
    </xdr:from>
    <xdr:to>
      <xdr:col>41</xdr:col>
      <xdr:colOff>101600</xdr:colOff>
      <xdr:row>63</xdr:row>
      <xdr:rowOff>167263</xdr:rowOff>
    </xdr:to>
    <xdr:sp macro="" textlink="">
      <xdr:nvSpPr>
        <xdr:cNvPr id="222" name="楕円 221"/>
        <xdr:cNvSpPr/>
      </xdr:nvSpPr>
      <xdr:spPr>
        <a:xfrm>
          <a:off x="7810500" y="1086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114846</xdr:rowOff>
    </xdr:from>
    <xdr:to>
      <xdr:col>45</xdr:col>
      <xdr:colOff>177800</xdr:colOff>
      <xdr:row>63</xdr:row>
      <xdr:rowOff>116463</xdr:rowOff>
    </xdr:to>
    <xdr:cxnSp macro="">
      <xdr:nvCxnSpPr>
        <xdr:cNvPr id="223" name="直線コネクタ 222"/>
        <xdr:cNvCxnSpPr/>
      </xdr:nvCxnSpPr>
      <xdr:spPr>
        <a:xfrm flipV="1">
          <a:off x="7861300" y="10744746"/>
          <a:ext cx="889000" cy="17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84396</xdr:rowOff>
    </xdr:from>
    <xdr:ext cx="599010" cy="259045"/>
    <xdr:sp macro="" textlink="">
      <xdr:nvSpPr>
        <xdr:cNvPr id="224" name="n_1aveValue【橋りょう・トンネル】&#10;一人当たり有形固定資産（償却資産）額"/>
        <xdr:cNvSpPr txBox="1"/>
      </xdr:nvSpPr>
      <xdr:spPr>
        <a:xfrm>
          <a:off x="93270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93994</xdr:rowOff>
    </xdr:from>
    <xdr:ext cx="599010" cy="259045"/>
    <xdr:sp macro="" textlink="">
      <xdr:nvSpPr>
        <xdr:cNvPr id="225" name="n_2aveValue【橋りょう・トンネル】&#10;一人当たり有形固定資産（償却資産）額"/>
        <xdr:cNvSpPr txBox="1"/>
      </xdr:nvSpPr>
      <xdr:spPr>
        <a:xfrm>
          <a:off x="8450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163536</xdr:rowOff>
    </xdr:from>
    <xdr:ext cx="599010" cy="259045"/>
    <xdr:sp macro="" textlink="">
      <xdr:nvSpPr>
        <xdr:cNvPr id="226" name="n_3aveValue【橋りょう・トンネル】&#10;一人当たり有形固定資産（償却資産）額"/>
        <xdr:cNvSpPr txBox="1"/>
      </xdr:nvSpPr>
      <xdr:spPr>
        <a:xfrm>
          <a:off x="7561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156563</xdr:rowOff>
    </xdr:from>
    <xdr:ext cx="599010" cy="259045"/>
    <xdr:sp macro="" textlink="">
      <xdr:nvSpPr>
        <xdr:cNvPr id="227" name="n_1mainValue【橋りょう・トンネル】&#10;一人当たり有形固定資産（償却資産）額"/>
        <xdr:cNvSpPr txBox="1"/>
      </xdr:nvSpPr>
      <xdr:spPr>
        <a:xfrm>
          <a:off x="9327095" y="1078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156773</xdr:rowOff>
    </xdr:from>
    <xdr:ext cx="599010" cy="259045"/>
    <xdr:sp macro="" textlink="">
      <xdr:nvSpPr>
        <xdr:cNvPr id="228" name="n_2mainValue【橋りょう・トンネル】&#10;一人当たり有形固定資産（償却資産）額"/>
        <xdr:cNvSpPr txBox="1"/>
      </xdr:nvSpPr>
      <xdr:spPr>
        <a:xfrm>
          <a:off x="8450795" y="1078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158390</xdr:rowOff>
    </xdr:from>
    <xdr:ext cx="534377" cy="259045"/>
    <xdr:sp macro="" textlink="">
      <xdr:nvSpPr>
        <xdr:cNvPr id="229" name="n_3mainValue【橋りょう・トンネル】&#10;一人当たり有形固定資産（償却資産）額"/>
        <xdr:cNvSpPr txBox="1"/>
      </xdr:nvSpPr>
      <xdr:spPr>
        <a:xfrm>
          <a:off x="7594111" y="1095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54" name="直線コネクタ 253"/>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55" name="【公営住宅】&#10;有形固定資産減価償却率最小値テキスト"/>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56" name="直線コネクタ 255"/>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57" name="【公営住宅】&#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58" name="直線コネクタ 257"/>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26688</xdr:rowOff>
    </xdr:from>
    <xdr:ext cx="405111" cy="259045"/>
    <xdr:sp macro="" textlink="">
      <xdr:nvSpPr>
        <xdr:cNvPr id="259" name="【公営住宅】&#10;有形固定資産減価償却率平均値テキスト"/>
        <xdr:cNvSpPr txBox="1"/>
      </xdr:nvSpPr>
      <xdr:spPr>
        <a:xfrm>
          <a:off x="4673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60" name="フローチャート: 判断 259"/>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61" name="フローチャート: 判断 260"/>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62" name="フローチャート: 判断 261"/>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63" name="フローチャート: 判断 262"/>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107314</xdr:rowOff>
    </xdr:from>
    <xdr:to>
      <xdr:col>20</xdr:col>
      <xdr:colOff>38100</xdr:colOff>
      <xdr:row>81</xdr:row>
      <xdr:rowOff>37464</xdr:rowOff>
    </xdr:to>
    <xdr:sp macro="" textlink="">
      <xdr:nvSpPr>
        <xdr:cNvPr id="269" name="楕円 268"/>
        <xdr:cNvSpPr/>
      </xdr:nvSpPr>
      <xdr:spPr>
        <a:xfrm>
          <a:off x="3746500" y="138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139700</xdr:rowOff>
    </xdr:from>
    <xdr:to>
      <xdr:col>15</xdr:col>
      <xdr:colOff>101600</xdr:colOff>
      <xdr:row>81</xdr:row>
      <xdr:rowOff>69850</xdr:rowOff>
    </xdr:to>
    <xdr:sp macro="" textlink="">
      <xdr:nvSpPr>
        <xdr:cNvPr id="270" name="楕円 269"/>
        <xdr:cNvSpPr/>
      </xdr:nvSpPr>
      <xdr:spPr>
        <a:xfrm>
          <a:off x="2857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158114</xdr:rowOff>
    </xdr:from>
    <xdr:to>
      <xdr:col>19</xdr:col>
      <xdr:colOff>177800</xdr:colOff>
      <xdr:row>81</xdr:row>
      <xdr:rowOff>19050</xdr:rowOff>
    </xdr:to>
    <xdr:cxnSp macro="">
      <xdr:nvCxnSpPr>
        <xdr:cNvPr id="271" name="直線コネクタ 270"/>
        <xdr:cNvCxnSpPr/>
      </xdr:nvCxnSpPr>
      <xdr:spPr>
        <a:xfrm flipV="1">
          <a:off x="2908300" y="1387411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143511</xdr:rowOff>
    </xdr:from>
    <xdr:to>
      <xdr:col>10</xdr:col>
      <xdr:colOff>165100</xdr:colOff>
      <xdr:row>81</xdr:row>
      <xdr:rowOff>73661</xdr:rowOff>
    </xdr:to>
    <xdr:sp macro="" textlink="">
      <xdr:nvSpPr>
        <xdr:cNvPr id="272" name="楕円 271"/>
        <xdr:cNvSpPr/>
      </xdr:nvSpPr>
      <xdr:spPr>
        <a:xfrm>
          <a:off x="19685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19050</xdr:rowOff>
    </xdr:from>
    <xdr:to>
      <xdr:col>15</xdr:col>
      <xdr:colOff>50800</xdr:colOff>
      <xdr:row>81</xdr:row>
      <xdr:rowOff>22861</xdr:rowOff>
    </xdr:to>
    <xdr:cxnSp macro="">
      <xdr:nvCxnSpPr>
        <xdr:cNvPr id="273" name="直線コネクタ 272"/>
        <xdr:cNvCxnSpPr/>
      </xdr:nvCxnSpPr>
      <xdr:spPr>
        <a:xfrm flipV="1">
          <a:off x="2019300" y="139065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74" name="n_1aveValue【公営住宅】&#10;有形固定資産減価償却率"/>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75" name="n_2aveValue【公営住宅】&#10;有形固定資産減価償却率"/>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38116</xdr:rowOff>
    </xdr:from>
    <xdr:ext cx="405111" cy="259045"/>
    <xdr:sp macro="" textlink="">
      <xdr:nvSpPr>
        <xdr:cNvPr id="276" name="n_3aveValue【公営住宅】&#10;有形固定資産減価償却率"/>
        <xdr:cNvSpPr txBox="1"/>
      </xdr:nvSpPr>
      <xdr:spPr>
        <a:xfrm>
          <a:off x="1816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53991</xdr:rowOff>
    </xdr:from>
    <xdr:ext cx="405111" cy="259045"/>
    <xdr:sp macro="" textlink="">
      <xdr:nvSpPr>
        <xdr:cNvPr id="277" name="n_1mainValue【公営住宅】&#10;有形固定資産減価償却率"/>
        <xdr:cNvSpPr txBox="1"/>
      </xdr:nvSpPr>
      <xdr:spPr>
        <a:xfrm>
          <a:off x="35820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86377</xdr:rowOff>
    </xdr:from>
    <xdr:ext cx="405111" cy="259045"/>
    <xdr:sp macro="" textlink="">
      <xdr:nvSpPr>
        <xdr:cNvPr id="278" name="n_2mainValue【公営住宅】&#10;有形固定資産減価償却率"/>
        <xdr:cNvSpPr txBox="1"/>
      </xdr:nvSpPr>
      <xdr:spPr>
        <a:xfrm>
          <a:off x="2705744"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90188</xdr:rowOff>
    </xdr:from>
    <xdr:ext cx="405111" cy="259045"/>
    <xdr:sp macro="" textlink="">
      <xdr:nvSpPr>
        <xdr:cNvPr id="279" name="n_3mainValue【公営住宅】&#10;有形固定資産減価償却率"/>
        <xdr:cNvSpPr txBox="1"/>
      </xdr:nvSpPr>
      <xdr:spPr>
        <a:xfrm>
          <a:off x="1816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0" name="直線コネクタ 28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1" name="テキスト ボックス 29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2" name="直線コネクタ 29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3" name="テキスト ボックス 29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4" name="直線コネクタ 29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5" name="テキスト ボックス 29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6" name="直線コネクタ 29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7" name="テキスト ボックス 29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8" name="直線コネクタ 29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9" name="テキスト ボックス 29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0" name="直線コネクタ 29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01" name="テキスト ボックス 300"/>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3" name="テキスト ボックス 30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05" name="直線コネクタ 304"/>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06" name="【公営住宅】&#10;一人当たり面積最小値テキスト"/>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07" name="直線コネクタ 306"/>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08" name="【公営住宅】&#10;一人当たり面積最大値テキスト"/>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09" name="直線コネクタ 308"/>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65822</xdr:rowOff>
    </xdr:from>
    <xdr:ext cx="469744" cy="259045"/>
    <xdr:sp macro="" textlink="">
      <xdr:nvSpPr>
        <xdr:cNvPr id="310" name="【公営住宅】&#10;一人当たり面積平均値テキスト"/>
        <xdr:cNvSpPr txBox="1"/>
      </xdr:nvSpPr>
      <xdr:spPr>
        <a:xfrm>
          <a:off x="10515600" y="14639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11" name="フローチャート: 判断 310"/>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12" name="フローチャート: 判断 311"/>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13" name="フローチャート: 判断 312"/>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14" name="フローチャート: 判断 313"/>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26488</xdr:rowOff>
    </xdr:from>
    <xdr:to>
      <xdr:col>50</xdr:col>
      <xdr:colOff>165100</xdr:colOff>
      <xdr:row>86</xdr:row>
      <xdr:rowOff>128088</xdr:rowOff>
    </xdr:to>
    <xdr:sp macro="" textlink="">
      <xdr:nvSpPr>
        <xdr:cNvPr id="320" name="楕円 319"/>
        <xdr:cNvSpPr/>
      </xdr:nvSpPr>
      <xdr:spPr>
        <a:xfrm>
          <a:off x="9588500" y="1477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26651</xdr:rowOff>
    </xdr:from>
    <xdr:to>
      <xdr:col>46</xdr:col>
      <xdr:colOff>38100</xdr:colOff>
      <xdr:row>86</xdr:row>
      <xdr:rowOff>128251</xdr:rowOff>
    </xdr:to>
    <xdr:sp macro="" textlink="">
      <xdr:nvSpPr>
        <xdr:cNvPr id="321" name="楕円 320"/>
        <xdr:cNvSpPr/>
      </xdr:nvSpPr>
      <xdr:spPr>
        <a:xfrm>
          <a:off x="8699500" y="1477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77288</xdr:rowOff>
    </xdr:from>
    <xdr:to>
      <xdr:col>50</xdr:col>
      <xdr:colOff>114300</xdr:colOff>
      <xdr:row>86</xdr:row>
      <xdr:rowOff>77451</xdr:rowOff>
    </xdr:to>
    <xdr:cxnSp macro="">
      <xdr:nvCxnSpPr>
        <xdr:cNvPr id="322" name="直線コネクタ 321"/>
        <xdr:cNvCxnSpPr/>
      </xdr:nvCxnSpPr>
      <xdr:spPr>
        <a:xfrm flipV="1">
          <a:off x="8750300" y="14821988"/>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26978</xdr:rowOff>
    </xdr:from>
    <xdr:to>
      <xdr:col>41</xdr:col>
      <xdr:colOff>101600</xdr:colOff>
      <xdr:row>86</xdr:row>
      <xdr:rowOff>128578</xdr:rowOff>
    </xdr:to>
    <xdr:sp macro="" textlink="">
      <xdr:nvSpPr>
        <xdr:cNvPr id="323" name="楕円 322"/>
        <xdr:cNvSpPr/>
      </xdr:nvSpPr>
      <xdr:spPr>
        <a:xfrm>
          <a:off x="7810500" y="1477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77451</xdr:rowOff>
    </xdr:from>
    <xdr:to>
      <xdr:col>45</xdr:col>
      <xdr:colOff>177800</xdr:colOff>
      <xdr:row>86</xdr:row>
      <xdr:rowOff>77778</xdr:rowOff>
    </xdr:to>
    <xdr:cxnSp macro="">
      <xdr:nvCxnSpPr>
        <xdr:cNvPr id="324" name="直線コネクタ 323"/>
        <xdr:cNvCxnSpPr/>
      </xdr:nvCxnSpPr>
      <xdr:spPr>
        <a:xfrm flipV="1">
          <a:off x="7861300" y="14822151"/>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40603</xdr:rowOff>
    </xdr:from>
    <xdr:ext cx="469744" cy="259045"/>
    <xdr:sp macro="" textlink="">
      <xdr:nvSpPr>
        <xdr:cNvPr id="325" name="n_1aveValue【公営住宅】&#10;一人当たり面積"/>
        <xdr:cNvSpPr txBox="1"/>
      </xdr:nvSpPr>
      <xdr:spPr>
        <a:xfrm>
          <a:off x="9391727" y="1444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326" name="n_2aveValue【公営住宅】&#10;一人当たり面積"/>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53501</xdr:rowOff>
    </xdr:from>
    <xdr:ext cx="469744" cy="259045"/>
    <xdr:sp macro="" textlink="">
      <xdr:nvSpPr>
        <xdr:cNvPr id="327" name="n_3aveValue【公営住宅】&#10;一人当たり面積"/>
        <xdr:cNvSpPr txBox="1"/>
      </xdr:nvSpPr>
      <xdr:spPr>
        <a:xfrm>
          <a:off x="7626427" y="1445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119215</xdr:rowOff>
    </xdr:from>
    <xdr:ext cx="469744" cy="259045"/>
    <xdr:sp macro="" textlink="">
      <xdr:nvSpPr>
        <xdr:cNvPr id="328" name="n_1mainValue【公営住宅】&#10;一人当たり面積"/>
        <xdr:cNvSpPr txBox="1"/>
      </xdr:nvSpPr>
      <xdr:spPr>
        <a:xfrm>
          <a:off x="9391727" y="1486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119378</xdr:rowOff>
    </xdr:from>
    <xdr:ext cx="469744" cy="259045"/>
    <xdr:sp macro="" textlink="">
      <xdr:nvSpPr>
        <xdr:cNvPr id="329" name="n_2mainValue【公営住宅】&#10;一人当たり面積"/>
        <xdr:cNvSpPr txBox="1"/>
      </xdr:nvSpPr>
      <xdr:spPr>
        <a:xfrm>
          <a:off x="8515427" y="1486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119705</xdr:rowOff>
    </xdr:from>
    <xdr:ext cx="469744" cy="259045"/>
    <xdr:sp macro="" textlink="">
      <xdr:nvSpPr>
        <xdr:cNvPr id="330" name="n_3mainValue【公営住宅】&#10;一人当たり面積"/>
        <xdr:cNvSpPr txBox="1"/>
      </xdr:nvSpPr>
      <xdr:spPr>
        <a:xfrm>
          <a:off x="7626427" y="1486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7" name="直線コネクタ 35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8" name="テキスト ボックス 35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9" name="直線コネクタ 35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0" name="テキスト ボックス 35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1" name="直線コネクタ 36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2" name="テキスト ボックス 36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3" name="直線コネクタ 36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4" name="テキスト ボックス 36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5" name="直線コネクタ 36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6" name="テキスト ボックス 36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7" name="直線コネクタ 36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8" name="テキスト ボックス 36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9" name="直線コネクタ 3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0" name="テキスト ボックス 36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372" name="直線コネクタ 371"/>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373" name="【認定こども園・幼稚園・保育所】&#10;有形固定資産減価償却率最小値テキスト"/>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374" name="直線コネクタ 373"/>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5"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6" name="直線コネクタ 37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377" name="【認定こども園・幼稚園・保育所】&#10;有形固定資産減価償却率平均値テキスト"/>
        <xdr:cNvSpPr txBox="1"/>
      </xdr:nvSpPr>
      <xdr:spPr>
        <a:xfrm>
          <a:off x="16357600" y="629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378" name="フローチャート: 判断 377"/>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79" name="フローチャート: 判断 378"/>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80" name="フローチャート: 判断 379"/>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381" name="フローチャート: 判断 380"/>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2" name="テキスト ボックス 38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3" name="テキスト ボックス 38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4" name="テキスト ボックス 38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5" name="テキスト ボックス 38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6" name="テキスト ボックス 38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33564</xdr:rowOff>
    </xdr:from>
    <xdr:to>
      <xdr:col>81</xdr:col>
      <xdr:colOff>101600</xdr:colOff>
      <xdr:row>34</xdr:row>
      <xdr:rowOff>135164</xdr:rowOff>
    </xdr:to>
    <xdr:sp macro="" textlink="">
      <xdr:nvSpPr>
        <xdr:cNvPr id="387" name="楕円 386"/>
        <xdr:cNvSpPr/>
      </xdr:nvSpPr>
      <xdr:spPr>
        <a:xfrm>
          <a:off x="15430500" y="586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13970</xdr:rowOff>
    </xdr:from>
    <xdr:to>
      <xdr:col>76</xdr:col>
      <xdr:colOff>165100</xdr:colOff>
      <xdr:row>34</xdr:row>
      <xdr:rowOff>115570</xdr:rowOff>
    </xdr:to>
    <xdr:sp macro="" textlink="">
      <xdr:nvSpPr>
        <xdr:cNvPr id="388" name="楕円 387"/>
        <xdr:cNvSpPr/>
      </xdr:nvSpPr>
      <xdr:spPr>
        <a:xfrm>
          <a:off x="14541500" y="58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64770</xdr:rowOff>
    </xdr:from>
    <xdr:to>
      <xdr:col>81</xdr:col>
      <xdr:colOff>50800</xdr:colOff>
      <xdr:row>34</xdr:row>
      <xdr:rowOff>84364</xdr:rowOff>
    </xdr:to>
    <xdr:cxnSp macro="">
      <xdr:nvCxnSpPr>
        <xdr:cNvPr id="389" name="直線コネクタ 388"/>
        <xdr:cNvCxnSpPr/>
      </xdr:nvCxnSpPr>
      <xdr:spPr>
        <a:xfrm>
          <a:off x="14592300" y="589407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139700</xdr:rowOff>
    </xdr:from>
    <xdr:to>
      <xdr:col>72</xdr:col>
      <xdr:colOff>38100</xdr:colOff>
      <xdr:row>34</xdr:row>
      <xdr:rowOff>69850</xdr:rowOff>
    </xdr:to>
    <xdr:sp macro="" textlink="">
      <xdr:nvSpPr>
        <xdr:cNvPr id="390" name="楕円 389"/>
        <xdr:cNvSpPr/>
      </xdr:nvSpPr>
      <xdr:spPr>
        <a:xfrm>
          <a:off x="1365250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19050</xdr:rowOff>
    </xdr:from>
    <xdr:to>
      <xdr:col>76</xdr:col>
      <xdr:colOff>114300</xdr:colOff>
      <xdr:row>34</xdr:row>
      <xdr:rowOff>64770</xdr:rowOff>
    </xdr:to>
    <xdr:cxnSp macro="">
      <xdr:nvCxnSpPr>
        <xdr:cNvPr id="391" name="直線コネクタ 390"/>
        <xdr:cNvCxnSpPr/>
      </xdr:nvCxnSpPr>
      <xdr:spPr>
        <a:xfrm>
          <a:off x="13703300" y="58483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392" name="n_1aveValue【認定こども園・幼稚園・保育所】&#10;有形固定資産減価償却率"/>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393" name="n_2aveValue【認定こども園・幼稚園・保育所】&#10;有形固定資産減価償却率"/>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167113</xdr:rowOff>
    </xdr:from>
    <xdr:ext cx="405111" cy="259045"/>
    <xdr:sp macro="" textlink="">
      <xdr:nvSpPr>
        <xdr:cNvPr id="394" name="n_3aveValue【認定こども園・幼稚園・保育所】&#10;有形固定資産減価償却率"/>
        <xdr:cNvSpPr txBox="1"/>
      </xdr:nvSpPr>
      <xdr:spPr>
        <a:xfrm>
          <a:off x="13500744"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151691</xdr:rowOff>
    </xdr:from>
    <xdr:ext cx="405111" cy="259045"/>
    <xdr:sp macro="" textlink="">
      <xdr:nvSpPr>
        <xdr:cNvPr id="395" name="n_1mainValue【認定こども園・幼稚園・保育所】&#10;有形固定資産減価償却率"/>
        <xdr:cNvSpPr txBox="1"/>
      </xdr:nvSpPr>
      <xdr:spPr>
        <a:xfrm>
          <a:off x="15266044" y="563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132097</xdr:rowOff>
    </xdr:from>
    <xdr:ext cx="405111" cy="259045"/>
    <xdr:sp macro="" textlink="">
      <xdr:nvSpPr>
        <xdr:cNvPr id="396" name="n_2mainValue【認定こども園・幼稚園・保育所】&#10;有形固定資産減価償却率"/>
        <xdr:cNvSpPr txBox="1"/>
      </xdr:nvSpPr>
      <xdr:spPr>
        <a:xfrm>
          <a:off x="14389744" y="56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86377</xdr:rowOff>
    </xdr:from>
    <xdr:ext cx="405111" cy="259045"/>
    <xdr:sp macro="" textlink="">
      <xdr:nvSpPr>
        <xdr:cNvPr id="397" name="n_3mainValue【認定こども園・幼稚園・保育所】&#10;有形固定資産減価償却率"/>
        <xdr:cNvSpPr txBox="1"/>
      </xdr:nvSpPr>
      <xdr:spPr>
        <a:xfrm>
          <a:off x="13500744" y="55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8" name="正方形/長方形 3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9" name="正方形/長方形 3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0" name="正方形/長方形 3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1" name="正方形/長方形 4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2" name="正方形/長方形 4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3" name="正方形/長方形 4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4" name="正方形/長方形 4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5" name="正方形/長方形 4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6" name="テキスト ボックス 4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7" name="直線コネクタ 4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8" name="直線コネクタ 40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9" name="テキスト ボックス 40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0" name="直線コネクタ 40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1" name="テキスト ボックス 41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2" name="直線コネクタ 41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3" name="テキスト ボックス 41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4" name="直線コネクタ 41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5" name="テキスト ボックス 41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6" name="直線コネクタ 41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7" name="テキスト ボックス 41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419" name="直線コネクタ 418"/>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20"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21" name="直線コネクタ 420"/>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422" name="【認定こども園・幼稚園・保育所】&#10;一人当たり面積最大値テキスト"/>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423" name="直線コネクタ 422"/>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159275</xdr:rowOff>
    </xdr:from>
    <xdr:ext cx="469744" cy="259045"/>
    <xdr:sp macro="" textlink="">
      <xdr:nvSpPr>
        <xdr:cNvPr id="424" name="【認定こども園・幼稚園・保育所】&#10;一人当たり面積平均値テキスト"/>
        <xdr:cNvSpPr txBox="1"/>
      </xdr:nvSpPr>
      <xdr:spPr>
        <a:xfrm>
          <a:off x="22199600" y="667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425" name="フローチャート: 判断 424"/>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426" name="フローチャート: 判断 425"/>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27" name="フローチャート: 判断 426"/>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28" name="フローチャート: 判断 427"/>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9" name="テキスト ボックス 42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0" name="テキスト ボックス 42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1" name="テキスト ボックス 43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2" name="テキスト ボックス 43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3" name="テキスト ボックス 43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39116</xdr:rowOff>
    </xdr:from>
    <xdr:to>
      <xdr:col>112</xdr:col>
      <xdr:colOff>38100</xdr:colOff>
      <xdr:row>38</xdr:row>
      <xdr:rowOff>140716</xdr:rowOff>
    </xdr:to>
    <xdr:sp macro="" textlink="">
      <xdr:nvSpPr>
        <xdr:cNvPr id="434" name="楕円 433"/>
        <xdr:cNvSpPr/>
      </xdr:nvSpPr>
      <xdr:spPr>
        <a:xfrm>
          <a:off x="21272500" y="65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39116</xdr:rowOff>
    </xdr:from>
    <xdr:to>
      <xdr:col>107</xdr:col>
      <xdr:colOff>101600</xdr:colOff>
      <xdr:row>38</xdr:row>
      <xdr:rowOff>140716</xdr:rowOff>
    </xdr:to>
    <xdr:sp macro="" textlink="">
      <xdr:nvSpPr>
        <xdr:cNvPr id="435" name="楕円 434"/>
        <xdr:cNvSpPr/>
      </xdr:nvSpPr>
      <xdr:spPr>
        <a:xfrm>
          <a:off x="20383500" y="65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89916</xdr:rowOff>
    </xdr:from>
    <xdr:to>
      <xdr:col>111</xdr:col>
      <xdr:colOff>177800</xdr:colOff>
      <xdr:row>38</xdr:row>
      <xdr:rowOff>89916</xdr:rowOff>
    </xdr:to>
    <xdr:cxnSp macro="">
      <xdr:nvCxnSpPr>
        <xdr:cNvPr id="436" name="直線コネクタ 435"/>
        <xdr:cNvCxnSpPr/>
      </xdr:nvCxnSpPr>
      <xdr:spPr>
        <a:xfrm>
          <a:off x="20434300" y="66050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43688</xdr:rowOff>
    </xdr:from>
    <xdr:to>
      <xdr:col>102</xdr:col>
      <xdr:colOff>165100</xdr:colOff>
      <xdr:row>38</xdr:row>
      <xdr:rowOff>145288</xdr:rowOff>
    </xdr:to>
    <xdr:sp macro="" textlink="">
      <xdr:nvSpPr>
        <xdr:cNvPr id="437" name="楕円 436"/>
        <xdr:cNvSpPr/>
      </xdr:nvSpPr>
      <xdr:spPr>
        <a:xfrm>
          <a:off x="19494500" y="65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89916</xdr:rowOff>
    </xdr:from>
    <xdr:to>
      <xdr:col>107</xdr:col>
      <xdr:colOff>50800</xdr:colOff>
      <xdr:row>38</xdr:row>
      <xdr:rowOff>94488</xdr:rowOff>
    </xdr:to>
    <xdr:cxnSp macro="">
      <xdr:nvCxnSpPr>
        <xdr:cNvPr id="438" name="直線コネクタ 437"/>
        <xdr:cNvCxnSpPr/>
      </xdr:nvCxnSpPr>
      <xdr:spPr>
        <a:xfrm flipV="1">
          <a:off x="19545300" y="66050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95267</xdr:rowOff>
    </xdr:from>
    <xdr:ext cx="469744" cy="259045"/>
    <xdr:sp macro="" textlink="">
      <xdr:nvSpPr>
        <xdr:cNvPr id="439" name="n_1aveValue【認定こども園・幼稚園・保育所】&#10;一人当たり面積"/>
        <xdr:cNvSpPr txBox="1"/>
      </xdr:nvSpPr>
      <xdr:spPr>
        <a:xfrm>
          <a:off x="210757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440" name="n_2aveValue【認定こども園・幼稚園・保育所】&#10;一人当たり面積"/>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106697</xdr:rowOff>
    </xdr:from>
    <xdr:ext cx="469744" cy="259045"/>
    <xdr:sp macro="" textlink="">
      <xdr:nvSpPr>
        <xdr:cNvPr id="441" name="n_3aveValue【認定こども園・幼稚園・保育所】&#10;一人当たり面積"/>
        <xdr:cNvSpPr txBox="1"/>
      </xdr:nvSpPr>
      <xdr:spPr>
        <a:xfrm>
          <a:off x="19310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157243</xdr:rowOff>
    </xdr:from>
    <xdr:ext cx="469744" cy="259045"/>
    <xdr:sp macro="" textlink="">
      <xdr:nvSpPr>
        <xdr:cNvPr id="442" name="n_1mainValue【認定こども園・幼稚園・保育所】&#10;一人当たり面積"/>
        <xdr:cNvSpPr txBox="1"/>
      </xdr:nvSpPr>
      <xdr:spPr>
        <a:xfrm>
          <a:off x="210757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157243</xdr:rowOff>
    </xdr:from>
    <xdr:ext cx="469744" cy="259045"/>
    <xdr:sp macro="" textlink="">
      <xdr:nvSpPr>
        <xdr:cNvPr id="443" name="n_2mainValue【認定こども園・幼稚園・保育所】&#10;一人当たり面積"/>
        <xdr:cNvSpPr txBox="1"/>
      </xdr:nvSpPr>
      <xdr:spPr>
        <a:xfrm>
          <a:off x="20199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161815</xdr:rowOff>
    </xdr:from>
    <xdr:ext cx="469744" cy="259045"/>
    <xdr:sp macro="" textlink="">
      <xdr:nvSpPr>
        <xdr:cNvPr id="444" name="n_3mainValue【認定こども園・幼稚園・保育所】&#10;一人当たり面積"/>
        <xdr:cNvSpPr txBox="1"/>
      </xdr:nvSpPr>
      <xdr:spPr>
        <a:xfrm>
          <a:off x="193104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5" name="テキスト ボックス 45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6" name="直線コネクタ 45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7" name="テキスト ボックス 45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8" name="直線コネクタ 45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9" name="テキスト ボックス 45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0" name="直線コネクタ 45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1" name="テキスト ボックス 46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2" name="直線コネクタ 46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3" name="テキスト ボックス 46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4" name="直線コネクタ 46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5" name="テキスト ボックス 46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469" name="直線コネクタ 468"/>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470" name="【学校施設】&#10;有形固定資産減価償却率最小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471" name="直線コネクタ 470"/>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472" name="【学校施設】&#10;有形固定資産減価償却率最大値テキスト"/>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473" name="直線コネクタ 472"/>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93362</xdr:rowOff>
    </xdr:from>
    <xdr:ext cx="405111" cy="259045"/>
    <xdr:sp macro="" textlink="">
      <xdr:nvSpPr>
        <xdr:cNvPr id="474" name="【学校施設】&#10;有形固定資産減価償却率平均値テキスト"/>
        <xdr:cNvSpPr txBox="1"/>
      </xdr:nvSpPr>
      <xdr:spPr>
        <a:xfrm>
          <a:off x="16357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475" name="フローチャート: 判断 474"/>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476" name="フローチャート: 判断 475"/>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477" name="フローチャート: 判断 476"/>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478" name="フローチャート: 判断 477"/>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69215</xdr:rowOff>
    </xdr:from>
    <xdr:to>
      <xdr:col>81</xdr:col>
      <xdr:colOff>101600</xdr:colOff>
      <xdr:row>60</xdr:row>
      <xdr:rowOff>170815</xdr:rowOff>
    </xdr:to>
    <xdr:sp macro="" textlink="">
      <xdr:nvSpPr>
        <xdr:cNvPr id="484" name="楕円 483"/>
        <xdr:cNvSpPr/>
      </xdr:nvSpPr>
      <xdr:spPr>
        <a:xfrm>
          <a:off x="154305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95885</xdr:rowOff>
    </xdr:from>
    <xdr:to>
      <xdr:col>76</xdr:col>
      <xdr:colOff>165100</xdr:colOff>
      <xdr:row>61</xdr:row>
      <xdr:rowOff>26035</xdr:rowOff>
    </xdr:to>
    <xdr:sp macro="" textlink="">
      <xdr:nvSpPr>
        <xdr:cNvPr id="485" name="楕円 484"/>
        <xdr:cNvSpPr/>
      </xdr:nvSpPr>
      <xdr:spPr>
        <a:xfrm>
          <a:off x="145415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120015</xdr:rowOff>
    </xdr:from>
    <xdr:to>
      <xdr:col>81</xdr:col>
      <xdr:colOff>50800</xdr:colOff>
      <xdr:row>60</xdr:row>
      <xdr:rowOff>146685</xdr:rowOff>
    </xdr:to>
    <xdr:cxnSp macro="">
      <xdr:nvCxnSpPr>
        <xdr:cNvPr id="486" name="直線コネクタ 485"/>
        <xdr:cNvCxnSpPr/>
      </xdr:nvCxnSpPr>
      <xdr:spPr>
        <a:xfrm flipV="1">
          <a:off x="14592300" y="1040701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92075</xdr:rowOff>
    </xdr:from>
    <xdr:to>
      <xdr:col>72</xdr:col>
      <xdr:colOff>38100</xdr:colOff>
      <xdr:row>61</xdr:row>
      <xdr:rowOff>22225</xdr:rowOff>
    </xdr:to>
    <xdr:sp macro="" textlink="">
      <xdr:nvSpPr>
        <xdr:cNvPr id="487" name="楕円 486"/>
        <xdr:cNvSpPr/>
      </xdr:nvSpPr>
      <xdr:spPr>
        <a:xfrm>
          <a:off x="13652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142875</xdr:rowOff>
    </xdr:from>
    <xdr:to>
      <xdr:col>76</xdr:col>
      <xdr:colOff>114300</xdr:colOff>
      <xdr:row>60</xdr:row>
      <xdr:rowOff>146685</xdr:rowOff>
    </xdr:to>
    <xdr:cxnSp macro="">
      <xdr:nvCxnSpPr>
        <xdr:cNvPr id="488" name="直線コネクタ 487"/>
        <xdr:cNvCxnSpPr/>
      </xdr:nvCxnSpPr>
      <xdr:spPr>
        <a:xfrm>
          <a:off x="13703300" y="1042987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489" name="n_1aveValue【学校施設】&#10;有形固定資産減価償却率"/>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490" name="n_2aveValue【学校施設】&#10;有形固定資産減価償却率"/>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99712</xdr:rowOff>
    </xdr:from>
    <xdr:ext cx="405111" cy="259045"/>
    <xdr:sp macro="" textlink="">
      <xdr:nvSpPr>
        <xdr:cNvPr id="491" name="n_3aveValue【学校施設】&#10;有形固定資産減価償却率"/>
        <xdr:cNvSpPr txBox="1"/>
      </xdr:nvSpPr>
      <xdr:spPr>
        <a:xfrm>
          <a:off x="13500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161942</xdr:rowOff>
    </xdr:from>
    <xdr:ext cx="405111" cy="259045"/>
    <xdr:sp macro="" textlink="">
      <xdr:nvSpPr>
        <xdr:cNvPr id="492" name="n_1mainValue【学校施設】&#10;有形固定資産減価償却率"/>
        <xdr:cNvSpPr txBox="1"/>
      </xdr:nvSpPr>
      <xdr:spPr>
        <a:xfrm>
          <a:off x="152660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17162</xdr:rowOff>
    </xdr:from>
    <xdr:ext cx="405111" cy="259045"/>
    <xdr:sp macro="" textlink="">
      <xdr:nvSpPr>
        <xdr:cNvPr id="493" name="n_2mainValue【学校施設】&#10;有形固定資産減価償却率"/>
        <xdr:cNvSpPr txBox="1"/>
      </xdr:nvSpPr>
      <xdr:spPr>
        <a:xfrm>
          <a:off x="14389744" y="1047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13352</xdr:rowOff>
    </xdr:from>
    <xdr:ext cx="405111" cy="259045"/>
    <xdr:sp macro="" textlink="">
      <xdr:nvSpPr>
        <xdr:cNvPr id="494" name="n_3mainValue【学校施設】&#10;有形固定資産減価償却率"/>
        <xdr:cNvSpPr txBox="1"/>
      </xdr:nvSpPr>
      <xdr:spPr>
        <a:xfrm>
          <a:off x="135007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5" name="直線コネクタ 50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6" name="テキスト ボックス 50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7" name="直線コネクタ 50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08" name="テキスト ボックス 507"/>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9" name="直線コネクタ 50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10" name="テキスト ボックス 509"/>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1" name="直線コネクタ 51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12" name="テキスト ボックス 511"/>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3" name="直線コネクタ 51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4" name="テキスト ボックス 51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516" name="直線コネクタ 515"/>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517" name="【学校施設】&#10;一人当たり面積最小値テキスト"/>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518" name="直線コネクタ 517"/>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519" name="【学校施設】&#10;一人当たり面積最大値テキスト"/>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520" name="直線コネクタ 519"/>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163771</xdr:rowOff>
    </xdr:from>
    <xdr:ext cx="469744" cy="259045"/>
    <xdr:sp macro="" textlink="">
      <xdr:nvSpPr>
        <xdr:cNvPr id="521" name="【学校施設】&#10;一人当たり面積平均値テキスト"/>
        <xdr:cNvSpPr txBox="1"/>
      </xdr:nvSpPr>
      <xdr:spPr>
        <a:xfrm>
          <a:off x="22199600" y="1079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522" name="フローチャート: 判断 521"/>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523" name="フローチャート: 判断 522"/>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524" name="フローチャート: 判断 523"/>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525" name="フローチャート: 判断 524"/>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6" name="テキスト ボックス 5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7" name="テキスト ボックス 5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8" name="テキスト ボックス 5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9" name="テキスト ボックス 5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0" name="テキスト ボックス 5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43704</xdr:rowOff>
    </xdr:from>
    <xdr:to>
      <xdr:col>112</xdr:col>
      <xdr:colOff>38100</xdr:colOff>
      <xdr:row>63</xdr:row>
      <xdr:rowOff>145304</xdr:rowOff>
    </xdr:to>
    <xdr:sp macro="" textlink="">
      <xdr:nvSpPr>
        <xdr:cNvPr id="531" name="楕円 530"/>
        <xdr:cNvSpPr/>
      </xdr:nvSpPr>
      <xdr:spPr>
        <a:xfrm>
          <a:off x="21272500" y="1084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45532</xdr:rowOff>
    </xdr:from>
    <xdr:to>
      <xdr:col>107</xdr:col>
      <xdr:colOff>101600</xdr:colOff>
      <xdr:row>63</xdr:row>
      <xdr:rowOff>147132</xdr:rowOff>
    </xdr:to>
    <xdr:sp macro="" textlink="">
      <xdr:nvSpPr>
        <xdr:cNvPr id="532" name="楕円 531"/>
        <xdr:cNvSpPr/>
      </xdr:nvSpPr>
      <xdr:spPr>
        <a:xfrm>
          <a:off x="20383500" y="1084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94504</xdr:rowOff>
    </xdr:from>
    <xdr:to>
      <xdr:col>111</xdr:col>
      <xdr:colOff>177800</xdr:colOff>
      <xdr:row>63</xdr:row>
      <xdr:rowOff>96332</xdr:rowOff>
    </xdr:to>
    <xdr:cxnSp macro="">
      <xdr:nvCxnSpPr>
        <xdr:cNvPr id="533" name="直線コネクタ 532"/>
        <xdr:cNvCxnSpPr/>
      </xdr:nvCxnSpPr>
      <xdr:spPr>
        <a:xfrm flipV="1">
          <a:off x="20434300" y="10895854"/>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45944</xdr:rowOff>
    </xdr:from>
    <xdr:to>
      <xdr:col>102</xdr:col>
      <xdr:colOff>165100</xdr:colOff>
      <xdr:row>63</xdr:row>
      <xdr:rowOff>147544</xdr:rowOff>
    </xdr:to>
    <xdr:sp macro="" textlink="">
      <xdr:nvSpPr>
        <xdr:cNvPr id="534" name="楕円 533"/>
        <xdr:cNvSpPr/>
      </xdr:nvSpPr>
      <xdr:spPr>
        <a:xfrm>
          <a:off x="19494500" y="108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96332</xdr:rowOff>
    </xdr:from>
    <xdr:to>
      <xdr:col>107</xdr:col>
      <xdr:colOff>50800</xdr:colOff>
      <xdr:row>63</xdr:row>
      <xdr:rowOff>96744</xdr:rowOff>
    </xdr:to>
    <xdr:cxnSp macro="">
      <xdr:nvCxnSpPr>
        <xdr:cNvPr id="535" name="直線コネクタ 534"/>
        <xdr:cNvCxnSpPr/>
      </xdr:nvCxnSpPr>
      <xdr:spPr>
        <a:xfrm flipV="1">
          <a:off x="19545300" y="10897682"/>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129872</xdr:rowOff>
    </xdr:from>
    <xdr:ext cx="469744" cy="259045"/>
    <xdr:sp macro="" textlink="">
      <xdr:nvSpPr>
        <xdr:cNvPr id="536" name="n_1aveValue【学校施設】&#10;一人当たり面積"/>
        <xdr:cNvSpPr txBox="1"/>
      </xdr:nvSpPr>
      <xdr:spPr>
        <a:xfrm>
          <a:off x="21075727" y="105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134947</xdr:rowOff>
    </xdr:from>
    <xdr:ext cx="469744" cy="259045"/>
    <xdr:sp macro="" textlink="">
      <xdr:nvSpPr>
        <xdr:cNvPr id="537" name="n_2aveValue【学校施設】&#10;一人当たり面積"/>
        <xdr:cNvSpPr txBox="1"/>
      </xdr:nvSpPr>
      <xdr:spPr>
        <a:xfrm>
          <a:off x="20199427" y="1059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132249</xdr:rowOff>
    </xdr:from>
    <xdr:ext cx="469744" cy="259045"/>
    <xdr:sp macro="" textlink="">
      <xdr:nvSpPr>
        <xdr:cNvPr id="538" name="n_3aveValue【学校施設】&#10;一人当たり面積"/>
        <xdr:cNvSpPr txBox="1"/>
      </xdr:nvSpPr>
      <xdr:spPr>
        <a:xfrm>
          <a:off x="19310427" y="105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136431</xdr:rowOff>
    </xdr:from>
    <xdr:ext cx="469744" cy="259045"/>
    <xdr:sp macro="" textlink="">
      <xdr:nvSpPr>
        <xdr:cNvPr id="539" name="n_1mainValue【学校施設】&#10;一人当たり面積"/>
        <xdr:cNvSpPr txBox="1"/>
      </xdr:nvSpPr>
      <xdr:spPr>
        <a:xfrm>
          <a:off x="21075727" y="1093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138259</xdr:rowOff>
    </xdr:from>
    <xdr:ext cx="469744" cy="259045"/>
    <xdr:sp macro="" textlink="">
      <xdr:nvSpPr>
        <xdr:cNvPr id="540" name="n_2mainValue【学校施設】&#10;一人当たり面積"/>
        <xdr:cNvSpPr txBox="1"/>
      </xdr:nvSpPr>
      <xdr:spPr>
        <a:xfrm>
          <a:off x="20199427" y="10939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138671</xdr:rowOff>
    </xdr:from>
    <xdr:ext cx="469744" cy="259045"/>
    <xdr:sp macro="" textlink="">
      <xdr:nvSpPr>
        <xdr:cNvPr id="541" name="n_3mainValue【学校施設】&#10;一人当たり面積"/>
        <xdr:cNvSpPr txBox="1"/>
      </xdr:nvSpPr>
      <xdr:spPr>
        <a:xfrm>
          <a:off x="19310427" y="109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2" name="正方形/長方形 5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3" name="正方形/長方形 5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4" name="正方形/長方形 5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5" name="正方形/長方形 5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6" name="正方形/長方形 5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7" name="正方形/長方形 5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8" name="正方形/長方形 5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9" name="正方形/長方形 54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0" name="テキスト ボックス 54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1" name="直線コネクタ 55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2" name="直線コネクタ 55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3" name="テキスト ボックス 55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4" name="直線コネクタ 55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5" name="テキスト ボックス 55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6" name="直線コネクタ 55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7" name="テキスト ボックス 55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8" name="直線コネクタ 55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9" name="テキスト ボックス 55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0" name="直線コネクタ 55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1" name="テキスト ボックス 56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2" name="直線コネクタ 56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3" name="テキスト ボックス 56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4" name="直線コネクタ 56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5" name="テキスト ボックス 56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567" name="直線コネクタ 566"/>
        <xdr:cNvCxnSpPr/>
      </xdr:nvCxnSpPr>
      <xdr:spPr>
        <a:xfrm flipV="1">
          <a:off x="16318864"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568" name="【児童館】&#10;有形固定資産減価償却率最小値テキスト"/>
        <xdr:cNvSpPr txBox="1"/>
      </xdr:nvSpPr>
      <xdr:spPr>
        <a:xfrm>
          <a:off x="16357600"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569" name="直線コネクタ 568"/>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0"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1" name="直線コネクタ 57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572" name="【児童館】&#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573" name="フローチャート: 判断 572"/>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574" name="フローチャート: 判断 573"/>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575" name="フローチャート: 判断 574"/>
        <xdr:cNvSpPr/>
      </xdr:nvSpPr>
      <xdr:spPr>
        <a:xfrm>
          <a:off x="14541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26488</xdr:rowOff>
    </xdr:from>
    <xdr:to>
      <xdr:col>72</xdr:col>
      <xdr:colOff>38100</xdr:colOff>
      <xdr:row>82</xdr:row>
      <xdr:rowOff>128088</xdr:rowOff>
    </xdr:to>
    <xdr:sp macro="" textlink="">
      <xdr:nvSpPr>
        <xdr:cNvPr id="576" name="フローチャート: 判断 575"/>
        <xdr:cNvSpPr/>
      </xdr:nvSpPr>
      <xdr:spPr>
        <a:xfrm>
          <a:off x="13652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7" name="テキスト ボックス 57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8" name="テキスト ボックス 57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9" name="テキスト ボックス 57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0" name="テキスト ボックス 57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1" name="テキスト ボックス 58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46082</xdr:rowOff>
    </xdr:from>
    <xdr:to>
      <xdr:col>81</xdr:col>
      <xdr:colOff>101600</xdr:colOff>
      <xdr:row>84</xdr:row>
      <xdr:rowOff>147682</xdr:rowOff>
    </xdr:to>
    <xdr:sp macro="" textlink="">
      <xdr:nvSpPr>
        <xdr:cNvPr id="582" name="楕円 581"/>
        <xdr:cNvSpPr/>
      </xdr:nvSpPr>
      <xdr:spPr>
        <a:xfrm>
          <a:off x="15430500" y="1444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121194</xdr:rowOff>
    </xdr:from>
    <xdr:to>
      <xdr:col>76</xdr:col>
      <xdr:colOff>165100</xdr:colOff>
      <xdr:row>85</xdr:row>
      <xdr:rowOff>51344</xdr:rowOff>
    </xdr:to>
    <xdr:sp macro="" textlink="">
      <xdr:nvSpPr>
        <xdr:cNvPr id="583" name="楕円 582"/>
        <xdr:cNvSpPr/>
      </xdr:nvSpPr>
      <xdr:spPr>
        <a:xfrm>
          <a:off x="145415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96882</xdr:rowOff>
    </xdr:from>
    <xdr:to>
      <xdr:col>81</xdr:col>
      <xdr:colOff>50800</xdr:colOff>
      <xdr:row>85</xdr:row>
      <xdr:rowOff>544</xdr:rowOff>
    </xdr:to>
    <xdr:cxnSp macro="">
      <xdr:nvCxnSpPr>
        <xdr:cNvPr id="584" name="直線コネクタ 583"/>
        <xdr:cNvCxnSpPr/>
      </xdr:nvCxnSpPr>
      <xdr:spPr>
        <a:xfrm flipV="1">
          <a:off x="14592300" y="14498682"/>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127726</xdr:rowOff>
    </xdr:from>
    <xdr:to>
      <xdr:col>72</xdr:col>
      <xdr:colOff>38100</xdr:colOff>
      <xdr:row>85</xdr:row>
      <xdr:rowOff>57876</xdr:rowOff>
    </xdr:to>
    <xdr:sp macro="" textlink="">
      <xdr:nvSpPr>
        <xdr:cNvPr id="585" name="楕円 584"/>
        <xdr:cNvSpPr/>
      </xdr:nvSpPr>
      <xdr:spPr>
        <a:xfrm>
          <a:off x="13652500" y="145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544</xdr:rowOff>
    </xdr:from>
    <xdr:to>
      <xdr:col>76</xdr:col>
      <xdr:colOff>114300</xdr:colOff>
      <xdr:row>85</xdr:row>
      <xdr:rowOff>7076</xdr:rowOff>
    </xdr:to>
    <xdr:cxnSp macro="">
      <xdr:nvCxnSpPr>
        <xdr:cNvPr id="586" name="直線コネクタ 585"/>
        <xdr:cNvCxnSpPr/>
      </xdr:nvCxnSpPr>
      <xdr:spPr>
        <a:xfrm flipV="1">
          <a:off x="13703300" y="145737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169108</xdr:rowOff>
    </xdr:from>
    <xdr:ext cx="405111" cy="259045"/>
    <xdr:sp macro="" textlink="">
      <xdr:nvSpPr>
        <xdr:cNvPr id="587" name="n_1aveValue【児童館】&#10;有形固定資産減価償却率"/>
        <xdr:cNvSpPr txBox="1"/>
      </xdr:nvSpPr>
      <xdr:spPr>
        <a:xfrm>
          <a:off x="152660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31948</xdr:rowOff>
    </xdr:from>
    <xdr:ext cx="405111" cy="259045"/>
    <xdr:sp macro="" textlink="">
      <xdr:nvSpPr>
        <xdr:cNvPr id="588" name="n_2aveValue【児童館】&#10;有形固定資産減価償却率"/>
        <xdr:cNvSpPr txBox="1"/>
      </xdr:nvSpPr>
      <xdr:spPr>
        <a:xfrm>
          <a:off x="143897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144615</xdr:rowOff>
    </xdr:from>
    <xdr:ext cx="405111" cy="259045"/>
    <xdr:sp macro="" textlink="">
      <xdr:nvSpPr>
        <xdr:cNvPr id="589" name="n_3aveValue【児童館】&#10;有形固定資産減価償却率"/>
        <xdr:cNvSpPr txBox="1"/>
      </xdr:nvSpPr>
      <xdr:spPr>
        <a:xfrm>
          <a:off x="13500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138809</xdr:rowOff>
    </xdr:from>
    <xdr:ext cx="405111" cy="259045"/>
    <xdr:sp macro="" textlink="">
      <xdr:nvSpPr>
        <xdr:cNvPr id="590" name="n_1mainValue【児童館】&#10;有形固定資産減価償却率"/>
        <xdr:cNvSpPr txBox="1"/>
      </xdr:nvSpPr>
      <xdr:spPr>
        <a:xfrm>
          <a:off x="15266044" y="1454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42471</xdr:rowOff>
    </xdr:from>
    <xdr:ext cx="405111" cy="259045"/>
    <xdr:sp macro="" textlink="">
      <xdr:nvSpPr>
        <xdr:cNvPr id="591" name="n_2mainValue【児童館】&#10;有形固定資産減価償却率"/>
        <xdr:cNvSpPr txBox="1"/>
      </xdr:nvSpPr>
      <xdr:spPr>
        <a:xfrm>
          <a:off x="14389744" y="1461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49003</xdr:rowOff>
    </xdr:from>
    <xdr:ext cx="405111" cy="259045"/>
    <xdr:sp macro="" textlink="">
      <xdr:nvSpPr>
        <xdr:cNvPr id="592" name="n_3mainValue【児童館】&#10;有形固定資産減価償却率"/>
        <xdr:cNvSpPr txBox="1"/>
      </xdr:nvSpPr>
      <xdr:spPr>
        <a:xfrm>
          <a:off x="13500744" y="1462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3" name="正方形/長方形 5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4" name="正方形/長方形 5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5" name="正方形/長方形 5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6" name="正方形/長方形 5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7" name="正方形/長方形 5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8" name="正方形/長方形 5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9" name="正方形/長方形 5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0" name="正方形/長方形 59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1" name="テキスト ボックス 60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2" name="直線コネクタ 60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03" name="直線コネクタ 60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04" name="テキスト ボックス 60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05" name="直線コネクタ 60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06" name="テキスト ボックス 60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07" name="直線コネクタ 60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08" name="テキスト ボックス 60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09" name="直線コネクタ 60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10" name="テキスト ボックス 60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11" name="直線コネクタ 61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12" name="テキスト ボックス 61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13" name="直線コネクタ 61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14" name="テキスト ボックス 61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5" name="直線コネクタ 61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6" name="テキスト ボックス 61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618" name="直線コネクタ 617"/>
        <xdr:cNvCxnSpPr/>
      </xdr:nvCxnSpPr>
      <xdr:spPr>
        <a:xfrm flipV="1">
          <a:off x="221608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619" name="【児童館】&#10;一人当たり面積最小値テキスト"/>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620" name="直線コネクタ 619"/>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21" name="【児童館】&#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22" name="直線コネクタ 621"/>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623"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24" name="フローチャート: 判断 623"/>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625" name="フローチャート: 判断 624"/>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626" name="フローチャート: 判断 625"/>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627" name="フローチャート: 判断 626"/>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8" name="テキスト ボックス 62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9" name="テキスト ボックス 62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0" name="テキスト ボックス 62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1" name="テキスト ボックス 63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2" name="テキスト ボックス 63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134257</xdr:rowOff>
    </xdr:from>
    <xdr:to>
      <xdr:col>112</xdr:col>
      <xdr:colOff>38100</xdr:colOff>
      <xdr:row>81</xdr:row>
      <xdr:rowOff>64407</xdr:rowOff>
    </xdr:to>
    <xdr:sp macro="" textlink="">
      <xdr:nvSpPr>
        <xdr:cNvPr id="633" name="楕円 632"/>
        <xdr:cNvSpPr/>
      </xdr:nvSpPr>
      <xdr:spPr>
        <a:xfrm>
          <a:off x="21272500" y="138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80</xdr:row>
      <xdr:rowOff>134257</xdr:rowOff>
    </xdr:from>
    <xdr:to>
      <xdr:col>107</xdr:col>
      <xdr:colOff>101600</xdr:colOff>
      <xdr:row>81</xdr:row>
      <xdr:rowOff>64407</xdr:rowOff>
    </xdr:to>
    <xdr:sp macro="" textlink="">
      <xdr:nvSpPr>
        <xdr:cNvPr id="634" name="楕円 633"/>
        <xdr:cNvSpPr/>
      </xdr:nvSpPr>
      <xdr:spPr>
        <a:xfrm>
          <a:off x="20383500" y="138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13607</xdr:rowOff>
    </xdr:from>
    <xdr:to>
      <xdr:col>111</xdr:col>
      <xdr:colOff>177800</xdr:colOff>
      <xdr:row>81</xdr:row>
      <xdr:rowOff>13607</xdr:rowOff>
    </xdr:to>
    <xdr:cxnSp macro="">
      <xdr:nvCxnSpPr>
        <xdr:cNvPr id="635" name="直線コネクタ 634"/>
        <xdr:cNvCxnSpPr/>
      </xdr:nvCxnSpPr>
      <xdr:spPr>
        <a:xfrm>
          <a:off x="20434300" y="13901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60779</xdr:rowOff>
    </xdr:from>
    <xdr:to>
      <xdr:col>102</xdr:col>
      <xdr:colOff>165100</xdr:colOff>
      <xdr:row>81</xdr:row>
      <xdr:rowOff>162379</xdr:rowOff>
    </xdr:to>
    <xdr:sp macro="" textlink="">
      <xdr:nvSpPr>
        <xdr:cNvPr id="636" name="楕円 635"/>
        <xdr:cNvSpPr/>
      </xdr:nvSpPr>
      <xdr:spPr>
        <a:xfrm>
          <a:off x="19494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13607</xdr:rowOff>
    </xdr:from>
    <xdr:to>
      <xdr:col>107</xdr:col>
      <xdr:colOff>50800</xdr:colOff>
      <xdr:row>81</xdr:row>
      <xdr:rowOff>111579</xdr:rowOff>
    </xdr:to>
    <xdr:cxnSp macro="">
      <xdr:nvCxnSpPr>
        <xdr:cNvPr id="637" name="直線コネクタ 636"/>
        <xdr:cNvCxnSpPr/>
      </xdr:nvCxnSpPr>
      <xdr:spPr>
        <a:xfrm flipV="1">
          <a:off x="19545300" y="139010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63698</xdr:rowOff>
    </xdr:from>
    <xdr:ext cx="469744" cy="259045"/>
    <xdr:sp macro="" textlink="">
      <xdr:nvSpPr>
        <xdr:cNvPr id="638" name="n_1aveValue【児童館】&#10;一人当たり面積"/>
        <xdr:cNvSpPr txBox="1"/>
      </xdr:nvSpPr>
      <xdr:spPr>
        <a:xfrm>
          <a:off x="210757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96356</xdr:rowOff>
    </xdr:from>
    <xdr:ext cx="469744" cy="259045"/>
    <xdr:sp macro="" textlink="">
      <xdr:nvSpPr>
        <xdr:cNvPr id="639" name="n_2aveValue【児童館】&#10;一人当たり面積"/>
        <xdr:cNvSpPr txBox="1"/>
      </xdr:nvSpPr>
      <xdr:spPr>
        <a:xfrm>
          <a:off x="20199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63698</xdr:rowOff>
    </xdr:from>
    <xdr:ext cx="469744" cy="259045"/>
    <xdr:sp macro="" textlink="">
      <xdr:nvSpPr>
        <xdr:cNvPr id="640" name="n_3aveValue【児童館】&#10;一人当たり面積"/>
        <xdr:cNvSpPr txBox="1"/>
      </xdr:nvSpPr>
      <xdr:spPr>
        <a:xfrm>
          <a:off x="193104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80934</xdr:rowOff>
    </xdr:from>
    <xdr:ext cx="469744" cy="259045"/>
    <xdr:sp macro="" textlink="">
      <xdr:nvSpPr>
        <xdr:cNvPr id="641" name="n_1mainValue【児童館】&#10;一人当たり面積"/>
        <xdr:cNvSpPr txBox="1"/>
      </xdr:nvSpPr>
      <xdr:spPr>
        <a:xfrm>
          <a:off x="21075727" y="1362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80934</xdr:rowOff>
    </xdr:from>
    <xdr:ext cx="469744" cy="259045"/>
    <xdr:sp macro="" textlink="">
      <xdr:nvSpPr>
        <xdr:cNvPr id="642" name="n_2mainValue【児童館】&#10;一人当たり面積"/>
        <xdr:cNvSpPr txBox="1"/>
      </xdr:nvSpPr>
      <xdr:spPr>
        <a:xfrm>
          <a:off x="20199427" y="1362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7456</xdr:rowOff>
    </xdr:from>
    <xdr:ext cx="469744" cy="259045"/>
    <xdr:sp macro="" textlink="">
      <xdr:nvSpPr>
        <xdr:cNvPr id="643" name="n_3mainValue【児童館】&#10;一人当たり面積"/>
        <xdr:cNvSpPr txBox="1"/>
      </xdr:nvSpPr>
      <xdr:spPr>
        <a:xfrm>
          <a:off x="19310427" y="137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4" name="直線コネクタ 6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5" name="テキスト ボックス 65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6" name="直線コネクタ 6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7" name="テキスト ボックス 6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8" name="直線コネクタ 6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9" name="テキスト ボックス 6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0" name="直線コネクタ 6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1" name="テキスト ボックス 6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2" name="直線コネクタ 6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3" name="テキスト ボックス 6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4" name="直線コネクタ 6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5" name="テキスト ボックス 66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7" name="テキスト ボックス 66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669" name="直線コネクタ 668"/>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670" name="【公民館】&#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671" name="直線コネクタ 670"/>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2"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3" name="直線コネクタ 67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674" name="【公民館】&#10;有形固定資産減価償却率平均値テキスト"/>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75" name="フローチャート: 判断 674"/>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676" name="フローチャート: 判断 675"/>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677" name="フローチャート: 判断 676"/>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678" name="フローチャート: 判断 677"/>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138068</xdr:rowOff>
    </xdr:from>
    <xdr:to>
      <xdr:col>81</xdr:col>
      <xdr:colOff>101600</xdr:colOff>
      <xdr:row>102</xdr:row>
      <xdr:rowOff>68218</xdr:rowOff>
    </xdr:to>
    <xdr:sp macro="" textlink="">
      <xdr:nvSpPr>
        <xdr:cNvPr id="684" name="楕円 683"/>
        <xdr:cNvSpPr/>
      </xdr:nvSpPr>
      <xdr:spPr>
        <a:xfrm>
          <a:off x="15430500" y="1745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170724</xdr:rowOff>
    </xdr:from>
    <xdr:to>
      <xdr:col>76</xdr:col>
      <xdr:colOff>165100</xdr:colOff>
      <xdr:row>102</xdr:row>
      <xdr:rowOff>100874</xdr:rowOff>
    </xdr:to>
    <xdr:sp macro="" textlink="">
      <xdr:nvSpPr>
        <xdr:cNvPr id="685" name="楕円 684"/>
        <xdr:cNvSpPr/>
      </xdr:nvSpPr>
      <xdr:spPr>
        <a:xfrm>
          <a:off x="14541500" y="174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17418</xdr:rowOff>
    </xdr:from>
    <xdr:to>
      <xdr:col>81</xdr:col>
      <xdr:colOff>50800</xdr:colOff>
      <xdr:row>102</xdr:row>
      <xdr:rowOff>50074</xdr:rowOff>
    </xdr:to>
    <xdr:cxnSp macro="">
      <xdr:nvCxnSpPr>
        <xdr:cNvPr id="686" name="直線コネクタ 685"/>
        <xdr:cNvCxnSpPr/>
      </xdr:nvCxnSpPr>
      <xdr:spPr>
        <a:xfrm flipV="1">
          <a:off x="14592300" y="1750531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170724</xdr:rowOff>
    </xdr:from>
    <xdr:to>
      <xdr:col>72</xdr:col>
      <xdr:colOff>38100</xdr:colOff>
      <xdr:row>102</xdr:row>
      <xdr:rowOff>100874</xdr:rowOff>
    </xdr:to>
    <xdr:sp macro="" textlink="">
      <xdr:nvSpPr>
        <xdr:cNvPr id="687" name="楕円 686"/>
        <xdr:cNvSpPr/>
      </xdr:nvSpPr>
      <xdr:spPr>
        <a:xfrm>
          <a:off x="13652500" y="174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50074</xdr:rowOff>
    </xdr:from>
    <xdr:to>
      <xdr:col>76</xdr:col>
      <xdr:colOff>114300</xdr:colOff>
      <xdr:row>102</xdr:row>
      <xdr:rowOff>50074</xdr:rowOff>
    </xdr:to>
    <xdr:cxnSp macro="">
      <xdr:nvCxnSpPr>
        <xdr:cNvPr id="688" name="直線コネクタ 687"/>
        <xdr:cNvCxnSpPr/>
      </xdr:nvCxnSpPr>
      <xdr:spPr>
        <a:xfrm>
          <a:off x="13703300" y="175379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47914</xdr:rowOff>
    </xdr:from>
    <xdr:ext cx="405111" cy="259045"/>
    <xdr:sp macro="" textlink="">
      <xdr:nvSpPr>
        <xdr:cNvPr id="689" name="n_1aveValue【公民館】&#10;有形固定資産減価償却率"/>
        <xdr:cNvSpPr txBox="1"/>
      </xdr:nvSpPr>
      <xdr:spPr>
        <a:xfrm>
          <a:off x="15266044"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70775</xdr:rowOff>
    </xdr:from>
    <xdr:ext cx="405111" cy="259045"/>
    <xdr:sp macro="" textlink="">
      <xdr:nvSpPr>
        <xdr:cNvPr id="690" name="n_2aveValue【公民館】&#10;有形固定資産減価償却率"/>
        <xdr:cNvSpPr txBox="1"/>
      </xdr:nvSpPr>
      <xdr:spPr>
        <a:xfrm>
          <a:off x="143897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69141</xdr:rowOff>
    </xdr:from>
    <xdr:ext cx="405111" cy="259045"/>
    <xdr:sp macro="" textlink="">
      <xdr:nvSpPr>
        <xdr:cNvPr id="691" name="n_3aveValue【公民館】&#10;有形固定資産減価償却率"/>
        <xdr:cNvSpPr txBox="1"/>
      </xdr:nvSpPr>
      <xdr:spPr>
        <a:xfrm>
          <a:off x="13500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84745</xdr:rowOff>
    </xdr:from>
    <xdr:ext cx="405111" cy="259045"/>
    <xdr:sp macro="" textlink="">
      <xdr:nvSpPr>
        <xdr:cNvPr id="692" name="n_1mainValue【公民館】&#10;有形固定資産減価償却率"/>
        <xdr:cNvSpPr txBox="1"/>
      </xdr:nvSpPr>
      <xdr:spPr>
        <a:xfrm>
          <a:off x="15266044" y="1722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117401</xdr:rowOff>
    </xdr:from>
    <xdr:ext cx="405111" cy="259045"/>
    <xdr:sp macro="" textlink="">
      <xdr:nvSpPr>
        <xdr:cNvPr id="693" name="n_2mainValue【公民館】&#10;有形固定資産減価償却率"/>
        <xdr:cNvSpPr txBox="1"/>
      </xdr:nvSpPr>
      <xdr:spPr>
        <a:xfrm>
          <a:off x="14389744" y="1726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117401</xdr:rowOff>
    </xdr:from>
    <xdr:ext cx="405111" cy="259045"/>
    <xdr:sp macro="" textlink="">
      <xdr:nvSpPr>
        <xdr:cNvPr id="694" name="n_3mainValue【公民館】&#10;有形固定資産減価償却率"/>
        <xdr:cNvSpPr txBox="1"/>
      </xdr:nvSpPr>
      <xdr:spPr>
        <a:xfrm>
          <a:off x="13500744" y="1726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5" name="直線コネクタ 70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6" name="テキスト ボックス 70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7" name="直線コネクタ 70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8" name="テキスト ボックス 70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9" name="直線コネクタ 70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0" name="テキスト ボックス 70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1" name="直線コネクタ 71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2" name="テキスト ボックス 71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3" name="直線コネクタ 71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4" name="テキスト ボックス 71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5" name="直線コネクタ 71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6" name="テキスト ボックス 71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720" name="直線コネクタ 719"/>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21"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22" name="直線コネクタ 721"/>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723"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724" name="直線コネクタ 723"/>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725" name="【公民館】&#10;一人当たり面積平均値テキスト"/>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26" name="フローチャート: 判断 725"/>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727" name="フローチャート: 判断 726"/>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28" name="フローチャート: 判断 727"/>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729" name="フローチャート: 判断 728"/>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12337</xdr:rowOff>
    </xdr:from>
    <xdr:to>
      <xdr:col>112</xdr:col>
      <xdr:colOff>38100</xdr:colOff>
      <xdr:row>107</xdr:row>
      <xdr:rowOff>113937</xdr:rowOff>
    </xdr:to>
    <xdr:sp macro="" textlink="">
      <xdr:nvSpPr>
        <xdr:cNvPr id="735" name="楕円 734"/>
        <xdr:cNvSpPr/>
      </xdr:nvSpPr>
      <xdr:spPr>
        <a:xfrm>
          <a:off x="21272500" y="183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12337</xdr:rowOff>
    </xdr:from>
    <xdr:to>
      <xdr:col>107</xdr:col>
      <xdr:colOff>101600</xdr:colOff>
      <xdr:row>107</xdr:row>
      <xdr:rowOff>113937</xdr:rowOff>
    </xdr:to>
    <xdr:sp macro="" textlink="">
      <xdr:nvSpPr>
        <xdr:cNvPr id="736" name="楕円 735"/>
        <xdr:cNvSpPr/>
      </xdr:nvSpPr>
      <xdr:spPr>
        <a:xfrm>
          <a:off x="20383500" y="183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63137</xdr:rowOff>
    </xdr:from>
    <xdr:to>
      <xdr:col>111</xdr:col>
      <xdr:colOff>177800</xdr:colOff>
      <xdr:row>107</xdr:row>
      <xdr:rowOff>63137</xdr:rowOff>
    </xdr:to>
    <xdr:cxnSp macro="">
      <xdr:nvCxnSpPr>
        <xdr:cNvPr id="737" name="直線コネクタ 736"/>
        <xdr:cNvCxnSpPr/>
      </xdr:nvCxnSpPr>
      <xdr:spPr>
        <a:xfrm>
          <a:off x="20434300" y="184082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13970</xdr:rowOff>
    </xdr:from>
    <xdr:to>
      <xdr:col>102</xdr:col>
      <xdr:colOff>165100</xdr:colOff>
      <xdr:row>107</xdr:row>
      <xdr:rowOff>115570</xdr:rowOff>
    </xdr:to>
    <xdr:sp macro="" textlink="">
      <xdr:nvSpPr>
        <xdr:cNvPr id="738" name="楕円 737"/>
        <xdr:cNvSpPr/>
      </xdr:nvSpPr>
      <xdr:spPr>
        <a:xfrm>
          <a:off x="19494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63137</xdr:rowOff>
    </xdr:from>
    <xdr:to>
      <xdr:col>107</xdr:col>
      <xdr:colOff>50800</xdr:colOff>
      <xdr:row>107</xdr:row>
      <xdr:rowOff>64770</xdr:rowOff>
    </xdr:to>
    <xdr:cxnSp macro="">
      <xdr:nvCxnSpPr>
        <xdr:cNvPr id="739" name="直線コネクタ 738"/>
        <xdr:cNvCxnSpPr/>
      </xdr:nvCxnSpPr>
      <xdr:spPr>
        <a:xfrm flipV="1">
          <a:off x="19545300" y="1840828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97807</xdr:rowOff>
    </xdr:from>
    <xdr:ext cx="469744" cy="259045"/>
    <xdr:sp macro="" textlink="">
      <xdr:nvSpPr>
        <xdr:cNvPr id="740" name="n_1aveValue【公民館】&#10;一人当たり面積"/>
        <xdr:cNvSpPr txBox="1"/>
      </xdr:nvSpPr>
      <xdr:spPr>
        <a:xfrm>
          <a:off x="210757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741" name="n_2aveValue【公民館】&#10;一人当たり面積"/>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128832</xdr:rowOff>
    </xdr:from>
    <xdr:ext cx="469744" cy="259045"/>
    <xdr:sp macro="" textlink="">
      <xdr:nvSpPr>
        <xdr:cNvPr id="742" name="n_3aveValue【公民館】&#10;一人当たり面積"/>
        <xdr:cNvSpPr txBox="1"/>
      </xdr:nvSpPr>
      <xdr:spPr>
        <a:xfrm>
          <a:off x="19310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105064</xdr:rowOff>
    </xdr:from>
    <xdr:ext cx="469744" cy="259045"/>
    <xdr:sp macro="" textlink="">
      <xdr:nvSpPr>
        <xdr:cNvPr id="743" name="n_1mainValue【公民館】&#10;一人当たり面積"/>
        <xdr:cNvSpPr txBox="1"/>
      </xdr:nvSpPr>
      <xdr:spPr>
        <a:xfrm>
          <a:off x="21075727" y="1845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105064</xdr:rowOff>
    </xdr:from>
    <xdr:ext cx="469744" cy="259045"/>
    <xdr:sp macro="" textlink="">
      <xdr:nvSpPr>
        <xdr:cNvPr id="744" name="n_2mainValue【公民館】&#10;一人当たり面積"/>
        <xdr:cNvSpPr txBox="1"/>
      </xdr:nvSpPr>
      <xdr:spPr>
        <a:xfrm>
          <a:off x="20199427" y="1845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106697</xdr:rowOff>
    </xdr:from>
    <xdr:ext cx="469744" cy="259045"/>
    <xdr:sp macro="" textlink="">
      <xdr:nvSpPr>
        <xdr:cNvPr id="745" name="n_3mainValue【公民館】&#10;一人当たり面積"/>
        <xdr:cNvSpPr txBox="1"/>
      </xdr:nvSpPr>
      <xdr:spPr>
        <a:xfrm>
          <a:off x="19310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6" name="正方形/長方形 7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7" name="正方形/長方形 7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8" name="テキスト ボックス 7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類似団体と比較して特に有形固定資産減価償却率が高くなっている施設は、幼稚園・保育所であり、特に低くなっている施設は、児童館である。</a:t>
          </a:r>
        </a:p>
        <a:p>
          <a:r>
            <a:rPr kumimoji="1" lang="ja-JP" altLang="en-US" sz="1300">
              <a:latin typeface="ＭＳ Ｐゴシック" panose="020B0600070205080204" pitchFamily="50" charset="-128"/>
              <a:ea typeface="ＭＳ Ｐゴシック" panose="020B0600070205080204" pitchFamily="50" charset="-128"/>
            </a:rPr>
            <a:t>幼稚園・保育所については、昭和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年代に多くの施設が建設されており、老朽化が進んでいるが、計画的に改修を行っている。</a:t>
          </a:r>
        </a:p>
        <a:p>
          <a:r>
            <a:rPr kumimoji="1" lang="ja-JP" altLang="en-US" sz="1300">
              <a:latin typeface="ＭＳ Ｐゴシック" panose="020B0600070205080204" pitchFamily="50" charset="-128"/>
              <a:ea typeface="ＭＳ Ｐゴシック" panose="020B0600070205080204" pitchFamily="50" charset="-128"/>
            </a:rPr>
            <a:t>また、児童館については、有形固定資産減価償却率が類似団体平均を大きく下回っている。これは、子育て環境の充実を目的に、平成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年度以降児童館を新たに</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か所整備したためである。これに伴い、一人当たり面積も増加し、類似団体平均を上回ることとなった。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今後は、維持管理にかかる経費の増加に留意しつつ、引き続き、子育て環境の整備に取り組んでいく。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愛媛県東温市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33,588
33,411
211.30
16,030,650
15,104,969
868,125
9,346,324
14,057,411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142257</xdr:rowOff>
    </xdr:from>
    <xdr:ext cx="405111" cy="259045"/>
    <xdr:sp macro="" textlink="">
      <xdr:nvSpPr>
        <xdr:cNvPr id="60" name="【図書館】&#10;有形固定資産減価償却率平均値テキスト"/>
        <xdr:cNvSpPr txBox="1"/>
      </xdr:nvSpPr>
      <xdr:spPr>
        <a:xfrm>
          <a:off x="4673600" y="6657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67327</xdr:rowOff>
    </xdr:from>
    <xdr:ext cx="405111" cy="259045"/>
    <xdr:sp macro="" textlink="">
      <xdr:nvSpPr>
        <xdr:cNvPr id="63" name="n_1aveValue【図書館】&#10;有形固定資産減価償却率"/>
        <xdr:cNvSpPr txBox="1"/>
      </xdr:nvSpPr>
      <xdr:spPr>
        <a:xfrm>
          <a:off x="3582044" y="675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156210</xdr:rowOff>
    </xdr:from>
    <xdr:to>
      <xdr:col>15</xdr:col>
      <xdr:colOff>101600</xdr:colOff>
      <xdr:row>39</xdr:row>
      <xdr:rowOff>86360</xdr:rowOff>
    </xdr:to>
    <xdr:sp macro="" textlink="">
      <xdr:nvSpPr>
        <xdr:cNvPr id="64" name="フローチャート: 判断 63"/>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77487</xdr:rowOff>
    </xdr:from>
    <xdr:ext cx="405111" cy="259045"/>
    <xdr:sp macro="" textlink="">
      <xdr:nvSpPr>
        <xdr:cNvPr id="65" name="n_2aveValue【図書館】&#10;有形固定資産減価償却率"/>
        <xdr:cNvSpPr txBox="1"/>
      </xdr:nvSpPr>
      <xdr:spPr>
        <a:xfrm>
          <a:off x="27057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142240</xdr:rowOff>
    </xdr:from>
    <xdr:to>
      <xdr:col>10</xdr:col>
      <xdr:colOff>165100</xdr:colOff>
      <xdr:row>39</xdr:row>
      <xdr:rowOff>72390</xdr:rowOff>
    </xdr:to>
    <xdr:sp macro="" textlink="">
      <xdr:nvSpPr>
        <xdr:cNvPr id="66" name="フローチャート: 判断 65"/>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39</xdr:row>
      <xdr:rowOff>63517</xdr:rowOff>
    </xdr:from>
    <xdr:ext cx="405111" cy="259045"/>
    <xdr:sp macro="" textlink="">
      <xdr:nvSpPr>
        <xdr:cNvPr id="67" name="n_3aveValue【図書館】&#10;有形固定資産減価償却率"/>
        <xdr:cNvSpPr txBox="1"/>
      </xdr:nvSpPr>
      <xdr:spPr>
        <a:xfrm>
          <a:off x="181674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31750</xdr:rowOff>
    </xdr:from>
    <xdr:to>
      <xdr:col>20</xdr:col>
      <xdr:colOff>38100</xdr:colOff>
      <xdr:row>37</xdr:row>
      <xdr:rowOff>133350</xdr:rowOff>
    </xdr:to>
    <xdr:sp macro="" textlink="">
      <xdr:nvSpPr>
        <xdr:cNvPr id="73" name="楕円 72"/>
        <xdr:cNvSpPr/>
      </xdr:nvSpPr>
      <xdr:spPr>
        <a:xfrm>
          <a:off x="3746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57150</xdr:rowOff>
    </xdr:from>
    <xdr:to>
      <xdr:col>15</xdr:col>
      <xdr:colOff>101600</xdr:colOff>
      <xdr:row>37</xdr:row>
      <xdr:rowOff>158750</xdr:rowOff>
    </xdr:to>
    <xdr:sp macro="" textlink="">
      <xdr:nvSpPr>
        <xdr:cNvPr id="74" name="楕円 73"/>
        <xdr:cNvSpPr/>
      </xdr:nvSpPr>
      <xdr:spPr>
        <a:xfrm>
          <a:off x="28575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82550</xdr:rowOff>
    </xdr:from>
    <xdr:to>
      <xdr:col>19</xdr:col>
      <xdr:colOff>177800</xdr:colOff>
      <xdr:row>37</xdr:row>
      <xdr:rowOff>107950</xdr:rowOff>
    </xdr:to>
    <xdr:cxnSp macro="">
      <xdr:nvCxnSpPr>
        <xdr:cNvPr id="75" name="直線コネクタ 74"/>
        <xdr:cNvCxnSpPr/>
      </xdr:nvCxnSpPr>
      <xdr:spPr>
        <a:xfrm flipV="1">
          <a:off x="2908300" y="6426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57150</xdr:rowOff>
    </xdr:from>
    <xdr:to>
      <xdr:col>10</xdr:col>
      <xdr:colOff>165100</xdr:colOff>
      <xdr:row>37</xdr:row>
      <xdr:rowOff>158750</xdr:rowOff>
    </xdr:to>
    <xdr:sp macro="" textlink="">
      <xdr:nvSpPr>
        <xdr:cNvPr id="76" name="楕円 75"/>
        <xdr:cNvSpPr/>
      </xdr:nvSpPr>
      <xdr:spPr>
        <a:xfrm>
          <a:off x="19685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107950</xdr:rowOff>
    </xdr:from>
    <xdr:to>
      <xdr:col>15</xdr:col>
      <xdr:colOff>50800</xdr:colOff>
      <xdr:row>37</xdr:row>
      <xdr:rowOff>107950</xdr:rowOff>
    </xdr:to>
    <xdr:cxnSp macro="">
      <xdr:nvCxnSpPr>
        <xdr:cNvPr id="77" name="直線コネクタ 76"/>
        <xdr:cNvCxnSpPr/>
      </xdr:nvCxnSpPr>
      <xdr:spPr>
        <a:xfrm>
          <a:off x="2019300" y="6451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149877</xdr:rowOff>
    </xdr:from>
    <xdr:ext cx="405111" cy="259045"/>
    <xdr:sp macro="" textlink="">
      <xdr:nvSpPr>
        <xdr:cNvPr id="78" name="n_1mainValue【図書館】&#10;有形固定資産減価償却率"/>
        <xdr:cNvSpPr txBox="1"/>
      </xdr:nvSpPr>
      <xdr:spPr>
        <a:xfrm>
          <a:off x="3582044" y="6150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3827</xdr:rowOff>
    </xdr:from>
    <xdr:ext cx="405111" cy="259045"/>
    <xdr:sp macro="" textlink="">
      <xdr:nvSpPr>
        <xdr:cNvPr id="79" name="n_2mainValue【図書館】&#10;有形固定資産減価償却率"/>
        <xdr:cNvSpPr txBox="1"/>
      </xdr:nvSpPr>
      <xdr:spPr>
        <a:xfrm>
          <a:off x="27057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3827</xdr:rowOff>
    </xdr:from>
    <xdr:ext cx="405111" cy="259045"/>
    <xdr:sp macro="" textlink="">
      <xdr:nvSpPr>
        <xdr:cNvPr id="80" name="n_3mainValue【図書館】&#10;有形固定資産減価償却率"/>
        <xdr:cNvSpPr txBox="1"/>
      </xdr:nvSpPr>
      <xdr:spPr>
        <a:xfrm>
          <a:off x="18167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1" name="直線コネクタ 90"/>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2" name="テキスト ボックス 91"/>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5" name="直線コネクタ 94"/>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6" name="テキスト ボックス 95"/>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0" name="直線コネクタ 99"/>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1" name="【図書館】&#10;一人当たり面積最小値テキスト"/>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2" name="直線コネクタ 101"/>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3" name="【図書館】&#10;一人当たり面積最大値テキスト"/>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4" name="直線コネクタ 103"/>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106697</xdr:rowOff>
    </xdr:from>
    <xdr:ext cx="469744" cy="259045"/>
    <xdr:sp macro="" textlink="">
      <xdr:nvSpPr>
        <xdr:cNvPr id="105" name="【図書館】&#10;一人当たり面積平均値テキスト"/>
        <xdr:cNvSpPr txBox="1"/>
      </xdr:nvSpPr>
      <xdr:spPr>
        <a:xfrm>
          <a:off x="10515600" y="662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6" name="フローチャート: 判断 105"/>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07" name="フローチャート: 判断 106"/>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86377</xdr:rowOff>
    </xdr:from>
    <xdr:ext cx="469744" cy="259045"/>
    <xdr:sp macro="" textlink="">
      <xdr:nvSpPr>
        <xdr:cNvPr id="108" name="n_1aveValue【図書館】&#10;一人当たり面積"/>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145415</xdr:rowOff>
    </xdr:from>
    <xdr:to>
      <xdr:col>46</xdr:col>
      <xdr:colOff>38100</xdr:colOff>
      <xdr:row>39</xdr:row>
      <xdr:rowOff>75565</xdr:rowOff>
    </xdr:to>
    <xdr:sp macro="" textlink="">
      <xdr:nvSpPr>
        <xdr:cNvPr id="109" name="フローチャート: 判断 108"/>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92092</xdr:rowOff>
    </xdr:from>
    <xdr:ext cx="469744" cy="259045"/>
    <xdr:sp macro="" textlink="">
      <xdr:nvSpPr>
        <xdr:cNvPr id="110" name="n_2aveValue【図書館】&#10;一人当たり面積"/>
        <xdr:cNvSpPr txBox="1"/>
      </xdr:nvSpPr>
      <xdr:spPr>
        <a:xfrm>
          <a:off x="8515427"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151130</xdr:rowOff>
    </xdr:from>
    <xdr:to>
      <xdr:col>41</xdr:col>
      <xdr:colOff>101600</xdr:colOff>
      <xdr:row>39</xdr:row>
      <xdr:rowOff>81280</xdr:rowOff>
    </xdr:to>
    <xdr:sp macro="" textlink="">
      <xdr:nvSpPr>
        <xdr:cNvPr id="111" name="フローチャート: 判断 110"/>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97807</xdr:rowOff>
    </xdr:from>
    <xdr:ext cx="469744" cy="259045"/>
    <xdr:sp macro="" textlink="">
      <xdr:nvSpPr>
        <xdr:cNvPr id="112" name="n_3aveValue【図書館】&#10;一人当たり面積"/>
        <xdr:cNvSpPr txBox="1"/>
      </xdr:nvSpPr>
      <xdr:spPr>
        <a:xfrm>
          <a:off x="7626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156845</xdr:rowOff>
    </xdr:from>
    <xdr:to>
      <xdr:col>50</xdr:col>
      <xdr:colOff>165100</xdr:colOff>
      <xdr:row>39</xdr:row>
      <xdr:rowOff>86995</xdr:rowOff>
    </xdr:to>
    <xdr:sp macro="" textlink="">
      <xdr:nvSpPr>
        <xdr:cNvPr id="118" name="楕円 117"/>
        <xdr:cNvSpPr/>
      </xdr:nvSpPr>
      <xdr:spPr>
        <a:xfrm>
          <a:off x="9588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9" name="楕円 118"/>
        <xdr:cNvSpPr/>
      </xdr:nvSpPr>
      <xdr:spPr>
        <a:xfrm>
          <a:off x="8699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36195</xdr:rowOff>
    </xdr:from>
    <xdr:to>
      <xdr:col>50</xdr:col>
      <xdr:colOff>114300</xdr:colOff>
      <xdr:row>39</xdr:row>
      <xdr:rowOff>36195</xdr:rowOff>
    </xdr:to>
    <xdr:cxnSp macro="">
      <xdr:nvCxnSpPr>
        <xdr:cNvPr id="120" name="直線コネクタ 119"/>
        <xdr:cNvCxnSpPr/>
      </xdr:nvCxnSpPr>
      <xdr:spPr>
        <a:xfrm>
          <a:off x="8750300" y="67227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162560</xdr:rowOff>
    </xdr:from>
    <xdr:to>
      <xdr:col>41</xdr:col>
      <xdr:colOff>101600</xdr:colOff>
      <xdr:row>39</xdr:row>
      <xdr:rowOff>92710</xdr:rowOff>
    </xdr:to>
    <xdr:sp macro="" textlink="">
      <xdr:nvSpPr>
        <xdr:cNvPr id="121" name="楕円 120"/>
        <xdr:cNvSpPr/>
      </xdr:nvSpPr>
      <xdr:spPr>
        <a:xfrm>
          <a:off x="7810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36195</xdr:rowOff>
    </xdr:from>
    <xdr:to>
      <xdr:col>45</xdr:col>
      <xdr:colOff>177800</xdr:colOff>
      <xdr:row>39</xdr:row>
      <xdr:rowOff>41910</xdr:rowOff>
    </xdr:to>
    <xdr:cxnSp macro="">
      <xdr:nvCxnSpPr>
        <xdr:cNvPr id="122" name="直線コネクタ 121"/>
        <xdr:cNvCxnSpPr/>
      </xdr:nvCxnSpPr>
      <xdr:spPr>
        <a:xfrm flipV="1">
          <a:off x="7861300" y="67227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78122</xdr:rowOff>
    </xdr:from>
    <xdr:ext cx="469744" cy="259045"/>
    <xdr:sp macro="" textlink="">
      <xdr:nvSpPr>
        <xdr:cNvPr id="123" name="n_1mainValue【図書館】&#10;一人当たり面積"/>
        <xdr:cNvSpPr txBox="1"/>
      </xdr:nvSpPr>
      <xdr:spPr>
        <a:xfrm>
          <a:off x="93917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78122</xdr:rowOff>
    </xdr:from>
    <xdr:ext cx="469744" cy="259045"/>
    <xdr:sp macro="" textlink="">
      <xdr:nvSpPr>
        <xdr:cNvPr id="124" name="n_2mainValue【図書館】&#10;一人当たり面積"/>
        <xdr:cNvSpPr txBox="1"/>
      </xdr:nvSpPr>
      <xdr:spPr>
        <a:xfrm>
          <a:off x="85154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83837</xdr:rowOff>
    </xdr:from>
    <xdr:ext cx="469744" cy="259045"/>
    <xdr:sp macro="" textlink="">
      <xdr:nvSpPr>
        <xdr:cNvPr id="125" name="n_3mainValue【図書館】&#10;一人当たり面積"/>
        <xdr:cNvSpPr txBox="1"/>
      </xdr:nvSpPr>
      <xdr:spPr>
        <a:xfrm>
          <a:off x="7626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0" name="直線コネクタ 149"/>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1" name="【体育館・プール】&#10;有形固定資産減価償却率最小値テキスト"/>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2" name="直線コネクタ 151"/>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3" name="【体育館・プール】&#10;有形固定資産減価償却率最大値テキスト"/>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54" name="直線コネクタ 153"/>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55" name="【体育館・プール】&#10;有形固定資産減価償却率平均値テキスト"/>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56" name="フローチャート: 判断 155"/>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57" name="フローチャート: 判断 156"/>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52087</xdr:rowOff>
    </xdr:from>
    <xdr:ext cx="405111" cy="259045"/>
    <xdr:sp macro="" textlink="">
      <xdr:nvSpPr>
        <xdr:cNvPr id="158" name="n_1aveValue【体育館・プール】&#10;有形固定資産減価償却率"/>
        <xdr:cNvSpPr txBox="1"/>
      </xdr:nvSpPr>
      <xdr:spPr>
        <a:xfrm>
          <a:off x="3582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122555</xdr:rowOff>
    </xdr:from>
    <xdr:to>
      <xdr:col>15</xdr:col>
      <xdr:colOff>101600</xdr:colOff>
      <xdr:row>60</xdr:row>
      <xdr:rowOff>52705</xdr:rowOff>
    </xdr:to>
    <xdr:sp macro="" textlink="">
      <xdr:nvSpPr>
        <xdr:cNvPr id="159" name="フローチャート: 判断 158"/>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69232</xdr:rowOff>
    </xdr:from>
    <xdr:ext cx="405111" cy="259045"/>
    <xdr:sp macro="" textlink="">
      <xdr:nvSpPr>
        <xdr:cNvPr id="160" name="n_2aveValue【体育館・プール】&#10;有形固定資産減価償却率"/>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21590</xdr:rowOff>
    </xdr:from>
    <xdr:to>
      <xdr:col>10</xdr:col>
      <xdr:colOff>165100</xdr:colOff>
      <xdr:row>60</xdr:row>
      <xdr:rowOff>123190</xdr:rowOff>
    </xdr:to>
    <xdr:sp macro="" textlink="">
      <xdr:nvSpPr>
        <xdr:cNvPr id="161" name="フローチャート: 判断 160"/>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139717</xdr:rowOff>
    </xdr:from>
    <xdr:ext cx="405111" cy="259045"/>
    <xdr:sp macro="" textlink="">
      <xdr:nvSpPr>
        <xdr:cNvPr id="162" name="n_3aveValue【体育館・プール】&#10;有形固定資産減価償却率"/>
        <xdr:cNvSpPr txBox="1"/>
      </xdr:nvSpPr>
      <xdr:spPr>
        <a:xfrm>
          <a:off x="1816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61595</xdr:rowOff>
    </xdr:from>
    <xdr:to>
      <xdr:col>20</xdr:col>
      <xdr:colOff>38100</xdr:colOff>
      <xdr:row>60</xdr:row>
      <xdr:rowOff>163195</xdr:rowOff>
    </xdr:to>
    <xdr:sp macro="" textlink="">
      <xdr:nvSpPr>
        <xdr:cNvPr id="168" name="楕円 167"/>
        <xdr:cNvSpPr/>
      </xdr:nvSpPr>
      <xdr:spPr>
        <a:xfrm>
          <a:off x="3746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105410</xdr:rowOff>
    </xdr:from>
    <xdr:to>
      <xdr:col>15</xdr:col>
      <xdr:colOff>101600</xdr:colOff>
      <xdr:row>61</xdr:row>
      <xdr:rowOff>35560</xdr:rowOff>
    </xdr:to>
    <xdr:sp macro="" textlink="">
      <xdr:nvSpPr>
        <xdr:cNvPr id="169" name="楕円 168"/>
        <xdr:cNvSpPr/>
      </xdr:nvSpPr>
      <xdr:spPr>
        <a:xfrm>
          <a:off x="2857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112395</xdr:rowOff>
    </xdr:from>
    <xdr:to>
      <xdr:col>19</xdr:col>
      <xdr:colOff>177800</xdr:colOff>
      <xdr:row>60</xdr:row>
      <xdr:rowOff>156210</xdr:rowOff>
    </xdr:to>
    <xdr:cxnSp macro="">
      <xdr:nvCxnSpPr>
        <xdr:cNvPr id="170" name="直線コネクタ 169"/>
        <xdr:cNvCxnSpPr/>
      </xdr:nvCxnSpPr>
      <xdr:spPr>
        <a:xfrm flipV="1">
          <a:off x="2908300" y="1039939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74930</xdr:rowOff>
    </xdr:from>
    <xdr:to>
      <xdr:col>10</xdr:col>
      <xdr:colOff>165100</xdr:colOff>
      <xdr:row>61</xdr:row>
      <xdr:rowOff>5080</xdr:rowOff>
    </xdr:to>
    <xdr:sp macro="" textlink="">
      <xdr:nvSpPr>
        <xdr:cNvPr id="171" name="楕円 170"/>
        <xdr:cNvSpPr/>
      </xdr:nvSpPr>
      <xdr:spPr>
        <a:xfrm>
          <a:off x="1968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125730</xdr:rowOff>
    </xdr:from>
    <xdr:to>
      <xdr:col>15</xdr:col>
      <xdr:colOff>50800</xdr:colOff>
      <xdr:row>60</xdr:row>
      <xdr:rowOff>156210</xdr:rowOff>
    </xdr:to>
    <xdr:cxnSp macro="">
      <xdr:nvCxnSpPr>
        <xdr:cNvPr id="172" name="直線コネクタ 171"/>
        <xdr:cNvCxnSpPr/>
      </xdr:nvCxnSpPr>
      <xdr:spPr>
        <a:xfrm>
          <a:off x="2019300" y="104127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154322</xdr:rowOff>
    </xdr:from>
    <xdr:ext cx="405111" cy="259045"/>
    <xdr:sp macro="" textlink="">
      <xdr:nvSpPr>
        <xdr:cNvPr id="173" name="n_1mainValue【体育館・プール】&#10;有形固定資産減価償却率"/>
        <xdr:cNvSpPr txBox="1"/>
      </xdr:nvSpPr>
      <xdr:spPr>
        <a:xfrm>
          <a:off x="35820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26687</xdr:rowOff>
    </xdr:from>
    <xdr:ext cx="405111" cy="259045"/>
    <xdr:sp macro="" textlink="">
      <xdr:nvSpPr>
        <xdr:cNvPr id="174" name="n_2mainValue【体育館・プール】&#10;有形固定資産減価償却率"/>
        <xdr:cNvSpPr txBox="1"/>
      </xdr:nvSpPr>
      <xdr:spPr>
        <a:xfrm>
          <a:off x="2705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167657</xdr:rowOff>
    </xdr:from>
    <xdr:ext cx="405111" cy="259045"/>
    <xdr:sp macro="" textlink="">
      <xdr:nvSpPr>
        <xdr:cNvPr id="175" name="n_3mainValue【体育館・プール】&#10;有形固定資産減価償却率"/>
        <xdr:cNvSpPr txBox="1"/>
      </xdr:nvSpPr>
      <xdr:spPr>
        <a:xfrm>
          <a:off x="1816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6" name="直線コネクタ 18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7" name="テキスト ボックス 18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8" name="直線コネクタ 18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9" name="テキスト ボックス 18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0" name="直線コネクタ 18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1" name="テキスト ボックス 19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2" name="直線コネクタ 19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3" name="テキスト ボックス 19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197" name="直線コネクタ 196"/>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198"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199" name="直線コネクタ 198"/>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0" name="【体育館・プール】&#10;一人当たり面積最大値テキスト"/>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01" name="直線コネクタ 200"/>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113251</xdr:rowOff>
    </xdr:from>
    <xdr:ext cx="469744" cy="259045"/>
    <xdr:sp macro="" textlink="">
      <xdr:nvSpPr>
        <xdr:cNvPr id="202" name="【体育館・プール】&#10;一人当たり面積平均値テキスト"/>
        <xdr:cNvSpPr txBox="1"/>
      </xdr:nvSpPr>
      <xdr:spPr>
        <a:xfrm>
          <a:off x="10515600" y="10743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03" name="フローチャート: 判断 202"/>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04" name="フローチャート: 判断 203"/>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89730</xdr:rowOff>
    </xdr:from>
    <xdr:ext cx="469744" cy="259045"/>
    <xdr:sp macro="" textlink="">
      <xdr:nvSpPr>
        <xdr:cNvPr id="205" name="n_1aveValue【体育館・プール】&#10;一人当たり面積"/>
        <xdr:cNvSpPr txBox="1"/>
      </xdr:nvSpPr>
      <xdr:spPr>
        <a:xfrm>
          <a:off x="93917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143053</xdr:rowOff>
    </xdr:from>
    <xdr:to>
      <xdr:col>46</xdr:col>
      <xdr:colOff>38100</xdr:colOff>
      <xdr:row>63</xdr:row>
      <xdr:rowOff>73203</xdr:rowOff>
    </xdr:to>
    <xdr:sp macro="" textlink="">
      <xdr:nvSpPr>
        <xdr:cNvPr id="206" name="フローチャート: 判断 205"/>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89730</xdr:rowOff>
    </xdr:from>
    <xdr:ext cx="469744" cy="259045"/>
    <xdr:sp macro="" textlink="">
      <xdr:nvSpPr>
        <xdr:cNvPr id="207"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864</xdr:rowOff>
    </xdr:from>
    <xdr:to>
      <xdr:col>41</xdr:col>
      <xdr:colOff>101600</xdr:colOff>
      <xdr:row>63</xdr:row>
      <xdr:rowOff>102464</xdr:rowOff>
    </xdr:to>
    <xdr:sp macro="" textlink="">
      <xdr:nvSpPr>
        <xdr:cNvPr id="208" name="フローチャート: 判断 207"/>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118991</xdr:rowOff>
    </xdr:from>
    <xdr:ext cx="469744" cy="259045"/>
    <xdr:sp macro="" textlink="">
      <xdr:nvSpPr>
        <xdr:cNvPr id="209" name="n_3aveValue【体育館・プール】&#10;一人当たり面積"/>
        <xdr:cNvSpPr txBox="1"/>
      </xdr:nvSpPr>
      <xdr:spPr>
        <a:xfrm>
          <a:off x="7626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0" name="テキスト ボックス 20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18237</xdr:rowOff>
    </xdr:from>
    <xdr:to>
      <xdr:col>50</xdr:col>
      <xdr:colOff>165100</xdr:colOff>
      <xdr:row>63</xdr:row>
      <xdr:rowOff>119837</xdr:rowOff>
    </xdr:to>
    <xdr:sp macro="" textlink="">
      <xdr:nvSpPr>
        <xdr:cNvPr id="215" name="楕円 214"/>
        <xdr:cNvSpPr/>
      </xdr:nvSpPr>
      <xdr:spPr>
        <a:xfrm>
          <a:off x="9588500" y="1081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18237</xdr:rowOff>
    </xdr:from>
    <xdr:to>
      <xdr:col>46</xdr:col>
      <xdr:colOff>38100</xdr:colOff>
      <xdr:row>63</xdr:row>
      <xdr:rowOff>119837</xdr:rowOff>
    </xdr:to>
    <xdr:sp macro="" textlink="">
      <xdr:nvSpPr>
        <xdr:cNvPr id="216" name="楕円 215"/>
        <xdr:cNvSpPr/>
      </xdr:nvSpPr>
      <xdr:spPr>
        <a:xfrm>
          <a:off x="8699500" y="1081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69037</xdr:rowOff>
    </xdr:from>
    <xdr:to>
      <xdr:col>50</xdr:col>
      <xdr:colOff>114300</xdr:colOff>
      <xdr:row>63</xdr:row>
      <xdr:rowOff>69037</xdr:rowOff>
    </xdr:to>
    <xdr:cxnSp macro="">
      <xdr:nvCxnSpPr>
        <xdr:cNvPr id="217" name="直線コネクタ 216"/>
        <xdr:cNvCxnSpPr/>
      </xdr:nvCxnSpPr>
      <xdr:spPr>
        <a:xfrm>
          <a:off x="8750300" y="108703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19152</xdr:rowOff>
    </xdr:from>
    <xdr:to>
      <xdr:col>41</xdr:col>
      <xdr:colOff>101600</xdr:colOff>
      <xdr:row>63</xdr:row>
      <xdr:rowOff>120752</xdr:rowOff>
    </xdr:to>
    <xdr:sp macro="" textlink="">
      <xdr:nvSpPr>
        <xdr:cNvPr id="218" name="楕円 217"/>
        <xdr:cNvSpPr/>
      </xdr:nvSpPr>
      <xdr:spPr>
        <a:xfrm>
          <a:off x="7810500" y="1082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69037</xdr:rowOff>
    </xdr:from>
    <xdr:to>
      <xdr:col>45</xdr:col>
      <xdr:colOff>177800</xdr:colOff>
      <xdr:row>63</xdr:row>
      <xdr:rowOff>69952</xdr:rowOff>
    </xdr:to>
    <xdr:cxnSp macro="">
      <xdr:nvCxnSpPr>
        <xdr:cNvPr id="219" name="直線コネクタ 218"/>
        <xdr:cNvCxnSpPr/>
      </xdr:nvCxnSpPr>
      <xdr:spPr>
        <a:xfrm flipV="1">
          <a:off x="7861300" y="1087038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110964</xdr:rowOff>
    </xdr:from>
    <xdr:ext cx="469744" cy="259045"/>
    <xdr:sp macro="" textlink="">
      <xdr:nvSpPr>
        <xdr:cNvPr id="220" name="n_1mainValue【体育館・プール】&#10;一人当たり面積"/>
        <xdr:cNvSpPr txBox="1"/>
      </xdr:nvSpPr>
      <xdr:spPr>
        <a:xfrm>
          <a:off x="9391727" y="1091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110964</xdr:rowOff>
    </xdr:from>
    <xdr:ext cx="469744" cy="259045"/>
    <xdr:sp macro="" textlink="">
      <xdr:nvSpPr>
        <xdr:cNvPr id="221" name="n_2mainValue【体育館・プール】&#10;一人当たり面積"/>
        <xdr:cNvSpPr txBox="1"/>
      </xdr:nvSpPr>
      <xdr:spPr>
        <a:xfrm>
          <a:off x="8515427" y="1091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111879</xdr:rowOff>
    </xdr:from>
    <xdr:ext cx="469744" cy="259045"/>
    <xdr:sp macro="" textlink="">
      <xdr:nvSpPr>
        <xdr:cNvPr id="222" name="n_3mainValue【体育館・プール】&#10;一人当たり面積"/>
        <xdr:cNvSpPr txBox="1"/>
      </xdr:nvSpPr>
      <xdr:spPr>
        <a:xfrm>
          <a:off x="7626427" y="109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47" name="直線コネクタ 246"/>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48"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49" name="直線コネクタ 248"/>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0"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1" name="直線コネクタ 25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52"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53" name="フローチャート: 判断 252"/>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54" name="フローチャート: 判断 253"/>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11447</xdr:rowOff>
    </xdr:from>
    <xdr:ext cx="405111" cy="259045"/>
    <xdr:sp macro="" textlink="">
      <xdr:nvSpPr>
        <xdr:cNvPr id="255" name="n_1aveValue【福祉施設】&#10;有形固定資産減価償却率"/>
        <xdr:cNvSpPr txBox="1"/>
      </xdr:nvSpPr>
      <xdr:spPr>
        <a:xfrm>
          <a:off x="3582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93980</xdr:rowOff>
    </xdr:from>
    <xdr:to>
      <xdr:col>15</xdr:col>
      <xdr:colOff>101600</xdr:colOff>
      <xdr:row>83</xdr:row>
      <xdr:rowOff>24130</xdr:rowOff>
    </xdr:to>
    <xdr:sp macro="" textlink="">
      <xdr:nvSpPr>
        <xdr:cNvPr id="256" name="フローチャート: 判断 255"/>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15257</xdr:rowOff>
    </xdr:from>
    <xdr:ext cx="405111" cy="259045"/>
    <xdr:sp macro="" textlink="">
      <xdr:nvSpPr>
        <xdr:cNvPr id="257" name="n_2aveValue【福祉施設】&#10;有形固定資産減価償却率"/>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93980</xdr:rowOff>
    </xdr:from>
    <xdr:to>
      <xdr:col>10</xdr:col>
      <xdr:colOff>165100</xdr:colOff>
      <xdr:row>83</xdr:row>
      <xdr:rowOff>24130</xdr:rowOff>
    </xdr:to>
    <xdr:sp macro="" textlink="">
      <xdr:nvSpPr>
        <xdr:cNvPr id="258" name="フローチャート: 判断 257"/>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15257</xdr:rowOff>
    </xdr:from>
    <xdr:ext cx="405111" cy="259045"/>
    <xdr:sp macro="" textlink="">
      <xdr:nvSpPr>
        <xdr:cNvPr id="259" name="n_3aveValue【福祉施設】&#10;有形固定資産減価償却率"/>
        <xdr:cNvSpPr txBox="1"/>
      </xdr:nvSpPr>
      <xdr:spPr>
        <a:xfrm>
          <a:off x="1816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60" name="テキスト ボックス 25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1" name="テキスト ボックス 26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2" name="テキスト ボックス 26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3" name="テキスト ボックス 26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4" name="テキスト ボックス 26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116839</xdr:rowOff>
    </xdr:from>
    <xdr:to>
      <xdr:col>20</xdr:col>
      <xdr:colOff>38100</xdr:colOff>
      <xdr:row>81</xdr:row>
      <xdr:rowOff>46989</xdr:rowOff>
    </xdr:to>
    <xdr:sp macro="" textlink="">
      <xdr:nvSpPr>
        <xdr:cNvPr id="265" name="楕円 264"/>
        <xdr:cNvSpPr/>
      </xdr:nvSpPr>
      <xdr:spPr>
        <a:xfrm>
          <a:off x="3746500" y="138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153036</xdr:rowOff>
    </xdr:from>
    <xdr:to>
      <xdr:col>15</xdr:col>
      <xdr:colOff>101600</xdr:colOff>
      <xdr:row>81</xdr:row>
      <xdr:rowOff>83186</xdr:rowOff>
    </xdr:to>
    <xdr:sp macro="" textlink="">
      <xdr:nvSpPr>
        <xdr:cNvPr id="266" name="楕円 265"/>
        <xdr:cNvSpPr/>
      </xdr:nvSpPr>
      <xdr:spPr>
        <a:xfrm>
          <a:off x="2857500" y="1386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167639</xdr:rowOff>
    </xdr:from>
    <xdr:to>
      <xdr:col>19</xdr:col>
      <xdr:colOff>177800</xdr:colOff>
      <xdr:row>81</xdr:row>
      <xdr:rowOff>32386</xdr:rowOff>
    </xdr:to>
    <xdr:cxnSp macro="">
      <xdr:nvCxnSpPr>
        <xdr:cNvPr id="267" name="直線コネクタ 266"/>
        <xdr:cNvCxnSpPr/>
      </xdr:nvCxnSpPr>
      <xdr:spPr>
        <a:xfrm flipV="1">
          <a:off x="2908300" y="138836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10161</xdr:rowOff>
    </xdr:from>
    <xdr:to>
      <xdr:col>10</xdr:col>
      <xdr:colOff>165100</xdr:colOff>
      <xdr:row>81</xdr:row>
      <xdr:rowOff>111761</xdr:rowOff>
    </xdr:to>
    <xdr:sp macro="" textlink="">
      <xdr:nvSpPr>
        <xdr:cNvPr id="268" name="楕円 267"/>
        <xdr:cNvSpPr/>
      </xdr:nvSpPr>
      <xdr:spPr>
        <a:xfrm>
          <a:off x="1968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32386</xdr:rowOff>
    </xdr:from>
    <xdr:to>
      <xdr:col>15</xdr:col>
      <xdr:colOff>50800</xdr:colOff>
      <xdr:row>81</xdr:row>
      <xdr:rowOff>60961</xdr:rowOff>
    </xdr:to>
    <xdr:cxnSp macro="">
      <xdr:nvCxnSpPr>
        <xdr:cNvPr id="269" name="直線コネクタ 268"/>
        <xdr:cNvCxnSpPr/>
      </xdr:nvCxnSpPr>
      <xdr:spPr>
        <a:xfrm flipV="1">
          <a:off x="2019300" y="1391983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63516</xdr:rowOff>
    </xdr:from>
    <xdr:ext cx="405111" cy="259045"/>
    <xdr:sp macro="" textlink="">
      <xdr:nvSpPr>
        <xdr:cNvPr id="270" name="n_1mainValue【福祉施設】&#10;有形固定資産減価償却率"/>
        <xdr:cNvSpPr txBox="1"/>
      </xdr:nvSpPr>
      <xdr:spPr>
        <a:xfrm>
          <a:off x="3582044"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99713</xdr:rowOff>
    </xdr:from>
    <xdr:ext cx="405111" cy="259045"/>
    <xdr:sp macro="" textlink="">
      <xdr:nvSpPr>
        <xdr:cNvPr id="271" name="n_2mainValue【福祉施設】&#10;有形固定資産減価償却率"/>
        <xdr:cNvSpPr txBox="1"/>
      </xdr:nvSpPr>
      <xdr:spPr>
        <a:xfrm>
          <a:off x="2705744" y="1364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128288</xdr:rowOff>
    </xdr:from>
    <xdr:ext cx="405111" cy="259045"/>
    <xdr:sp macro="" textlink="">
      <xdr:nvSpPr>
        <xdr:cNvPr id="272" name="n_3mainValue【福祉施設】&#10;有形固定資産減価償却率"/>
        <xdr:cNvSpPr txBox="1"/>
      </xdr:nvSpPr>
      <xdr:spPr>
        <a:xfrm>
          <a:off x="1816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3" name="直線コネクタ 28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4" name="テキスト ボックス 28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5" name="直線コネクタ 28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6" name="テキスト ボックス 28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7" name="直線コネクタ 28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8" name="テキスト ボックス 28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9" name="直線コネクタ 28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0" name="テキスト ボックス 28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1" name="直線コネクタ 29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2" name="テキスト ボックス 29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296" name="直線コネクタ 295"/>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297"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98" name="直線コネクタ 297"/>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299" name="【福祉施設】&#10;一人当たり面積最大値テキスト"/>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00" name="直線コネクタ 299"/>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301" name="【福祉施設】&#10;一人当たり面積平均値テキスト"/>
        <xdr:cNvSpPr txBox="1"/>
      </xdr:nvSpPr>
      <xdr:spPr>
        <a:xfrm>
          <a:off x="10515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02" name="フローチャート: 判断 301"/>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03" name="フローチャート: 判断 302"/>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167657</xdr:rowOff>
    </xdr:from>
    <xdr:ext cx="469744" cy="259045"/>
    <xdr:sp macro="" textlink="">
      <xdr:nvSpPr>
        <xdr:cNvPr id="304" name="n_1aveValue【福祉施設】&#10;一人当たり面積"/>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39370</xdr:rowOff>
    </xdr:from>
    <xdr:to>
      <xdr:col>46</xdr:col>
      <xdr:colOff>38100</xdr:colOff>
      <xdr:row>85</xdr:row>
      <xdr:rowOff>140970</xdr:rowOff>
    </xdr:to>
    <xdr:sp macro="" textlink="">
      <xdr:nvSpPr>
        <xdr:cNvPr id="305" name="フローチャート: 判断 304"/>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157497</xdr:rowOff>
    </xdr:from>
    <xdr:ext cx="469744" cy="259045"/>
    <xdr:sp macro="" textlink="">
      <xdr:nvSpPr>
        <xdr:cNvPr id="306" name="n_2aveValue【福祉施設】&#10;一人当たり面積"/>
        <xdr:cNvSpPr txBox="1"/>
      </xdr:nvSpPr>
      <xdr:spPr>
        <a:xfrm>
          <a:off x="8515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81280</xdr:rowOff>
    </xdr:from>
    <xdr:to>
      <xdr:col>41</xdr:col>
      <xdr:colOff>101600</xdr:colOff>
      <xdr:row>86</xdr:row>
      <xdr:rowOff>11430</xdr:rowOff>
    </xdr:to>
    <xdr:sp macro="" textlink="">
      <xdr:nvSpPr>
        <xdr:cNvPr id="307" name="フローチャート: 判断 306"/>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27957</xdr:rowOff>
    </xdr:from>
    <xdr:ext cx="469744" cy="259045"/>
    <xdr:sp macro="" textlink="">
      <xdr:nvSpPr>
        <xdr:cNvPr id="308" name="n_3aveValue【福祉施設】&#10;一人当たり面積"/>
        <xdr:cNvSpPr txBox="1"/>
      </xdr:nvSpPr>
      <xdr:spPr>
        <a:xfrm>
          <a:off x="7626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09" name="テキスト ボックス 30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0" name="テキスト ボックス 30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1" name="テキスト ボックス 31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2" name="テキスト ボックス 31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3" name="テキスト ボックス 31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11430</xdr:rowOff>
    </xdr:from>
    <xdr:to>
      <xdr:col>50</xdr:col>
      <xdr:colOff>165100</xdr:colOff>
      <xdr:row>86</xdr:row>
      <xdr:rowOff>113030</xdr:rowOff>
    </xdr:to>
    <xdr:sp macro="" textlink="">
      <xdr:nvSpPr>
        <xdr:cNvPr id="314" name="楕円 313"/>
        <xdr:cNvSpPr/>
      </xdr:nvSpPr>
      <xdr:spPr>
        <a:xfrm>
          <a:off x="9588500" y="1475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11430</xdr:rowOff>
    </xdr:from>
    <xdr:to>
      <xdr:col>46</xdr:col>
      <xdr:colOff>38100</xdr:colOff>
      <xdr:row>86</xdr:row>
      <xdr:rowOff>113030</xdr:rowOff>
    </xdr:to>
    <xdr:sp macro="" textlink="">
      <xdr:nvSpPr>
        <xdr:cNvPr id="315" name="楕円 314"/>
        <xdr:cNvSpPr/>
      </xdr:nvSpPr>
      <xdr:spPr>
        <a:xfrm>
          <a:off x="8699500" y="1475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62230</xdr:rowOff>
    </xdr:from>
    <xdr:to>
      <xdr:col>50</xdr:col>
      <xdr:colOff>114300</xdr:colOff>
      <xdr:row>86</xdr:row>
      <xdr:rowOff>62230</xdr:rowOff>
    </xdr:to>
    <xdr:cxnSp macro="">
      <xdr:nvCxnSpPr>
        <xdr:cNvPr id="316" name="直線コネクタ 315"/>
        <xdr:cNvCxnSpPr/>
      </xdr:nvCxnSpPr>
      <xdr:spPr>
        <a:xfrm>
          <a:off x="8750300" y="14806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11430</xdr:rowOff>
    </xdr:from>
    <xdr:to>
      <xdr:col>41</xdr:col>
      <xdr:colOff>101600</xdr:colOff>
      <xdr:row>86</xdr:row>
      <xdr:rowOff>113030</xdr:rowOff>
    </xdr:to>
    <xdr:sp macro="" textlink="">
      <xdr:nvSpPr>
        <xdr:cNvPr id="317" name="楕円 316"/>
        <xdr:cNvSpPr/>
      </xdr:nvSpPr>
      <xdr:spPr>
        <a:xfrm>
          <a:off x="7810500" y="1475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62230</xdr:rowOff>
    </xdr:from>
    <xdr:to>
      <xdr:col>45</xdr:col>
      <xdr:colOff>177800</xdr:colOff>
      <xdr:row>86</xdr:row>
      <xdr:rowOff>62230</xdr:rowOff>
    </xdr:to>
    <xdr:cxnSp macro="">
      <xdr:nvCxnSpPr>
        <xdr:cNvPr id="318" name="直線コネクタ 317"/>
        <xdr:cNvCxnSpPr/>
      </xdr:nvCxnSpPr>
      <xdr:spPr>
        <a:xfrm>
          <a:off x="7861300" y="14806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104157</xdr:rowOff>
    </xdr:from>
    <xdr:ext cx="469744" cy="259045"/>
    <xdr:sp macro="" textlink="">
      <xdr:nvSpPr>
        <xdr:cNvPr id="319" name="n_1mainValue【福祉施設】&#10;一人当たり面積"/>
        <xdr:cNvSpPr txBox="1"/>
      </xdr:nvSpPr>
      <xdr:spPr>
        <a:xfrm>
          <a:off x="9391727"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104157</xdr:rowOff>
    </xdr:from>
    <xdr:ext cx="469744" cy="259045"/>
    <xdr:sp macro="" textlink="">
      <xdr:nvSpPr>
        <xdr:cNvPr id="320" name="n_2mainValue【福祉施設】&#10;一人当たり面積"/>
        <xdr:cNvSpPr txBox="1"/>
      </xdr:nvSpPr>
      <xdr:spPr>
        <a:xfrm>
          <a:off x="8515427"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104157</xdr:rowOff>
    </xdr:from>
    <xdr:ext cx="469744" cy="259045"/>
    <xdr:sp macro="" textlink="">
      <xdr:nvSpPr>
        <xdr:cNvPr id="321" name="n_3mainValue【福祉施設】&#10;一人当たり面積"/>
        <xdr:cNvSpPr txBox="1"/>
      </xdr:nvSpPr>
      <xdr:spPr>
        <a:xfrm>
          <a:off x="7626427"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0" name="正方形/長方形 3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1" name="正方形/長方形 3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2" name="正方形/長方形 3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3" name="正方形/長方形 3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4" name="正方形/長方形 3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5" name="正方形/長方形 3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6" name="正方形/長方形 3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7" name="正方形/長方形 33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8" name="正方形/長方形 33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9" name="正方形/長方形 33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0" name="正方形/長方形 33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1" name="正方形/長方形 34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2" name="正方形/長方形 34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3" name="正方形/長方形 34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4" name="正方形/長方形 34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5" name="正方形/長方形 34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6" name="テキスト ボックス 34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7" name="直線コネクタ 34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8" name="直線コネクタ 34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9" name="テキスト ボックス 34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0" name="直線コネクタ 34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1" name="テキスト ボックス 35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2" name="直線コネクタ 35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3" name="テキスト ボックス 35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4" name="直線コネクタ 35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5" name="テキスト ボックス 35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6" name="直線コネクタ 35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7" name="テキスト ボックス 35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8" name="直線コネクタ 35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9" name="テキスト ボックス 35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0" name="直線コネクタ 35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1" name="テキスト ボックス 36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363" name="直線コネクタ 362"/>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364" name="【一般廃棄物処理施設】&#10;有形固定資産減価償却率最小値テキスト"/>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365" name="直線コネクタ 364"/>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366" name="【一般廃棄物処理施設】&#10;有形固定資産減価償却率最大値テキスト"/>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367" name="直線コネクタ 366"/>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368" name="【一般廃棄物処理施設】&#10;有形固定資産減価償却率平均値テキスト"/>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369" name="フローチャート: 判断 368"/>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370" name="フローチャート: 判断 369"/>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40</xdr:row>
      <xdr:rowOff>119760</xdr:rowOff>
    </xdr:from>
    <xdr:ext cx="405111" cy="259045"/>
    <xdr:sp macro="" textlink="">
      <xdr:nvSpPr>
        <xdr:cNvPr id="371" name="n_1aveValue【一般廃棄物処理施設】&#10;有形固定資産減価償却率"/>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138067</xdr:rowOff>
    </xdr:from>
    <xdr:to>
      <xdr:col>76</xdr:col>
      <xdr:colOff>165100</xdr:colOff>
      <xdr:row>37</xdr:row>
      <xdr:rowOff>68217</xdr:rowOff>
    </xdr:to>
    <xdr:sp macro="" textlink="">
      <xdr:nvSpPr>
        <xdr:cNvPr id="372" name="フローチャート: 判断 371"/>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59344</xdr:rowOff>
    </xdr:from>
    <xdr:ext cx="405111" cy="259045"/>
    <xdr:sp macro="" textlink="">
      <xdr:nvSpPr>
        <xdr:cNvPr id="373" name="n_2aveValue【一般廃棄物処理施設】&#10;有形固定資産減価償却率"/>
        <xdr:cNvSpPr txBox="1"/>
      </xdr:nvSpPr>
      <xdr:spPr>
        <a:xfrm>
          <a:off x="143897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126637</xdr:rowOff>
    </xdr:from>
    <xdr:to>
      <xdr:col>72</xdr:col>
      <xdr:colOff>38100</xdr:colOff>
      <xdr:row>37</xdr:row>
      <xdr:rowOff>56787</xdr:rowOff>
    </xdr:to>
    <xdr:sp macro="" textlink="">
      <xdr:nvSpPr>
        <xdr:cNvPr id="374" name="フローチャート: 判断 373"/>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47914</xdr:rowOff>
    </xdr:from>
    <xdr:ext cx="405111" cy="259045"/>
    <xdr:sp macro="" textlink="">
      <xdr:nvSpPr>
        <xdr:cNvPr id="375" name="n_3aveValue【一般廃棄物処理施設】&#10;有形固定資産減価償却率"/>
        <xdr:cNvSpPr txBox="1"/>
      </xdr:nvSpPr>
      <xdr:spPr>
        <a:xfrm>
          <a:off x="13500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76" name="テキスト ボックス 37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7" name="テキスト ボックス 37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8" name="テキスト ボックス 37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9" name="テキスト ボックス 37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0" name="テキスト ボックス 37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164193</xdr:rowOff>
    </xdr:from>
    <xdr:to>
      <xdr:col>81</xdr:col>
      <xdr:colOff>101600</xdr:colOff>
      <xdr:row>36</xdr:row>
      <xdr:rowOff>94343</xdr:rowOff>
    </xdr:to>
    <xdr:sp macro="" textlink="">
      <xdr:nvSpPr>
        <xdr:cNvPr id="381" name="楕円 380"/>
        <xdr:cNvSpPr/>
      </xdr:nvSpPr>
      <xdr:spPr>
        <a:xfrm>
          <a:off x="15430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30299</xdr:rowOff>
    </xdr:from>
    <xdr:to>
      <xdr:col>76</xdr:col>
      <xdr:colOff>165100</xdr:colOff>
      <xdr:row>36</xdr:row>
      <xdr:rowOff>131899</xdr:rowOff>
    </xdr:to>
    <xdr:sp macro="" textlink="">
      <xdr:nvSpPr>
        <xdr:cNvPr id="382" name="楕円 381"/>
        <xdr:cNvSpPr/>
      </xdr:nvSpPr>
      <xdr:spPr>
        <a:xfrm>
          <a:off x="14541500" y="620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43543</xdr:rowOff>
    </xdr:from>
    <xdr:to>
      <xdr:col>81</xdr:col>
      <xdr:colOff>50800</xdr:colOff>
      <xdr:row>36</xdr:row>
      <xdr:rowOff>81099</xdr:rowOff>
    </xdr:to>
    <xdr:cxnSp macro="">
      <xdr:nvCxnSpPr>
        <xdr:cNvPr id="383" name="直線コネクタ 382"/>
        <xdr:cNvCxnSpPr/>
      </xdr:nvCxnSpPr>
      <xdr:spPr>
        <a:xfrm flipV="1">
          <a:off x="14592300" y="621574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38463</xdr:rowOff>
    </xdr:from>
    <xdr:to>
      <xdr:col>72</xdr:col>
      <xdr:colOff>38100</xdr:colOff>
      <xdr:row>36</xdr:row>
      <xdr:rowOff>140063</xdr:rowOff>
    </xdr:to>
    <xdr:sp macro="" textlink="">
      <xdr:nvSpPr>
        <xdr:cNvPr id="384" name="楕円 383"/>
        <xdr:cNvSpPr/>
      </xdr:nvSpPr>
      <xdr:spPr>
        <a:xfrm>
          <a:off x="13652500" y="62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81099</xdr:rowOff>
    </xdr:from>
    <xdr:to>
      <xdr:col>76</xdr:col>
      <xdr:colOff>114300</xdr:colOff>
      <xdr:row>36</xdr:row>
      <xdr:rowOff>89263</xdr:rowOff>
    </xdr:to>
    <xdr:cxnSp macro="">
      <xdr:nvCxnSpPr>
        <xdr:cNvPr id="385" name="直線コネクタ 384"/>
        <xdr:cNvCxnSpPr/>
      </xdr:nvCxnSpPr>
      <xdr:spPr>
        <a:xfrm flipV="1">
          <a:off x="13703300" y="625329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110870</xdr:rowOff>
    </xdr:from>
    <xdr:ext cx="405111" cy="259045"/>
    <xdr:sp macro="" textlink="">
      <xdr:nvSpPr>
        <xdr:cNvPr id="386" name="n_1mainValue【一般廃棄物処理施設】&#10;有形固定資産減価償却率"/>
        <xdr:cNvSpPr txBox="1"/>
      </xdr:nvSpPr>
      <xdr:spPr>
        <a:xfrm>
          <a:off x="152660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148426</xdr:rowOff>
    </xdr:from>
    <xdr:ext cx="405111" cy="259045"/>
    <xdr:sp macro="" textlink="">
      <xdr:nvSpPr>
        <xdr:cNvPr id="387" name="n_2mainValue【一般廃棄物処理施設】&#10;有形固定資産減価償却率"/>
        <xdr:cNvSpPr txBox="1"/>
      </xdr:nvSpPr>
      <xdr:spPr>
        <a:xfrm>
          <a:off x="14389744" y="597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156590</xdr:rowOff>
    </xdr:from>
    <xdr:ext cx="405111" cy="259045"/>
    <xdr:sp macro="" textlink="">
      <xdr:nvSpPr>
        <xdr:cNvPr id="388" name="n_3mainValue【一般廃棄物処理施設】&#10;有形固定資産減価償却率"/>
        <xdr:cNvSpPr txBox="1"/>
      </xdr:nvSpPr>
      <xdr:spPr>
        <a:xfrm>
          <a:off x="13500744" y="598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9" name="正方形/長方形 38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0" name="正方形/長方形 38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1" name="正方形/長方形 39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2" name="正方形/長方形 39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3" name="正方形/長方形 39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4" name="正方形/長方形 39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5" name="正方形/長方形 39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6" name="正方形/長方形 39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7" name="テキスト ボックス 39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8" name="直線コネクタ 39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9" name="直線コネクタ 39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00" name="テキスト ボックス 39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1" name="直線コネクタ 40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402" name="テキスト ボックス 401"/>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3" name="直線コネクタ 40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404" name="テキスト ボックス 403"/>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05" name="直線コネクタ 40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406" name="テキスト ボックス 405"/>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7" name="直線コネクタ 40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08" name="テキスト ボックス 407"/>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9" name="直線コネクタ 40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410" name="テキスト ボックス 409"/>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1" name="直線コネクタ 41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412" name="テキスト ボックス 411"/>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414" name="直線コネクタ 413"/>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415" name="【一般廃棄物処理施設】&#10;一人当たり有形固定資産（償却資産）額最小値テキスト"/>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416" name="直線コネクタ 415"/>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417" name="【一般廃棄物処理施設】&#10;一人当たり有形固定資産（償却資産）額最大値テキスト"/>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418" name="直線コネクタ 417"/>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151923</xdr:rowOff>
    </xdr:from>
    <xdr:ext cx="599010" cy="259045"/>
    <xdr:sp macro="" textlink="">
      <xdr:nvSpPr>
        <xdr:cNvPr id="419" name="【一般廃棄物処理施設】&#10;一人当たり有形固定資産（償却資産）額平均値テキスト"/>
        <xdr:cNvSpPr txBox="1"/>
      </xdr:nvSpPr>
      <xdr:spPr>
        <a:xfrm>
          <a:off x="22199600" y="7181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420" name="フローチャート: 判断 419"/>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421" name="フローチャート: 判断 420"/>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113356</xdr:rowOff>
    </xdr:from>
    <xdr:ext cx="599010" cy="259045"/>
    <xdr:sp macro="" textlink="">
      <xdr:nvSpPr>
        <xdr:cNvPr id="422" name="n_1aveValue【一般廃棄物処理施設】&#10;一人当たり有形固定資産（償却資産）額"/>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42</xdr:row>
      <xdr:rowOff>26116</xdr:rowOff>
    </xdr:from>
    <xdr:to>
      <xdr:col>107</xdr:col>
      <xdr:colOff>101600</xdr:colOff>
      <xdr:row>42</xdr:row>
      <xdr:rowOff>127716</xdr:rowOff>
    </xdr:to>
    <xdr:sp macro="" textlink="">
      <xdr:nvSpPr>
        <xdr:cNvPr id="423" name="フローチャート: 判断 422"/>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40</xdr:row>
      <xdr:rowOff>144243</xdr:rowOff>
    </xdr:from>
    <xdr:ext cx="534377" cy="259045"/>
    <xdr:sp macro="" textlink="">
      <xdr:nvSpPr>
        <xdr:cNvPr id="424" name="n_2aveValue【一般廃棄物処理施設】&#10;一人当たり有形固定資産（償却資産）額"/>
        <xdr:cNvSpPr txBox="1"/>
      </xdr:nvSpPr>
      <xdr:spPr>
        <a:xfrm>
          <a:off x="20167111" y="700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42</xdr:row>
      <xdr:rowOff>29738</xdr:rowOff>
    </xdr:from>
    <xdr:to>
      <xdr:col>102</xdr:col>
      <xdr:colOff>165100</xdr:colOff>
      <xdr:row>42</xdr:row>
      <xdr:rowOff>131338</xdr:rowOff>
    </xdr:to>
    <xdr:sp macro="" textlink="">
      <xdr:nvSpPr>
        <xdr:cNvPr id="425" name="フローチャート: 判断 424"/>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40</xdr:row>
      <xdr:rowOff>147865</xdr:rowOff>
    </xdr:from>
    <xdr:ext cx="534377" cy="259045"/>
    <xdr:sp macro="" textlink="">
      <xdr:nvSpPr>
        <xdr:cNvPr id="426" name="n_3aveValue【一般廃棄物処理施設】&#10;一人当たり有形固定資産（償却資産）額"/>
        <xdr:cNvSpPr txBox="1"/>
      </xdr:nvSpPr>
      <xdr:spPr>
        <a:xfrm>
          <a:off x="19278111" y="700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27" name="テキスト ボックス 42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35446</xdr:rowOff>
    </xdr:from>
    <xdr:to>
      <xdr:col>112</xdr:col>
      <xdr:colOff>38100</xdr:colOff>
      <xdr:row>42</xdr:row>
      <xdr:rowOff>137046</xdr:rowOff>
    </xdr:to>
    <xdr:sp macro="" textlink="">
      <xdr:nvSpPr>
        <xdr:cNvPr id="432" name="楕円 431"/>
        <xdr:cNvSpPr/>
      </xdr:nvSpPr>
      <xdr:spPr>
        <a:xfrm>
          <a:off x="21272500" y="723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35451</xdr:rowOff>
    </xdr:from>
    <xdr:to>
      <xdr:col>107</xdr:col>
      <xdr:colOff>101600</xdr:colOff>
      <xdr:row>42</xdr:row>
      <xdr:rowOff>137051</xdr:rowOff>
    </xdr:to>
    <xdr:sp macro="" textlink="">
      <xdr:nvSpPr>
        <xdr:cNvPr id="433" name="楕円 432"/>
        <xdr:cNvSpPr/>
      </xdr:nvSpPr>
      <xdr:spPr>
        <a:xfrm>
          <a:off x="20383500" y="723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86246</xdr:rowOff>
    </xdr:from>
    <xdr:to>
      <xdr:col>111</xdr:col>
      <xdr:colOff>177800</xdr:colOff>
      <xdr:row>42</xdr:row>
      <xdr:rowOff>86251</xdr:rowOff>
    </xdr:to>
    <xdr:cxnSp macro="">
      <xdr:nvCxnSpPr>
        <xdr:cNvPr id="434" name="直線コネクタ 433"/>
        <xdr:cNvCxnSpPr/>
      </xdr:nvCxnSpPr>
      <xdr:spPr>
        <a:xfrm flipV="1">
          <a:off x="20434300" y="7287146"/>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35485</xdr:rowOff>
    </xdr:from>
    <xdr:to>
      <xdr:col>102</xdr:col>
      <xdr:colOff>165100</xdr:colOff>
      <xdr:row>42</xdr:row>
      <xdr:rowOff>137085</xdr:rowOff>
    </xdr:to>
    <xdr:sp macro="" textlink="">
      <xdr:nvSpPr>
        <xdr:cNvPr id="435" name="楕円 434"/>
        <xdr:cNvSpPr/>
      </xdr:nvSpPr>
      <xdr:spPr>
        <a:xfrm>
          <a:off x="19494500" y="723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86251</xdr:rowOff>
    </xdr:from>
    <xdr:to>
      <xdr:col>107</xdr:col>
      <xdr:colOff>50800</xdr:colOff>
      <xdr:row>42</xdr:row>
      <xdr:rowOff>86285</xdr:rowOff>
    </xdr:to>
    <xdr:cxnSp macro="">
      <xdr:nvCxnSpPr>
        <xdr:cNvPr id="436" name="直線コネクタ 435"/>
        <xdr:cNvCxnSpPr/>
      </xdr:nvCxnSpPr>
      <xdr:spPr>
        <a:xfrm flipV="1">
          <a:off x="19545300" y="7287151"/>
          <a:ext cx="8890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128173</xdr:rowOff>
    </xdr:from>
    <xdr:ext cx="534377" cy="259045"/>
    <xdr:sp macro="" textlink="">
      <xdr:nvSpPr>
        <xdr:cNvPr id="437" name="n_1mainValue【一般廃棄物処理施設】&#10;一人当たり有形固定資産（償却資産）額"/>
        <xdr:cNvSpPr txBox="1"/>
      </xdr:nvSpPr>
      <xdr:spPr>
        <a:xfrm>
          <a:off x="21043411" y="732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128178</xdr:rowOff>
    </xdr:from>
    <xdr:ext cx="534377" cy="259045"/>
    <xdr:sp macro="" textlink="">
      <xdr:nvSpPr>
        <xdr:cNvPr id="438" name="n_2mainValue【一般廃棄物処理施設】&#10;一人当たり有形固定資産（償却資産）額"/>
        <xdr:cNvSpPr txBox="1"/>
      </xdr:nvSpPr>
      <xdr:spPr>
        <a:xfrm>
          <a:off x="20167111" y="732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128212</xdr:rowOff>
    </xdr:from>
    <xdr:ext cx="534377" cy="259045"/>
    <xdr:sp macro="" textlink="">
      <xdr:nvSpPr>
        <xdr:cNvPr id="439" name="n_3mainValue【一般廃棄物処理施設】&#10;一人当たり有形固定資産（償却資産）額"/>
        <xdr:cNvSpPr txBox="1"/>
      </xdr:nvSpPr>
      <xdr:spPr>
        <a:xfrm>
          <a:off x="19278111" y="732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0" name="正方形/長方形 43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1" name="正方形/長方形 44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2" name="正方形/長方形 44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3" name="正方形/長方形 44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4" name="正方形/長方形 44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5" name="正方形/長方形 44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6" name="正方形/長方形 44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7" name="正方形/長方形 44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8" name="テキスト ボックス 44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9" name="直線コネクタ 44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0" name="直線コネクタ 44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1" name="テキスト ボックス 45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2" name="直線コネクタ 45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3" name="テキスト ボックス 45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4" name="直線コネクタ 45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5" name="テキスト ボックス 45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6" name="直線コネクタ 45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7" name="テキスト ボックス 45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8" name="直線コネクタ 45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9" name="テキスト ボックス 45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0" name="直線コネクタ 45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1" name="テキスト ボックス 46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2" name="直線コネクタ 46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3" name="テキスト ボックス 46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465" name="直線コネクタ 464"/>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466" name="【保健センター・保健所】&#10;有形固定資産減価償却率最小値テキスト"/>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467" name="直線コネクタ 466"/>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68"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69" name="直線コネクタ 468"/>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470" name="【保健センター・保健所】&#10;有形固定資産減価償却率平均値テキスト"/>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471" name="フローチャート: 判断 470"/>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472" name="フローチャート: 判断 471"/>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138265</xdr:rowOff>
    </xdr:from>
    <xdr:ext cx="405111" cy="259045"/>
    <xdr:sp macro="" textlink="">
      <xdr:nvSpPr>
        <xdr:cNvPr id="473" name="n_1aveValue【保健センター・保健所】&#10;有形固定資産減価償却率"/>
        <xdr:cNvSpPr txBox="1"/>
      </xdr:nvSpPr>
      <xdr:spPr>
        <a:xfrm>
          <a:off x="152660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40640</xdr:rowOff>
    </xdr:from>
    <xdr:to>
      <xdr:col>76</xdr:col>
      <xdr:colOff>165100</xdr:colOff>
      <xdr:row>60</xdr:row>
      <xdr:rowOff>142240</xdr:rowOff>
    </xdr:to>
    <xdr:sp macro="" textlink="">
      <xdr:nvSpPr>
        <xdr:cNvPr id="474" name="フローチャート: 判断 473"/>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133367</xdr:rowOff>
    </xdr:from>
    <xdr:ext cx="405111" cy="259045"/>
    <xdr:sp macro="" textlink="">
      <xdr:nvSpPr>
        <xdr:cNvPr id="475" name="n_2aveValue【保健センター・保健所】&#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65133</xdr:rowOff>
    </xdr:from>
    <xdr:to>
      <xdr:col>72</xdr:col>
      <xdr:colOff>38100</xdr:colOff>
      <xdr:row>60</xdr:row>
      <xdr:rowOff>166733</xdr:rowOff>
    </xdr:to>
    <xdr:sp macro="" textlink="">
      <xdr:nvSpPr>
        <xdr:cNvPr id="476" name="フローチャート: 判断 475"/>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157860</xdr:rowOff>
    </xdr:from>
    <xdr:ext cx="405111" cy="259045"/>
    <xdr:sp macro="" textlink="">
      <xdr:nvSpPr>
        <xdr:cNvPr id="477" name="n_3aveValue【保健センター・保健所】&#10;有形固定資産減価償却率"/>
        <xdr:cNvSpPr txBox="1"/>
      </xdr:nvSpPr>
      <xdr:spPr>
        <a:xfrm>
          <a:off x="13500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78" name="テキスト ボックス 47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9" name="テキスト ボックス 47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0" name="テキスト ボックス 47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1" name="テキスト ボックス 48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2" name="テキスト ボックス 48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34109</xdr:rowOff>
    </xdr:from>
    <xdr:to>
      <xdr:col>81</xdr:col>
      <xdr:colOff>101600</xdr:colOff>
      <xdr:row>57</xdr:row>
      <xdr:rowOff>135709</xdr:rowOff>
    </xdr:to>
    <xdr:sp macro="" textlink="">
      <xdr:nvSpPr>
        <xdr:cNvPr id="483" name="楕円 482"/>
        <xdr:cNvSpPr/>
      </xdr:nvSpPr>
      <xdr:spPr>
        <a:xfrm>
          <a:off x="15430500" y="980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63500</xdr:rowOff>
    </xdr:from>
    <xdr:to>
      <xdr:col>76</xdr:col>
      <xdr:colOff>165100</xdr:colOff>
      <xdr:row>57</xdr:row>
      <xdr:rowOff>165100</xdr:rowOff>
    </xdr:to>
    <xdr:sp macro="" textlink="">
      <xdr:nvSpPr>
        <xdr:cNvPr id="484" name="楕円 483"/>
        <xdr:cNvSpPr/>
      </xdr:nvSpPr>
      <xdr:spPr>
        <a:xfrm>
          <a:off x="14541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84909</xdr:rowOff>
    </xdr:from>
    <xdr:to>
      <xdr:col>81</xdr:col>
      <xdr:colOff>50800</xdr:colOff>
      <xdr:row>57</xdr:row>
      <xdr:rowOff>114300</xdr:rowOff>
    </xdr:to>
    <xdr:cxnSp macro="">
      <xdr:nvCxnSpPr>
        <xdr:cNvPr id="485" name="直線コネクタ 484"/>
        <xdr:cNvCxnSpPr/>
      </xdr:nvCxnSpPr>
      <xdr:spPr>
        <a:xfrm flipV="1">
          <a:off x="14592300" y="985755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63500</xdr:rowOff>
    </xdr:from>
    <xdr:to>
      <xdr:col>72</xdr:col>
      <xdr:colOff>38100</xdr:colOff>
      <xdr:row>57</xdr:row>
      <xdr:rowOff>165100</xdr:rowOff>
    </xdr:to>
    <xdr:sp macro="" textlink="">
      <xdr:nvSpPr>
        <xdr:cNvPr id="486" name="楕円 485"/>
        <xdr:cNvSpPr/>
      </xdr:nvSpPr>
      <xdr:spPr>
        <a:xfrm>
          <a:off x="13652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114300</xdr:rowOff>
    </xdr:from>
    <xdr:to>
      <xdr:col>76</xdr:col>
      <xdr:colOff>114300</xdr:colOff>
      <xdr:row>57</xdr:row>
      <xdr:rowOff>114300</xdr:rowOff>
    </xdr:to>
    <xdr:cxnSp macro="">
      <xdr:nvCxnSpPr>
        <xdr:cNvPr id="487" name="直線コネクタ 486"/>
        <xdr:cNvCxnSpPr/>
      </xdr:nvCxnSpPr>
      <xdr:spPr>
        <a:xfrm>
          <a:off x="13703300" y="988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152236</xdr:rowOff>
    </xdr:from>
    <xdr:ext cx="405111" cy="259045"/>
    <xdr:sp macro="" textlink="">
      <xdr:nvSpPr>
        <xdr:cNvPr id="488" name="n_1mainValue【保健センター・保健所】&#10;有形固定資産減価償却率"/>
        <xdr:cNvSpPr txBox="1"/>
      </xdr:nvSpPr>
      <xdr:spPr>
        <a:xfrm>
          <a:off x="15266044" y="9581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10177</xdr:rowOff>
    </xdr:from>
    <xdr:ext cx="405111" cy="259045"/>
    <xdr:sp macro="" textlink="">
      <xdr:nvSpPr>
        <xdr:cNvPr id="489" name="n_2mainValue【保健センター・保健所】&#10;有形固定資産減価償却率"/>
        <xdr:cNvSpPr txBox="1"/>
      </xdr:nvSpPr>
      <xdr:spPr>
        <a:xfrm>
          <a:off x="143897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10177</xdr:rowOff>
    </xdr:from>
    <xdr:ext cx="405111" cy="259045"/>
    <xdr:sp macro="" textlink="">
      <xdr:nvSpPr>
        <xdr:cNvPr id="490" name="n_3mainValue【保健センター・保健所】&#10;有形固定資産減価償却率"/>
        <xdr:cNvSpPr txBox="1"/>
      </xdr:nvSpPr>
      <xdr:spPr>
        <a:xfrm>
          <a:off x="135007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1" name="正方形/長方形 49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2" name="正方形/長方形 49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3" name="正方形/長方形 49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4" name="正方形/長方形 49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5" name="正方形/長方形 49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6" name="正方形/長方形 49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7" name="正方形/長方形 49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8" name="正方形/長方形 49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9" name="テキスト ボックス 49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0" name="直線コネクタ 49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01" name="直線コネクタ 50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2" name="テキスト ボックス 50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3" name="直線コネクタ 50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4" name="テキスト ボックス 50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5" name="直線コネクタ 50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6" name="テキスト ボックス 50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7" name="直線コネクタ 50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8" name="テキスト ボックス 50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9" name="直線コネクタ 50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0" name="テキスト ボックス 50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1" name="直線コネクタ 51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2" name="テキスト ボックス 51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514" name="直線コネクタ 513"/>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15"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16" name="直線コネクタ 515"/>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517" name="【保健センター・保健所】&#10;一人当たり面積最大値テキスト"/>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518" name="直線コネクタ 517"/>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68597</xdr:rowOff>
    </xdr:from>
    <xdr:ext cx="469744" cy="259045"/>
    <xdr:sp macro="" textlink="">
      <xdr:nvSpPr>
        <xdr:cNvPr id="519" name="【保健センター・保健所】&#10;一人当たり面積平均値テキスト"/>
        <xdr:cNvSpPr txBox="1"/>
      </xdr:nvSpPr>
      <xdr:spPr>
        <a:xfrm>
          <a:off x="22199600" y="1069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520" name="フローチャート: 判断 519"/>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521" name="フローチャート: 判断 520"/>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44467</xdr:rowOff>
    </xdr:from>
    <xdr:ext cx="469744" cy="259045"/>
    <xdr:sp macro="" textlink="">
      <xdr:nvSpPr>
        <xdr:cNvPr id="522" name="n_1aveValue【保健センター・保健所】&#10;一人当たり面積"/>
        <xdr:cNvSpPr txBox="1"/>
      </xdr:nvSpPr>
      <xdr:spPr>
        <a:xfrm>
          <a:off x="210757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105410</xdr:rowOff>
    </xdr:from>
    <xdr:to>
      <xdr:col>107</xdr:col>
      <xdr:colOff>101600</xdr:colOff>
      <xdr:row>63</xdr:row>
      <xdr:rowOff>35560</xdr:rowOff>
    </xdr:to>
    <xdr:sp macro="" textlink="">
      <xdr:nvSpPr>
        <xdr:cNvPr id="523" name="フローチャート: 判断 522"/>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52087</xdr:rowOff>
    </xdr:from>
    <xdr:ext cx="469744" cy="259045"/>
    <xdr:sp macro="" textlink="">
      <xdr:nvSpPr>
        <xdr:cNvPr id="524" name="n_2aveValue【保健センター・保健所】&#10;一人当たり面積"/>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82550</xdr:rowOff>
    </xdr:from>
    <xdr:to>
      <xdr:col>102</xdr:col>
      <xdr:colOff>165100</xdr:colOff>
      <xdr:row>63</xdr:row>
      <xdr:rowOff>12700</xdr:rowOff>
    </xdr:to>
    <xdr:sp macro="" textlink="">
      <xdr:nvSpPr>
        <xdr:cNvPr id="525" name="フローチャート: 判断 524"/>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29227</xdr:rowOff>
    </xdr:from>
    <xdr:ext cx="469744" cy="259045"/>
    <xdr:sp macro="" textlink="">
      <xdr:nvSpPr>
        <xdr:cNvPr id="526" name="n_3aveValue【保健センター・保健所】&#10;一人当たり面積"/>
        <xdr:cNvSpPr txBox="1"/>
      </xdr:nvSpPr>
      <xdr:spPr>
        <a:xfrm>
          <a:off x="19310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7" name="テキスト ボックス 52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8" name="テキスト ボックス 52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9" name="テキスト ボックス 52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0" name="テキスト ボックス 52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1" name="テキスト ボックス 53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29210</xdr:rowOff>
    </xdr:from>
    <xdr:to>
      <xdr:col>112</xdr:col>
      <xdr:colOff>38100</xdr:colOff>
      <xdr:row>63</xdr:row>
      <xdr:rowOff>130810</xdr:rowOff>
    </xdr:to>
    <xdr:sp macro="" textlink="">
      <xdr:nvSpPr>
        <xdr:cNvPr id="532" name="楕円 531"/>
        <xdr:cNvSpPr/>
      </xdr:nvSpPr>
      <xdr:spPr>
        <a:xfrm>
          <a:off x="21272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29210</xdr:rowOff>
    </xdr:from>
    <xdr:to>
      <xdr:col>107</xdr:col>
      <xdr:colOff>101600</xdr:colOff>
      <xdr:row>63</xdr:row>
      <xdr:rowOff>130810</xdr:rowOff>
    </xdr:to>
    <xdr:sp macro="" textlink="">
      <xdr:nvSpPr>
        <xdr:cNvPr id="533" name="楕円 532"/>
        <xdr:cNvSpPr/>
      </xdr:nvSpPr>
      <xdr:spPr>
        <a:xfrm>
          <a:off x="20383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80010</xdr:rowOff>
    </xdr:from>
    <xdr:to>
      <xdr:col>111</xdr:col>
      <xdr:colOff>177800</xdr:colOff>
      <xdr:row>63</xdr:row>
      <xdr:rowOff>80010</xdr:rowOff>
    </xdr:to>
    <xdr:cxnSp macro="">
      <xdr:nvCxnSpPr>
        <xdr:cNvPr id="534" name="直線コネクタ 533"/>
        <xdr:cNvCxnSpPr/>
      </xdr:nvCxnSpPr>
      <xdr:spPr>
        <a:xfrm>
          <a:off x="20434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29210</xdr:rowOff>
    </xdr:from>
    <xdr:to>
      <xdr:col>102</xdr:col>
      <xdr:colOff>165100</xdr:colOff>
      <xdr:row>63</xdr:row>
      <xdr:rowOff>130810</xdr:rowOff>
    </xdr:to>
    <xdr:sp macro="" textlink="">
      <xdr:nvSpPr>
        <xdr:cNvPr id="535" name="楕円 534"/>
        <xdr:cNvSpPr/>
      </xdr:nvSpPr>
      <xdr:spPr>
        <a:xfrm>
          <a:off x="19494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80010</xdr:rowOff>
    </xdr:from>
    <xdr:to>
      <xdr:col>107</xdr:col>
      <xdr:colOff>50800</xdr:colOff>
      <xdr:row>63</xdr:row>
      <xdr:rowOff>80010</xdr:rowOff>
    </xdr:to>
    <xdr:cxnSp macro="">
      <xdr:nvCxnSpPr>
        <xdr:cNvPr id="536" name="直線コネクタ 535"/>
        <xdr:cNvCxnSpPr/>
      </xdr:nvCxnSpPr>
      <xdr:spPr>
        <a:xfrm>
          <a:off x="19545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121937</xdr:rowOff>
    </xdr:from>
    <xdr:ext cx="469744" cy="259045"/>
    <xdr:sp macro="" textlink="">
      <xdr:nvSpPr>
        <xdr:cNvPr id="537" name="n_1mainValue【保健センター・保健所】&#10;一人当たり面積"/>
        <xdr:cNvSpPr txBox="1"/>
      </xdr:nvSpPr>
      <xdr:spPr>
        <a:xfrm>
          <a:off x="210757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121937</xdr:rowOff>
    </xdr:from>
    <xdr:ext cx="469744" cy="259045"/>
    <xdr:sp macro="" textlink="">
      <xdr:nvSpPr>
        <xdr:cNvPr id="538" name="n_2mainValue【保健センター・保健所】&#10;一人当たり面積"/>
        <xdr:cNvSpPr txBox="1"/>
      </xdr:nvSpPr>
      <xdr:spPr>
        <a:xfrm>
          <a:off x="20199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121937</xdr:rowOff>
    </xdr:from>
    <xdr:ext cx="469744" cy="259045"/>
    <xdr:sp macro="" textlink="">
      <xdr:nvSpPr>
        <xdr:cNvPr id="539" name="n_3mainValue【保健センター・保健所】&#10;一人当たり面積"/>
        <xdr:cNvSpPr txBox="1"/>
      </xdr:nvSpPr>
      <xdr:spPr>
        <a:xfrm>
          <a:off x="19310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0" name="正方形/長方形 5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1" name="正方形/長方形 5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2" name="正方形/長方形 5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3" name="正方形/長方形 5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4" name="正方形/長方形 5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5" name="正方形/長方形 5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6" name="正方形/長方形 5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正方形/長方形 54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8" name="テキスト ボックス 5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9" name="直線コネクタ 5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0" name="直線コネクタ 54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1" name="テキスト ボックス 55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2" name="直線コネクタ 55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3" name="テキスト ボックス 55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4" name="直線コネクタ 55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5" name="テキスト ボックス 55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6" name="直線コネクタ 55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7" name="テキスト ボックス 55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8" name="直線コネクタ 55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9" name="テキスト ボックス 55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0" name="直線コネクタ 55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1" name="テキスト ボックス 56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2" name="直線コネクタ 5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3" name="テキスト ボックス 56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565" name="直線コネクタ 564"/>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566" name="【消防施設】&#10;有形固定資産減価償却率最小値テキスト"/>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567" name="直線コネクタ 566"/>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568" name="【消防施設】&#10;有形固定資産減価償却率最大値テキスト"/>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69" name="直線コネクタ 568"/>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570" name="【消防施設】&#10;有形固定資産減価償却率平均値テキスト"/>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571" name="フローチャート: 判断 570"/>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572" name="フローチャート: 判断 571"/>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71138</xdr:rowOff>
    </xdr:from>
    <xdr:ext cx="405111" cy="259045"/>
    <xdr:sp macro="" textlink="">
      <xdr:nvSpPr>
        <xdr:cNvPr id="573" name="n_1aveValue【消防施設】&#10;有形固定資産減価償却率"/>
        <xdr:cNvSpPr txBox="1"/>
      </xdr:nvSpPr>
      <xdr:spPr>
        <a:xfrm>
          <a:off x="15266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10161</xdr:rowOff>
    </xdr:from>
    <xdr:to>
      <xdr:col>76</xdr:col>
      <xdr:colOff>165100</xdr:colOff>
      <xdr:row>81</xdr:row>
      <xdr:rowOff>111761</xdr:rowOff>
    </xdr:to>
    <xdr:sp macro="" textlink="">
      <xdr:nvSpPr>
        <xdr:cNvPr id="574" name="フローチャート: 判断 573"/>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128288</xdr:rowOff>
    </xdr:from>
    <xdr:ext cx="405111" cy="259045"/>
    <xdr:sp macro="" textlink="">
      <xdr:nvSpPr>
        <xdr:cNvPr id="575" name="n_2ave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135889</xdr:rowOff>
    </xdr:from>
    <xdr:to>
      <xdr:col>72</xdr:col>
      <xdr:colOff>38100</xdr:colOff>
      <xdr:row>82</xdr:row>
      <xdr:rowOff>66039</xdr:rowOff>
    </xdr:to>
    <xdr:sp macro="" textlink="">
      <xdr:nvSpPr>
        <xdr:cNvPr id="576" name="フローチャート: 判断 575"/>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82566</xdr:rowOff>
    </xdr:from>
    <xdr:ext cx="405111" cy="259045"/>
    <xdr:sp macro="" textlink="">
      <xdr:nvSpPr>
        <xdr:cNvPr id="577" name="n_3aveValue【消防施設】&#10;有形固定資産減価償却率"/>
        <xdr:cNvSpPr txBox="1"/>
      </xdr:nvSpPr>
      <xdr:spPr>
        <a:xfrm>
          <a:off x="13500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78" name="テキスト ボックス 57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9" name="テキスト ボックス 57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0" name="テキスト ボックス 57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1" name="テキスト ボックス 58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2" name="テキスト ボックス 58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116295</xdr:rowOff>
    </xdr:from>
    <xdr:to>
      <xdr:col>81</xdr:col>
      <xdr:colOff>101600</xdr:colOff>
      <xdr:row>84</xdr:row>
      <xdr:rowOff>46445</xdr:rowOff>
    </xdr:to>
    <xdr:sp macro="" textlink="">
      <xdr:nvSpPr>
        <xdr:cNvPr id="583" name="楕円 582"/>
        <xdr:cNvSpPr/>
      </xdr:nvSpPr>
      <xdr:spPr>
        <a:xfrm>
          <a:off x="15430500" y="143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157118</xdr:rowOff>
    </xdr:from>
    <xdr:to>
      <xdr:col>76</xdr:col>
      <xdr:colOff>165100</xdr:colOff>
      <xdr:row>84</xdr:row>
      <xdr:rowOff>87268</xdr:rowOff>
    </xdr:to>
    <xdr:sp macro="" textlink="">
      <xdr:nvSpPr>
        <xdr:cNvPr id="584" name="楕円 583"/>
        <xdr:cNvSpPr/>
      </xdr:nvSpPr>
      <xdr:spPr>
        <a:xfrm>
          <a:off x="14541500" y="1438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167095</xdr:rowOff>
    </xdr:from>
    <xdr:to>
      <xdr:col>81</xdr:col>
      <xdr:colOff>50800</xdr:colOff>
      <xdr:row>84</xdr:row>
      <xdr:rowOff>36468</xdr:rowOff>
    </xdr:to>
    <xdr:cxnSp macro="">
      <xdr:nvCxnSpPr>
        <xdr:cNvPr id="585" name="直線コネクタ 584"/>
        <xdr:cNvCxnSpPr/>
      </xdr:nvCxnSpPr>
      <xdr:spPr>
        <a:xfrm flipV="1">
          <a:off x="14592300" y="14397445"/>
          <a:ext cx="8890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16692</xdr:rowOff>
    </xdr:from>
    <xdr:to>
      <xdr:col>72</xdr:col>
      <xdr:colOff>38100</xdr:colOff>
      <xdr:row>84</xdr:row>
      <xdr:rowOff>118292</xdr:rowOff>
    </xdr:to>
    <xdr:sp macro="" textlink="">
      <xdr:nvSpPr>
        <xdr:cNvPr id="586" name="楕円 585"/>
        <xdr:cNvSpPr/>
      </xdr:nvSpPr>
      <xdr:spPr>
        <a:xfrm>
          <a:off x="136525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36468</xdr:rowOff>
    </xdr:from>
    <xdr:to>
      <xdr:col>76</xdr:col>
      <xdr:colOff>114300</xdr:colOff>
      <xdr:row>84</xdr:row>
      <xdr:rowOff>67492</xdr:rowOff>
    </xdr:to>
    <xdr:cxnSp macro="">
      <xdr:nvCxnSpPr>
        <xdr:cNvPr id="587" name="直線コネクタ 586"/>
        <xdr:cNvCxnSpPr/>
      </xdr:nvCxnSpPr>
      <xdr:spPr>
        <a:xfrm flipV="1">
          <a:off x="13703300" y="1443826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37572</xdr:rowOff>
    </xdr:from>
    <xdr:ext cx="405111" cy="259045"/>
    <xdr:sp macro="" textlink="">
      <xdr:nvSpPr>
        <xdr:cNvPr id="588" name="n_1mainValue【消防施設】&#10;有形固定資産減価償却率"/>
        <xdr:cNvSpPr txBox="1"/>
      </xdr:nvSpPr>
      <xdr:spPr>
        <a:xfrm>
          <a:off x="15266044" y="1443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78395</xdr:rowOff>
    </xdr:from>
    <xdr:ext cx="405111" cy="259045"/>
    <xdr:sp macro="" textlink="">
      <xdr:nvSpPr>
        <xdr:cNvPr id="589" name="n_2mainValue【消防施設】&#10;有形固定資産減価償却率"/>
        <xdr:cNvSpPr txBox="1"/>
      </xdr:nvSpPr>
      <xdr:spPr>
        <a:xfrm>
          <a:off x="14389744" y="1448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109419</xdr:rowOff>
    </xdr:from>
    <xdr:ext cx="405111" cy="259045"/>
    <xdr:sp macro="" textlink="">
      <xdr:nvSpPr>
        <xdr:cNvPr id="590" name="n_3mainValue【消防施設】&#10;有形固定資産減価償却率"/>
        <xdr:cNvSpPr txBox="1"/>
      </xdr:nvSpPr>
      <xdr:spPr>
        <a:xfrm>
          <a:off x="13500744" y="1451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1" name="正方形/長方形 5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2" name="正方形/長方形 5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3" name="正方形/長方形 5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4" name="正方形/長方形 5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5" name="正方形/長方形 5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6" name="正方形/長方形 5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7" name="正方形/長方形 5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8" name="正方形/長方形 59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9" name="テキスト ボックス 59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0" name="直線コネクタ 59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1" name="直線コネクタ 60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2" name="テキスト ボックス 60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3" name="直線コネクタ 60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4" name="テキスト ボックス 60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5" name="直線コネクタ 60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6" name="テキスト ボックス 60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7" name="直線コネクタ 60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8" name="テキスト ボックス 60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9" name="直線コネクタ 6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0" name="テキスト ボックス 6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612" name="直線コネクタ 611"/>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613" name="【消防施設】&#10;一人当たり面積最小値テキスト"/>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614" name="直線コネクタ 613"/>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615" name="【消防施設】&#10;一人当たり面積最大値テキスト"/>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616" name="直線コネクタ 615"/>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6418</xdr:rowOff>
    </xdr:from>
    <xdr:ext cx="469744" cy="259045"/>
    <xdr:sp macro="" textlink="">
      <xdr:nvSpPr>
        <xdr:cNvPr id="617" name="【消防施設】&#10;一人当たり面積平均値テキスト"/>
        <xdr:cNvSpPr txBox="1"/>
      </xdr:nvSpPr>
      <xdr:spPr>
        <a:xfrm>
          <a:off x="22199600" y="1457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618" name="フローチャート: 判断 617"/>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619" name="フローチャート: 判断 618"/>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153433</xdr:rowOff>
    </xdr:from>
    <xdr:ext cx="469744" cy="259045"/>
    <xdr:sp macro="" textlink="">
      <xdr:nvSpPr>
        <xdr:cNvPr id="620" name="n_1aveValue【消防施設】&#10;一人当たり面積"/>
        <xdr:cNvSpPr txBox="1"/>
      </xdr:nvSpPr>
      <xdr:spPr>
        <a:xfrm>
          <a:off x="210757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36221</xdr:rowOff>
    </xdr:from>
    <xdr:to>
      <xdr:col>107</xdr:col>
      <xdr:colOff>101600</xdr:colOff>
      <xdr:row>85</xdr:row>
      <xdr:rowOff>137821</xdr:rowOff>
    </xdr:to>
    <xdr:sp macro="" textlink="">
      <xdr:nvSpPr>
        <xdr:cNvPr id="621" name="フローチャート: 判断 620"/>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154348</xdr:rowOff>
    </xdr:from>
    <xdr:ext cx="469744" cy="259045"/>
    <xdr:sp macro="" textlink="">
      <xdr:nvSpPr>
        <xdr:cNvPr id="622" name="n_2aveValue【消防施設】&#10;一人当たり面積"/>
        <xdr:cNvSpPr txBox="1"/>
      </xdr:nvSpPr>
      <xdr:spPr>
        <a:xfrm>
          <a:off x="20199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22504</xdr:rowOff>
    </xdr:from>
    <xdr:to>
      <xdr:col>102</xdr:col>
      <xdr:colOff>165100</xdr:colOff>
      <xdr:row>85</xdr:row>
      <xdr:rowOff>124104</xdr:rowOff>
    </xdr:to>
    <xdr:sp macro="" textlink="">
      <xdr:nvSpPr>
        <xdr:cNvPr id="623" name="フローチャート: 判断 622"/>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140631</xdr:rowOff>
    </xdr:from>
    <xdr:ext cx="469744" cy="259045"/>
    <xdr:sp macro="" textlink="">
      <xdr:nvSpPr>
        <xdr:cNvPr id="624" name="n_3aveValue【消防施設】&#10;一人当たり面積"/>
        <xdr:cNvSpPr txBox="1"/>
      </xdr:nvSpPr>
      <xdr:spPr>
        <a:xfrm>
          <a:off x="19310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25" name="テキスト ボックス 62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6" name="テキスト ボックス 62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7" name="テキスト ボックス 62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8" name="テキスト ボックス 62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9" name="テキスト ボックス 62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56338</xdr:rowOff>
    </xdr:from>
    <xdr:to>
      <xdr:col>112</xdr:col>
      <xdr:colOff>38100</xdr:colOff>
      <xdr:row>85</xdr:row>
      <xdr:rowOff>157938</xdr:rowOff>
    </xdr:to>
    <xdr:sp macro="" textlink="">
      <xdr:nvSpPr>
        <xdr:cNvPr id="630" name="楕円 629"/>
        <xdr:cNvSpPr/>
      </xdr:nvSpPr>
      <xdr:spPr>
        <a:xfrm>
          <a:off x="21272500" y="1462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57252</xdr:rowOff>
    </xdr:from>
    <xdr:to>
      <xdr:col>107</xdr:col>
      <xdr:colOff>101600</xdr:colOff>
      <xdr:row>85</xdr:row>
      <xdr:rowOff>158852</xdr:rowOff>
    </xdr:to>
    <xdr:sp macro="" textlink="">
      <xdr:nvSpPr>
        <xdr:cNvPr id="631" name="楕円 630"/>
        <xdr:cNvSpPr/>
      </xdr:nvSpPr>
      <xdr:spPr>
        <a:xfrm>
          <a:off x="20383500" y="1463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107138</xdr:rowOff>
    </xdr:from>
    <xdr:to>
      <xdr:col>111</xdr:col>
      <xdr:colOff>177800</xdr:colOff>
      <xdr:row>85</xdr:row>
      <xdr:rowOff>108052</xdr:rowOff>
    </xdr:to>
    <xdr:cxnSp macro="">
      <xdr:nvCxnSpPr>
        <xdr:cNvPr id="632" name="直線コネクタ 631"/>
        <xdr:cNvCxnSpPr/>
      </xdr:nvCxnSpPr>
      <xdr:spPr>
        <a:xfrm flipV="1">
          <a:off x="20434300" y="1468038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58165</xdr:rowOff>
    </xdr:from>
    <xdr:to>
      <xdr:col>102</xdr:col>
      <xdr:colOff>165100</xdr:colOff>
      <xdr:row>85</xdr:row>
      <xdr:rowOff>159765</xdr:rowOff>
    </xdr:to>
    <xdr:sp macro="" textlink="">
      <xdr:nvSpPr>
        <xdr:cNvPr id="633" name="楕円 632"/>
        <xdr:cNvSpPr/>
      </xdr:nvSpPr>
      <xdr:spPr>
        <a:xfrm>
          <a:off x="19494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108052</xdr:rowOff>
    </xdr:from>
    <xdr:to>
      <xdr:col>107</xdr:col>
      <xdr:colOff>50800</xdr:colOff>
      <xdr:row>85</xdr:row>
      <xdr:rowOff>108965</xdr:rowOff>
    </xdr:to>
    <xdr:cxnSp macro="">
      <xdr:nvCxnSpPr>
        <xdr:cNvPr id="634" name="直線コネクタ 633"/>
        <xdr:cNvCxnSpPr/>
      </xdr:nvCxnSpPr>
      <xdr:spPr>
        <a:xfrm flipV="1">
          <a:off x="19545300" y="14681302"/>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149065</xdr:rowOff>
    </xdr:from>
    <xdr:ext cx="469744" cy="259045"/>
    <xdr:sp macro="" textlink="">
      <xdr:nvSpPr>
        <xdr:cNvPr id="635" name="n_1mainValue【消防施設】&#10;一人当たり面積"/>
        <xdr:cNvSpPr txBox="1"/>
      </xdr:nvSpPr>
      <xdr:spPr>
        <a:xfrm>
          <a:off x="21075727" y="1472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149979</xdr:rowOff>
    </xdr:from>
    <xdr:ext cx="469744" cy="259045"/>
    <xdr:sp macro="" textlink="">
      <xdr:nvSpPr>
        <xdr:cNvPr id="636" name="n_2mainValue【消防施設】&#10;一人当たり面積"/>
        <xdr:cNvSpPr txBox="1"/>
      </xdr:nvSpPr>
      <xdr:spPr>
        <a:xfrm>
          <a:off x="20199427" y="1472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150892</xdr:rowOff>
    </xdr:from>
    <xdr:ext cx="469744" cy="259045"/>
    <xdr:sp macro="" textlink="">
      <xdr:nvSpPr>
        <xdr:cNvPr id="637" name="n_3mainValue【消防施設】&#10;一人当たり面積"/>
        <xdr:cNvSpPr txBox="1"/>
      </xdr:nvSpPr>
      <xdr:spPr>
        <a:xfrm>
          <a:off x="19310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49" name="テキスト ボックス 648"/>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57" name="テキスト ボックス 65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9" name="テキスト ボックス 65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61" name="直線コネクタ 660"/>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62"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3" name="直線コネクタ 662"/>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64"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65" name="直線コネクタ 664"/>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666" name="【庁舎】&#10;有形固定資産減価償却率平均値テキスト"/>
        <xdr:cNvSpPr txBox="1"/>
      </xdr:nvSpPr>
      <xdr:spPr>
        <a:xfrm>
          <a:off x="16357600" y="1790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667" name="フローチャート: 判断 666"/>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668" name="フローチャート: 判断 667"/>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36847</xdr:rowOff>
    </xdr:from>
    <xdr:ext cx="405111" cy="259045"/>
    <xdr:sp macro="" textlink="">
      <xdr:nvSpPr>
        <xdr:cNvPr id="669" name="n_1aveValue【庁舎】&#10;有形固定資産減価償却率"/>
        <xdr:cNvSpPr txBox="1"/>
      </xdr:nvSpPr>
      <xdr:spPr>
        <a:xfrm>
          <a:off x="152660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670" name="フローチャート: 判断 669"/>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13988</xdr:rowOff>
    </xdr:from>
    <xdr:ext cx="405111" cy="259045"/>
    <xdr:sp macro="" textlink="">
      <xdr:nvSpPr>
        <xdr:cNvPr id="671" name="n_2aveValue【庁舎】&#10;有形固定資産減価償却率"/>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43180</xdr:rowOff>
    </xdr:from>
    <xdr:to>
      <xdr:col>72</xdr:col>
      <xdr:colOff>38100</xdr:colOff>
      <xdr:row>104</xdr:row>
      <xdr:rowOff>144780</xdr:rowOff>
    </xdr:to>
    <xdr:sp macro="" textlink="">
      <xdr:nvSpPr>
        <xdr:cNvPr id="672" name="フローチャート: 判断 671"/>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161307</xdr:rowOff>
    </xdr:from>
    <xdr:ext cx="405111" cy="259045"/>
    <xdr:sp macro="" textlink="">
      <xdr:nvSpPr>
        <xdr:cNvPr id="673" name="n_3aveValue【庁舎】&#10;有形固定資産減価償却率"/>
        <xdr:cNvSpPr txBox="1"/>
      </xdr:nvSpPr>
      <xdr:spPr>
        <a:xfrm>
          <a:off x="13500744" y="1764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74" name="テキスト ボックス 6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107950</xdr:rowOff>
    </xdr:from>
    <xdr:to>
      <xdr:col>81</xdr:col>
      <xdr:colOff>101600</xdr:colOff>
      <xdr:row>106</xdr:row>
      <xdr:rowOff>38100</xdr:rowOff>
    </xdr:to>
    <xdr:sp macro="" textlink="">
      <xdr:nvSpPr>
        <xdr:cNvPr id="679" name="楕円 678"/>
        <xdr:cNvSpPr/>
      </xdr:nvSpPr>
      <xdr:spPr>
        <a:xfrm>
          <a:off x="15430500" y="1811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134620</xdr:rowOff>
    </xdr:from>
    <xdr:to>
      <xdr:col>76</xdr:col>
      <xdr:colOff>165100</xdr:colOff>
      <xdr:row>106</xdr:row>
      <xdr:rowOff>64770</xdr:rowOff>
    </xdr:to>
    <xdr:sp macro="" textlink="">
      <xdr:nvSpPr>
        <xdr:cNvPr id="680" name="楕円 679"/>
        <xdr:cNvSpPr/>
      </xdr:nvSpPr>
      <xdr:spPr>
        <a:xfrm>
          <a:off x="14541500" y="1813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158750</xdr:rowOff>
    </xdr:from>
    <xdr:to>
      <xdr:col>81</xdr:col>
      <xdr:colOff>50800</xdr:colOff>
      <xdr:row>106</xdr:row>
      <xdr:rowOff>13970</xdr:rowOff>
    </xdr:to>
    <xdr:cxnSp macro="">
      <xdr:nvCxnSpPr>
        <xdr:cNvPr id="681" name="直線コネクタ 680"/>
        <xdr:cNvCxnSpPr/>
      </xdr:nvCxnSpPr>
      <xdr:spPr>
        <a:xfrm flipV="1">
          <a:off x="14592300" y="181610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138430</xdr:rowOff>
    </xdr:from>
    <xdr:to>
      <xdr:col>72</xdr:col>
      <xdr:colOff>38100</xdr:colOff>
      <xdr:row>106</xdr:row>
      <xdr:rowOff>68580</xdr:rowOff>
    </xdr:to>
    <xdr:sp macro="" textlink="">
      <xdr:nvSpPr>
        <xdr:cNvPr id="682" name="楕円 681"/>
        <xdr:cNvSpPr/>
      </xdr:nvSpPr>
      <xdr:spPr>
        <a:xfrm>
          <a:off x="13652500" y="1814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13970</xdr:rowOff>
    </xdr:from>
    <xdr:to>
      <xdr:col>76</xdr:col>
      <xdr:colOff>114300</xdr:colOff>
      <xdr:row>106</xdr:row>
      <xdr:rowOff>17780</xdr:rowOff>
    </xdr:to>
    <xdr:cxnSp macro="">
      <xdr:nvCxnSpPr>
        <xdr:cNvPr id="683" name="直線コネクタ 682"/>
        <xdr:cNvCxnSpPr/>
      </xdr:nvCxnSpPr>
      <xdr:spPr>
        <a:xfrm flipV="1">
          <a:off x="13703300" y="181876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29227</xdr:rowOff>
    </xdr:from>
    <xdr:ext cx="405111" cy="259045"/>
    <xdr:sp macro="" textlink="">
      <xdr:nvSpPr>
        <xdr:cNvPr id="684" name="n_1mainValue【庁舎】&#10;有形固定資産減価償却率"/>
        <xdr:cNvSpPr txBox="1"/>
      </xdr:nvSpPr>
      <xdr:spPr>
        <a:xfrm>
          <a:off x="15266044" y="1820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55897</xdr:rowOff>
    </xdr:from>
    <xdr:ext cx="405111" cy="259045"/>
    <xdr:sp macro="" textlink="">
      <xdr:nvSpPr>
        <xdr:cNvPr id="685" name="n_2mainValue【庁舎】&#10;有形固定資産減価償却率"/>
        <xdr:cNvSpPr txBox="1"/>
      </xdr:nvSpPr>
      <xdr:spPr>
        <a:xfrm>
          <a:off x="14389744" y="18229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59707</xdr:rowOff>
    </xdr:from>
    <xdr:ext cx="405111" cy="259045"/>
    <xdr:sp macro="" textlink="">
      <xdr:nvSpPr>
        <xdr:cNvPr id="686" name="n_3mainValue【庁舎】&#10;有形固定資産減価償却率"/>
        <xdr:cNvSpPr txBox="1"/>
      </xdr:nvSpPr>
      <xdr:spPr>
        <a:xfrm>
          <a:off x="13500744" y="18233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7" name="正方形/長方形 6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8" name="正方形/長方形 6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9" name="正方形/長方形 6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0" name="正方形/長方形 6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1" name="正方形/長方形 6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2" name="正方形/長方形 6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3" name="正方形/長方形 6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4" name="正方形/長方形 6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5" name="テキスト ボックス 6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6" name="直線コネクタ 6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7" name="直線コネクタ 69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8" name="テキスト ボックス 69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9" name="直線コネクタ 69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0" name="テキスト ボックス 69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1" name="直線コネクタ 70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2" name="テキスト ボックス 70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3" name="直線コネクタ 70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4" name="テキスト ボックス 70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5" name="直線コネクタ 70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6" name="テキスト ボックス 70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7" name="直線コネクタ 70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8" name="テキスト ボックス 70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9" name="直線コネクタ 7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0" name="テキスト ボックス 7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712" name="直線コネクタ 711"/>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713" name="【庁舎】&#10;一人当たり面積最小値テキスト"/>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714" name="直線コネクタ 713"/>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715" name="【庁舎】&#10;一人当たり面積最大値テキスト"/>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716" name="直線コネクタ 715"/>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717" name="【庁舎】&#10;一人当たり面積平均値テキスト"/>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718" name="フローチャート: 判断 717"/>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719" name="フローチャート: 判断 718"/>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37391</xdr:rowOff>
    </xdr:from>
    <xdr:ext cx="469744" cy="259045"/>
    <xdr:sp macro="" textlink="">
      <xdr:nvSpPr>
        <xdr:cNvPr id="720" name="n_1aveValue【庁舎】&#10;一人当たり面積"/>
        <xdr:cNvSpPr txBox="1"/>
      </xdr:nvSpPr>
      <xdr:spPr>
        <a:xfrm>
          <a:off x="210757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128270</xdr:rowOff>
    </xdr:from>
    <xdr:to>
      <xdr:col>107</xdr:col>
      <xdr:colOff>101600</xdr:colOff>
      <xdr:row>106</xdr:row>
      <xdr:rowOff>58420</xdr:rowOff>
    </xdr:to>
    <xdr:sp macro="" textlink="">
      <xdr:nvSpPr>
        <xdr:cNvPr id="721" name="フローチャート: 判断 720"/>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49547</xdr:rowOff>
    </xdr:from>
    <xdr:ext cx="469744" cy="259045"/>
    <xdr:sp macro="" textlink="">
      <xdr:nvSpPr>
        <xdr:cNvPr id="722" name="n_2aveValue【庁舎】&#10;一人当たり面積"/>
        <xdr:cNvSpPr txBox="1"/>
      </xdr:nvSpPr>
      <xdr:spPr>
        <a:xfrm>
          <a:off x="20199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10705</xdr:rowOff>
    </xdr:from>
    <xdr:to>
      <xdr:col>102</xdr:col>
      <xdr:colOff>165100</xdr:colOff>
      <xdr:row>106</xdr:row>
      <xdr:rowOff>112305</xdr:rowOff>
    </xdr:to>
    <xdr:sp macro="" textlink="">
      <xdr:nvSpPr>
        <xdr:cNvPr id="723" name="フローチャート: 判断 722"/>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103432</xdr:rowOff>
    </xdr:from>
    <xdr:ext cx="469744" cy="259045"/>
    <xdr:sp macro="" textlink="">
      <xdr:nvSpPr>
        <xdr:cNvPr id="724" name="n_3aveValue【庁舎】&#10;一人当たり面積"/>
        <xdr:cNvSpPr txBox="1"/>
      </xdr:nvSpPr>
      <xdr:spPr>
        <a:xfrm>
          <a:off x="19310427" y="1827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25" name="テキスト ボックス 7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121738</xdr:rowOff>
    </xdr:from>
    <xdr:to>
      <xdr:col>112</xdr:col>
      <xdr:colOff>38100</xdr:colOff>
      <xdr:row>106</xdr:row>
      <xdr:rowOff>51888</xdr:rowOff>
    </xdr:to>
    <xdr:sp macro="" textlink="">
      <xdr:nvSpPr>
        <xdr:cNvPr id="730" name="楕円 729"/>
        <xdr:cNvSpPr/>
      </xdr:nvSpPr>
      <xdr:spPr>
        <a:xfrm>
          <a:off x="21272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121738</xdr:rowOff>
    </xdr:from>
    <xdr:to>
      <xdr:col>107</xdr:col>
      <xdr:colOff>101600</xdr:colOff>
      <xdr:row>106</xdr:row>
      <xdr:rowOff>51888</xdr:rowOff>
    </xdr:to>
    <xdr:sp macro="" textlink="">
      <xdr:nvSpPr>
        <xdr:cNvPr id="731" name="楕円 730"/>
        <xdr:cNvSpPr/>
      </xdr:nvSpPr>
      <xdr:spPr>
        <a:xfrm>
          <a:off x="20383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1088</xdr:rowOff>
    </xdr:from>
    <xdr:to>
      <xdr:col>111</xdr:col>
      <xdr:colOff>177800</xdr:colOff>
      <xdr:row>106</xdr:row>
      <xdr:rowOff>1088</xdr:rowOff>
    </xdr:to>
    <xdr:cxnSp macro="">
      <xdr:nvCxnSpPr>
        <xdr:cNvPr id="732" name="直線コネクタ 731"/>
        <xdr:cNvCxnSpPr/>
      </xdr:nvCxnSpPr>
      <xdr:spPr>
        <a:xfrm>
          <a:off x="20434300" y="18174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125005</xdr:rowOff>
    </xdr:from>
    <xdr:to>
      <xdr:col>102</xdr:col>
      <xdr:colOff>165100</xdr:colOff>
      <xdr:row>106</xdr:row>
      <xdr:rowOff>55155</xdr:rowOff>
    </xdr:to>
    <xdr:sp macro="" textlink="">
      <xdr:nvSpPr>
        <xdr:cNvPr id="733" name="楕円 732"/>
        <xdr:cNvSpPr/>
      </xdr:nvSpPr>
      <xdr:spPr>
        <a:xfrm>
          <a:off x="19494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1088</xdr:rowOff>
    </xdr:from>
    <xdr:to>
      <xdr:col>107</xdr:col>
      <xdr:colOff>50800</xdr:colOff>
      <xdr:row>106</xdr:row>
      <xdr:rowOff>4355</xdr:rowOff>
    </xdr:to>
    <xdr:cxnSp macro="">
      <xdr:nvCxnSpPr>
        <xdr:cNvPr id="734" name="直線コネクタ 733"/>
        <xdr:cNvCxnSpPr/>
      </xdr:nvCxnSpPr>
      <xdr:spPr>
        <a:xfrm flipV="1">
          <a:off x="19545300" y="181747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43015</xdr:rowOff>
    </xdr:from>
    <xdr:ext cx="469744" cy="259045"/>
    <xdr:sp macro="" textlink="">
      <xdr:nvSpPr>
        <xdr:cNvPr id="735" name="n_1mainValue【庁舎】&#10;一人当たり面積"/>
        <xdr:cNvSpPr txBox="1"/>
      </xdr:nvSpPr>
      <xdr:spPr>
        <a:xfrm>
          <a:off x="21075727" y="1821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68415</xdr:rowOff>
    </xdr:from>
    <xdr:ext cx="469744" cy="259045"/>
    <xdr:sp macro="" textlink="">
      <xdr:nvSpPr>
        <xdr:cNvPr id="736" name="n_2mainValue【庁舎】&#10;一人当たり面積"/>
        <xdr:cNvSpPr txBox="1"/>
      </xdr:nvSpPr>
      <xdr:spPr>
        <a:xfrm>
          <a:off x="20199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71682</xdr:rowOff>
    </xdr:from>
    <xdr:ext cx="469744" cy="259045"/>
    <xdr:sp macro="" textlink="">
      <xdr:nvSpPr>
        <xdr:cNvPr id="737" name="n_3mainValue【庁舎】&#10;一人当たり面積"/>
        <xdr:cNvSpPr txBox="1"/>
      </xdr:nvSpPr>
      <xdr:spPr>
        <a:xfrm>
          <a:off x="19310427" y="1790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保健・福祉・子育て等の機能強化を図るため、総合保健福祉センターの建設を進め、令和元年度末に完成し、令和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月に開館となった。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これにより、有形固定資産減価償却率が類似団体内平均値を大きく上回っている保健センターの有形固定資産額が増加することから、有形固定資産減価償却率の値は令和元年度に減少することが見込まれる。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消防施設及び庁舎については、平成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年以降に施設整備を進めたことから、有形固定資産減価償却率は類似団体内平均値を大きく下回る結果となった。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愛媛県東温市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33,588
33,411
211.30
16,030,650
15,104,969
868,125
9,346,324
14,057,411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H16</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9</a:t>
          </a:r>
          <a:r>
            <a:rPr kumimoji="1" lang="ja-JP" altLang="en-US" sz="1100">
              <a:latin typeface="ＭＳ Ｐゴシック" panose="020B0600070205080204" pitchFamily="50" charset="-128"/>
              <a:ea typeface="ＭＳ Ｐゴシック" panose="020B0600070205080204" pitchFamily="50" charset="-128"/>
            </a:rPr>
            <a:t>月の</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町合併により財政基盤の強化が図られ、</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年度では類似団体平均を</a:t>
          </a:r>
          <a:r>
            <a:rPr kumimoji="1" lang="en-US" altLang="ja-JP" sz="1100">
              <a:latin typeface="ＭＳ Ｐゴシック" panose="020B0600070205080204" pitchFamily="50" charset="-128"/>
              <a:ea typeface="ＭＳ Ｐゴシック" panose="020B0600070205080204" pitchFamily="50" charset="-128"/>
            </a:rPr>
            <a:t>0.13</a:t>
          </a:r>
          <a:r>
            <a:rPr kumimoji="1" lang="ja-JP" altLang="en-US" sz="1100">
              <a:latin typeface="ＭＳ Ｐゴシック" panose="020B0600070205080204" pitchFamily="50" charset="-128"/>
              <a:ea typeface="ＭＳ Ｐゴシック" panose="020B0600070205080204" pitchFamily="50" charset="-128"/>
            </a:rPr>
            <a:t>上回っている。近年は、ほぼ横ばいの状況で推移しているが、今後は社会保障関連経費や学校施設などの公共施設の老朽化対策経費のさらなる増加が見込まれるため、実施事業における優先度の見極めやスクラップアンドビルドを徹底し、効果的かつ持続可能な行政運営を図る。</a:t>
          </a:r>
        </a:p>
        <a:p>
          <a:r>
            <a:rPr kumimoji="1" lang="ja-JP" altLang="en-US" sz="1100">
              <a:latin typeface="ＭＳ Ｐゴシック" panose="020B0600070205080204" pitchFamily="50" charset="-128"/>
              <a:ea typeface="ＭＳ Ｐゴシック" panose="020B0600070205080204" pitchFamily="50" charset="-128"/>
            </a:rPr>
            <a:t>　あわせて、企業誘致の推進や中小企業振興施策の充実、また市税を中心とした債権管理の強化による徴収率の向上、債券（国債等）による効率的な基金運用の推進など、自主財源のさらなる適正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136525</xdr:rowOff>
    </xdr:to>
    <xdr:cxnSp macro="">
      <xdr:nvCxnSpPr>
        <xdr:cNvPr id="69" name="直線コネクタ 68"/>
        <xdr:cNvCxnSpPr/>
      </xdr:nvCxnSpPr>
      <xdr:spPr>
        <a:xfrm flipV="1">
          <a:off x="4114800" y="71458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136525</xdr:rowOff>
    </xdr:from>
    <xdr:to>
      <xdr:col>19</xdr:col>
      <xdr:colOff>133350</xdr:colOff>
      <xdr:row>41</xdr:row>
      <xdr:rowOff>136525</xdr:rowOff>
    </xdr:to>
    <xdr:cxnSp macro="">
      <xdr:nvCxnSpPr>
        <xdr:cNvPr id="72" name="直線コネクタ 71"/>
        <xdr:cNvCxnSpPr/>
      </xdr:nvCxnSpPr>
      <xdr:spPr>
        <a:xfrm>
          <a:off x="3225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136525</xdr:rowOff>
    </xdr:from>
    <xdr:to>
      <xdr:col>15</xdr:col>
      <xdr:colOff>82550</xdr:colOff>
      <xdr:row>41</xdr:row>
      <xdr:rowOff>156633</xdr:rowOff>
    </xdr:to>
    <xdr:cxnSp macro="">
      <xdr:nvCxnSpPr>
        <xdr:cNvPr id="75" name="直線コネクタ 74"/>
        <xdr:cNvCxnSpPr/>
      </xdr:nvCxnSpPr>
      <xdr:spPr>
        <a:xfrm flipV="1">
          <a:off x="2336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156633</xdr:rowOff>
    </xdr:to>
    <xdr:cxnSp macro="">
      <xdr:nvCxnSpPr>
        <xdr:cNvPr id="78" name="直線コネクタ 77"/>
        <xdr:cNvCxnSpPr/>
      </xdr:nvCxnSpPr>
      <xdr:spPr>
        <a:xfrm>
          <a:off x="1447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89"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85725</xdr:rowOff>
    </xdr:from>
    <xdr:to>
      <xdr:col>19</xdr:col>
      <xdr:colOff>184150</xdr:colOff>
      <xdr:row>42</xdr:row>
      <xdr:rowOff>15875</xdr:rowOff>
    </xdr:to>
    <xdr:sp macro="" textlink="">
      <xdr:nvSpPr>
        <xdr:cNvPr id="90" name="楕円 89"/>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91" name="テキスト ボックス 90"/>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85725</xdr:rowOff>
    </xdr:from>
    <xdr:to>
      <xdr:col>15</xdr:col>
      <xdr:colOff>133350</xdr:colOff>
      <xdr:row>42</xdr:row>
      <xdr:rowOff>15875</xdr:rowOff>
    </xdr:to>
    <xdr:sp macro="" textlink="">
      <xdr:nvSpPr>
        <xdr:cNvPr id="92" name="楕円 91"/>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93" name="テキスト ボックス 92"/>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5" name="テキスト ボックス 94"/>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7" name="テキスト ボックス 96"/>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扶助費の伸びにより、近年は経常収支比率が高くなる傾向にあり、</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年度は、自立支援給付等の障害者福祉費や中学生までの子どもを対象とした医療費助成の増加等により、類似団体平均を</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％上回る結果となった。</a:t>
          </a:r>
        </a:p>
        <a:p>
          <a:r>
            <a:rPr kumimoji="1" lang="ja-JP" altLang="en-US" sz="1100">
              <a:latin typeface="ＭＳ Ｐゴシック" panose="020B0600070205080204" pitchFamily="50" charset="-128"/>
              <a:ea typeface="ＭＳ Ｐゴシック" panose="020B0600070205080204" pitchFamily="50" charset="-128"/>
            </a:rPr>
            <a:t>　物件費については、主に施設整備後の維持管理に係る経費の増加により対前年度比</a:t>
          </a:r>
          <a:r>
            <a:rPr kumimoji="1" lang="en-US" altLang="ja-JP" sz="1100">
              <a:latin typeface="ＭＳ Ｐゴシック" panose="020B0600070205080204" pitchFamily="50" charset="-128"/>
              <a:ea typeface="ＭＳ Ｐゴシック" panose="020B0600070205080204" pitchFamily="50" charset="-128"/>
            </a:rPr>
            <a:t>77</a:t>
          </a:r>
          <a:r>
            <a:rPr kumimoji="1" lang="ja-JP" altLang="en-US" sz="1100">
              <a:latin typeface="ＭＳ Ｐゴシック" panose="020B0600070205080204" pitchFamily="50" charset="-128"/>
              <a:ea typeface="ＭＳ Ｐゴシック" panose="020B0600070205080204" pitchFamily="50" charset="-128"/>
            </a:rPr>
            <a:t>百万円増（＋</a:t>
          </a:r>
          <a:r>
            <a:rPr kumimoji="1" lang="en-US" altLang="ja-JP" sz="1100">
              <a:latin typeface="ＭＳ Ｐゴシック" panose="020B0600070205080204" pitchFamily="50" charset="-128"/>
              <a:ea typeface="ＭＳ Ｐゴシック" panose="020B0600070205080204" pitchFamily="50" charset="-128"/>
            </a:rPr>
            <a:t>3.4</a:t>
          </a:r>
          <a:r>
            <a:rPr kumimoji="1" lang="ja-JP" altLang="en-US" sz="1100">
              <a:latin typeface="ＭＳ Ｐゴシック" panose="020B0600070205080204" pitchFamily="50" charset="-128"/>
              <a:ea typeface="ＭＳ Ｐゴシック" panose="020B0600070205080204" pitchFamily="50" charset="-128"/>
            </a:rPr>
            <a:t>％）、そのほか人件費が前年度比</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百万円増（＋</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％）、扶助費が対前年度比</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百万円増（＋</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％）など経常的な経費に充当した一般財源の増加により経常収支比率が高くなっており、事業の見直しを行うなど経常経費の削減を図る。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108131</xdr:rowOff>
    </xdr:from>
    <xdr:to>
      <xdr:col>23</xdr:col>
      <xdr:colOff>133350</xdr:colOff>
      <xdr:row>60</xdr:row>
      <xdr:rowOff>156391</xdr:rowOff>
    </xdr:to>
    <xdr:cxnSp macro="">
      <xdr:nvCxnSpPr>
        <xdr:cNvPr id="134" name="直線コネクタ 133"/>
        <xdr:cNvCxnSpPr/>
      </xdr:nvCxnSpPr>
      <xdr:spPr>
        <a:xfrm>
          <a:off x="4114800" y="10395131"/>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60070</xdr:rowOff>
    </xdr:from>
    <xdr:ext cx="762000" cy="259045"/>
    <xdr:sp macro="" textlink="">
      <xdr:nvSpPr>
        <xdr:cNvPr id="135" name="財政構造の弾力性平均値テキスト"/>
        <xdr:cNvSpPr txBox="1"/>
      </xdr:nvSpPr>
      <xdr:spPr>
        <a:xfrm>
          <a:off x="5041900" y="101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108131</xdr:rowOff>
    </xdr:from>
    <xdr:to>
      <xdr:col>19</xdr:col>
      <xdr:colOff>133350</xdr:colOff>
      <xdr:row>60</xdr:row>
      <xdr:rowOff>132262</xdr:rowOff>
    </xdr:to>
    <xdr:cxnSp macro="">
      <xdr:nvCxnSpPr>
        <xdr:cNvPr id="137" name="直線コネクタ 136"/>
        <xdr:cNvCxnSpPr/>
      </xdr:nvCxnSpPr>
      <xdr:spPr>
        <a:xfrm flipV="1">
          <a:off x="3225800" y="10395131"/>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130447</xdr:rowOff>
    </xdr:from>
    <xdr:to>
      <xdr:col>15</xdr:col>
      <xdr:colOff>82550</xdr:colOff>
      <xdr:row>60</xdr:row>
      <xdr:rowOff>132262</xdr:rowOff>
    </xdr:to>
    <xdr:cxnSp macro="">
      <xdr:nvCxnSpPr>
        <xdr:cNvPr id="140" name="直線コネクタ 139"/>
        <xdr:cNvCxnSpPr/>
      </xdr:nvCxnSpPr>
      <xdr:spPr>
        <a:xfrm>
          <a:off x="2336800" y="10074547"/>
          <a:ext cx="889000" cy="34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2" name="テキスト ボックス 141"/>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130447</xdr:rowOff>
    </xdr:from>
    <xdr:to>
      <xdr:col>11</xdr:col>
      <xdr:colOff>31750</xdr:colOff>
      <xdr:row>59</xdr:row>
      <xdr:rowOff>117566</xdr:rowOff>
    </xdr:to>
    <xdr:cxnSp macro="">
      <xdr:nvCxnSpPr>
        <xdr:cNvPr id="143" name="直線コネクタ 142"/>
        <xdr:cNvCxnSpPr/>
      </xdr:nvCxnSpPr>
      <xdr:spPr>
        <a:xfrm flipV="1">
          <a:off x="1447800" y="10074547"/>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160037</xdr:rowOff>
    </xdr:from>
    <xdr:ext cx="762000" cy="259045"/>
    <xdr:sp macro="" textlink="">
      <xdr:nvSpPr>
        <xdr:cNvPr id="145" name="テキスト ボックス 144"/>
        <xdr:cNvSpPr txBox="1"/>
      </xdr:nvSpPr>
      <xdr:spPr>
        <a:xfrm>
          <a:off x="1955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29953</xdr:rowOff>
    </xdr:from>
    <xdr:ext cx="762000" cy="259045"/>
    <xdr:sp macro="" textlink="">
      <xdr:nvSpPr>
        <xdr:cNvPr id="147" name="テキスト ボックス 146"/>
        <xdr:cNvSpPr txBox="1"/>
      </xdr:nvSpPr>
      <xdr:spPr>
        <a:xfrm>
          <a:off x="1066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105591</xdr:rowOff>
    </xdr:from>
    <xdr:to>
      <xdr:col>23</xdr:col>
      <xdr:colOff>184150</xdr:colOff>
      <xdr:row>61</xdr:row>
      <xdr:rowOff>35741</xdr:rowOff>
    </xdr:to>
    <xdr:sp macro="" textlink="">
      <xdr:nvSpPr>
        <xdr:cNvPr id="153" name="楕円 152"/>
        <xdr:cNvSpPr/>
      </xdr:nvSpPr>
      <xdr:spPr>
        <a:xfrm>
          <a:off x="49022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77668</xdr:rowOff>
    </xdr:from>
    <xdr:ext cx="762000" cy="259045"/>
    <xdr:sp macro="" textlink="">
      <xdr:nvSpPr>
        <xdr:cNvPr id="154" name="財政構造の弾力性該当値テキスト"/>
        <xdr:cNvSpPr txBox="1"/>
      </xdr:nvSpPr>
      <xdr:spPr>
        <a:xfrm>
          <a:off x="5041900" y="1036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57331</xdr:rowOff>
    </xdr:from>
    <xdr:to>
      <xdr:col>19</xdr:col>
      <xdr:colOff>184150</xdr:colOff>
      <xdr:row>60</xdr:row>
      <xdr:rowOff>158931</xdr:rowOff>
    </xdr:to>
    <xdr:sp macro="" textlink="">
      <xdr:nvSpPr>
        <xdr:cNvPr id="155" name="楕円 154"/>
        <xdr:cNvSpPr/>
      </xdr:nvSpPr>
      <xdr:spPr>
        <a:xfrm>
          <a:off x="4064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143708</xdr:rowOff>
    </xdr:from>
    <xdr:ext cx="736600" cy="259045"/>
    <xdr:sp macro="" textlink="">
      <xdr:nvSpPr>
        <xdr:cNvPr id="156" name="テキスト ボックス 155"/>
        <xdr:cNvSpPr txBox="1"/>
      </xdr:nvSpPr>
      <xdr:spPr>
        <a:xfrm>
          <a:off x="3733800" y="10430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81462</xdr:rowOff>
    </xdr:from>
    <xdr:to>
      <xdr:col>15</xdr:col>
      <xdr:colOff>133350</xdr:colOff>
      <xdr:row>61</xdr:row>
      <xdr:rowOff>11612</xdr:rowOff>
    </xdr:to>
    <xdr:sp macro="" textlink="">
      <xdr:nvSpPr>
        <xdr:cNvPr id="157" name="楕円 156"/>
        <xdr:cNvSpPr/>
      </xdr:nvSpPr>
      <xdr:spPr>
        <a:xfrm>
          <a:off x="31750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167839</xdr:rowOff>
    </xdr:from>
    <xdr:ext cx="762000" cy="259045"/>
    <xdr:sp macro="" textlink="">
      <xdr:nvSpPr>
        <xdr:cNvPr id="158" name="テキスト ボックス 157"/>
        <xdr:cNvSpPr txBox="1"/>
      </xdr:nvSpPr>
      <xdr:spPr>
        <a:xfrm>
          <a:off x="2844800" y="1045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79647</xdr:rowOff>
    </xdr:from>
    <xdr:to>
      <xdr:col>11</xdr:col>
      <xdr:colOff>82550</xdr:colOff>
      <xdr:row>59</xdr:row>
      <xdr:rowOff>9797</xdr:rowOff>
    </xdr:to>
    <xdr:sp macro="" textlink="">
      <xdr:nvSpPr>
        <xdr:cNvPr id="159" name="楕円 158"/>
        <xdr:cNvSpPr/>
      </xdr:nvSpPr>
      <xdr:spPr>
        <a:xfrm>
          <a:off x="2286000" y="1002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19974</xdr:rowOff>
    </xdr:from>
    <xdr:ext cx="762000" cy="259045"/>
    <xdr:sp macro="" textlink="">
      <xdr:nvSpPr>
        <xdr:cNvPr id="160" name="テキスト ボックス 159"/>
        <xdr:cNvSpPr txBox="1"/>
      </xdr:nvSpPr>
      <xdr:spPr>
        <a:xfrm>
          <a:off x="1955800" y="979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66766</xdr:rowOff>
    </xdr:from>
    <xdr:to>
      <xdr:col>7</xdr:col>
      <xdr:colOff>31750</xdr:colOff>
      <xdr:row>59</xdr:row>
      <xdr:rowOff>168366</xdr:rowOff>
    </xdr:to>
    <xdr:sp macro="" textlink="">
      <xdr:nvSpPr>
        <xdr:cNvPr id="161" name="楕円 160"/>
        <xdr:cNvSpPr/>
      </xdr:nvSpPr>
      <xdr:spPr>
        <a:xfrm>
          <a:off x="13970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7093</xdr:rowOff>
    </xdr:from>
    <xdr:ext cx="762000" cy="259045"/>
    <xdr:sp macro="" textlink="">
      <xdr:nvSpPr>
        <xdr:cNvPr id="162" name="テキスト ボックス 161"/>
        <xdr:cNvSpPr txBox="1"/>
      </xdr:nvSpPr>
      <xdr:spPr>
        <a:xfrm>
          <a:off x="1066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[143,221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a:t>
          </a:r>
          <a:r>
            <a:rPr kumimoji="1" lang="en-US" altLang="ja-JP" sz="1100">
              <a:latin typeface="ＭＳ Ｐゴシック" panose="020B0600070205080204" pitchFamily="50" charset="-128"/>
              <a:ea typeface="ＭＳ Ｐゴシック" panose="020B0600070205080204" pitchFamily="50" charset="-128"/>
            </a:rPr>
            <a:t>29,186</a:t>
          </a:r>
          <a:r>
            <a:rPr kumimoji="1" lang="ja-JP" altLang="en-US" sz="1100">
              <a:latin typeface="ＭＳ Ｐゴシック" panose="020B0600070205080204" pitchFamily="50" charset="-128"/>
              <a:ea typeface="ＭＳ Ｐゴシック" panose="020B0600070205080204" pitchFamily="50" charset="-128"/>
            </a:rPr>
            <a:t>円下回っているが、全国平均を</a:t>
          </a:r>
          <a:r>
            <a:rPr kumimoji="1" lang="en-US" altLang="ja-JP" sz="1100">
              <a:latin typeface="ＭＳ Ｐゴシック" panose="020B0600070205080204" pitchFamily="50" charset="-128"/>
              <a:ea typeface="ＭＳ Ｐゴシック" panose="020B0600070205080204" pitchFamily="50" charset="-128"/>
            </a:rPr>
            <a:t>10,428</a:t>
          </a:r>
          <a:r>
            <a:rPr kumimoji="1" lang="ja-JP" altLang="en-US" sz="1100">
              <a:latin typeface="ＭＳ Ｐゴシック" panose="020B0600070205080204" pitchFamily="50" charset="-128"/>
              <a:ea typeface="ＭＳ Ｐゴシック" panose="020B0600070205080204" pitchFamily="50" charset="-128"/>
            </a:rPr>
            <a:t>円上回っている。人件費・物件費ともに、類似団体平均は下回っているものの全国平均は上回っている。これは、職員の定員管理などを行い人件費を削減してきた成果もあるが、臨時職員や放課後児童クラブ、特別支援教育に係る賃金などの増加が理由として挙げられる。</a:t>
          </a:r>
        </a:p>
        <a:p>
          <a:r>
            <a:rPr kumimoji="1" lang="ja-JP" altLang="en-US" sz="1100">
              <a:latin typeface="ＭＳ Ｐゴシック" panose="020B0600070205080204" pitchFamily="50" charset="-128"/>
              <a:ea typeface="ＭＳ Ｐゴシック" panose="020B0600070205080204" pitchFamily="50" charset="-128"/>
            </a:rPr>
            <a:t>　また、地域おこし協力隊の導入や移住定住施策、アートヴィレッジとうおん構想等の地域振興施策及び公共施設の運営経費や維持補修経費もあり、今後は老朽化対策などの費用の増加が見込まれるため、事務事業の徹底した見直しを行い、一層の歳出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14311</xdr:rowOff>
    </xdr:from>
    <xdr:to>
      <xdr:col>23</xdr:col>
      <xdr:colOff>133350</xdr:colOff>
      <xdr:row>83</xdr:row>
      <xdr:rowOff>32131</xdr:rowOff>
    </xdr:to>
    <xdr:cxnSp macro="">
      <xdr:nvCxnSpPr>
        <xdr:cNvPr id="193" name="直線コネクタ 192"/>
        <xdr:cNvCxnSpPr/>
      </xdr:nvCxnSpPr>
      <xdr:spPr>
        <a:xfrm>
          <a:off x="4114800" y="14244661"/>
          <a:ext cx="838200" cy="1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129472</xdr:rowOff>
    </xdr:from>
    <xdr:ext cx="762000" cy="259045"/>
    <xdr:sp macro="" textlink="">
      <xdr:nvSpPr>
        <xdr:cNvPr id="194" name="人件費・物件費等の状況平均値テキスト"/>
        <xdr:cNvSpPr txBox="1"/>
      </xdr:nvSpPr>
      <xdr:spPr>
        <a:xfrm>
          <a:off x="5041900" y="14359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8834</xdr:rowOff>
    </xdr:from>
    <xdr:to>
      <xdr:col>19</xdr:col>
      <xdr:colOff>133350</xdr:colOff>
      <xdr:row>83</xdr:row>
      <xdr:rowOff>14311</xdr:rowOff>
    </xdr:to>
    <xdr:cxnSp macro="">
      <xdr:nvCxnSpPr>
        <xdr:cNvPr id="196" name="直線コネクタ 195"/>
        <xdr:cNvCxnSpPr/>
      </xdr:nvCxnSpPr>
      <xdr:spPr>
        <a:xfrm>
          <a:off x="3225800" y="14239184"/>
          <a:ext cx="889000" cy="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46178</xdr:rowOff>
    </xdr:from>
    <xdr:ext cx="736600" cy="259045"/>
    <xdr:sp macro="" textlink="">
      <xdr:nvSpPr>
        <xdr:cNvPr id="198" name="テキスト ボックス 197"/>
        <xdr:cNvSpPr txBox="1"/>
      </xdr:nvSpPr>
      <xdr:spPr>
        <a:xfrm>
          <a:off x="3733800" y="1444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153885</xdr:rowOff>
    </xdr:from>
    <xdr:to>
      <xdr:col>15</xdr:col>
      <xdr:colOff>82550</xdr:colOff>
      <xdr:row>83</xdr:row>
      <xdr:rowOff>8834</xdr:rowOff>
    </xdr:to>
    <xdr:cxnSp macro="">
      <xdr:nvCxnSpPr>
        <xdr:cNvPr id="199" name="直線コネクタ 198"/>
        <xdr:cNvCxnSpPr/>
      </xdr:nvCxnSpPr>
      <xdr:spPr>
        <a:xfrm>
          <a:off x="2336800" y="14212785"/>
          <a:ext cx="889000" cy="2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21751</xdr:rowOff>
    </xdr:from>
    <xdr:ext cx="762000" cy="259045"/>
    <xdr:sp macro="" textlink="">
      <xdr:nvSpPr>
        <xdr:cNvPr id="201" name="テキスト ボックス 200"/>
        <xdr:cNvSpPr txBox="1"/>
      </xdr:nvSpPr>
      <xdr:spPr>
        <a:xfrm>
          <a:off x="2844800" y="144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134128</xdr:rowOff>
    </xdr:from>
    <xdr:to>
      <xdr:col>11</xdr:col>
      <xdr:colOff>31750</xdr:colOff>
      <xdr:row>82</xdr:row>
      <xdr:rowOff>153885</xdr:rowOff>
    </xdr:to>
    <xdr:cxnSp macro="">
      <xdr:nvCxnSpPr>
        <xdr:cNvPr id="202" name="直線コネクタ 201"/>
        <xdr:cNvCxnSpPr/>
      </xdr:nvCxnSpPr>
      <xdr:spPr>
        <a:xfrm>
          <a:off x="1447800" y="14193028"/>
          <a:ext cx="889000" cy="1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151265</xdr:rowOff>
    </xdr:from>
    <xdr:ext cx="762000" cy="259045"/>
    <xdr:sp macro="" textlink="">
      <xdr:nvSpPr>
        <xdr:cNvPr id="204" name="テキスト ボックス 203"/>
        <xdr:cNvSpPr txBox="1"/>
      </xdr:nvSpPr>
      <xdr:spPr>
        <a:xfrm>
          <a:off x="1955800" y="1438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121626</xdr:rowOff>
    </xdr:from>
    <xdr:ext cx="762000" cy="259045"/>
    <xdr:sp macro="" textlink="">
      <xdr:nvSpPr>
        <xdr:cNvPr id="206" name="テキスト ボックス 205"/>
        <xdr:cNvSpPr txBox="1"/>
      </xdr:nvSpPr>
      <xdr:spPr>
        <a:xfrm>
          <a:off x="1066800" y="1435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152781</xdr:rowOff>
    </xdr:from>
    <xdr:to>
      <xdr:col>23</xdr:col>
      <xdr:colOff>184150</xdr:colOff>
      <xdr:row>83</xdr:row>
      <xdr:rowOff>82931</xdr:rowOff>
    </xdr:to>
    <xdr:sp macro="" textlink="">
      <xdr:nvSpPr>
        <xdr:cNvPr id="212" name="楕円 211"/>
        <xdr:cNvSpPr/>
      </xdr:nvSpPr>
      <xdr:spPr>
        <a:xfrm>
          <a:off x="4902200" y="1421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169308</xdr:rowOff>
    </xdr:from>
    <xdr:ext cx="762000" cy="259045"/>
    <xdr:sp macro="" textlink="">
      <xdr:nvSpPr>
        <xdr:cNvPr id="213" name="人件費・物件費等の状況該当値テキスト"/>
        <xdr:cNvSpPr txBox="1"/>
      </xdr:nvSpPr>
      <xdr:spPr>
        <a:xfrm>
          <a:off x="5041900" y="14056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134961</xdr:rowOff>
    </xdr:from>
    <xdr:to>
      <xdr:col>19</xdr:col>
      <xdr:colOff>184150</xdr:colOff>
      <xdr:row>83</xdr:row>
      <xdr:rowOff>65111</xdr:rowOff>
    </xdr:to>
    <xdr:sp macro="" textlink="">
      <xdr:nvSpPr>
        <xdr:cNvPr id="214" name="楕円 213"/>
        <xdr:cNvSpPr/>
      </xdr:nvSpPr>
      <xdr:spPr>
        <a:xfrm>
          <a:off x="4064000" y="1419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75288</xdr:rowOff>
    </xdr:from>
    <xdr:ext cx="736600" cy="259045"/>
    <xdr:sp macro="" textlink="">
      <xdr:nvSpPr>
        <xdr:cNvPr id="215" name="テキスト ボックス 214"/>
        <xdr:cNvSpPr txBox="1"/>
      </xdr:nvSpPr>
      <xdr:spPr>
        <a:xfrm>
          <a:off x="3733800" y="13962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129484</xdr:rowOff>
    </xdr:from>
    <xdr:to>
      <xdr:col>15</xdr:col>
      <xdr:colOff>133350</xdr:colOff>
      <xdr:row>83</xdr:row>
      <xdr:rowOff>59634</xdr:rowOff>
    </xdr:to>
    <xdr:sp macro="" textlink="">
      <xdr:nvSpPr>
        <xdr:cNvPr id="216" name="楕円 215"/>
        <xdr:cNvSpPr/>
      </xdr:nvSpPr>
      <xdr:spPr>
        <a:xfrm>
          <a:off x="3175000" y="1418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69811</xdr:rowOff>
    </xdr:from>
    <xdr:ext cx="762000" cy="259045"/>
    <xdr:sp macro="" textlink="">
      <xdr:nvSpPr>
        <xdr:cNvPr id="217" name="テキスト ボックス 216"/>
        <xdr:cNvSpPr txBox="1"/>
      </xdr:nvSpPr>
      <xdr:spPr>
        <a:xfrm>
          <a:off x="2844800" y="1395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103085</xdr:rowOff>
    </xdr:from>
    <xdr:to>
      <xdr:col>11</xdr:col>
      <xdr:colOff>82550</xdr:colOff>
      <xdr:row>83</xdr:row>
      <xdr:rowOff>33235</xdr:rowOff>
    </xdr:to>
    <xdr:sp macro="" textlink="">
      <xdr:nvSpPr>
        <xdr:cNvPr id="218" name="楕円 217"/>
        <xdr:cNvSpPr/>
      </xdr:nvSpPr>
      <xdr:spPr>
        <a:xfrm>
          <a:off x="2286000" y="1416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43412</xdr:rowOff>
    </xdr:from>
    <xdr:ext cx="762000" cy="259045"/>
    <xdr:sp macro="" textlink="">
      <xdr:nvSpPr>
        <xdr:cNvPr id="219" name="テキスト ボックス 218"/>
        <xdr:cNvSpPr txBox="1"/>
      </xdr:nvSpPr>
      <xdr:spPr>
        <a:xfrm>
          <a:off x="1955800" y="1393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83328</xdr:rowOff>
    </xdr:from>
    <xdr:to>
      <xdr:col>7</xdr:col>
      <xdr:colOff>31750</xdr:colOff>
      <xdr:row>83</xdr:row>
      <xdr:rowOff>13478</xdr:rowOff>
    </xdr:to>
    <xdr:sp macro="" textlink="">
      <xdr:nvSpPr>
        <xdr:cNvPr id="220" name="楕円 219"/>
        <xdr:cNvSpPr/>
      </xdr:nvSpPr>
      <xdr:spPr>
        <a:xfrm>
          <a:off x="1397000" y="1414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23655</xdr:rowOff>
    </xdr:from>
    <xdr:ext cx="762000" cy="259045"/>
    <xdr:sp macro="" textlink="">
      <xdr:nvSpPr>
        <xdr:cNvPr id="221" name="テキスト ボックス 220"/>
        <xdr:cNvSpPr txBox="1"/>
      </xdr:nvSpPr>
      <xdr:spPr>
        <a:xfrm>
          <a:off x="1066800" y="1391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H25</a:t>
          </a:r>
          <a:r>
            <a:rPr kumimoji="1" lang="ja-JP" altLang="en-US" sz="1100">
              <a:latin typeface="ＭＳ Ｐゴシック" panose="020B0600070205080204" pitchFamily="50" charset="-128"/>
              <a:ea typeface="ＭＳ Ｐゴシック" panose="020B0600070205080204" pitchFamily="50" charset="-128"/>
            </a:rPr>
            <a:t>年度から若年層に重点を置いた給料月額の引き上げ等により若干の上昇傾向が見られていたが、</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年度以降はほぼ横ばいとなっており、類似団体平均を</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下回る結果となっている。</a:t>
          </a:r>
        </a:p>
        <a:p>
          <a:r>
            <a:rPr kumimoji="1" lang="ja-JP" altLang="en-US" sz="1100">
              <a:latin typeface="ＭＳ Ｐゴシック" panose="020B0600070205080204" pitchFamily="50" charset="-128"/>
              <a:ea typeface="ＭＳ Ｐゴシック" panose="020B0600070205080204" pitchFamily="50" charset="-128"/>
            </a:rPr>
            <a:t>　なお、職員数や給与水準については以前から類似団体と比較しても低い水準で推移しており、今後も国や県の給与に準じた適正な給与制度の運用を継続する。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85</xdr:row>
      <xdr:rowOff>146655</xdr:rowOff>
    </xdr:to>
    <xdr:cxnSp macro="">
      <xdr:nvCxnSpPr>
        <xdr:cNvPr id="257" name="直線コネクタ 256"/>
        <xdr:cNvCxnSpPr/>
      </xdr:nvCxnSpPr>
      <xdr:spPr>
        <a:xfrm>
          <a:off x="16179800" y="1470841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137782</xdr:rowOff>
    </xdr:from>
    <xdr:ext cx="762000" cy="259045"/>
    <xdr:sp macro="" textlink="">
      <xdr:nvSpPr>
        <xdr:cNvPr id="258" name="給与水準   （国との比較）平均値テキスト"/>
        <xdr:cNvSpPr txBox="1"/>
      </xdr:nvSpPr>
      <xdr:spPr>
        <a:xfrm>
          <a:off x="17106900" y="1488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85</xdr:row>
      <xdr:rowOff>135164</xdr:rowOff>
    </xdr:to>
    <xdr:cxnSp macro="">
      <xdr:nvCxnSpPr>
        <xdr:cNvPr id="260" name="直線コネクタ 259"/>
        <xdr:cNvCxnSpPr/>
      </xdr:nvCxnSpPr>
      <xdr:spPr>
        <a:xfrm>
          <a:off x="15290800" y="14685434"/>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62" name="テキスト ボックス 261"/>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85</xdr:row>
      <xdr:rowOff>112184</xdr:rowOff>
    </xdr:to>
    <xdr:cxnSp macro="">
      <xdr:nvCxnSpPr>
        <xdr:cNvPr id="263" name="直線コネクタ 262"/>
        <xdr:cNvCxnSpPr/>
      </xdr:nvCxnSpPr>
      <xdr:spPr>
        <a:xfrm>
          <a:off x="14401800" y="14639471"/>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65" name="テキスト ボックス 264"/>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65314</xdr:rowOff>
    </xdr:from>
    <xdr:to>
      <xdr:col>68</xdr:col>
      <xdr:colOff>152400</xdr:colOff>
      <xdr:row>85</xdr:row>
      <xdr:rowOff>66221</xdr:rowOff>
    </xdr:to>
    <xdr:cxnSp macro="">
      <xdr:nvCxnSpPr>
        <xdr:cNvPr id="266" name="直線コネクタ 265"/>
        <xdr:cNvCxnSpPr/>
      </xdr:nvCxnSpPr>
      <xdr:spPr>
        <a:xfrm>
          <a:off x="13512800" y="14467114"/>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68" name="テキスト ボックス 267"/>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11689</xdr:rowOff>
    </xdr:from>
    <xdr:ext cx="762000" cy="259045"/>
    <xdr:sp macro="" textlink="">
      <xdr:nvSpPr>
        <xdr:cNvPr id="270" name="テキスト ボックス 269"/>
        <xdr:cNvSpPr txBox="1"/>
      </xdr:nvSpPr>
      <xdr:spPr>
        <a:xfrm>
          <a:off x="13131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76" name="楕円 275"/>
        <xdr:cNvSpPr/>
      </xdr:nvSpPr>
      <xdr:spPr>
        <a:xfrm>
          <a:off x="169672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112382</xdr:rowOff>
    </xdr:from>
    <xdr:ext cx="762000" cy="259045"/>
    <xdr:sp macro="" textlink="">
      <xdr:nvSpPr>
        <xdr:cNvPr id="277" name="給与水準   （国との比較）該当値テキスト"/>
        <xdr:cNvSpPr txBox="1"/>
      </xdr:nvSpPr>
      <xdr:spPr>
        <a:xfrm>
          <a:off x="17106900" y="1451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78" name="楕円 277"/>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79" name="テキスト ボックス 278"/>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80" name="楕円 279"/>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81" name="テキスト ボックス 280"/>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2" name="楕円 281"/>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83" name="テキスト ボックス 282"/>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84" name="楕円 283"/>
        <xdr:cNvSpPr/>
      </xdr:nvSpPr>
      <xdr:spPr>
        <a:xfrm>
          <a:off x="13462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126291</xdr:rowOff>
    </xdr:from>
    <xdr:ext cx="762000" cy="259045"/>
    <xdr:sp macro="" textlink="">
      <xdr:nvSpPr>
        <xdr:cNvPr id="285" name="テキスト ボックス 284"/>
        <xdr:cNvSpPr txBox="1"/>
      </xdr:nvSpPr>
      <xdr:spPr>
        <a:xfrm>
          <a:off x="13131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職員数については、</a:t>
          </a:r>
          <a:r>
            <a:rPr kumimoji="1" lang="en-US" altLang="ja-JP" sz="1100">
              <a:latin typeface="ＭＳ Ｐゴシック" panose="020B0600070205080204" pitchFamily="50" charset="-128"/>
              <a:ea typeface="ＭＳ Ｐゴシック" panose="020B0600070205080204" pitchFamily="50" charset="-128"/>
            </a:rPr>
            <a:t>H16</a:t>
          </a:r>
          <a:r>
            <a:rPr kumimoji="1" lang="ja-JP" altLang="en-US" sz="1100">
              <a:latin typeface="ＭＳ Ｐゴシック" panose="020B0600070205080204" pitchFamily="50" charset="-128"/>
              <a:ea typeface="ＭＳ Ｐゴシック" panose="020B0600070205080204" pitchFamily="50" charset="-128"/>
            </a:rPr>
            <a:t>年の合併以前から一般行政職における新規採用の抑制を図ってきたところであり、</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年度は類似団体を</a:t>
          </a:r>
          <a:r>
            <a:rPr kumimoji="1" lang="en-US" altLang="ja-JP" sz="1100">
              <a:latin typeface="ＭＳ Ｐゴシック" panose="020B0600070205080204" pitchFamily="50" charset="-128"/>
              <a:ea typeface="ＭＳ Ｐゴシック" panose="020B0600070205080204" pitchFamily="50" charset="-128"/>
            </a:rPr>
            <a:t>0.51</a:t>
          </a:r>
          <a:r>
            <a:rPr kumimoji="1" lang="ja-JP" altLang="en-US" sz="1100">
              <a:latin typeface="ＭＳ Ｐゴシック" panose="020B0600070205080204" pitchFamily="50" charset="-128"/>
              <a:ea typeface="ＭＳ Ｐゴシック" panose="020B0600070205080204" pitchFamily="50" charset="-128"/>
            </a:rPr>
            <a:t>人下回る水準となっている。多様化・複雑化する住民ニーズに迅速に応え、かつ質の高いサービスを継続していくためには、恒常的な職員数の削減にも限界があるため、再任用職員や会計年度任用職員等も含めて適正な定員管理を継続することとし、あわせて職員の年齢構成等に歪みが生じないよう採用者の平準化を図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41003</xdr:rowOff>
    </xdr:from>
    <xdr:to>
      <xdr:col>81</xdr:col>
      <xdr:colOff>44450</xdr:colOff>
      <xdr:row>62</xdr:row>
      <xdr:rowOff>57090</xdr:rowOff>
    </xdr:to>
    <xdr:cxnSp macro="">
      <xdr:nvCxnSpPr>
        <xdr:cNvPr id="322" name="直線コネクタ 321"/>
        <xdr:cNvCxnSpPr/>
      </xdr:nvCxnSpPr>
      <xdr:spPr>
        <a:xfrm>
          <a:off x="16179800" y="1067090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36968</xdr:rowOff>
    </xdr:from>
    <xdr:ext cx="762000" cy="259045"/>
    <xdr:sp macro="" textlink="">
      <xdr:nvSpPr>
        <xdr:cNvPr id="323" name="定員管理の状況平均値テキスト"/>
        <xdr:cNvSpPr txBox="1"/>
      </xdr:nvSpPr>
      <xdr:spPr>
        <a:xfrm>
          <a:off x="17106900" y="10666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41003</xdr:rowOff>
    </xdr:from>
    <xdr:to>
      <xdr:col>77</xdr:col>
      <xdr:colOff>44450</xdr:colOff>
      <xdr:row>62</xdr:row>
      <xdr:rowOff>60537</xdr:rowOff>
    </xdr:to>
    <xdr:cxnSp macro="">
      <xdr:nvCxnSpPr>
        <xdr:cNvPr id="325" name="直線コネクタ 324"/>
        <xdr:cNvCxnSpPr/>
      </xdr:nvCxnSpPr>
      <xdr:spPr>
        <a:xfrm flipV="1">
          <a:off x="15290800" y="10670903"/>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150119</xdr:rowOff>
    </xdr:from>
    <xdr:ext cx="736600" cy="259045"/>
    <xdr:sp macro="" textlink="">
      <xdr:nvSpPr>
        <xdr:cNvPr id="327" name="テキスト ボックス 326"/>
        <xdr:cNvSpPr txBox="1"/>
      </xdr:nvSpPr>
      <xdr:spPr>
        <a:xfrm>
          <a:off x="15798800" y="1078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54791</xdr:rowOff>
    </xdr:from>
    <xdr:to>
      <xdr:col>72</xdr:col>
      <xdr:colOff>203200</xdr:colOff>
      <xdr:row>62</xdr:row>
      <xdr:rowOff>60537</xdr:rowOff>
    </xdr:to>
    <xdr:cxnSp macro="">
      <xdr:nvCxnSpPr>
        <xdr:cNvPr id="328" name="直線コネクタ 327"/>
        <xdr:cNvCxnSpPr/>
      </xdr:nvCxnSpPr>
      <xdr:spPr>
        <a:xfrm>
          <a:off x="14401800" y="10684691"/>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138628</xdr:rowOff>
    </xdr:from>
    <xdr:ext cx="762000" cy="259045"/>
    <xdr:sp macro="" textlink="">
      <xdr:nvSpPr>
        <xdr:cNvPr id="330" name="テキスト ボックス 329"/>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42152</xdr:rowOff>
    </xdr:from>
    <xdr:to>
      <xdr:col>68</xdr:col>
      <xdr:colOff>152400</xdr:colOff>
      <xdr:row>62</xdr:row>
      <xdr:rowOff>54791</xdr:rowOff>
    </xdr:to>
    <xdr:cxnSp macro="">
      <xdr:nvCxnSpPr>
        <xdr:cNvPr id="331" name="直線コネクタ 330"/>
        <xdr:cNvCxnSpPr/>
      </xdr:nvCxnSpPr>
      <xdr:spPr>
        <a:xfrm>
          <a:off x="13512800" y="10672052"/>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121393</xdr:rowOff>
    </xdr:from>
    <xdr:ext cx="762000" cy="259045"/>
    <xdr:sp macro="" textlink="">
      <xdr:nvSpPr>
        <xdr:cNvPr id="333" name="テキスト ボックス 332"/>
        <xdr:cNvSpPr txBox="1"/>
      </xdr:nvSpPr>
      <xdr:spPr>
        <a:xfrm>
          <a:off x="14020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98533</xdr:rowOff>
    </xdr:from>
    <xdr:ext cx="762000" cy="259045"/>
    <xdr:sp macro="" textlink="">
      <xdr:nvSpPr>
        <xdr:cNvPr id="335" name="テキスト ボックス 334"/>
        <xdr:cNvSpPr txBox="1"/>
      </xdr:nvSpPr>
      <xdr:spPr>
        <a:xfrm>
          <a:off x="13131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6290</xdr:rowOff>
    </xdr:from>
    <xdr:to>
      <xdr:col>81</xdr:col>
      <xdr:colOff>95250</xdr:colOff>
      <xdr:row>62</xdr:row>
      <xdr:rowOff>107890</xdr:rowOff>
    </xdr:to>
    <xdr:sp macro="" textlink="">
      <xdr:nvSpPr>
        <xdr:cNvPr id="341" name="楕円 340"/>
        <xdr:cNvSpPr/>
      </xdr:nvSpPr>
      <xdr:spPr>
        <a:xfrm>
          <a:off x="16967200" y="1063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22817</xdr:rowOff>
    </xdr:from>
    <xdr:ext cx="762000" cy="259045"/>
    <xdr:sp macro="" textlink="">
      <xdr:nvSpPr>
        <xdr:cNvPr id="342" name="定員管理の状況該当値テキスト"/>
        <xdr:cNvSpPr txBox="1"/>
      </xdr:nvSpPr>
      <xdr:spPr>
        <a:xfrm>
          <a:off x="17106900" y="1048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161653</xdr:rowOff>
    </xdr:from>
    <xdr:to>
      <xdr:col>77</xdr:col>
      <xdr:colOff>95250</xdr:colOff>
      <xdr:row>62</xdr:row>
      <xdr:rowOff>91803</xdr:rowOff>
    </xdr:to>
    <xdr:sp macro="" textlink="">
      <xdr:nvSpPr>
        <xdr:cNvPr id="343" name="楕円 342"/>
        <xdr:cNvSpPr/>
      </xdr:nvSpPr>
      <xdr:spPr>
        <a:xfrm>
          <a:off x="16129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101980</xdr:rowOff>
    </xdr:from>
    <xdr:ext cx="736600" cy="259045"/>
    <xdr:sp macro="" textlink="">
      <xdr:nvSpPr>
        <xdr:cNvPr id="344" name="テキスト ボックス 343"/>
        <xdr:cNvSpPr txBox="1"/>
      </xdr:nvSpPr>
      <xdr:spPr>
        <a:xfrm>
          <a:off x="15798800" y="10388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9737</xdr:rowOff>
    </xdr:from>
    <xdr:to>
      <xdr:col>73</xdr:col>
      <xdr:colOff>44450</xdr:colOff>
      <xdr:row>62</xdr:row>
      <xdr:rowOff>111337</xdr:rowOff>
    </xdr:to>
    <xdr:sp macro="" textlink="">
      <xdr:nvSpPr>
        <xdr:cNvPr id="345" name="楕円 344"/>
        <xdr:cNvSpPr/>
      </xdr:nvSpPr>
      <xdr:spPr>
        <a:xfrm>
          <a:off x="15240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121514</xdr:rowOff>
    </xdr:from>
    <xdr:ext cx="762000" cy="259045"/>
    <xdr:sp macro="" textlink="">
      <xdr:nvSpPr>
        <xdr:cNvPr id="346" name="テキスト ボックス 345"/>
        <xdr:cNvSpPr txBox="1"/>
      </xdr:nvSpPr>
      <xdr:spPr>
        <a:xfrm>
          <a:off x="14909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3991</xdr:rowOff>
    </xdr:from>
    <xdr:to>
      <xdr:col>68</xdr:col>
      <xdr:colOff>203200</xdr:colOff>
      <xdr:row>62</xdr:row>
      <xdr:rowOff>105591</xdr:rowOff>
    </xdr:to>
    <xdr:sp macro="" textlink="">
      <xdr:nvSpPr>
        <xdr:cNvPr id="347" name="楕円 346"/>
        <xdr:cNvSpPr/>
      </xdr:nvSpPr>
      <xdr:spPr>
        <a:xfrm>
          <a:off x="14351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115768</xdr:rowOff>
    </xdr:from>
    <xdr:ext cx="762000" cy="259045"/>
    <xdr:sp macro="" textlink="">
      <xdr:nvSpPr>
        <xdr:cNvPr id="348" name="テキスト ボックス 347"/>
        <xdr:cNvSpPr txBox="1"/>
      </xdr:nvSpPr>
      <xdr:spPr>
        <a:xfrm>
          <a:off x="14020800" y="1040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162802</xdr:rowOff>
    </xdr:from>
    <xdr:to>
      <xdr:col>64</xdr:col>
      <xdr:colOff>152400</xdr:colOff>
      <xdr:row>62</xdr:row>
      <xdr:rowOff>92952</xdr:rowOff>
    </xdr:to>
    <xdr:sp macro="" textlink="">
      <xdr:nvSpPr>
        <xdr:cNvPr id="349" name="楕円 348"/>
        <xdr:cNvSpPr/>
      </xdr:nvSpPr>
      <xdr:spPr>
        <a:xfrm>
          <a:off x="13462000" y="1062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77729</xdr:rowOff>
    </xdr:from>
    <xdr:ext cx="762000" cy="259045"/>
    <xdr:sp macro="" textlink="">
      <xdr:nvSpPr>
        <xdr:cNvPr id="350" name="テキスト ボックス 349"/>
        <xdr:cNvSpPr txBox="1"/>
      </xdr:nvSpPr>
      <xdr:spPr>
        <a:xfrm>
          <a:off x="13131800" y="1070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実質公債費比率については、</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年度まで低下傾向が続いていたが、</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年度から増加に転じ、</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年度は、前年度に比べ</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％比率が上昇し、類似団体平均を</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％上回る結果となっている。主な原因としては、学校の大規模改修事業などに伴う合併特例事業債の増加や一般会計からの繰出金を充てている公営企業債の償還額（準元利償還金）の増加が挙げられる。</a:t>
          </a:r>
        </a:p>
        <a:p>
          <a:r>
            <a:rPr kumimoji="1" lang="ja-JP" altLang="en-US" sz="1100">
              <a:latin typeface="ＭＳ Ｐゴシック" panose="020B0600070205080204" pitchFamily="50" charset="-128"/>
              <a:ea typeface="ＭＳ Ｐゴシック" panose="020B0600070205080204" pitchFamily="50" charset="-128"/>
            </a:rPr>
            <a:t>　今後も、引き続き交付税措置のない地方債の発行の抑制や税収の確保に努め、比率の低下を図る。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68263</xdr:rowOff>
    </xdr:from>
    <xdr:to>
      <xdr:col>81</xdr:col>
      <xdr:colOff>44450</xdr:colOff>
      <xdr:row>37</xdr:row>
      <xdr:rowOff>78317</xdr:rowOff>
    </xdr:to>
    <xdr:cxnSp macro="">
      <xdr:nvCxnSpPr>
        <xdr:cNvPr id="384" name="直線コネクタ 383"/>
        <xdr:cNvCxnSpPr/>
      </xdr:nvCxnSpPr>
      <xdr:spPr>
        <a:xfrm>
          <a:off x="16179800" y="6411913"/>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167234</xdr:rowOff>
    </xdr:from>
    <xdr:ext cx="762000" cy="259045"/>
    <xdr:sp macro="" textlink="">
      <xdr:nvSpPr>
        <xdr:cNvPr id="385" name="公債費負担の状況平均値テキスト"/>
        <xdr:cNvSpPr txBox="1"/>
      </xdr:nvSpPr>
      <xdr:spPr>
        <a:xfrm>
          <a:off x="17106900" y="616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62230</xdr:rowOff>
    </xdr:from>
    <xdr:to>
      <xdr:col>77</xdr:col>
      <xdr:colOff>44450</xdr:colOff>
      <xdr:row>37</xdr:row>
      <xdr:rowOff>68263</xdr:rowOff>
    </xdr:to>
    <xdr:cxnSp macro="">
      <xdr:nvCxnSpPr>
        <xdr:cNvPr id="387" name="直線コネクタ 386"/>
        <xdr:cNvCxnSpPr/>
      </xdr:nvCxnSpPr>
      <xdr:spPr>
        <a:xfrm>
          <a:off x="15290800" y="640588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95055</xdr:rowOff>
    </xdr:from>
    <xdr:ext cx="736600" cy="259045"/>
    <xdr:sp macro="" textlink="">
      <xdr:nvSpPr>
        <xdr:cNvPr id="389" name="テキスト ボックス 388"/>
        <xdr:cNvSpPr txBox="1"/>
      </xdr:nvSpPr>
      <xdr:spPr>
        <a:xfrm>
          <a:off x="15798800" y="609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62230</xdr:rowOff>
    </xdr:from>
    <xdr:to>
      <xdr:col>72</xdr:col>
      <xdr:colOff>203200</xdr:colOff>
      <xdr:row>37</xdr:row>
      <xdr:rowOff>68263</xdr:rowOff>
    </xdr:to>
    <xdr:cxnSp macro="">
      <xdr:nvCxnSpPr>
        <xdr:cNvPr id="390" name="直線コネクタ 389"/>
        <xdr:cNvCxnSpPr/>
      </xdr:nvCxnSpPr>
      <xdr:spPr>
        <a:xfrm flipV="1">
          <a:off x="14401800" y="640588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2" name="テキスト ボックス 391"/>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68263</xdr:rowOff>
    </xdr:from>
    <xdr:to>
      <xdr:col>68</xdr:col>
      <xdr:colOff>152400</xdr:colOff>
      <xdr:row>37</xdr:row>
      <xdr:rowOff>88371</xdr:rowOff>
    </xdr:to>
    <xdr:cxnSp macro="">
      <xdr:nvCxnSpPr>
        <xdr:cNvPr id="393" name="直線コネクタ 392"/>
        <xdr:cNvCxnSpPr/>
      </xdr:nvCxnSpPr>
      <xdr:spPr>
        <a:xfrm flipV="1">
          <a:off x="13512800" y="641191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113153</xdr:rowOff>
    </xdr:from>
    <xdr:ext cx="762000" cy="259045"/>
    <xdr:sp macro="" textlink="">
      <xdr:nvSpPr>
        <xdr:cNvPr id="395" name="テキスト ボックス 394"/>
        <xdr:cNvSpPr txBox="1"/>
      </xdr:nvSpPr>
      <xdr:spPr>
        <a:xfrm>
          <a:off x="14020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121196</xdr:rowOff>
    </xdr:from>
    <xdr:ext cx="762000" cy="259045"/>
    <xdr:sp macro="" textlink="">
      <xdr:nvSpPr>
        <xdr:cNvPr id="397" name="テキスト ボックス 396"/>
        <xdr:cNvSpPr txBox="1"/>
      </xdr:nvSpPr>
      <xdr:spPr>
        <a:xfrm>
          <a:off x="13131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27517</xdr:rowOff>
    </xdr:from>
    <xdr:to>
      <xdr:col>81</xdr:col>
      <xdr:colOff>95250</xdr:colOff>
      <xdr:row>37</xdr:row>
      <xdr:rowOff>129117</xdr:rowOff>
    </xdr:to>
    <xdr:sp macro="" textlink="">
      <xdr:nvSpPr>
        <xdr:cNvPr id="403" name="楕円 402"/>
        <xdr:cNvSpPr/>
      </xdr:nvSpPr>
      <xdr:spPr>
        <a:xfrm>
          <a:off x="169672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171044</xdr:rowOff>
    </xdr:from>
    <xdr:ext cx="762000" cy="259045"/>
    <xdr:sp macro="" textlink="">
      <xdr:nvSpPr>
        <xdr:cNvPr id="404" name="公債費負担の状況該当値テキスト"/>
        <xdr:cNvSpPr txBox="1"/>
      </xdr:nvSpPr>
      <xdr:spPr>
        <a:xfrm>
          <a:off x="17106900" y="6343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17463</xdr:rowOff>
    </xdr:from>
    <xdr:to>
      <xdr:col>77</xdr:col>
      <xdr:colOff>95250</xdr:colOff>
      <xdr:row>37</xdr:row>
      <xdr:rowOff>119063</xdr:rowOff>
    </xdr:to>
    <xdr:sp macro="" textlink="">
      <xdr:nvSpPr>
        <xdr:cNvPr id="405" name="楕円 404"/>
        <xdr:cNvSpPr/>
      </xdr:nvSpPr>
      <xdr:spPr>
        <a:xfrm>
          <a:off x="161290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103840</xdr:rowOff>
    </xdr:from>
    <xdr:ext cx="736600" cy="259045"/>
    <xdr:sp macro="" textlink="">
      <xdr:nvSpPr>
        <xdr:cNvPr id="406" name="テキスト ボックス 405"/>
        <xdr:cNvSpPr txBox="1"/>
      </xdr:nvSpPr>
      <xdr:spPr>
        <a:xfrm>
          <a:off x="15798800" y="6447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11430</xdr:rowOff>
    </xdr:from>
    <xdr:to>
      <xdr:col>73</xdr:col>
      <xdr:colOff>44450</xdr:colOff>
      <xdr:row>37</xdr:row>
      <xdr:rowOff>113030</xdr:rowOff>
    </xdr:to>
    <xdr:sp macro="" textlink="">
      <xdr:nvSpPr>
        <xdr:cNvPr id="407" name="楕円 406"/>
        <xdr:cNvSpPr/>
      </xdr:nvSpPr>
      <xdr:spPr>
        <a:xfrm>
          <a:off x="1524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97807</xdr:rowOff>
    </xdr:from>
    <xdr:ext cx="762000" cy="259045"/>
    <xdr:sp macro="" textlink="">
      <xdr:nvSpPr>
        <xdr:cNvPr id="408" name="テキスト ボックス 407"/>
        <xdr:cNvSpPr txBox="1"/>
      </xdr:nvSpPr>
      <xdr:spPr>
        <a:xfrm>
          <a:off x="1490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17463</xdr:rowOff>
    </xdr:from>
    <xdr:to>
      <xdr:col>68</xdr:col>
      <xdr:colOff>203200</xdr:colOff>
      <xdr:row>37</xdr:row>
      <xdr:rowOff>119063</xdr:rowOff>
    </xdr:to>
    <xdr:sp macro="" textlink="">
      <xdr:nvSpPr>
        <xdr:cNvPr id="409" name="楕円 408"/>
        <xdr:cNvSpPr/>
      </xdr:nvSpPr>
      <xdr:spPr>
        <a:xfrm>
          <a:off x="143510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103840</xdr:rowOff>
    </xdr:from>
    <xdr:ext cx="762000" cy="259045"/>
    <xdr:sp macro="" textlink="">
      <xdr:nvSpPr>
        <xdr:cNvPr id="410" name="テキスト ボックス 409"/>
        <xdr:cNvSpPr txBox="1"/>
      </xdr:nvSpPr>
      <xdr:spPr>
        <a:xfrm>
          <a:off x="14020800" y="64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37571</xdr:rowOff>
    </xdr:from>
    <xdr:to>
      <xdr:col>64</xdr:col>
      <xdr:colOff>152400</xdr:colOff>
      <xdr:row>37</xdr:row>
      <xdr:rowOff>139171</xdr:rowOff>
    </xdr:to>
    <xdr:sp macro="" textlink="">
      <xdr:nvSpPr>
        <xdr:cNvPr id="411" name="楕円 410"/>
        <xdr:cNvSpPr/>
      </xdr:nvSpPr>
      <xdr:spPr>
        <a:xfrm>
          <a:off x="13462000" y="638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123948</xdr:rowOff>
    </xdr:from>
    <xdr:ext cx="762000" cy="259045"/>
    <xdr:sp macro="" textlink="">
      <xdr:nvSpPr>
        <xdr:cNvPr id="412" name="テキスト ボックス 411"/>
        <xdr:cNvSpPr txBox="1"/>
      </xdr:nvSpPr>
      <xdr:spPr>
        <a:xfrm>
          <a:off x="13131800" y="6467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a:t>
          </a:r>
          <a:r>
            <a:rPr kumimoji="1" lang="en-US" altLang="ja-JP" sz="1100">
              <a:latin typeface="ＭＳ Ｐゴシック" panose="020B0600070205080204" pitchFamily="50" charset="-128"/>
              <a:ea typeface="ＭＳ Ｐゴシック" panose="020B0600070205080204" pitchFamily="50" charset="-128"/>
            </a:rPr>
            <a:t>21.1</a:t>
          </a:r>
          <a:r>
            <a:rPr kumimoji="1" lang="ja-JP" altLang="en-US" sz="1100">
              <a:latin typeface="ＭＳ Ｐゴシック" panose="020B0600070205080204" pitchFamily="50" charset="-128"/>
              <a:ea typeface="ＭＳ Ｐゴシック" panose="020B0600070205080204" pitchFamily="50" charset="-128"/>
            </a:rPr>
            <a:t>％上回っているものの、前年度から△</a:t>
          </a:r>
          <a:r>
            <a:rPr kumimoji="1" lang="en-US" altLang="ja-JP" sz="1100">
              <a:latin typeface="ＭＳ Ｐゴシック" panose="020B0600070205080204" pitchFamily="50" charset="-128"/>
              <a:ea typeface="ＭＳ Ｐゴシック" panose="020B0600070205080204" pitchFamily="50" charset="-128"/>
            </a:rPr>
            <a:t>3.6</a:t>
          </a:r>
          <a:r>
            <a:rPr kumimoji="1" lang="ja-JP" altLang="en-US" sz="1100">
              <a:latin typeface="ＭＳ Ｐゴシック" panose="020B0600070205080204" pitchFamily="50" charset="-128"/>
              <a:ea typeface="ＭＳ Ｐゴシック" panose="020B0600070205080204" pitchFamily="50" charset="-128"/>
            </a:rPr>
            <a:t>％となっている。比率減少の要因としては、公営企業債等繰入見込額が減少（△</a:t>
          </a:r>
          <a:r>
            <a:rPr kumimoji="1" lang="en-US" altLang="ja-JP" sz="1100">
              <a:latin typeface="ＭＳ Ｐゴシック" panose="020B0600070205080204" pitchFamily="50" charset="-128"/>
              <a:ea typeface="ＭＳ Ｐゴシック" panose="020B0600070205080204" pitchFamily="50" charset="-128"/>
            </a:rPr>
            <a:t>566</a:t>
          </a:r>
          <a:r>
            <a:rPr kumimoji="1" lang="ja-JP" altLang="en-US" sz="1100">
              <a:latin typeface="ＭＳ Ｐゴシック" panose="020B0600070205080204" pitchFamily="50" charset="-128"/>
              <a:ea typeface="ＭＳ Ｐゴシック" panose="020B0600070205080204" pitchFamily="50" charset="-128"/>
            </a:rPr>
            <a:t>百万円）したこと、所得割等の標準税収入額が増加したことなどが挙げられる。</a:t>
          </a:r>
        </a:p>
        <a:p>
          <a:r>
            <a:rPr kumimoji="1" lang="ja-JP" altLang="en-US" sz="1100">
              <a:latin typeface="ＭＳ Ｐゴシック" panose="020B0600070205080204" pitchFamily="50" charset="-128"/>
              <a:ea typeface="ＭＳ Ｐゴシック" panose="020B0600070205080204" pitchFamily="50" charset="-128"/>
            </a:rPr>
            <a:t>　今後も、引き続き交付税措置のない地方債の発行抑制や公営企業への繰出しの縮小、事務事業の見直しによる充当可能基金の確保など比率の改善に努める。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150767</xdr:rowOff>
    </xdr:from>
    <xdr:to>
      <xdr:col>81</xdr:col>
      <xdr:colOff>44450</xdr:colOff>
      <xdr:row>14</xdr:row>
      <xdr:rowOff>163177</xdr:rowOff>
    </xdr:to>
    <xdr:cxnSp macro="">
      <xdr:nvCxnSpPr>
        <xdr:cNvPr id="448" name="直線コネクタ 447"/>
        <xdr:cNvCxnSpPr/>
      </xdr:nvCxnSpPr>
      <xdr:spPr>
        <a:xfrm flipV="1">
          <a:off x="16179800" y="2551067"/>
          <a:ext cx="8382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119743</xdr:rowOff>
    </xdr:from>
    <xdr:to>
      <xdr:col>77</xdr:col>
      <xdr:colOff>44450</xdr:colOff>
      <xdr:row>14</xdr:row>
      <xdr:rowOff>163177</xdr:rowOff>
    </xdr:to>
    <xdr:cxnSp macro="">
      <xdr:nvCxnSpPr>
        <xdr:cNvPr id="451" name="直線コネクタ 450"/>
        <xdr:cNvCxnSpPr/>
      </xdr:nvCxnSpPr>
      <xdr:spPr>
        <a:xfrm>
          <a:off x="15290800" y="2520043"/>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119743</xdr:rowOff>
    </xdr:from>
    <xdr:to>
      <xdr:col>72</xdr:col>
      <xdr:colOff>203200</xdr:colOff>
      <xdr:row>14</xdr:row>
      <xdr:rowOff>127327</xdr:rowOff>
    </xdr:to>
    <xdr:cxnSp macro="">
      <xdr:nvCxnSpPr>
        <xdr:cNvPr id="454" name="直線コネクタ 453"/>
        <xdr:cNvCxnSpPr/>
      </xdr:nvCxnSpPr>
      <xdr:spPr>
        <a:xfrm flipV="1">
          <a:off x="14401800" y="2520043"/>
          <a:ext cx="889000" cy="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6" name="テキスト ボックス 455"/>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127327</xdr:rowOff>
    </xdr:from>
    <xdr:to>
      <xdr:col>68</xdr:col>
      <xdr:colOff>152400</xdr:colOff>
      <xdr:row>14</xdr:row>
      <xdr:rowOff>163177</xdr:rowOff>
    </xdr:to>
    <xdr:cxnSp macro="">
      <xdr:nvCxnSpPr>
        <xdr:cNvPr id="457" name="直線コネクタ 456"/>
        <xdr:cNvCxnSpPr/>
      </xdr:nvCxnSpPr>
      <xdr:spPr>
        <a:xfrm flipV="1">
          <a:off x="13512800" y="2527627"/>
          <a:ext cx="889000" cy="3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9" name="テキスト ボックス 458"/>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61" name="テキスト ボックス 460"/>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99967</xdr:rowOff>
    </xdr:from>
    <xdr:to>
      <xdr:col>81</xdr:col>
      <xdr:colOff>95250</xdr:colOff>
      <xdr:row>15</xdr:row>
      <xdr:rowOff>30117</xdr:rowOff>
    </xdr:to>
    <xdr:sp macro="" textlink="">
      <xdr:nvSpPr>
        <xdr:cNvPr id="467" name="楕円 466"/>
        <xdr:cNvSpPr/>
      </xdr:nvSpPr>
      <xdr:spPr>
        <a:xfrm>
          <a:off x="16967200" y="250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72044</xdr:rowOff>
    </xdr:from>
    <xdr:ext cx="762000" cy="259045"/>
    <xdr:sp macro="" textlink="">
      <xdr:nvSpPr>
        <xdr:cNvPr id="468" name="将来負担の状況該当値テキスト"/>
        <xdr:cNvSpPr txBox="1"/>
      </xdr:nvSpPr>
      <xdr:spPr>
        <a:xfrm>
          <a:off x="17106900" y="2472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112377</xdr:rowOff>
    </xdr:from>
    <xdr:to>
      <xdr:col>77</xdr:col>
      <xdr:colOff>95250</xdr:colOff>
      <xdr:row>15</xdr:row>
      <xdr:rowOff>42527</xdr:rowOff>
    </xdr:to>
    <xdr:sp macro="" textlink="">
      <xdr:nvSpPr>
        <xdr:cNvPr id="469" name="楕円 468"/>
        <xdr:cNvSpPr/>
      </xdr:nvSpPr>
      <xdr:spPr>
        <a:xfrm>
          <a:off x="16129000" y="251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27304</xdr:rowOff>
    </xdr:from>
    <xdr:ext cx="736600" cy="259045"/>
    <xdr:sp macro="" textlink="">
      <xdr:nvSpPr>
        <xdr:cNvPr id="470" name="テキスト ボックス 469"/>
        <xdr:cNvSpPr txBox="1"/>
      </xdr:nvSpPr>
      <xdr:spPr>
        <a:xfrm>
          <a:off x="15798800" y="259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68943</xdr:rowOff>
    </xdr:from>
    <xdr:to>
      <xdr:col>73</xdr:col>
      <xdr:colOff>44450</xdr:colOff>
      <xdr:row>14</xdr:row>
      <xdr:rowOff>170543</xdr:rowOff>
    </xdr:to>
    <xdr:sp macro="" textlink="">
      <xdr:nvSpPr>
        <xdr:cNvPr id="471" name="楕円 470"/>
        <xdr:cNvSpPr/>
      </xdr:nvSpPr>
      <xdr:spPr>
        <a:xfrm>
          <a:off x="15240000" y="246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155320</xdr:rowOff>
    </xdr:from>
    <xdr:ext cx="762000" cy="259045"/>
    <xdr:sp macro="" textlink="">
      <xdr:nvSpPr>
        <xdr:cNvPr id="472" name="テキスト ボックス 471"/>
        <xdr:cNvSpPr txBox="1"/>
      </xdr:nvSpPr>
      <xdr:spPr>
        <a:xfrm>
          <a:off x="14909800" y="255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76527</xdr:rowOff>
    </xdr:from>
    <xdr:to>
      <xdr:col>68</xdr:col>
      <xdr:colOff>203200</xdr:colOff>
      <xdr:row>15</xdr:row>
      <xdr:rowOff>6677</xdr:rowOff>
    </xdr:to>
    <xdr:sp macro="" textlink="">
      <xdr:nvSpPr>
        <xdr:cNvPr id="473" name="楕円 472"/>
        <xdr:cNvSpPr/>
      </xdr:nvSpPr>
      <xdr:spPr>
        <a:xfrm>
          <a:off x="14351000" y="247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162904</xdr:rowOff>
    </xdr:from>
    <xdr:ext cx="762000" cy="259045"/>
    <xdr:sp macro="" textlink="">
      <xdr:nvSpPr>
        <xdr:cNvPr id="474" name="テキスト ボックス 473"/>
        <xdr:cNvSpPr txBox="1"/>
      </xdr:nvSpPr>
      <xdr:spPr>
        <a:xfrm>
          <a:off x="14020800" y="256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112377</xdr:rowOff>
    </xdr:from>
    <xdr:to>
      <xdr:col>64</xdr:col>
      <xdr:colOff>152400</xdr:colOff>
      <xdr:row>15</xdr:row>
      <xdr:rowOff>42527</xdr:rowOff>
    </xdr:to>
    <xdr:sp macro="" textlink="">
      <xdr:nvSpPr>
        <xdr:cNvPr id="475" name="楕円 474"/>
        <xdr:cNvSpPr/>
      </xdr:nvSpPr>
      <xdr:spPr>
        <a:xfrm>
          <a:off x="13462000" y="251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27304</xdr:rowOff>
    </xdr:from>
    <xdr:ext cx="762000" cy="259045"/>
    <xdr:sp macro="" textlink="">
      <xdr:nvSpPr>
        <xdr:cNvPr id="476" name="テキスト ボックス 475"/>
        <xdr:cNvSpPr txBox="1"/>
      </xdr:nvSpPr>
      <xdr:spPr>
        <a:xfrm>
          <a:off x="13131800" y="25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愛媛県東温市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33,588
33,411
211.30
16,030,650
15,104,969
868,125
9,346,324
14,057,411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例年、類似団体平均を下回っており</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年度においても</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％、全国平均を</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下回っている。類似団体及び全国平均を下回っている理由としては、職員数や給与水準が類似団体と比較して低い水準となっていること、スポーツ施設などにおいて指定管理者制度を導入していることが影響していると考えられる。</a:t>
          </a:r>
        </a:p>
        <a:p>
          <a:r>
            <a:rPr kumimoji="1" lang="ja-JP" altLang="en-US" sz="1100">
              <a:latin typeface="ＭＳ Ｐゴシック" panose="020B0600070205080204" pitchFamily="50" charset="-128"/>
              <a:ea typeface="ＭＳ Ｐゴシック" panose="020B0600070205080204" pitchFamily="50" charset="-128"/>
            </a:rPr>
            <a:t>　今後も国や県の給与に準じた適正な給与制度による運営を行い、人件費の抑制に努める。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37</xdr:row>
      <xdr:rowOff>33274</xdr:rowOff>
    </xdr:to>
    <xdr:cxnSp macro="">
      <xdr:nvCxnSpPr>
        <xdr:cNvPr id="64" name="直線コネクタ 63"/>
        <xdr:cNvCxnSpPr/>
      </xdr:nvCxnSpPr>
      <xdr:spPr>
        <a:xfrm>
          <a:off x="3987800" y="632206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135145</xdr:rowOff>
    </xdr:from>
    <xdr:ext cx="762000" cy="259045"/>
    <xdr:sp macro="" textlink="">
      <xdr:nvSpPr>
        <xdr:cNvPr id="65" name="人件費平均値テキスト"/>
        <xdr:cNvSpPr txBox="1"/>
      </xdr:nvSpPr>
      <xdr:spPr>
        <a:xfrm>
          <a:off x="4914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36</xdr:row>
      <xdr:rowOff>168148</xdr:rowOff>
    </xdr:to>
    <xdr:cxnSp macro="">
      <xdr:nvCxnSpPr>
        <xdr:cNvPr id="67" name="直線コネクタ 66"/>
        <xdr:cNvCxnSpPr/>
      </xdr:nvCxnSpPr>
      <xdr:spPr>
        <a:xfrm flipV="1">
          <a:off x="3098800" y="63220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94996</xdr:rowOff>
    </xdr:from>
    <xdr:to>
      <xdr:col>15</xdr:col>
      <xdr:colOff>98425</xdr:colOff>
      <xdr:row>36</xdr:row>
      <xdr:rowOff>168148</xdr:rowOff>
    </xdr:to>
    <xdr:cxnSp macro="">
      <xdr:nvCxnSpPr>
        <xdr:cNvPr id="70" name="直線コネクタ 69"/>
        <xdr:cNvCxnSpPr/>
      </xdr:nvCxnSpPr>
      <xdr:spPr>
        <a:xfrm>
          <a:off x="2209800" y="62671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94996</xdr:rowOff>
    </xdr:from>
    <xdr:to>
      <xdr:col>11</xdr:col>
      <xdr:colOff>9525</xdr:colOff>
      <xdr:row>37</xdr:row>
      <xdr:rowOff>5842</xdr:rowOff>
    </xdr:to>
    <xdr:cxnSp macro="">
      <xdr:nvCxnSpPr>
        <xdr:cNvPr id="73" name="直線コネクタ 72"/>
        <xdr:cNvCxnSpPr/>
      </xdr:nvCxnSpPr>
      <xdr:spPr>
        <a:xfrm flipV="1">
          <a:off x="1320800" y="626719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83" name="楕円 82"/>
        <xdr:cNvSpPr/>
      </xdr:nvSpPr>
      <xdr:spPr>
        <a:xfrm>
          <a:off x="4775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170451</xdr:rowOff>
    </xdr:from>
    <xdr:ext cx="762000" cy="259045"/>
    <xdr:sp macro="" textlink="">
      <xdr:nvSpPr>
        <xdr:cNvPr id="84" name="人件費該当値テキスト"/>
        <xdr:cNvSpPr txBox="1"/>
      </xdr:nvSpPr>
      <xdr:spPr>
        <a:xfrm>
          <a:off x="4914900" y="61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5" name="楕円 84"/>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86" name="テキスト ボックス 85"/>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117348</xdr:rowOff>
    </xdr:from>
    <xdr:to>
      <xdr:col>15</xdr:col>
      <xdr:colOff>149225</xdr:colOff>
      <xdr:row>37</xdr:row>
      <xdr:rowOff>47498</xdr:rowOff>
    </xdr:to>
    <xdr:sp macro="" textlink="">
      <xdr:nvSpPr>
        <xdr:cNvPr id="87" name="楕円 86"/>
        <xdr:cNvSpPr/>
      </xdr:nvSpPr>
      <xdr:spPr>
        <a:xfrm>
          <a:off x="3048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57675</xdr:rowOff>
    </xdr:from>
    <xdr:ext cx="762000" cy="259045"/>
    <xdr:sp macro="" textlink="">
      <xdr:nvSpPr>
        <xdr:cNvPr id="88" name="テキスト ボックス 87"/>
        <xdr:cNvSpPr txBox="1"/>
      </xdr:nvSpPr>
      <xdr:spPr>
        <a:xfrm>
          <a:off x="2717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44196</xdr:rowOff>
    </xdr:from>
    <xdr:to>
      <xdr:col>11</xdr:col>
      <xdr:colOff>60325</xdr:colOff>
      <xdr:row>36</xdr:row>
      <xdr:rowOff>145796</xdr:rowOff>
    </xdr:to>
    <xdr:sp macro="" textlink="">
      <xdr:nvSpPr>
        <xdr:cNvPr id="89" name="楕円 88"/>
        <xdr:cNvSpPr/>
      </xdr:nvSpPr>
      <xdr:spPr>
        <a:xfrm>
          <a:off x="2159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155973</xdr:rowOff>
    </xdr:from>
    <xdr:ext cx="762000" cy="259045"/>
    <xdr:sp macro="" textlink="">
      <xdr:nvSpPr>
        <xdr:cNvPr id="90" name="テキスト ボックス 89"/>
        <xdr:cNvSpPr txBox="1"/>
      </xdr:nvSpPr>
      <xdr:spPr>
        <a:xfrm>
          <a:off x="1828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91" name="楕円 90"/>
        <xdr:cNvSpPr/>
      </xdr:nvSpPr>
      <xdr:spPr>
        <a:xfrm>
          <a:off x="1270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92" name="テキスト ボックス 91"/>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a:t>
          </a:r>
          <a:r>
            <a:rPr kumimoji="1" lang="en-US" altLang="ja-JP" sz="1100">
              <a:latin typeface="ＭＳ Ｐゴシック" panose="020B0600070205080204" pitchFamily="50" charset="-128"/>
              <a:ea typeface="ＭＳ Ｐゴシック" panose="020B0600070205080204" pitchFamily="50" charset="-128"/>
            </a:rPr>
            <a:t>4.2</a:t>
          </a:r>
          <a:r>
            <a:rPr kumimoji="1" lang="ja-JP" altLang="en-US" sz="1100">
              <a:latin typeface="ＭＳ Ｐゴシック" panose="020B0600070205080204" pitchFamily="50" charset="-128"/>
              <a:ea typeface="ＭＳ Ｐゴシック" panose="020B0600070205080204" pitchFamily="50" charset="-128"/>
            </a:rPr>
            <a:t>％、全国平均を</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％上回っている。主な理由としては、地域振興を目的に整備した公共施設の維持管理に係る経費や学校施設の長寿命化計画の策定費等が挙げられ、物件費に充当した一般財源は対前年度比＋</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％となっている。</a:t>
          </a:r>
        </a:p>
        <a:p>
          <a:r>
            <a:rPr kumimoji="1" lang="ja-JP" altLang="en-US" sz="1100">
              <a:latin typeface="ＭＳ Ｐゴシック" panose="020B0600070205080204" pitchFamily="50" charset="-128"/>
              <a:ea typeface="ＭＳ Ｐゴシック" panose="020B0600070205080204" pitchFamily="50" charset="-128"/>
            </a:rPr>
            <a:t>　今後は、公共施設の老朽化対策費の増加が見込まれるため、事務事業の徹底した見直しを行い、一層の歳出削減に努める。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1814</xdr:rowOff>
    </xdr:from>
    <xdr:to>
      <xdr:col>82</xdr:col>
      <xdr:colOff>107950</xdr:colOff>
      <xdr:row>20</xdr:row>
      <xdr:rowOff>23586</xdr:rowOff>
    </xdr:to>
    <xdr:cxnSp macro="">
      <xdr:nvCxnSpPr>
        <xdr:cNvPr id="127" name="直線コネクタ 126"/>
        <xdr:cNvCxnSpPr/>
      </xdr:nvCxnSpPr>
      <xdr:spPr>
        <a:xfrm>
          <a:off x="15671800" y="34308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151493</xdr:rowOff>
    </xdr:from>
    <xdr:to>
      <xdr:col>78</xdr:col>
      <xdr:colOff>69850</xdr:colOff>
      <xdr:row>20</xdr:row>
      <xdr:rowOff>1814</xdr:rowOff>
    </xdr:to>
    <xdr:cxnSp macro="">
      <xdr:nvCxnSpPr>
        <xdr:cNvPr id="130" name="直線コネクタ 129"/>
        <xdr:cNvCxnSpPr/>
      </xdr:nvCxnSpPr>
      <xdr:spPr>
        <a:xfrm>
          <a:off x="14782800" y="34090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2" name="テキスト ボックス 131"/>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105229</xdr:rowOff>
    </xdr:from>
    <xdr:to>
      <xdr:col>73</xdr:col>
      <xdr:colOff>180975</xdr:colOff>
      <xdr:row>19</xdr:row>
      <xdr:rowOff>151493</xdr:rowOff>
    </xdr:to>
    <xdr:cxnSp macro="">
      <xdr:nvCxnSpPr>
        <xdr:cNvPr id="133" name="直線コネクタ 132"/>
        <xdr:cNvCxnSpPr/>
      </xdr:nvCxnSpPr>
      <xdr:spPr>
        <a:xfrm>
          <a:off x="13893800" y="3191329"/>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35" name="テキスト ボックス 134"/>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105229</xdr:rowOff>
    </xdr:from>
    <xdr:to>
      <xdr:col>69</xdr:col>
      <xdr:colOff>92075</xdr:colOff>
      <xdr:row>18</xdr:row>
      <xdr:rowOff>148771</xdr:rowOff>
    </xdr:to>
    <xdr:cxnSp macro="">
      <xdr:nvCxnSpPr>
        <xdr:cNvPr id="136" name="直線コネクタ 135"/>
        <xdr:cNvCxnSpPr/>
      </xdr:nvCxnSpPr>
      <xdr:spPr>
        <a:xfrm flipV="1">
          <a:off x="13004800" y="31913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38" name="テキスト ボックス 137"/>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0" name="テキスト ボックス 139"/>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144236</xdr:rowOff>
    </xdr:from>
    <xdr:to>
      <xdr:col>82</xdr:col>
      <xdr:colOff>158750</xdr:colOff>
      <xdr:row>20</xdr:row>
      <xdr:rowOff>74386</xdr:rowOff>
    </xdr:to>
    <xdr:sp macro="" textlink="">
      <xdr:nvSpPr>
        <xdr:cNvPr id="146" name="楕円 145"/>
        <xdr:cNvSpPr/>
      </xdr:nvSpPr>
      <xdr:spPr>
        <a:xfrm>
          <a:off x="16459200" y="340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116313</xdr:rowOff>
    </xdr:from>
    <xdr:ext cx="762000" cy="259045"/>
    <xdr:sp macro="" textlink="">
      <xdr:nvSpPr>
        <xdr:cNvPr id="147" name="物件費該当値テキスト"/>
        <xdr:cNvSpPr txBox="1"/>
      </xdr:nvSpPr>
      <xdr:spPr>
        <a:xfrm>
          <a:off x="16598900" y="337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122464</xdr:rowOff>
    </xdr:from>
    <xdr:to>
      <xdr:col>78</xdr:col>
      <xdr:colOff>120650</xdr:colOff>
      <xdr:row>20</xdr:row>
      <xdr:rowOff>52614</xdr:rowOff>
    </xdr:to>
    <xdr:sp macro="" textlink="">
      <xdr:nvSpPr>
        <xdr:cNvPr id="148" name="楕円 147"/>
        <xdr:cNvSpPr/>
      </xdr:nvSpPr>
      <xdr:spPr>
        <a:xfrm>
          <a:off x="15621000" y="338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37391</xdr:rowOff>
    </xdr:from>
    <xdr:ext cx="736600" cy="259045"/>
    <xdr:sp macro="" textlink="">
      <xdr:nvSpPr>
        <xdr:cNvPr id="149" name="テキスト ボックス 148"/>
        <xdr:cNvSpPr txBox="1"/>
      </xdr:nvSpPr>
      <xdr:spPr>
        <a:xfrm>
          <a:off x="15290800" y="3466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100693</xdr:rowOff>
    </xdr:from>
    <xdr:to>
      <xdr:col>74</xdr:col>
      <xdr:colOff>31750</xdr:colOff>
      <xdr:row>20</xdr:row>
      <xdr:rowOff>30843</xdr:rowOff>
    </xdr:to>
    <xdr:sp macro="" textlink="">
      <xdr:nvSpPr>
        <xdr:cNvPr id="150" name="楕円 149"/>
        <xdr:cNvSpPr/>
      </xdr:nvSpPr>
      <xdr:spPr>
        <a:xfrm>
          <a:off x="14732000" y="33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15620</xdr:rowOff>
    </xdr:from>
    <xdr:ext cx="762000" cy="259045"/>
    <xdr:sp macro="" textlink="">
      <xdr:nvSpPr>
        <xdr:cNvPr id="151" name="テキスト ボックス 150"/>
        <xdr:cNvSpPr txBox="1"/>
      </xdr:nvSpPr>
      <xdr:spPr>
        <a:xfrm>
          <a:off x="14401800" y="344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54429</xdr:rowOff>
    </xdr:from>
    <xdr:to>
      <xdr:col>69</xdr:col>
      <xdr:colOff>142875</xdr:colOff>
      <xdr:row>18</xdr:row>
      <xdr:rowOff>156029</xdr:rowOff>
    </xdr:to>
    <xdr:sp macro="" textlink="">
      <xdr:nvSpPr>
        <xdr:cNvPr id="152" name="楕円 151"/>
        <xdr:cNvSpPr/>
      </xdr:nvSpPr>
      <xdr:spPr>
        <a:xfrm>
          <a:off x="13843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140805</xdr:rowOff>
    </xdr:from>
    <xdr:ext cx="762000" cy="259045"/>
    <xdr:sp macro="" textlink="">
      <xdr:nvSpPr>
        <xdr:cNvPr id="153" name="テキスト ボックス 152"/>
        <xdr:cNvSpPr txBox="1"/>
      </xdr:nvSpPr>
      <xdr:spPr>
        <a:xfrm>
          <a:off x="13512800" y="32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97971</xdr:rowOff>
    </xdr:from>
    <xdr:to>
      <xdr:col>65</xdr:col>
      <xdr:colOff>53975</xdr:colOff>
      <xdr:row>19</xdr:row>
      <xdr:rowOff>28122</xdr:rowOff>
    </xdr:to>
    <xdr:sp macro="" textlink="">
      <xdr:nvSpPr>
        <xdr:cNvPr id="154" name="楕円 153"/>
        <xdr:cNvSpPr/>
      </xdr:nvSpPr>
      <xdr:spPr>
        <a:xfrm>
          <a:off x="12954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12899</xdr:rowOff>
    </xdr:from>
    <xdr:ext cx="762000" cy="259045"/>
    <xdr:sp macro="" textlink="">
      <xdr:nvSpPr>
        <xdr:cNvPr id="155" name="テキスト ボックス 154"/>
        <xdr:cNvSpPr txBox="1"/>
      </xdr:nvSpPr>
      <xdr:spPr>
        <a:xfrm>
          <a:off x="12623800" y="327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％上回り、全国平均を</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％下回っている。平成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には、障害者総合支援法が施行され、制度内容も広く浸透してきたことから、近年は障害者福祉費（主に自立支援給付等）に要する費用の増加が続き、扶助費が年々増加傾向にあり、類似団体においても同様の傾向が見られる。</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年度においても、障害福祉サービス費が前年比＋</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百万円、障害児通所給付費が＋</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百万円など増加しており、扶助費に充当した一般財源は＋</a:t>
          </a:r>
          <a:r>
            <a:rPr kumimoji="1" lang="en-US" altLang="ja-JP" sz="1100">
              <a:latin typeface="ＭＳ Ｐゴシック" panose="020B0600070205080204" pitchFamily="50" charset="-128"/>
              <a:ea typeface="ＭＳ Ｐゴシック" panose="020B0600070205080204" pitchFamily="50" charset="-128"/>
            </a:rPr>
            <a:t>5.7</a:t>
          </a:r>
          <a:r>
            <a:rPr kumimoji="1" lang="ja-JP" altLang="en-US" sz="1100">
              <a:latin typeface="ＭＳ Ｐゴシック" panose="020B0600070205080204" pitchFamily="50" charset="-128"/>
              <a:ea typeface="ＭＳ Ｐゴシック" panose="020B0600070205080204" pitchFamily="50" charset="-128"/>
            </a:rPr>
            <a:t>％、経常収支比率も前年度を</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％上回る結果となった。</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15422</xdr:rowOff>
    </xdr:from>
    <xdr:to>
      <xdr:col>24</xdr:col>
      <xdr:colOff>25400</xdr:colOff>
      <xdr:row>57</xdr:row>
      <xdr:rowOff>58965</xdr:rowOff>
    </xdr:to>
    <xdr:cxnSp macro="">
      <xdr:nvCxnSpPr>
        <xdr:cNvPr id="190" name="直線コネクタ 189"/>
        <xdr:cNvCxnSpPr/>
      </xdr:nvCxnSpPr>
      <xdr:spPr>
        <a:xfrm>
          <a:off x="3987800" y="9788072"/>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154215</xdr:rowOff>
    </xdr:from>
    <xdr:to>
      <xdr:col>19</xdr:col>
      <xdr:colOff>187325</xdr:colOff>
      <xdr:row>57</xdr:row>
      <xdr:rowOff>15422</xdr:rowOff>
    </xdr:to>
    <xdr:cxnSp macro="">
      <xdr:nvCxnSpPr>
        <xdr:cNvPr id="193" name="直線コネクタ 192"/>
        <xdr:cNvCxnSpPr/>
      </xdr:nvCxnSpPr>
      <xdr:spPr>
        <a:xfrm>
          <a:off x="3098800" y="97554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56243</xdr:rowOff>
    </xdr:from>
    <xdr:to>
      <xdr:col>15</xdr:col>
      <xdr:colOff>98425</xdr:colOff>
      <xdr:row>56</xdr:row>
      <xdr:rowOff>154215</xdr:rowOff>
    </xdr:to>
    <xdr:cxnSp macro="">
      <xdr:nvCxnSpPr>
        <xdr:cNvPr id="196" name="直線コネクタ 195"/>
        <xdr:cNvCxnSpPr/>
      </xdr:nvCxnSpPr>
      <xdr:spPr>
        <a:xfrm>
          <a:off x="2209800" y="96574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198" name="テキスト ボックス 197"/>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56243</xdr:rowOff>
    </xdr:from>
    <xdr:to>
      <xdr:col>11</xdr:col>
      <xdr:colOff>9525</xdr:colOff>
      <xdr:row>56</xdr:row>
      <xdr:rowOff>56243</xdr:rowOff>
    </xdr:to>
    <xdr:cxnSp macro="">
      <xdr:nvCxnSpPr>
        <xdr:cNvPr id="199" name="直線コネクタ 198"/>
        <xdr:cNvCxnSpPr/>
      </xdr:nvCxnSpPr>
      <xdr:spPr>
        <a:xfrm>
          <a:off x="1320800" y="9657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01" name="テキスト ボックス 200"/>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03" name="テキスト ボックス 202"/>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8165</xdr:rowOff>
    </xdr:from>
    <xdr:to>
      <xdr:col>24</xdr:col>
      <xdr:colOff>76200</xdr:colOff>
      <xdr:row>57</xdr:row>
      <xdr:rowOff>109765</xdr:rowOff>
    </xdr:to>
    <xdr:sp macro="" textlink="">
      <xdr:nvSpPr>
        <xdr:cNvPr id="209" name="楕円 208"/>
        <xdr:cNvSpPr/>
      </xdr:nvSpPr>
      <xdr:spPr>
        <a:xfrm>
          <a:off x="47752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151692</xdr:rowOff>
    </xdr:from>
    <xdr:ext cx="762000" cy="259045"/>
    <xdr:sp macro="" textlink="">
      <xdr:nvSpPr>
        <xdr:cNvPr id="210" name="扶助費該当値テキスト"/>
        <xdr:cNvSpPr txBox="1"/>
      </xdr:nvSpPr>
      <xdr:spPr>
        <a:xfrm>
          <a:off x="4914900" y="975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136072</xdr:rowOff>
    </xdr:from>
    <xdr:to>
      <xdr:col>20</xdr:col>
      <xdr:colOff>38100</xdr:colOff>
      <xdr:row>57</xdr:row>
      <xdr:rowOff>66222</xdr:rowOff>
    </xdr:to>
    <xdr:sp macro="" textlink="">
      <xdr:nvSpPr>
        <xdr:cNvPr id="211" name="楕円 210"/>
        <xdr:cNvSpPr/>
      </xdr:nvSpPr>
      <xdr:spPr>
        <a:xfrm>
          <a:off x="3937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50999</xdr:rowOff>
    </xdr:from>
    <xdr:ext cx="736600" cy="259045"/>
    <xdr:sp macro="" textlink="">
      <xdr:nvSpPr>
        <xdr:cNvPr id="212" name="テキスト ボックス 211"/>
        <xdr:cNvSpPr txBox="1"/>
      </xdr:nvSpPr>
      <xdr:spPr>
        <a:xfrm>
          <a:off x="3606800" y="982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103415</xdr:rowOff>
    </xdr:from>
    <xdr:to>
      <xdr:col>15</xdr:col>
      <xdr:colOff>149225</xdr:colOff>
      <xdr:row>57</xdr:row>
      <xdr:rowOff>33565</xdr:rowOff>
    </xdr:to>
    <xdr:sp macro="" textlink="">
      <xdr:nvSpPr>
        <xdr:cNvPr id="213" name="楕円 212"/>
        <xdr:cNvSpPr/>
      </xdr:nvSpPr>
      <xdr:spPr>
        <a:xfrm>
          <a:off x="3048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18342</xdr:rowOff>
    </xdr:from>
    <xdr:ext cx="762000" cy="259045"/>
    <xdr:sp macro="" textlink="">
      <xdr:nvSpPr>
        <xdr:cNvPr id="214" name="テキスト ボックス 213"/>
        <xdr:cNvSpPr txBox="1"/>
      </xdr:nvSpPr>
      <xdr:spPr>
        <a:xfrm>
          <a:off x="2717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5443</xdr:rowOff>
    </xdr:from>
    <xdr:to>
      <xdr:col>11</xdr:col>
      <xdr:colOff>60325</xdr:colOff>
      <xdr:row>56</xdr:row>
      <xdr:rowOff>107043</xdr:rowOff>
    </xdr:to>
    <xdr:sp macro="" textlink="">
      <xdr:nvSpPr>
        <xdr:cNvPr id="215" name="楕円 214"/>
        <xdr:cNvSpPr/>
      </xdr:nvSpPr>
      <xdr:spPr>
        <a:xfrm>
          <a:off x="2159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216" name="テキスト ボックス 215"/>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217" name="楕円 216"/>
        <xdr:cNvSpPr/>
      </xdr:nvSpPr>
      <xdr:spPr>
        <a:xfrm>
          <a:off x="1270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218" name="テキスト ボックス 217"/>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％、全国平均を</a:t>
          </a:r>
          <a:r>
            <a:rPr kumimoji="1" lang="en-US" altLang="ja-JP" sz="1100">
              <a:latin typeface="ＭＳ Ｐゴシック" panose="020B0600070205080204" pitchFamily="50" charset="-128"/>
              <a:ea typeface="ＭＳ Ｐゴシック" panose="020B0600070205080204" pitchFamily="50" charset="-128"/>
            </a:rPr>
            <a:t>5.1</a:t>
          </a:r>
          <a:r>
            <a:rPr kumimoji="1" lang="ja-JP" altLang="en-US" sz="1100">
              <a:latin typeface="ＭＳ Ｐゴシック" panose="020B0600070205080204" pitchFamily="50" charset="-128"/>
              <a:ea typeface="ＭＳ Ｐゴシック" panose="020B0600070205080204" pitchFamily="50" charset="-128"/>
            </a:rPr>
            <a:t>％上回っている。前年度からは</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％減少しているが、経常一般財源が増加しているためであり、依然として高い数値となっている。繰出金については、特別会計の廃止に伴い、ふるさと交流館特別会計への繰出金が皆減（△</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百万円）となっている。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将来的に財政状況の悪化を招くことのないように、保険料や使用料の適正化を図り、特別会計への繰出金を抑えるなど一般会計の財政負担軽減に努める。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128633</xdr:rowOff>
    </xdr:from>
    <xdr:to>
      <xdr:col>82</xdr:col>
      <xdr:colOff>107950</xdr:colOff>
      <xdr:row>57</xdr:row>
      <xdr:rowOff>141696</xdr:rowOff>
    </xdr:to>
    <xdr:cxnSp macro="">
      <xdr:nvCxnSpPr>
        <xdr:cNvPr id="253" name="直線コネクタ 252"/>
        <xdr:cNvCxnSpPr/>
      </xdr:nvCxnSpPr>
      <xdr:spPr>
        <a:xfrm flipV="1">
          <a:off x="15671800" y="990128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4"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141696</xdr:rowOff>
    </xdr:from>
    <xdr:to>
      <xdr:col>78</xdr:col>
      <xdr:colOff>69850</xdr:colOff>
      <xdr:row>57</xdr:row>
      <xdr:rowOff>161290</xdr:rowOff>
    </xdr:to>
    <xdr:cxnSp macro="">
      <xdr:nvCxnSpPr>
        <xdr:cNvPr id="256" name="直線コネクタ 255"/>
        <xdr:cNvCxnSpPr/>
      </xdr:nvCxnSpPr>
      <xdr:spPr>
        <a:xfrm flipV="1">
          <a:off x="14782800" y="991434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8" name="テキスト ボックス 257"/>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50256</xdr:rowOff>
    </xdr:from>
    <xdr:to>
      <xdr:col>73</xdr:col>
      <xdr:colOff>180975</xdr:colOff>
      <xdr:row>57</xdr:row>
      <xdr:rowOff>161290</xdr:rowOff>
    </xdr:to>
    <xdr:cxnSp macro="">
      <xdr:nvCxnSpPr>
        <xdr:cNvPr id="259" name="直線コネクタ 258"/>
        <xdr:cNvCxnSpPr/>
      </xdr:nvCxnSpPr>
      <xdr:spPr>
        <a:xfrm>
          <a:off x="13893800" y="9822906"/>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61" name="テキスト ボックス 260"/>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50256</xdr:rowOff>
    </xdr:from>
    <xdr:to>
      <xdr:col>69</xdr:col>
      <xdr:colOff>92075</xdr:colOff>
      <xdr:row>57</xdr:row>
      <xdr:rowOff>95976</xdr:rowOff>
    </xdr:to>
    <xdr:cxnSp macro="">
      <xdr:nvCxnSpPr>
        <xdr:cNvPr id="262" name="直線コネクタ 261"/>
        <xdr:cNvCxnSpPr/>
      </xdr:nvCxnSpPr>
      <xdr:spPr>
        <a:xfrm flipV="1">
          <a:off x="13004800" y="98229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4" name="テキスト ボックス 263"/>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6" name="テキスト ボックス 265"/>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72" name="楕円 271"/>
        <xdr:cNvSpPr/>
      </xdr:nvSpPr>
      <xdr:spPr>
        <a:xfrm>
          <a:off x="16459200" y="98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49910</xdr:rowOff>
    </xdr:from>
    <xdr:ext cx="762000" cy="259045"/>
    <xdr:sp macro="" textlink="">
      <xdr:nvSpPr>
        <xdr:cNvPr id="273" name="その他該当値テキスト"/>
        <xdr:cNvSpPr txBox="1"/>
      </xdr:nvSpPr>
      <xdr:spPr>
        <a:xfrm>
          <a:off x="16598900" y="982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90896</xdr:rowOff>
    </xdr:from>
    <xdr:to>
      <xdr:col>78</xdr:col>
      <xdr:colOff>120650</xdr:colOff>
      <xdr:row>58</xdr:row>
      <xdr:rowOff>21046</xdr:rowOff>
    </xdr:to>
    <xdr:sp macro="" textlink="">
      <xdr:nvSpPr>
        <xdr:cNvPr id="274" name="楕円 273"/>
        <xdr:cNvSpPr/>
      </xdr:nvSpPr>
      <xdr:spPr>
        <a:xfrm>
          <a:off x="15621000" y="986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5823</xdr:rowOff>
    </xdr:from>
    <xdr:ext cx="736600" cy="259045"/>
    <xdr:sp macro="" textlink="">
      <xdr:nvSpPr>
        <xdr:cNvPr id="275" name="テキスト ボックス 274"/>
        <xdr:cNvSpPr txBox="1"/>
      </xdr:nvSpPr>
      <xdr:spPr>
        <a:xfrm>
          <a:off x="15290800" y="9949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76" name="楕円 275"/>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77" name="テキスト ボックス 276"/>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170906</xdr:rowOff>
    </xdr:from>
    <xdr:to>
      <xdr:col>69</xdr:col>
      <xdr:colOff>142875</xdr:colOff>
      <xdr:row>57</xdr:row>
      <xdr:rowOff>101056</xdr:rowOff>
    </xdr:to>
    <xdr:sp macro="" textlink="">
      <xdr:nvSpPr>
        <xdr:cNvPr id="278" name="楕円 277"/>
        <xdr:cNvSpPr/>
      </xdr:nvSpPr>
      <xdr:spPr>
        <a:xfrm>
          <a:off x="13843000" y="977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85833</xdr:rowOff>
    </xdr:from>
    <xdr:ext cx="762000" cy="259045"/>
    <xdr:sp macro="" textlink="">
      <xdr:nvSpPr>
        <xdr:cNvPr id="279" name="テキスト ボックス 278"/>
        <xdr:cNvSpPr txBox="1"/>
      </xdr:nvSpPr>
      <xdr:spPr>
        <a:xfrm>
          <a:off x="13512800" y="985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45176</xdr:rowOff>
    </xdr:from>
    <xdr:to>
      <xdr:col>65</xdr:col>
      <xdr:colOff>53975</xdr:colOff>
      <xdr:row>57</xdr:row>
      <xdr:rowOff>146776</xdr:rowOff>
    </xdr:to>
    <xdr:sp macro="" textlink="">
      <xdr:nvSpPr>
        <xdr:cNvPr id="280" name="楕円 279"/>
        <xdr:cNvSpPr/>
      </xdr:nvSpPr>
      <xdr:spPr>
        <a:xfrm>
          <a:off x="12954000" y="98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131553</xdr:rowOff>
    </xdr:from>
    <xdr:ext cx="762000" cy="259045"/>
    <xdr:sp macro="" textlink="">
      <xdr:nvSpPr>
        <xdr:cNvPr id="281" name="テキスト ボックス 280"/>
        <xdr:cNvSpPr txBox="1"/>
      </xdr:nvSpPr>
      <xdr:spPr>
        <a:xfrm>
          <a:off x="12623800" y="99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a:t>
          </a:r>
          <a:r>
            <a:rPr kumimoji="1" lang="en-US" altLang="ja-JP" sz="1100">
              <a:latin typeface="ＭＳ Ｐゴシック" panose="020B0600070205080204" pitchFamily="50" charset="-128"/>
              <a:ea typeface="ＭＳ Ｐゴシック" panose="020B0600070205080204" pitchFamily="50" charset="-128"/>
            </a:rPr>
            <a:t>4.6</a:t>
          </a:r>
          <a:r>
            <a:rPr kumimoji="1" lang="ja-JP" altLang="en-US" sz="1100">
              <a:latin typeface="ＭＳ Ｐゴシック" panose="020B0600070205080204" pitchFamily="50" charset="-128"/>
              <a:ea typeface="ＭＳ Ｐゴシック" panose="020B0600070205080204" pitchFamily="50" charset="-128"/>
            </a:rPr>
            <a:t>％、全国平均を</a:t>
          </a:r>
          <a:r>
            <a:rPr kumimoji="1" lang="en-US" altLang="ja-JP" sz="1100">
              <a:latin typeface="ＭＳ Ｐゴシック" panose="020B0600070205080204" pitchFamily="50" charset="-128"/>
              <a:ea typeface="ＭＳ Ｐゴシック" panose="020B0600070205080204" pitchFamily="50" charset="-128"/>
            </a:rPr>
            <a:t>3.5</a:t>
          </a:r>
          <a:r>
            <a:rPr kumimoji="1" lang="ja-JP" altLang="en-US" sz="1100">
              <a:latin typeface="ＭＳ Ｐゴシック" panose="020B0600070205080204" pitchFamily="50" charset="-128"/>
              <a:ea typeface="ＭＳ Ｐゴシック" panose="020B0600070205080204" pitchFamily="50" charset="-128"/>
            </a:rPr>
            <a:t>％下回っている。決算額は、</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年度に開催されたえひめ国体に伴う実行委員会への負担金が終了したことなどにより対前年度比△</a:t>
          </a:r>
          <a:r>
            <a:rPr kumimoji="1" lang="en-US" altLang="ja-JP" sz="1100">
              <a:latin typeface="ＭＳ Ｐゴシック" panose="020B0600070205080204" pitchFamily="50" charset="-128"/>
              <a:ea typeface="ＭＳ Ｐゴシック" panose="020B0600070205080204" pitchFamily="50" charset="-128"/>
            </a:rPr>
            <a:t>223</a:t>
          </a:r>
          <a:r>
            <a:rPr kumimoji="1" lang="ja-JP" altLang="en-US" sz="1100">
              <a:latin typeface="ＭＳ Ｐゴシック" panose="020B0600070205080204" pitchFamily="50" charset="-128"/>
              <a:ea typeface="ＭＳ Ｐゴシック" panose="020B0600070205080204" pitchFamily="50" charset="-128"/>
            </a:rPr>
            <a:t>百万円（</a:t>
          </a:r>
          <a:r>
            <a:rPr kumimoji="1" lang="en-US" altLang="ja-JP" sz="1100">
              <a:latin typeface="ＭＳ Ｐゴシック" panose="020B0600070205080204" pitchFamily="50" charset="-128"/>
              <a:ea typeface="ＭＳ Ｐゴシック" panose="020B0600070205080204" pitchFamily="50" charset="-128"/>
            </a:rPr>
            <a:t>17.3</a:t>
          </a:r>
          <a:r>
            <a:rPr kumimoji="1" lang="ja-JP" altLang="en-US" sz="1100">
              <a:latin typeface="ＭＳ Ｐゴシック" panose="020B0600070205080204" pitchFamily="50" charset="-128"/>
              <a:ea typeface="ＭＳ Ｐゴシック" panose="020B0600070205080204" pitchFamily="50" charset="-128"/>
            </a:rPr>
            <a:t>％）となっているが、補助費等に充当した一般財源は対前年度比＋</a:t>
          </a:r>
          <a:r>
            <a:rPr kumimoji="1" lang="en-US" altLang="ja-JP" sz="1100">
              <a:latin typeface="ＭＳ Ｐゴシック" panose="020B0600070205080204" pitchFamily="50" charset="-128"/>
              <a:ea typeface="ＭＳ Ｐゴシック" panose="020B0600070205080204" pitchFamily="50" charset="-128"/>
            </a:rPr>
            <a:t>7.3</a:t>
          </a:r>
          <a:r>
            <a:rPr kumimoji="1" lang="ja-JP" altLang="en-US" sz="1100">
              <a:latin typeface="ＭＳ Ｐゴシック" panose="020B0600070205080204" pitchFamily="50" charset="-128"/>
              <a:ea typeface="ＭＳ Ｐゴシック" panose="020B0600070205080204" pitchFamily="50" charset="-128"/>
            </a:rPr>
            <a:t>％となっており、経常収支比率も前年度から</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％増加した。</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14986</xdr:rowOff>
    </xdr:from>
    <xdr:to>
      <xdr:col>82</xdr:col>
      <xdr:colOff>107950</xdr:colOff>
      <xdr:row>35</xdr:row>
      <xdr:rowOff>33274</xdr:rowOff>
    </xdr:to>
    <xdr:cxnSp macro="">
      <xdr:nvCxnSpPr>
        <xdr:cNvPr id="311" name="直線コネクタ 310"/>
        <xdr:cNvCxnSpPr/>
      </xdr:nvCxnSpPr>
      <xdr:spPr>
        <a:xfrm>
          <a:off x="15671800" y="60157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14986</xdr:rowOff>
    </xdr:from>
    <xdr:to>
      <xdr:col>78</xdr:col>
      <xdr:colOff>69850</xdr:colOff>
      <xdr:row>35</xdr:row>
      <xdr:rowOff>28702</xdr:rowOff>
    </xdr:to>
    <xdr:cxnSp macro="">
      <xdr:nvCxnSpPr>
        <xdr:cNvPr id="314" name="直線コネクタ 313"/>
        <xdr:cNvCxnSpPr/>
      </xdr:nvCxnSpPr>
      <xdr:spPr>
        <a:xfrm flipV="1">
          <a:off x="14782800" y="60157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6" name="テキスト ボックス 315"/>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xdr:rowOff>
    </xdr:from>
    <xdr:to>
      <xdr:col>73</xdr:col>
      <xdr:colOff>180975</xdr:colOff>
      <xdr:row>35</xdr:row>
      <xdr:rowOff>28702</xdr:rowOff>
    </xdr:to>
    <xdr:cxnSp macro="">
      <xdr:nvCxnSpPr>
        <xdr:cNvPr id="317" name="直線コネクタ 316"/>
        <xdr:cNvCxnSpPr/>
      </xdr:nvCxnSpPr>
      <xdr:spPr>
        <a:xfrm>
          <a:off x="13893800" y="60020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19" name="テキスト ボックス 318"/>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1270</xdr:rowOff>
    </xdr:from>
    <xdr:to>
      <xdr:col>69</xdr:col>
      <xdr:colOff>92075</xdr:colOff>
      <xdr:row>35</xdr:row>
      <xdr:rowOff>1270</xdr:rowOff>
    </xdr:to>
    <xdr:cxnSp macro="">
      <xdr:nvCxnSpPr>
        <xdr:cNvPr id="320" name="直線コネクタ 319"/>
        <xdr:cNvCxnSpPr/>
      </xdr:nvCxnSpPr>
      <xdr:spPr>
        <a:xfrm>
          <a:off x="13004800" y="6002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66565</xdr:rowOff>
    </xdr:from>
    <xdr:ext cx="762000" cy="259045"/>
    <xdr:sp macro="" textlink="">
      <xdr:nvSpPr>
        <xdr:cNvPr id="322" name="テキスト ボックス 321"/>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153924</xdr:rowOff>
    </xdr:from>
    <xdr:to>
      <xdr:col>82</xdr:col>
      <xdr:colOff>158750</xdr:colOff>
      <xdr:row>35</xdr:row>
      <xdr:rowOff>84074</xdr:rowOff>
    </xdr:to>
    <xdr:sp macro="" textlink="">
      <xdr:nvSpPr>
        <xdr:cNvPr id="330" name="楕円 329"/>
        <xdr:cNvSpPr/>
      </xdr:nvSpPr>
      <xdr:spPr>
        <a:xfrm>
          <a:off x="164592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170451</xdr:rowOff>
    </xdr:from>
    <xdr:ext cx="762000" cy="259045"/>
    <xdr:sp macro="" textlink="">
      <xdr:nvSpPr>
        <xdr:cNvPr id="331" name="補助費等該当値テキスト"/>
        <xdr:cNvSpPr txBox="1"/>
      </xdr:nvSpPr>
      <xdr:spPr>
        <a:xfrm>
          <a:off x="16598900" y="5828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135636</xdr:rowOff>
    </xdr:from>
    <xdr:to>
      <xdr:col>78</xdr:col>
      <xdr:colOff>120650</xdr:colOff>
      <xdr:row>35</xdr:row>
      <xdr:rowOff>65786</xdr:rowOff>
    </xdr:to>
    <xdr:sp macro="" textlink="">
      <xdr:nvSpPr>
        <xdr:cNvPr id="332" name="楕円 331"/>
        <xdr:cNvSpPr/>
      </xdr:nvSpPr>
      <xdr:spPr>
        <a:xfrm>
          <a:off x="15621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75963</xdr:rowOff>
    </xdr:from>
    <xdr:ext cx="736600" cy="259045"/>
    <xdr:sp macro="" textlink="">
      <xdr:nvSpPr>
        <xdr:cNvPr id="333" name="テキスト ボックス 332"/>
        <xdr:cNvSpPr txBox="1"/>
      </xdr:nvSpPr>
      <xdr:spPr>
        <a:xfrm>
          <a:off x="15290800" y="5733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149352</xdr:rowOff>
    </xdr:from>
    <xdr:to>
      <xdr:col>74</xdr:col>
      <xdr:colOff>31750</xdr:colOff>
      <xdr:row>35</xdr:row>
      <xdr:rowOff>79502</xdr:rowOff>
    </xdr:to>
    <xdr:sp macro="" textlink="">
      <xdr:nvSpPr>
        <xdr:cNvPr id="334" name="楕円 333"/>
        <xdr:cNvSpPr/>
      </xdr:nvSpPr>
      <xdr:spPr>
        <a:xfrm>
          <a:off x="14732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89679</xdr:rowOff>
    </xdr:from>
    <xdr:ext cx="762000" cy="259045"/>
    <xdr:sp macro="" textlink="">
      <xdr:nvSpPr>
        <xdr:cNvPr id="335" name="テキスト ボックス 334"/>
        <xdr:cNvSpPr txBox="1"/>
      </xdr:nvSpPr>
      <xdr:spPr>
        <a:xfrm>
          <a:off x="14401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121920</xdr:rowOff>
    </xdr:from>
    <xdr:to>
      <xdr:col>69</xdr:col>
      <xdr:colOff>142875</xdr:colOff>
      <xdr:row>35</xdr:row>
      <xdr:rowOff>52070</xdr:rowOff>
    </xdr:to>
    <xdr:sp macro="" textlink="">
      <xdr:nvSpPr>
        <xdr:cNvPr id="336" name="楕円 335"/>
        <xdr:cNvSpPr/>
      </xdr:nvSpPr>
      <xdr:spPr>
        <a:xfrm>
          <a:off x="13843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62247</xdr:rowOff>
    </xdr:from>
    <xdr:ext cx="762000" cy="259045"/>
    <xdr:sp macro="" textlink="">
      <xdr:nvSpPr>
        <xdr:cNvPr id="337" name="テキスト ボックス 336"/>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38" name="楕円 337"/>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39" name="テキスト ボックス 338"/>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類似団体平均と比べると</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％下回っているが、</a:t>
          </a:r>
          <a:r>
            <a:rPr kumimoji="1" lang="en-US" altLang="ja-JP" sz="1100">
              <a:latin typeface="ＭＳ Ｐゴシック" panose="020B0600070205080204" pitchFamily="50" charset="-128"/>
              <a:ea typeface="ＭＳ Ｐゴシック" panose="020B0600070205080204" pitchFamily="50" charset="-128"/>
            </a:rPr>
            <a:t>H16</a:t>
          </a:r>
          <a:r>
            <a:rPr kumimoji="1" lang="ja-JP" altLang="en-US" sz="1100">
              <a:latin typeface="ＭＳ Ｐゴシック" panose="020B0600070205080204" pitchFamily="50" charset="-128"/>
              <a:ea typeface="ＭＳ Ｐゴシック" panose="020B0600070205080204" pitchFamily="50" charset="-128"/>
            </a:rPr>
            <a:t>年の合併以降、合併特例債を活用した普通建設事業が続いていることから、全国平均を</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％上回る結果となった。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年度は、公債費に充当された一般財源は対前年度比△</a:t>
          </a:r>
          <a:r>
            <a:rPr kumimoji="1" lang="en-US" altLang="ja-JP" sz="1100">
              <a:latin typeface="ＭＳ Ｐゴシック" panose="020B0600070205080204" pitchFamily="50" charset="-128"/>
              <a:ea typeface="ＭＳ Ｐゴシック" panose="020B0600070205080204" pitchFamily="50" charset="-128"/>
            </a:rPr>
            <a:t>42</a:t>
          </a:r>
          <a:r>
            <a:rPr kumimoji="1" lang="ja-JP" altLang="en-US" sz="1100">
              <a:latin typeface="ＭＳ Ｐゴシック" panose="020B0600070205080204" pitchFamily="50" charset="-128"/>
              <a:ea typeface="ＭＳ Ｐゴシック" panose="020B0600070205080204" pitchFamily="50" charset="-128"/>
            </a:rPr>
            <a:t>百万円（△</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％）となっており、経常収支比率も</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％減少している。</a:t>
          </a:r>
        </a:p>
        <a:p>
          <a:r>
            <a:rPr kumimoji="1" lang="ja-JP" altLang="en-US" sz="1100">
              <a:latin typeface="ＭＳ Ｐゴシック" panose="020B0600070205080204" pitchFamily="50" charset="-128"/>
              <a:ea typeface="ＭＳ Ｐゴシック" panose="020B0600070205080204" pitchFamily="50" charset="-128"/>
            </a:rPr>
            <a:t>　今後も事業の必要性を精査し、交付税措置のない新規の地方債については発行抑制に努める。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151765</xdr:rowOff>
    </xdr:from>
    <xdr:to>
      <xdr:col>24</xdr:col>
      <xdr:colOff>25400</xdr:colOff>
      <xdr:row>74</xdr:row>
      <xdr:rowOff>163195</xdr:rowOff>
    </xdr:to>
    <xdr:cxnSp macro="">
      <xdr:nvCxnSpPr>
        <xdr:cNvPr id="371" name="直線コネクタ 370"/>
        <xdr:cNvCxnSpPr/>
      </xdr:nvCxnSpPr>
      <xdr:spPr>
        <a:xfrm flipV="1">
          <a:off x="3987800" y="1283906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163195</xdr:rowOff>
    </xdr:from>
    <xdr:to>
      <xdr:col>19</xdr:col>
      <xdr:colOff>187325</xdr:colOff>
      <xdr:row>74</xdr:row>
      <xdr:rowOff>167005</xdr:rowOff>
    </xdr:to>
    <xdr:cxnSp macro="">
      <xdr:nvCxnSpPr>
        <xdr:cNvPr id="374" name="直線コネクタ 373"/>
        <xdr:cNvCxnSpPr/>
      </xdr:nvCxnSpPr>
      <xdr:spPr>
        <a:xfrm flipV="1">
          <a:off x="3098800" y="128504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106045</xdr:rowOff>
    </xdr:from>
    <xdr:to>
      <xdr:col>15</xdr:col>
      <xdr:colOff>98425</xdr:colOff>
      <xdr:row>74</xdr:row>
      <xdr:rowOff>167005</xdr:rowOff>
    </xdr:to>
    <xdr:cxnSp macro="">
      <xdr:nvCxnSpPr>
        <xdr:cNvPr id="377" name="直線コネクタ 376"/>
        <xdr:cNvCxnSpPr/>
      </xdr:nvCxnSpPr>
      <xdr:spPr>
        <a:xfrm>
          <a:off x="2209800" y="1279334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9" name="テキスト ボックス 378"/>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106045</xdr:rowOff>
    </xdr:from>
    <xdr:to>
      <xdr:col>11</xdr:col>
      <xdr:colOff>9525</xdr:colOff>
      <xdr:row>74</xdr:row>
      <xdr:rowOff>138430</xdr:rowOff>
    </xdr:to>
    <xdr:cxnSp macro="">
      <xdr:nvCxnSpPr>
        <xdr:cNvPr id="380" name="直線コネクタ 379"/>
        <xdr:cNvCxnSpPr/>
      </xdr:nvCxnSpPr>
      <xdr:spPr>
        <a:xfrm flipV="1">
          <a:off x="1320800" y="127933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61612</xdr:rowOff>
    </xdr:from>
    <xdr:ext cx="762000" cy="259045"/>
    <xdr:sp macro="" textlink="">
      <xdr:nvSpPr>
        <xdr:cNvPr id="384" name="テキスト ボックス 383"/>
        <xdr:cNvSpPr txBox="1"/>
      </xdr:nvSpPr>
      <xdr:spPr>
        <a:xfrm>
          <a:off x="939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100965</xdr:rowOff>
    </xdr:from>
    <xdr:to>
      <xdr:col>24</xdr:col>
      <xdr:colOff>76200</xdr:colOff>
      <xdr:row>75</xdr:row>
      <xdr:rowOff>31115</xdr:rowOff>
    </xdr:to>
    <xdr:sp macro="" textlink="">
      <xdr:nvSpPr>
        <xdr:cNvPr id="390" name="楕円 389"/>
        <xdr:cNvSpPr/>
      </xdr:nvSpPr>
      <xdr:spPr>
        <a:xfrm>
          <a:off x="4775200" y="127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117492</xdr:rowOff>
    </xdr:from>
    <xdr:ext cx="762000" cy="259045"/>
    <xdr:sp macro="" textlink="">
      <xdr:nvSpPr>
        <xdr:cNvPr id="391" name="公債費該当値テキスト"/>
        <xdr:cNvSpPr txBox="1"/>
      </xdr:nvSpPr>
      <xdr:spPr>
        <a:xfrm>
          <a:off x="4914900" y="1263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112395</xdr:rowOff>
    </xdr:from>
    <xdr:to>
      <xdr:col>20</xdr:col>
      <xdr:colOff>38100</xdr:colOff>
      <xdr:row>75</xdr:row>
      <xdr:rowOff>42545</xdr:rowOff>
    </xdr:to>
    <xdr:sp macro="" textlink="">
      <xdr:nvSpPr>
        <xdr:cNvPr id="392" name="楕円 391"/>
        <xdr:cNvSpPr/>
      </xdr:nvSpPr>
      <xdr:spPr>
        <a:xfrm>
          <a:off x="3937000" y="127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52722</xdr:rowOff>
    </xdr:from>
    <xdr:ext cx="736600" cy="259045"/>
    <xdr:sp macro="" textlink="">
      <xdr:nvSpPr>
        <xdr:cNvPr id="393" name="テキスト ボックス 392"/>
        <xdr:cNvSpPr txBox="1"/>
      </xdr:nvSpPr>
      <xdr:spPr>
        <a:xfrm>
          <a:off x="3606800" y="12568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116205</xdr:rowOff>
    </xdr:from>
    <xdr:to>
      <xdr:col>15</xdr:col>
      <xdr:colOff>149225</xdr:colOff>
      <xdr:row>75</xdr:row>
      <xdr:rowOff>46355</xdr:rowOff>
    </xdr:to>
    <xdr:sp macro="" textlink="">
      <xdr:nvSpPr>
        <xdr:cNvPr id="394" name="楕円 393"/>
        <xdr:cNvSpPr/>
      </xdr:nvSpPr>
      <xdr:spPr>
        <a:xfrm>
          <a:off x="3048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56532</xdr:rowOff>
    </xdr:from>
    <xdr:ext cx="762000" cy="259045"/>
    <xdr:sp macro="" textlink="">
      <xdr:nvSpPr>
        <xdr:cNvPr id="395" name="テキスト ボックス 394"/>
        <xdr:cNvSpPr txBox="1"/>
      </xdr:nvSpPr>
      <xdr:spPr>
        <a:xfrm>
          <a:off x="2717800" y="1257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55245</xdr:rowOff>
    </xdr:from>
    <xdr:to>
      <xdr:col>11</xdr:col>
      <xdr:colOff>60325</xdr:colOff>
      <xdr:row>74</xdr:row>
      <xdr:rowOff>156845</xdr:rowOff>
    </xdr:to>
    <xdr:sp macro="" textlink="">
      <xdr:nvSpPr>
        <xdr:cNvPr id="396" name="楕円 395"/>
        <xdr:cNvSpPr/>
      </xdr:nvSpPr>
      <xdr:spPr>
        <a:xfrm>
          <a:off x="2159000" y="1274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167022</xdr:rowOff>
    </xdr:from>
    <xdr:ext cx="762000" cy="259045"/>
    <xdr:sp macro="" textlink="">
      <xdr:nvSpPr>
        <xdr:cNvPr id="397" name="テキスト ボックス 396"/>
        <xdr:cNvSpPr txBox="1"/>
      </xdr:nvSpPr>
      <xdr:spPr>
        <a:xfrm>
          <a:off x="1828800" y="1251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87630</xdr:rowOff>
    </xdr:from>
    <xdr:to>
      <xdr:col>6</xdr:col>
      <xdr:colOff>171450</xdr:colOff>
      <xdr:row>75</xdr:row>
      <xdr:rowOff>17780</xdr:rowOff>
    </xdr:to>
    <xdr:sp macro="" textlink="">
      <xdr:nvSpPr>
        <xdr:cNvPr id="398" name="楕円 397"/>
        <xdr:cNvSpPr/>
      </xdr:nvSpPr>
      <xdr:spPr>
        <a:xfrm>
          <a:off x="1270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27957</xdr:rowOff>
    </xdr:from>
    <xdr:ext cx="762000" cy="259045"/>
    <xdr:sp macro="" textlink="">
      <xdr:nvSpPr>
        <xdr:cNvPr id="399" name="テキスト ボックス 398"/>
        <xdr:cNvSpPr txBox="1"/>
      </xdr:nvSpPr>
      <xdr:spPr>
        <a:xfrm>
          <a:off x="939800" y="125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公債費を除いた経常収支比率は、類似団体平均を</a:t>
          </a:r>
          <a:r>
            <a:rPr kumimoji="1" lang="en-US" altLang="ja-JP" sz="1100">
              <a:latin typeface="ＭＳ Ｐゴシック" panose="020B0600070205080204" pitchFamily="50" charset="-128"/>
              <a:ea typeface="ＭＳ Ｐゴシック" panose="020B0600070205080204" pitchFamily="50" charset="-128"/>
            </a:rPr>
            <a:t>3.7</a:t>
          </a:r>
          <a:r>
            <a:rPr kumimoji="1" lang="ja-JP" altLang="en-US" sz="1100">
              <a:latin typeface="ＭＳ Ｐゴシック" panose="020B0600070205080204" pitchFamily="50" charset="-128"/>
              <a:ea typeface="ＭＳ Ｐゴシック" panose="020B0600070205080204" pitchFamily="50" charset="-128"/>
            </a:rPr>
            <a:t>％上回り、全国平均を</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％上回っている。近年は、障害者福祉費をはじめとする扶助費の増加や、地方創生関連事業に係る物件費の増加が影響し、比率が高くなる傾向にあり、</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年度も同様の傾向が続いている。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107950</xdr:rowOff>
    </xdr:from>
    <xdr:to>
      <xdr:col>82</xdr:col>
      <xdr:colOff>107950</xdr:colOff>
      <xdr:row>79</xdr:row>
      <xdr:rowOff>12700</xdr:rowOff>
    </xdr:to>
    <xdr:cxnSp macro="">
      <xdr:nvCxnSpPr>
        <xdr:cNvPr id="432" name="直線コネクタ 431"/>
        <xdr:cNvCxnSpPr/>
      </xdr:nvCxnSpPr>
      <xdr:spPr>
        <a:xfrm>
          <a:off x="15671800" y="134810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107950</xdr:rowOff>
    </xdr:from>
    <xdr:to>
      <xdr:col>78</xdr:col>
      <xdr:colOff>69850</xdr:colOff>
      <xdr:row>78</xdr:row>
      <xdr:rowOff>127000</xdr:rowOff>
    </xdr:to>
    <xdr:cxnSp macro="">
      <xdr:nvCxnSpPr>
        <xdr:cNvPr id="435" name="直線コネクタ 434"/>
        <xdr:cNvCxnSpPr/>
      </xdr:nvCxnSpPr>
      <xdr:spPr>
        <a:xfrm flipV="1">
          <a:off x="14782800" y="13481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39370</xdr:rowOff>
    </xdr:from>
    <xdr:to>
      <xdr:col>73</xdr:col>
      <xdr:colOff>180975</xdr:colOff>
      <xdr:row>78</xdr:row>
      <xdr:rowOff>127000</xdr:rowOff>
    </xdr:to>
    <xdr:cxnSp macro="">
      <xdr:nvCxnSpPr>
        <xdr:cNvPr id="438" name="直線コネクタ 437"/>
        <xdr:cNvCxnSpPr/>
      </xdr:nvCxnSpPr>
      <xdr:spPr>
        <a:xfrm>
          <a:off x="13893800" y="1324102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39370</xdr:rowOff>
    </xdr:from>
    <xdr:to>
      <xdr:col>69</xdr:col>
      <xdr:colOff>92075</xdr:colOff>
      <xdr:row>77</xdr:row>
      <xdr:rowOff>149861</xdr:rowOff>
    </xdr:to>
    <xdr:cxnSp macro="">
      <xdr:nvCxnSpPr>
        <xdr:cNvPr id="441" name="直線コネクタ 440"/>
        <xdr:cNvCxnSpPr/>
      </xdr:nvCxnSpPr>
      <xdr:spPr>
        <a:xfrm flipV="1">
          <a:off x="13004800" y="13241020"/>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3" name="テキスト ボックス 442"/>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146066</xdr:rowOff>
    </xdr:from>
    <xdr:ext cx="762000" cy="259045"/>
    <xdr:sp macro="" textlink="">
      <xdr:nvSpPr>
        <xdr:cNvPr id="445" name="テキスト ボックス 444"/>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133350</xdr:rowOff>
    </xdr:from>
    <xdr:to>
      <xdr:col>82</xdr:col>
      <xdr:colOff>158750</xdr:colOff>
      <xdr:row>79</xdr:row>
      <xdr:rowOff>63500</xdr:rowOff>
    </xdr:to>
    <xdr:sp macro="" textlink="">
      <xdr:nvSpPr>
        <xdr:cNvPr id="451" name="楕円 450"/>
        <xdr:cNvSpPr/>
      </xdr:nvSpPr>
      <xdr:spPr>
        <a:xfrm>
          <a:off x="164592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105427</xdr:rowOff>
    </xdr:from>
    <xdr:ext cx="762000" cy="259045"/>
    <xdr:sp macro="" textlink="">
      <xdr:nvSpPr>
        <xdr:cNvPr id="452" name="公債費以外該当値テキスト"/>
        <xdr:cNvSpPr txBox="1"/>
      </xdr:nvSpPr>
      <xdr:spPr>
        <a:xfrm>
          <a:off x="165989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57150</xdr:rowOff>
    </xdr:from>
    <xdr:to>
      <xdr:col>78</xdr:col>
      <xdr:colOff>120650</xdr:colOff>
      <xdr:row>78</xdr:row>
      <xdr:rowOff>158750</xdr:rowOff>
    </xdr:to>
    <xdr:sp macro="" textlink="">
      <xdr:nvSpPr>
        <xdr:cNvPr id="453" name="楕円 452"/>
        <xdr:cNvSpPr/>
      </xdr:nvSpPr>
      <xdr:spPr>
        <a:xfrm>
          <a:off x="15621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143527</xdr:rowOff>
    </xdr:from>
    <xdr:ext cx="736600" cy="259045"/>
    <xdr:sp macro="" textlink="">
      <xdr:nvSpPr>
        <xdr:cNvPr id="454" name="テキスト ボックス 453"/>
        <xdr:cNvSpPr txBox="1"/>
      </xdr:nvSpPr>
      <xdr:spPr>
        <a:xfrm>
          <a:off x="15290800" y="1351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76200</xdr:rowOff>
    </xdr:from>
    <xdr:to>
      <xdr:col>74</xdr:col>
      <xdr:colOff>31750</xdr:colOff>
      <xdr:row>79</xdr:row>
      <xdr:rowOff>6350</xdr:rowOff>
    </xdr:to>
    <xdr:sp macro="" textlink="">
      <xdr:nvSpPr>
        <xdr:cNvPr id="455" name="楕円 454"/>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162577</xdr:rowOff>
    </xdr:from>
    <xdr:ext cx="762000" cy="259045"/>
    <xdr:sp macro="" textlink="">
      <xdr:nvSpPr>
        <xdr:cNvPr id="456" name="テキスト ボックス 455"/>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160020</xdr:rowOff>
    </xdr:from>
    <xdr:to>
      <xdr:col>69</xdr:col>
      <xdr:colOff>142875</xdr:colOff>
      <xdr:row>77</xdr:row>
      <xdr:rowOff>90170</xdr:rowOff>
    </xdr:to>
    <xdr:sp macro="" textlink="">
      <xdr:nvSpPr>
        <xdr:cNvPr id="457" name="楕円 456"/>
        <xdr:cNvSpPr/>
      </xdr:nvSpPr>
      <xdr:spPr>
        <a:xfrm>
          <a:off x="13843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100347</xdr:rowOff>
    </xdr:from>
    <xdr:ext cx="762000" cy="259045"/>
    <xdr:sp macro="" textlink="">
      <xdr:nvSpPr>
        <xdr:cNvPr id="458" name="テキスト ボックス 457"/>
        <xdr:cNvSpPr txBox="1"/>
      </xdr:nvSpPr>
      <xdr:spPr>
        <a:xfrm>
          <a:off x="13512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59" name="楕円 458"/>
        <xdr:cNvSpPr/>
      </xdr:nvSpPr>
      <xdr:spPr>
        <a:xfrm>
          <a:off x="12954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13988</xdr:rowOff>
    </xdr:from>
    <xdr:ext cx="762000" cy="259045"/>
    <xdr:sp macro="" textlink="">
      <xdr:nvSpPr>
        <xdr:cNvPr id="460" name="テキスト ボックス 459"/>
        <xdr:cNvSpPr txBox="1"/>
      </xdr:nvSpPr>
      <xdr:spPr>
        <a:xfrm>
          <a:off x="12623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愛媛県東温市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115075</xdr:rowOff>
    </xdr:from>
    <xdr:to>
      <xdr:col>29</xdr:col>
      <xdr:colOff>127000</xdr:colOff>
      <xdr:row>18</xdr:row>
      <xdr:rowOff>120269</xdr:rowOff>
    </xdr:to>
    <xdr:cxnSp macro="">
      <xdr:nvCxnSpPr>
        <xdr:cNvPr id="50" name="直線コネクタ 49"/>
        <xdr:cNvCxnSpPr/>
      </xdr:nvCxnSpPr>
      <xdr:spPr bwMode="auto">
        <a:xfrm flipV="1">
          <a:off x="5003800" y="3248800"/>
          <a:ext cx="647700" cy="5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150334</xdr:rowOff>
    </xdr:from>
    <xdr:ext cx="762000" cy="259045"/>
    <xdr:sp macro="" textlink="">
      <xdr:nvSpPr>
        <xdr:cNvPr id="51" name="人口1人当たり決算額の推移平均値テキスト130"/>
        <xdr:cNvSpPr txBox="1"/>
      </xdr:nvSpPr>
      <xdr:spPr>
        <a:xfrm>
          <a:off x="5740400" y="2769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120269</xdr:rowOff>
    </xdr:from>
    <xdr:to>
      <xdr:col>26</xdr:col>
      <xdr:colOff>50800</xdr:colOff>
      <xdr:row>18</xdr:row>
      <xdr:rowOff>148818</xdr:rowOff>
    </xdr:to>
    <xdr:cxnSp macro="">
      <xdr:nvCxnSpPr>
        <xdr:cNvPr id="53" name="直線コネクタ 52"/>
        <xdr:cNvCxnSpPr/>
      </xdr:nvCxnSpPr>
      <xdr:spPr bwMode="auto">
        <a:xfrm flipV="1">
          <a:off x="4305300" y="3253994"/>
          <a:ext cx="698500" cy="28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88206</xdr:rowOff>
    </xdr:from>
    <xdr:ext cx="736600" cy="259045"/>
    <xdr:sp macro="" textlink="">
      <xdr:nvSpPr>
        <xdr:cNvPr id="55" name="テキスト ボックス 54"/>
        <xdr:cNvSpPr txBox="1"/>
      </xdr:nvSpPr>
      <xdr:spPr>
        <a:xfrm>
          <a:off x="4622800" y="2707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148818</xdr:rowOff>
    </xdr:from>
    <xdr:to>
      <xdr:col>22</xdr:col>
      <xdr:colOff>114300</xdr:colOff>
      <xdr:row>19</xdr:row>
      <xdr:rowOff>6909</xdr:rowOff>
    </xdr:to>
    <xdr:cxnSp macro="">
      <xdr:nvCxnSpPr>
        <xdr:cNvPr id="56" name="直線コネクタ 55"/>
        <xdr:cNvCxnSpPr/>
      </xdr:nvCxnSpPr>
      <xdr:spPr bwMode="auto">
        <a:xfrm flipV="1">
          <a:off x="3606800" y="3282543"/>
          <a:ext cx="698500" cy="29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114317</xdr:rowOff>
    </xdr:from>
    <xdr:ext cx="762000" cy="259045"/>
    <xdr:sp macro="" textlink="">
      <xdr:nvSpPr>
        <xdr:cNvPr id="58" name="テキスト ボックス 57"/>
        <xdr:cNvSpPr txBox="1"/>
      </xdr:nvSpPr>
      <xdr:spPr>
        <a:xfrm>
          <a:off x="39243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6909</xdr:rowOff>
    </xdr:from>
    <xdr:to>
      <xdr:col>18</xdr:col>
      <xdr:colOff>177800</xdr:colOff>
      <xdr:row>19</xdr:row>
      <xdr:rowOff>16383</xdr:rowOff>
    </xdr:to>
    <xdr:cxnSp macro="">
      <xdr:nvCxnSpPr>
        <xdr:cNvPr id="59" name="直線コネクタ 58"/>
        <xdr:cNvCxnSpPr/>
      </xdr:nvCxnSpPr>
      <xdr:spPr bwMode="auto">
        <a:xfrm flipV="1">
          <a:off x="2908300" y="3312084"/>
          <a:ext cx="698500" cy="9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122788</xdr:rowOff>
    </xdr:from>
    <xdr:ext cx="762000" cy="259045"/>
    <xdr:sp macro="" textlink="">
      <xdr:nvSpPr>
        <xdr:cNvPr id="61" name="テキスト ボックス 60"/>
        <xdr:cNvSpPr txBox="1"/>
      </xdr:nvSpPr>
      <xdr:spPr>
        <a:xfrm>
          <a:off x="32258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614</xdr:rowOff>
    </xdr:from>
    <xdr:ext cx="762000" cy="259045"/>
    <xdr:sp macro="" textlink="">
      <xdr:nvSpPr>
        <xdr:cNvPr id="63" name="テキスト ボックス 62"/>
        <xdr:cNvSpPr txBox="1"/>
      </xdr:nvSpPr>
      <xdr:spPr>
        <a:xfrm>
          <a:off x="2527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64275</xdr:rowOff>
    </xdr:from>
    <xdr:to>
      <xdr:col>29</xdr:col>
      <xdr:colOff>177800</xdr:colOff>
      <xdr:row>18</xdr:row>
      <xdr:rowOff>165875</xdr:rowOff>
    </xdr:to>
    <xdr:sp macro="" textlink="">
      <xdr:nvSpPr>
        <xdr:cNvPr id="69" name="楕円 68"/>
        <xdr:cNvSpPr/>
      </xdr:nvSpPr>
      <xdr:spPr bwMode="auto">
        <a:xfrm>
          <a:off x="5600700" y="3198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36352</xdr:rowOff>
    </xdr:from>
    <xdr:ext cx="762000" cy="259045"/>
    <xdr:sp macro="" textlink="">
      <xdr:nvSpPr>
        <xdr:cNvPr id="70" name="人口1人当たり決算額の推移該当値テキスト130"/>
        <xdr:cNvSpPr txBox="1"/>
      </xdr:nvSpPr>
      <xdr:spPr>
        <a:xfrm>
          <a:off x="5740400" y="31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69469</xdr:rowOff>
    </xdr:from>
    <xdr:to>
      <xdr:col>26</xdr:col>
      <xdr:colOff>101600</xdr:colOff>
      <xdr:row>18</xdr:row>
      <xdr:rowOff>171069</xdr:rowOff>
    </xdr:to>
    <xdr:sp macro="" textlink="">
      <xdr:nvSpPr>
        <xdr:cNvPr id="71" name="楕円 70"/>
        <xdr:cNvSpPr/>
      </xdr:nvSpPr>
      <xdr:spPr bwMode="auto">
        <a:xfrm>
          <a:off x="4953000" y="3203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155846</xdr:rowOff>
    </xdr:from>
    <xdr:ext cx="736600" cy="259045"/>
    <xdr:sp macro="" textlink="">
      <xdr:nvSpPr>
        <xdr:cNvPr id="72" name="テキスト ボックス 71"/>
        <xdr:cNvSpPr txBox="1"/>
      </xdr:nvSpPr>
      <xdr:spPr>
        <a:xfrm>
          <a:off x="4622800" y="3289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98019</xdr:rowOff>
    </xdr:from>
    <xdr:to>
      <xdr:col>22</xdr:col>
      <xdr:colOff>165100</xdr:colOff>
      <xdr:row>19</xdr:row>
      <xdr:rowOff>28169</xdr:rowOff>
    </xdr:to>
    <xdr:sp macro="" textlink="">
      <xdr:nvSpPr>
        <xdr:cNvPr id="73" name="楕円 72"/>
        <xdr:cNvSpPr/>
      </xdr:nvSpPr>
      <xdr:spPr bwMode="auto">
        <a:xfrm>
          <a:off x="4254500" y="3231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12945</xdr:rowOff>
    </xdr:from>
    <xdr:ext cx="762000" cy="259045"/>
    <xdr:sp macro="" textlink="">
      <xdr:nvSpPr>
        <xdr:cNvPr id="74" name="テキスト ボックス 73"/>
        <xdr:cNvSpPr txBox="1"/>
      </xdr:nvSpPr>
      <xdr:spPr>
        <a:xfrm>
          <a:off x="3924300" y="331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127559</xdr:rowOff>
    </xdr:from>
    <xdr:to>
      <xdr:col>19</xdr:col>
      <xdr:colOff>38100</xdr:colOff>
      <xdr:row>19</xdr:row>
      <xdr:rowOff>57709</xdr:rowOff>
    </xdr:to>
    <xdr:sp macro="" textlink="">
      <xdr:nvSpPr>
        <xdr:cNvPr id="75" name="楕円 74"/>
        <xdr:cNvSpPr/>
      </xdr:nvSpPr>
      <xdr:spPr bwMode="auto">
        <a:xfrm>
          <a:off x="3556000" y="3261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42486</xdr:rowOff>
    </xdr:from>
    <xdr:ext cx="762000" cy="259045"/>
    <xdr:sp macro="" textlink="">
      <xdr:nvSpPr>
        <xdr:cNvPr id="76" name="テキスト ボックス 75"/>
        <xdr:cNvSpPr txBox="1"/>
      </xdr:nvSpPr>
      <xdr:spPr>
        <a:xfrm>
          <a:off x="3225800" y="334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137033</xdr:rowOff>
    </xdr:from>
    <xdr:to>
      <xdr:col>15</xdr:col>
      <xdr:colOff>101600</xdr:colOff>
      <xdr:row>19</xdr:row>
      <xdr:rowOff>67183</xdr:rowOff>
    </xdr:to>
    <xdr:sp macro="" textlink="">
      <xdr:nvSpPr>
        <xdr:cNvPr id="77" name="楕円 76"/>
        <xdr:cNvSpPr/>
      </xdr:nvSpPr>
      <xdr:spPr bwMode="auto">
        <a:xfrm>
          <a:off x="2857500" y="3270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51960</xdr:rowOff>
    </xdr:from>
    <xdr:ext cx="762000" cy="259045"/>
    <xdr:sp macro="" textlink="">
      <xdr:nvSpPr>
        <xdr:cNvPr id="78" name="テキスト ボックス 77"/>
        <xdr:cNvSpPr txBox="1"/>
      </xdr:nvSpPr>
      <xdr:spPr>
        <a:xfrm>
          <a:off x="2527300" y="3357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324183</xdr:rowOff>
    </xdr:from>
    <xdr:to>
      <xdr:col>29</xdr:col>
      <xdr:colOff>127000</xdr:colOff>
      <xdr:row>37</xdr:row>
      <xdr:rowOff>326583</xdr:rowOff>
    </xdr:to>
    <xdr:cxnSp macro="">
      <xdr:nvCxnSpPr>
        <xdr:cNvPr id="112" name="直線コネクタ 111"/>
        <xdr:cNvCxnSpPr/>
      </xdr:nvCxnSpPr>
      <xdr:spPr bwMode="auto">
        <a:xfrm>
          <a:off x="5003800" y="7448883"/>
          <a:ext cx="647700" cy="2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311360</xdr:rowOff>
    </xdr:from>
    <xdr:ext cx="762000" cy="259045"/>
    <xdr:sp macro="" textlink="">
      <xdr:nvSpPr>
        <xdr:cNvPr id="113" name="人口1人当たり決算額の推移平均値テキスト445"/>
        <xdr:cNvSpPr txBox="1"/>
      </xdr:nvSpPr>
      <xdr:spPr>
        <a:xfrm>
          <a:off x="5740400" y="743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324183</xdr:rowOff>
    </xdr:from>
    <xdr:to>
      <xdr:col>26</xdr:col>
      <xdr:colOff>50800</xdr:colOff>
      <xdr:row>37</xdr:row>
      <xdr:rowOff>326968</xdr:rowOff>
    </xdr:to>
    <xdr:cxnSp macro="">
      <xdr:nvCxnSpPr>
        <xdr:cNvPr id="115" name="直線コネクタ 114"/>
        <xdr:cNvCxnSpPr/>
      </xdr:nvCxnSpPr>
      <xdr:spPr bwMode="auto">
        <a:xfrm flipV="1">
          <a:off x="4305300" y="7448883"/>
          <a:ext cx="698500" cy="2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22628</xdr:rowOff>
    </xdr:from>
    <xdr:ext cx="736600" cy="259045"/>
    <xdr:sp macro="" textlink="">
      <xdr:nvSpPr>
        <xdr:cNvPr id="117" name="テキスト ボックス 116"/>
        <xdr:cNvSpPr txBox="1"/>
      </xdr:nvSpPr>
      <xdr:spPr>
        <a:xfrm>
          <a:off x="4622800" y="7490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326968</xdr:rowOff>
    </xdr:from>
    <xdr:to>
      <xdr:col>22</xdr:col>
      <xdr:colOff>114300</xdr:colOff>
      <xdr:row>37</xdr:row>
      <xdr:rowOff>339228</xdr:rowOff>
    </xdr:to>
    <xdr:cxnSp macro="">
      <xdr:nvCxnSpPr>
        <xdr:cNvPr id="118" name="直線コネクタ 117"/>
        <xdr:cNvCxnSpPr/>
      </xdr:nvCxnSpPr>
      <xdr:spPr bwMode="auto">
        <a:xfrm flipV="1">
          <a:off x="3606800" y="7451668"/>
          <a:ext cx="698500" cy="12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22419</xdr:rowOff>
    </xdr:from>
    <xdr:ext cx="762000" cy="259045"/>
    <xdr:sp macro="" textlink="">
      <xdr:nvSpPr>
        <xdr:cNvPr id="120" name="テキスト ボックス 119"/>
        <xdr:cNvSpPr txBox="1"/>
      </xdr:nvSpPr>
      <xdr:spPr>
        <a:xfrm>
          <a:off x="3924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333704</xdr:rowOff>
    </xdr:from>
    <xdr:to>
      <xdr:col>18</xdr:col>
      <xdr:colOff>177800</xdr:colOff>
      <xdr:row>37</xdr:row>
      <xdr:rowOff>339228</xdr:rowOff>
    </xdr:to>
    <xdr:cxnSp macro="">
      <xdr:nvCxnSpPr>
        <xdr:cNvPr id="121" name="直線コネクタ 120"/>
        <xdr:cNvCxnSpPr/>
      </xdr:nvCxnSpPr>
      <xdr:spPr bwMode="auto">
        <a:xfrm>
          <a:off x="2908300" y="7458404"/>
          <a:ext cx="698500" cy="5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46424</xdr:rowOff>
    </xdr:from>
    <xdr:ext cx="762000" cy="259045"/>
    <xdr:sp macro="" textlink="">
      <xdr:nvSpPr>
        <xdr:cNvPr id="123" name="テキスト ボックス 122"/>
        <xdr:cNvSpPr txBox="1"/>
      </xdr:nvSpPr>
      <xdr:spPr>
        <a:xfrm>
          <a:off x="32258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49343</xdr:rowOff>
    </xdr:from>
    <xdr:ext cx="762000" cy="259045"/>
    <xdr:sp macro="" textlink="">
      <xdr:nvSpPr>
        <xdr:cNvPr id="125" name="テキスト ボックス 124"/>
        <xdr:cNvSpPr txBox="1"/>
      </xdr:nvSpPr>
      <xdr:spPr>
        <a:xfrm>
          <a:off x="2527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275783</xdr:rowOff>
    </xdr:from>
    <xdr:to>
      <xdr:col>29</xdr:col>
      <xdr:colOff>177800</xdr:colOff>
      <xdr:row>38</xdr:row>
      <xdr:rowOff>34483</xdr:rowOff>
    </xdr:to>
    <xdr:sp macro="" textlink="">
      <xdr:nvSpPr>
        <xdr:cNvPr id="131" name="楕円 130"/>
        <xdr:cNvSpPr/>
      </xdr:nvSpPr>
      <xdr:spPr bwMode="auto">
        <a:xfrm>
          <a:off x="5600700" y="7400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120860</xdr:rowOff>
    </xdr:from>
    <xdr:ext cx="762000" cy="259045"/>
    <xdr:sp macro="" textlink="">
      <xdr:nvSpPr>
        <xdr:cNvPr id="132" name="人口1人当たり決算額の推移該当値テキスト445"/>
        <xdr:cNvSpPr txBox="1"/>
      </xdr:nvSpPr>
      <xdr:spPr>
        <a:xfrm>
          <a:off x="5740400" y="7245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273383</xdr:rowOff>
    </xdr:from>
    <xdr:to>
      <xdr:col>26</xdr:col>
      <xdr:colOff>101600</xdr:colOff>
      <xdr:row>38</xdr:row>
      <xdr:rowOff>32083</xdr:rowOff>
    </xdr:to>
    <xdr:sp macro="" textlink="">
      <xdr:nvSpPr>
        <xdr:cNvPr id="133" name="楕円 132"/>
        <xdr:cNvSpPr/>
      </xdr:nvSpPr>
      <xdr:spPr bwMode="auto">
        <a:xfrm>
          <a:off x="4953000" y="7398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42260</xdr:rowOff>
    </xdr:from>
    <xdr:ext cx="736600" cy="259045"/>
    <xdr:sp macro="" textlink="">
      <xdr:nvSpPr>
        <xdr:cNvPr id="134" name="テキスト ボックス 133"/>
        <xdr:cNvSpPr txBox="1"/>
      </xdr:nvSpPr>
      <xdr:spPr>
        <a:xfrm>
          <a:off x="4622800" y="7166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276168</xdr:rowOff>
    </xdr:from>
    <xdr:to>
      <xdr:col>22</xdr:col>
      <xdr:colOff>165100</xdr:colOff>
      <xdr:row>38</xdr:row>
      <xdr:rowOff>34868</xdr:rowOff>
    </xdr:to>
    <xdr:sp macro="" textlink="">
      <xdr:nvSpPr>
        <xdr:cNvPr id="135" name="楕円 134"/>
        <xdr:cNvSpPr/>
      </xdr:nvSpPr>
      <xdr:spPr bwMode="auto">
        <a:xfrm>
          <a:off x="4254500" y="7400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45045</xdr:rowOff>
    </xdr:from>
    <xdr:ext cx="762000" cy="259045"/>
    <xdr:sp macro="" textlink="">
      <xdr:nvSpPr>
        <xdr:cNvPr id="136" name="テキスト ボックス 135"/>
        <xdr:cNvSpPr txBox="1"/>
      </xdr:nvSpPr>
      <xdr:spPr>
        <a:xfrm>
          <a:off x="3924300" y="716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288428</xdr:rowOff>
    </xdr:from>
    <xdr:to>
      <xdr:col>19</xdr:col>
      <xdr:colOff>38100</xdr:colOff>
      <xdr:row>38</xdr:row>
      <xdr:rowOff>47128</xdr:rowOff>
    </xdr:to>
    <xdr:sp macro="" textlink="">
      <xdr:nvSpPr>
        <xdr:cNvPr id="137" name="楕円 136"/>
        <xdr:cNvSpPr/>
      </xdr:nvSpPr>
      <xdr:spPr bwMode="auto">
        <a:xfrm>
          <a:off x="3556000" y="7413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31905</xdr:rowOff>
    </xdr:from>
    <xdr:ext cx="762000" cy="259045"/>
    <xdr:sp macro="" textlink="">
      <xdr:nvSpPr>
        <xdr:cNvPr id="138" name="テキスト ボックス 137"/>
        <xdr:cNvSpPr txBox="1"/>
      </xdr:nvSpPr>
      <xdr:spPr>
        <a:xfrm>
          <a:off x="3225800" y="749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282904</xdr:rowOff>
    </xdr:from>
    <xdr:to>
      <xdr:col>15</xdr:col>
      <xdr:colOff>101600</xdr:colOff>
      <xdr:row>38</xdr:row>
      <xdr:rowOff>41604</xdr:rowOff>
    </xdr:to>
    <xdr:sp macro="" textlink="">
      <xdr:nvSpPr>
        <xdr:cNvPr id="139" name="楕円 138"/>
        <xdr:cNvSpPr/>
      </xdr:nvSpPr>
      <xdr:spPr bwMode="auto">
        <a:xfrm>
          <a:off x="2857500" y="7407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26381</xdr:rowOff>
    </xdr:from>
    <xdr:ext cx="762000" cy="259045"/>
    <xdr:sp macro="" textlink="">
      <xdr:nvSpPr>
        <xdr:cNvPr id="140" name="テキスト ボックス 139"/>
        <xdr:cNvSpPr txBox="1"/>
      </xdr:nvSpPr>
      <xdr:spPr>
        <a:xfrm>
          <a:off x="2527300" y="749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愛媛県東温市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33,588
33,411
211.30
16,030,650
15,104,969
868,125
9,346,324
14,057,411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23749</xdr:rowOff>
    </xdr:from>
    <xdr:to>
      <xdr:col>24</xdr:col>
      <xdr:colOff>63500</xdr:colOff>
      <xdr:row>36</xdr:row>
      <xdr:rowOff>32004</xdr:rowOff>
    </xdr:to>
    <xdr:cxnSp macro="">
      <xdr:nvCxnSpPr>
        <xdr:cNvPr id="61" name="直線コネクタ 60"/>
        <xdr:cNvCxnSpPr/>
      </xdr:nvCxnSpPr>
      <xdr:spPr>
        <a:xfrm flipV="1">
          <a:off x="3797300" y="6195949"/>
          <a:ext cx="8382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106519</xdr:rowOff>
    </xdr:from>
    <xdr:ext cx="534377" cy="259045"/>
    <xdr:sp macro="" textlink="">
      <xdr:nvSpPr>
        <xdr:cNvPr id="62" name="人件費平均値テキスト"/>
        <xdr:cNvSpPr txBox="1"/>
      </xdr:nvSpPr>
      <xdr:spPr>
        <a:xfrm>
          <a:off x="4686300" y="5764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32004</xdr:rowOff>
    </xdr:from>
    <xdr:to>
      <xdr:col>19</xdr:col>
      <xdr:colOff>177800</xdr:colOff>
      <xdr:row>36</xdr:row>
      <xdr:rowOff>46825</xdr:rowOff>
    </xdr:to>
    <xdr:cxnSp macro="">
      <xdr:nvCxnSpPr>
        <xdr:cNvPr id="64" name="直線コネクタ 63"/>
        <xdr:cNvCxnSpPr/>
      </xdr:nvCxnSpPr>
      <xdr:spPr>
        <a:xfrm flipV="1">
          <a:off x="2908300" y="6204204"/>
          <a:ext cx="8890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41343</xdr:rowOff>
    </xdr:from>
    <xdr:ext cx="534377" cy="259045"/>
    <xdr:sp macro="" textlink="">
      <xdr:nvSpPr>
        <xdr:cNvPr id="66" name="テキスト ボックス 65"/>
        <xdr:cNvSpPr txBox="1"/>
      </xdr:nvSpPr>
      <xdr:spPr>
        <a:xfrm>
          <a:off x="3530111" y="56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46825</xdr:rowOff>
    </xdr:from>
    <xdr:to>
      <xdr:col>15</xdr:col>
      <xdr:colOff>50800</xdr:colOff>
      <xdr:row>36</xdr:row>
      <xdr:rowOff>56578</xdr:rowOff>
    </xdr:to>
    <xdr:cxnSp macro="">
      <xdr:nvCxnSpPr>
        <xdr:cNvPr id="67" name="直線コネクタ 66"/>
        <xdr:cNvCxnSpPr/>
      </xdr:nvCxnSpPr>
      <xdr:spPr>
        <a:xfrm flipV="1">
          <a:off x="2019300" y="6219025"/>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50639</xdr:rowOff>
    </xdr:from>
    <xdr:ext cx="534377" cy="259045"/>
    <xdr:sp macro="" textlink="">
      <xdr:nvSpPr>
        <xdr:cNvPr id="69" name="テキスト ボックス 68"/>
        <xdr:cNvSpPr txBox="1"/>
      </xdr:nvSpPr>
      <xdr:spPr>
        <a:xfrm>
          <a:off x="2641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56578</xdr:rowOff>
    </xdr:from>
    <xdr:to>
      <xdr:col>10</xdr:col>
      <xdr:colOff>114300</xdr:colOff>
      <xdr:row>36</xdr:row>
      <xdr:rowOff>65329</xdr:rowOff>
    </xdr:to>
    <xdr:cxnSp macro="">
      <xdr:nvCxnSpPr>
        <xdr:cNvPr id="70" name="直線コネクタ 69"/>
        <xdr:cNvCxnSpPr/>
      </xdr:nvCxnSpPr>
      <xdr:spPr>
        <a:xfrm flipV="1">
          <a:off x="1130300" y="6228778"/>
          <a:ext cx="889000" cy="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53636</xdr:rowOff>
    </xdr:from>
    <xdr:ext cx="534377" cy="259045"/>
    <xdr:sp macro="" textlink="">
      <xdr:nvSpPr>
        <xdr:cNvPr id="72" name="テキスト ボックス 71"/>
        <xdr:cNvSpPr txBox="1"/>
      </xdr:nvSpPr>
      <xdr:spPr>
        <a:xfrm>
          <a:off x="1752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108628</xdr:rowOff>
    </xdr:from>
    <xdr:ext cx="534377" cy="259045"/>
    <xdr:sp macro="" textlink="">
      <xdr:nvSpPr>
        <xdr:cNvPr id="74" name="テキスト ボックス 73"/>
        <xdr:cNvSpPr txBox="1"/>
      </xdr:nvSpPr>
      <xdr:spPr>
        <a:xfrm>
          <a:off x="863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144399</xdr:rowOff>
    </xdr:from>
    <xdr:to>
      <xdr:col>24</xdr:col>
      <xdr:colOff>114300</xdr:colOff>
      <xdr:row>36</xdr:row>
      <xdr:rowOff>74549</xdr:rowOff>
    </xdr:to>
    <xdr:sp macro="" textlink="">
      <xdr:nvSpPr>
        <xdr:cNvPr id="80" name="楕円 79"/>
        <xdr:cNvSpPr/>
      </xdr:nvSpPr>
      <xdr:spPr>
        <a:xfrm>
          <a:off x="4584700" y="614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122826</xdr:rowOff>
    </xdr:from>
    <xdr:ext cx="534377" cy="259045"/>
    <xdr:sp macro="" textlink="">
      <xdr:nvSpPr>
        <xdr:cNvPr id="81" name="人件費該当値テキスト"/>
        <xdr:cNvSpPr txBox="1"/>
      </xdr:nvSpPr>
      <xdr:spPr>
        <a:xfrm>
          <a:off x="4686300" y="612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152654</xdr:rowOff>
    </xdr:from>
    <xdr:to>
      <xdr:col>20</xdr:col>
      <xdr:colOff>38100</xdr:colOff>
      <xdr:row>36</xdr:row>
      <xdr:rowOff>82804</xdr:rowOff>
    </xdr:to>
    <xdr:sp macro="" textlink="">
      <xdr:nvSpPr>
        <xdr:cNvPr id="82" name="楕円 81"/>
        <xdr:cNvSpPr/>
      </xdr:nvSpPr>
      <xdr:spPr>
        <a:xfrm>
          <a:off x="3746500" y="615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73931</xdr:rowOff>
    </xdr:from>
    <xdr:ext cx="534377" cy="259045"/>
    <xdr:sp macro="" textlink="">
      <xdr:nvSpPr>
        <xdr:cNvPr id="83" name="テキスト ボックス 82"/>
        <xdr:cNvSpPr txBox="1"/>
      </xdr:nvSpPr>
      <xdr:spPr>
        <a:xfrm>
          <a:off x="3530111" y="624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167475</xdr:rowOff>
    </xdr:from>
    <xdr:to>
      <xdr:col>15</xdr:col>
      <xdr:colOff>101600</xdr:colOff>
      <xdr:row>36</xdr:row>
      <xdr:rowOff>97625</xdr:rowOff>
    </xdr:to>
    <xdr:sp macro="" textlink="">
      <xdr:nvSpPr>
        <xdr:cNvPr id="84" name="楕円 83"/>
        <xdr:cNvSpPr/>
      </xdr:nvSpPr>
      <xdr:spPr>
        <a:xfrm>
          <a:off x="2857500" y="616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88752</xdr:rowOff>
    </xdr:from>
    <xdr:ext cx="534377" cy="259045"/>
    <xdr:sp macro="" textlink="">
      <xdr:nvSpPr>
        <xdr:cNvPr id="85" name="テキスト ボックス 84"/>
        <xdr:cNvSpPr txBox="1"/>
      </xdr:nvSpPr>
      <xdr:spPr>
        <a:xfrm>
          <a:off x="2641111" y="626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5778</xdr:rowOff>
    </xdr:from>
    <xdr:to>
      <xdr:col>10</xdr:col>
      <xdr:colOff>165100</xdr:colOff>
      <xdr:row>36</xdr:row>
      <xdr:rowOff>107378</xdr:rowOff>
    </xdr:to>
    <xdr:sp macro="" textlink="">
      <xdr:nvSpPr>
        <xdr:cNvPr id="86" name="楕円 85"/>
        <xdr:cNvSpPr/>
      </xdr:nvSpPr>
      <xdr:spPr>
        <a:xfrm>
          <a:off x="1968500" y="617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98505</xdr:rowOff>
    </xdr:from>
    <xdr:ext cx="534377" cy="259045"/>
    <xdr:sp macro="" textlink="">
      <xdr:nvSpPr>
        <xdr:cNvPr id="87" name="テキスト ボックス 86"/>
        <xdr:cNvSpPr txBox="1"/>
      </xdr:nvSpPr>
      <xdr:spPr>
        <a:xfrm>
          <a:off x="1752111" y="627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14529</xdr:rowOff>
    </xdr:from>
    <xdr:to>
      <xdr:col>6</xdr:col>
      <xdr:colOff>38100</xdr:colOff>
      <xdr:row>36</xdr:row>
      <xdr:rowOff>116129</xdr:rowOff>
    </xdr:to>
    <xdr:sp macro="" textlink="">
      <xdr:nvSpPr>
        <xdr:cNvPr id="88" name="楕円 87"/>
        <xdr:cNvSpPr/>
      </xdr:nvSpPr>
      <xdr:spPr>
        <a:xfrm>
          <a:off x="1079500" y="61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107256</xdr:rowOff>
    </xdr:from>
    <xdr:ext cx="534377" cy="259045"/>
    <xdr:sp macro="" textlink="">
      <xdr:nvSpPr>
        <xdr:cNvPr id="89" name="テキスト ボックス 88"/>
        <xdr:cNvSpPr txBox="1"/>
      </xdr:nvSpPr>
      <xdr:spPr>
        <a:xfrm>
          <a:off x="863111" y="627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17486</xdr:rowOff>
    </xdr:from>
    <xdr:to>
      <xdr:col>24</xdr:col>
      <xdr:colOff>63500</xdr:colOff>
      <xdr:row>57</xdr:row>
      <xdr:rowOff>41565</xdr:rowOff>
    </xdr:to>
    <xdr:cxnSp macro="">
      <xdr:nvCxnSpPr>
        <xdr:cNvPr id="121" name="直線コネクタ 120"/>
        <xdr:cNvCxnSpPr/>
      </xdr:nvCxnSpPr>
      <xdr:spPr>
        <a:xfrm flipV="1">
          <a:off x="3797300" y="9790136"/>
          <a:ext cx="8382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29764</xdr:rowOff>
    </xdr:from>
    <xdr:ext cx="534377" cy="259045"/>
    <xdr:sp macro="" textlink="">
      <xdr:nvSpPr>
        <xdr:cNvPr id="122" name="物件費平均値テキスト"/>
        <xdr:cNvSpPr txBox="1"/>
      </xdr:nvSpPr>
      <xdr:spPr>
        <a:xfrm>
          <a:off x="4686300" y="9459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41565</xdr:rowOff>
    </xdr:from>
    <xdr:to>
      <xdr:col>19</xdr:col>
      <xdr:colOff>177800</xdr:colOff>
      <xdr:row>57</xdr:row>
      <xdr:rowOff>47346</xdr:rowOff>
    </xdr:to>
    <xdr:cxnSp macro="">
      <xdr:nvCxnSpPr>
        <xdr:cNvPr id="124" name="直線コネクタ 123"/>
        <xdr:cNvCxnSpPr/>
      </xdr:nvCxnSpPr>
      <xdr:spPr>
        <a:xfrm flipV="1">
          <a:off x="2908300" y="9814215"/>
          <a:ext cx="889000" cy="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165977</xdr:rowOff>
    </xdr:from>
    <xdr:ext cx="534377" cy="259045"/>
    <xdr:sp macro="" textlink="">
      <xdr:nvSpPr>
        <xdr:cNvPr id="126" name="テキスト ボックス 125"/>
        <xdr:cNvSpPr txBox="1"/>
      </xdr:nvSpPr>
      <xdr:spPr>
        <a:xfrm>
          <a:off x="3530111" y="94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47346</xdr:rowOff>
    </xdr:from>
    <xdr:to>
      <xdr:col>15</xdr:col>
      <xdr:colOff>50800</xdr:colOff>
      <xdr:row>57</xdr:row>
      <xdr:rowOff>77434</xdr:rowOff>
    </xdr:to>
    <xdr:cxnSp macro="">
      <xdr:nvCxnSpPr>
        <xdr:cNvPr id="127" name="直線コネクタ 126"/>
        <xdr:cNvCxnSpPr/>
      </xdr:nvCxnSpPr>
      <xdr:spPr>
        <a:xfrm flipV="1">
          <a:off x="2019300" y="9819996"/>
          <a:ext cx="889000" cy="3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12913</xdr:rowOff>
    </xdr:from>
    <xdr:ext cx="534377" cy="259045"/>
    <xdr:sp macro="" textlink="">
      <xdr:nvSpPr>
        <xdr:cNvPr id="129" name="テキスト ボックス 128"/>
        <xdr:cNvSpPr txBox="1"/>
      </xdr:nvSpPr>
      <xdr:spPr>
        <a:xfrm>
          <a:off x="2641111" y="944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77434</xdr:rowOff>
    </xdr:from>
    <xdr:to>
      <xdr:col>10</xdr:col>
      <xdr:colOff>114300</xdr:colOff>
      <xdr:row>57</xdr:row>
      <xdr:rowOff>104855</xdr:rowOff>
    </xdr:to>
    <xdr:cxnSp macro="">
      <xdr:nvCxnSpPr>
        <xdr:cNvPr id="130" name="直線コネクタ 129"/>
        <xdr:cNvCxnSpPr/>
      </xdr:nvCxnSpPr>
      <xdr:spPr>
        <a:xfrm flipV="1">
          <a:off x="1130300" y="9850084"/>
          <a:ext cx="889000" cy="2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74221</xdr:rowOff>
    </xdr:from>
    <xdr:ext cx="534377" cy="259045"/>
    <xdr:sp macro="" textlink="">
      <xdr:nvSpPr>
        <xdr:cNvPr id="132" name="テキスト ボックス 131"/>
        <xdr:cNvSpPr txBox="1"/>
      </xdr:nvSpPr>
      <xdr:spPr>
        <a:xfrm>
          <a:off x="1752111" y="950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93032</xdr:rowOff>
    </xdr:from>
    <xdr:ext cx="534377" cy="259045"/>
    <xdr:sp macro="" textlink="">
      <xdr:nvSpPr>
        <xdr:cNvPr id="134" name="テキスト ボックス 133"/>
        <xdr:cNvSpPr txBox="1"/>
      </xdr:nvSpPr>
      <xdr:spPr>
        <a:xfrm>
          <a:off x="863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138136</xdr:rowOff>
    </xdr:from>
    <xdr:to>
      <xdr:col>24</xdr:col>
      <xdr:colOff>114300</xdr:colOff>
      <xdr:row>57</xdr:row>
      <xdr:rowOff>68286</xdr:rowOff>
    </xdr:to>
    <xdr:sp macro="" textlink="">
      <xdr:nvSpPr>
        <xdr:cNvPr id="140" name="楕円 139"/>
        <xdr:cNvSpPr/>
      </xdr:nvSpPr>
      <xdr:spPr>
        <a:xfrm>
          <a:off x="4584700" y="973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116563</xdr:rowOff>
    </xdr:from>
    <xdr:ext cx="534377" cy="259045"/>
    <xdr:sp macro="" textlink="">
      <xdr:nvSpPr>
        <xdr:cNvPr id="141" name="物件費該当値テキスト"/>
        <xdr:cNvSpPr txBox="1"/>
      </xdr:nvSpPr>
      <xdr:spPr>
        <a:xfrm>
          <a:off x="4686300" y="971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162215</xdr:rowOff>
    </xdr:from>
    <xdr:to>
      <xdr:col>20</xdr:col>
      <xdr:colOff>38100</xdr:colOff>
      <xdr:row>57</xdr:row>
      <xdr:rowOff>92365</xdr:rowOff>
    </xdr:to>
    <xdr:sp macro="" textlink="">
      <xdr:nvSpPr>
        <xdr:cNvPr id="142" name="楕円 141"/>
        <xdr:cNvSpPr/>
      </xdr:nvSpPr>
      <xdr:spPr>
        <a:xfrm>
          <a:off x="3746500" y="976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83492</xdr:rowOff>
    </xdr:from>
    <xdr:ext cx="534377" cy="259045"/>
    <xdr:sp macro="" textlink="">
      <xdr:nvSpPr>
        <xdr:cNvPr id="143" name="テキスト ボックス 142"/>
        <xdr:cNvSpPr txBox="1"/>
      </xdr:nvSpPr>
      <xdr:spPr>
        <a:xfrm>
          <a:off x="3530111" y="985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167996</xdr:rowOff>
    </xdr:from>
    <xdr:to>
      <xdr:col>15</xdr:col>
      <xdr:colOff>101600</xdr:colOff>
      <xdr:row>57</xdr:row>
      <xdr:rowOff>98146</xdr:rowOff>
    </xdr:to>
    <xdr:sp macro="" textlink="">
      <xdr:nvSpPr>
        <xdr:cNvPr id="144" name="楕円 143"/>
        <xdr:cNvSpPr/>
      </xdr:nvSpPr>
      <xdr:spPr>
        <a:xfrm>
          <a:off x="2857500" y="976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89273</xdr:rowOff>
    </xdr:from>
    <xdr:ext cx="534377" cy="259045"/>
    <xdr:sp macro="" textlink="">
      <xdr:nvSpPr>
        <xdr:cNvPr id="145" name="テキスト ボックス 144"/>
        <xdr:cNvSpPr txBox="1"/>
      </xdr:nvSpPr>
      <xdr:spPr>
        <a:xfrm>
          <a:off x="2641111" y="986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26634</xdr:rowOff>
    </xdr:from>
    <xdr:to>
      <xdr:col>10</xdr:col>
      <xdr:colOff>165100</xdr:colOff>
      <xdr:row>57</xdr:row>
      <xdr:rowOff>128234</xdr:rowOff>
    </xdr:to>
    <xdr:sp macro="" textlink="">
      <xdr:nvSpPr>
        <xdr:cNvPr id="146" name="楕円 145"/>
        <xdr:cNvSpPr/>
      </xdr:nvSpPr>
      <xdr:spPr>
        <a:xfrm>
          <a:off x="1968500" y="979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119361</xdr:rowOff>
    </xdr:from>
    <xdr:ext cx="534377" cy="259045"/>
    <xdr:sp macro="" textlink="">
      <xdr:nvSpPr>
        <xdr:cNvPr id="147" name="テキスト ボックス 146"/>
        <xdr:cNvSpPr txBox="1"/>
      </xdr:nvSpPr>
      <xdr:spPr>
        <a:xfrm>
          <a:off x="1752111" y="989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54055</xdr:rowOff>
    </xdr:from>
    <xdr:to>
      <xdr:col>6</xdr:col>
      <xdr:colOff>38100</xdr:colOff>
      <xdr:row>57</xdr:row>
      <xdr:rowOff>155655</xdr:rowOff>
    </xdr:to>
    <xdr:sp macro="" textlink="">
      <xdr:nvSpPr>
        <xdr:cNvPr id="148" name="楕円 147"/>
        <xdr:cNvSpPr/>
      </xdr:nvSpPr>
      <xdr:spPr>
        <a:xfrm>
          <a:off x="1079500" y="982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146782</xdr:rowOff>
    </xdr:from>
    <xdr:ext cx="534377" cy="259045"/>
    <xdr:sp macro="" textlink="">
      <xdr:nvSpPr>
        <xdr:cNvPr id="149" name="テキスト ボックス 148"/>
        <xdr:cNvSpPr txBox="1"/>
      </xdr:nvSpPr>
      <xdr:spPr>
        <a:xfrm>
          <a:off x="863111" y="991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1282</xdr:rowOff>
    </xdr:from>
    <xdr:to>
      <xdr:col>24</xdr:col>
      <xdr:colOff>63500</xdr:colOff>
      <xdr:row>78</xdr:row>
      <xdr:rowOff>5945</xdr:rowOff>
    </xdr:to>
    <xdr:cxnSp macro="">
      <xdr:nvCxnSpPr>
        <xdr:cNvPr id="176" name="直線コネクタ 175"/>
        <xdr:cNvCxnSpPr/>
      </xdr:nvCxnSpPr>
      <xdr:spPr>
        <a:xfrm flipV="1">
          <a:off x="3797300" y="13374382"/>
          <a:ext cx="8382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158491</xdr:rowOff>
    </xdr:from>
    <xdr:to>
      <xdr:col>19</xdr:col>
      <xdr:colOff>177800</xdr:colOff>
      <xdr:row>78</xdr:row>
      <xdr:rowOff>5945</xdr:rowOff>
    </xdr:to>
    <xdr:cxnSp macro="">
      <xdr:nvCxnSpPr>
        <xdr:cNvPr id="179" name="直線コネクタ 178"/>
        <xdr:cNvCxnSpPr/>
      </xdr:nvCxnSpPr>
      <xdr:spPr>
        <a:xfrm>
          <a:off x="2908300" y="13360141"/>
          <a:ext cx="889000" cy="1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158491</xdr:rowOff>
    </xdr:from>
    <xdr:to>
      <xdr:col>15</xdr:col>
      <xdr:colOff>50800</xdr:colOff>
      <xdr:row>78</xdr:row>
      <xdr:rowOff>8300</xdr:rowOff>
    </xdr:to>
    <xdr:cxnSp macro="">
      <xdr:nvCxnSpPr>
        <xdr:cNvPr id="182" name="直線コネクタ 181"/>
        <xdr:cNvCxnSpPr/>
      </xdr:nvCxnSpPr>
      <xdr:spPr>
        <a:xfrm flipV="1">
          <a:off x="2019300" y="13360141"/>
          <a:ext cx="8890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8300</xdr:rowOff>
    </xdr:from>
    <xdr:to>
      <xdr:col>10</xdr:col>
      <xdr:colOff>114300</xdr:colOff>
      <xdr:row>78</xdr:row>
      <xdr:rowOff>13833</xdr:rowOff>
    </xdr:to>
    <xdr:cxnSp macro="">
      <xdr:nvCxnSpPr>
        <xdr:cNvPr id="185" name="直線コネクタ 184"/>
        <xdr:cNvCxnSpPr/>
      </xdr:nvCxnSpPr>
      <xdr:spPr>
        <a:xfrm flipV="1">
          <a:off x="1130300" y="13381400"/>
          <a:ext cx="889000" cy="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121932</xdr:rowOff>
    </xdr:from>
    <xdr:to>
      <xdr:col>24</xdr:col>
      <xdr:colOff>114300</xdr:colOff>
      <xdr:row>78</xdr:row>
      <xdr:rowOff>52082</xdr:rowOff>
    </xdr:to>
    <xdr:sp macro="" textlink="">
      <xdr:nvSpPr>
        <xdr:cNvPr id="195" name="楕円 194"/>
        <xdr:cNvSpPr/>
      </xdr:nvSpPr>
      <xdr:spPr>
        <a:xfrm>
          <a:off x="4584700" y="1332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100359</xdr:rowOff>
    </xdr:from>
    <xdr:ext cx="469744" cy="259045"/>
    <xdr:sp macro="" textlink="">
      <xdr:nvSpPr>
        <xdr:cNvPr id="196" name="維持補修費該当値テキスト"/>
        <xdr:cNvSpPr txBox="1"/>
      </xdr:nvSpPr>
      <xdr:spPr>
        <a:xfrm>
          <a:off x="4686300" y="1330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126595</xdr:rowOff>
    </xdr:from>
    <xdr:to>
      <xdr:col>20</xdr:col>
      <xdr:colOff>38100</xdr:colOff>
      <xdr:row>78</xdr:row>
      <xdr:rowOff>56745</xdr:rowOff>
    </xdr:to>
    <xdr:sp macro="" textlink="">
      <xdr:nvSpPr>
        <xdr:cNvPr id="197" name="楕円 196"/>
        <xdr:cNvSpPr/>
      </xdr:nvSpPr>
      <xdr:spPr>
        <a:xfrm>
          <a:off x="3746500" y="133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47872</xdr:rowOff>
    </xdr:from>
    <xdr:ext cx="469744" cy="259045"/>
    <xdr:sp macro="" textlink="">
      <xdr:nvSpPr>
        <xdr:cNvPr id="198" name="テキスト ボックス 197"/>
        <xdr:cNvSpPr txBox="1"/>
      </xdr:nvSpPr>
      <xdr:spPr>
        <a:xfrm>
          <a:off x="3562428" y="1342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107691</xdr:rowOff>
    </xdr:from>
    <xdr:to>
      <xdr:col>15</xdr:col>
      <xdr:colOff>101600</xdr:colOff>
      <xdr:row>78</xdr:row>
      <xdr:rowOff>37841</xdr:rowOff>
    </xdr:to>
    <xdr:sp macro="" textlink="">
      <xdr:nvSpPr>
        <xdr:cNvPr id="199" name="楕円 198"/>
        <xdr:cNvSpPr/>
      </xdr:nvSpPr>
      <xdr:spPr>
        <a:xfrm>
          <a:off x="2857500" y="1330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28968</xdr:rowOff>
    </xdr:from>
    <xdr:ext cx="469744" cy="259045"/>
    <xdr:sp macro="" textlink="">
      <xdr:nvSpPr>
        <xdr:cNvPr id="200" name="テキスト ボックス 199"/>
        <xdr:cNvSpPr txBox="1"/>
      </xdr:nvSpPr>
      <xdr:spPr>
        <a:xfrm>
          <a:off x="2673428" y="13402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128950</xdr:rowOff>
    </xdr:from>
    <xdr:to>
      <xdr:col>10</xdr:col>
      <xdr:colOff>165100</xdr:colOff>
      <xdr:row>78</xdr:row>
      <xdr:rowOff>59100</xdr:rowOff>
    </xdr:to>
    <xdr:sp macro="" textlink="">
      <xdr:nvSpPr>
        <xdr:cNvPr id="201" name="楕円 200"/>
        <xdr:cNvSpPr/>
      </xdr:nvSpPr>
      <xdr:spPr>
        <a:xfrm>
          <a:off x="1968500" y="1333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50227</xdr:rowOff>
    </xdr:from>
    <xdr:ext cx="469744" cy="259045"/>
    <xdr:sp macro="" textlink="">
      <xdr:nvSpPr>
        <xdr:cNvPr id="202" name="テキスト ボックス 201"/>
        <xdr:cNvSpPr txBox="1"/>
      </xdr:nvSpPr>
      <xdr:spPr>
        <a:xfrm>
          <a:off x="1784428" y="1342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134483</xdr:rowOff>
    </xdr:from>
    <xdr:to>
      <xdr:col>6</xdr:col>
      <xdr:colOff>38100</xdr:colOff>
      <xdr:row>78</xdr:row>
      <xdr:rowOff>64633</xdr:rowOff>
    </xdr:to>
    <xdr:sp macro="" textlink="">
      <xdr:nvSpPr>
        <xdr:cNvPr id="203" name="楕円 202"/>
        <xdr:cNvSpPr/>
      </xdr:nvSpPr>
      <xdr:spPr>
        <a:xfrm>
          <a:off x="1079500" y="1333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55760</xdr:rowOff>
    </xdr:from>
    <xdr:ext cx="469744" cy="259045"/>
    <xdr:sp macro="" textlink="">
      <xdr:nvSpPr>
        <xdr:cNvPr id="204" name="テキスト ボックス 203"/>
        <xdr:cNvSpPr txBox="1"/>
      </xdr:nvSpPr>
      <xdr:spPr>
        <a:xfrm>
          <a:off x="895428" y="1342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97561</xdr:rowOff>
    </xdr:from>
    <xdr:to>
      <xdr:col>24</xdr:col>
      <xdr:colOff>63500</xdr:colOff>
      <xdr:row>97</xdr:row>
      <xdr:rowOff>103670</xdr:rowOff>
    </xdr:to>
    <xdr:cxnSp macro="">
      <xdr:nvCxnSpPr>
        <xdr:cNvPr id="234" name="直線コネクタ 233"/>
        <xdr:cNvCxnSpPr/>
      </xdr:nvCxnSpPr>
      <xdr:spPr>
        <a:xfrm flipV="1">
          <a:off x="3797300" y="16728211"/>
          <a:ext cx="838200" cy="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103670</xdr:rowOff>
    </xdr:from>
    <xdr:to>
      <xdr:col>19</xdr:col>
      <xdr:colOff>177800</xdr:colOff>
      <xdr:row>97</xdr:row>
      <xdr:rowOff>132817</xdr:rowOff>
    </xdr:to>
    <xdr:cxnSp macro="">
      <xdr:nvCxnSpPr>
        <xdr:cNvPr id="237" name="直線コネクタ 236"/>
        <xdr:cNvCxnSpPr/>
      </xdr:nvCxnSpPr>
      <xdr:spPr>
        <a:xfrm flipV="1">
          <a:off x="2908300" y="16734320"/>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132817</xdr:rowOff>
    </xdr:from>
    <xdr:to>
      <xdr:col>15</xdr:col>
      <xdr:colOff>50800</xdr:colOff>
      <xdr:row>98</xdr:row>
      <xdr:rowOff>37021</xdr:rowOff>
    </xdr:to>
    <xdr:cxnSp macro="">
      <xdr:nvCxnSpPr>
        <xdr:cNvPr id="240" name="直線コネクタ 239"/>
        <xdr:cNvCxnSpPr/>
      </xdr:nvCxnSpPr>
      <xdr:spPr>
        <a:xfrm flipV="1">
          <a:off x="2019300" y="16763467"/>
          <a:ext cx="889000" cy="7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37021</xdr:rowOff>
    </xdr:from>
    <xdr:to>
      <xdr:col>10</xdr:col>
      <xdr:colOff>114300</xdr:colOff>
      <xdr:row>98</xdr:row>
      <xdr:rowOff>46279</xdr:rowOff>
    </xdr:to>
    <xdr:cxnSp macro="">
      <xdr:nvCxnSpPr>
        <xdr:cNvPr id="243" name="直線コネクタ 242"/>
        <xdr:cNvCxnSpPr/>
      </xdr:nvCxnSpPr>
      <xdr:spPr>
        <a:xfrm flipV="1">
          <a:off x="1130300" y="16839121"/>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58565</xdr:rowOff>
    </xdr:from>
    <xdr:ext cx="534377" cy="259045"/>
    <xdr:sp macro="" textlink="">
      <xdr:nvSpPr>
        <xdr:cNvPr id="245" name="テキスト ボックス 244"/>
        <xdr:cNvSpPr txBox="1"/>
      </xdr:nvSpPr>
      <xdr:spPr>
        <a:xfrm>
          <a:off x="1752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126446</xdr:rowOff>
    </xdr:from>
    <xdr:ext cx="534377" cy="259045"/>
    <xdr:sp macro="" textlink="">
      <xdr:nvSpPr>
        <xdr:cNvPr id="247" name="テキスト ボックス 246"/>
        <xdr:cNvSpPr txBox="1"/>
      </xdr:nvSpPr>
      <xdr:spPr>
        <a:xfrm>
          <a:off x="863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46761</xdr:rowOff>
    </xdr:from>
    <xdr:to>
      <xdr:col>24</xdr:col>
      <xdr:colOff>114300</xdr:colOff>
      <xdr:row>97</xdr:row>
      <xdr:rowOff>148361</xdr:rowOff>
    </xdr:to>
    <xdr:sp macro="" textlink="">
      <xdr:nvSpPr>
        <xdr:cNvPr id="253" name="楕円 252"/>
        <xdr:cNvSpPr/>
      </xdr:nvSpPr>
      <xdr:spPr>
        <a:xfrm>
          <a:off x="4584700" y="1667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25188</xdr:rowOff>
    </xdr:from>
    <xdr:ext cx="534377" cy="259045"/>
    <xdr:sp macro="" textlink="">
      <xdr:nvSpPr>
        <xdr:cNvPr id="254" name="扶助費該当値テキスト"/>
        <xdr:cNvSpPr txBox="1"/>
      </xdr:nvSpPr>
      <xdr:spPr>
        <a:xfrm>
          <a:off x="4686300" y="1665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52870</xdr:rowOff>
    </xdr:from>
    <xdr:to>
      <xdr:col>20</xdr:col>
      <xdr:colOff>38100</xdr:colOff>
      <xdr:row>97</xdr:row>
      <xdr:rowOff>154470</xdr:rowOff>
    </xdr:to>
    <xdr:sp macro="" textlink="">
      <xdr:nvSpPr>
        <xdr:cNvPr id="255" name="楕円 254"/>
        <xdr:cNvSpPr/>
      </xdr:nvSpPr>
      <xdr:spPr>
        <a:xfrm>
          <a:off x="3746500" y="1668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145597</xdr:rowOff>
    </xdr:from>
    <xdr:ext cx="534377" cy="259045"/>
    <xdr:sp macro="" textlink="">
      <xdr:nvSpPr>
        <xdr:cNvPr id="256" name="テキスト ボックス 255"/>
        <xdr:cNvSpPr txBox="1"/>
      </xdr:nvSpPr>
      <xdr:spPr>
        <a:xfrm>
          <a:off x="3530111" y="1677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82017</xdr:rowOff>
    </xdr:from>
    <xdr:to>
      <xdr:col>15</xdr:col>
      <xdr:colOff>101600</xdr:colOff>
      <xdr:row>98</xdr:row>
      <xdr:rowOff>12167</xdr:rowOff>
    </xdr:to>
    <xdr:sp macro="" textlink="">
      <xdr:nvSpPr>
        <xdr:cNvPr id="257" name="楕円 256"/>
        <xdr:cNvSpPr/>
      </xdr:nvSpPr>
      <xdr:spPr>
        <a:xfrm>
          <a:off x="2857500" y="1671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3294</xdr:rowOff>
    </xdr:from>
    <xdr:ext cx="534377" cy="259045"/>
    <xdr:sp macro="" textlink="">
      <xdr:nvSpPr>
        <xdr:cNvPr id="258" name="テキスト ボックス 257"/>
        <xdr:cNvSpPr txBox="1"/>
      </xdr:nvSpPr>
      <xdr:spPr>
        <a:xfrm>
          <a:off x="2641111" y="1680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157671</xdr:rowOff>
    </xdr:from>
    <xdr:to>
      <xdr:col>10</xdr:col>
      <xdr:colOff>165100</xdr:colOff>
      <xdr:row>98</xdr:row>
      <xdr:rowOff>87821</xdr:rowOff>
    </xdr:to>
    <xdr:sp macro="" textlink="">
      <xdr:nvSpPr>
        <xdr:cNvPr id="259" name="楕円 258"/>
        <xdr:cNvSpPr/>
      </xdr:nvSpPr>
      <xdr:spPr>
        <a:xfrm>
          <a:off x="1968500" y="1678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78948</xdr:rowOff>
    </xdr:from>
    <xdr:ext cx="534377" cy="259045"/>
    <xdr:sp macro="" textlink="">
      <xdr:nvSpPr>
        <xdr:cNvPr id="260" name="テキスト ボックス 259"/>
        <xdr:cNvSpPr txBox="1"/>
      </xdr:nvSpPr>
      <xdr:spPr>
        <a:xfrm>
          <a:off x="1752111" y="1688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166929</xdr:rowOff>
    </xdr:from>
    <xdr:to>
      <xdr:col>6</xdr:col>
      <xdr:colOff>38100</xdr:colOff>
      <xdr:row>98</xdr:row>
      <xdr:rowOff>97079</xdr:rowOff>
    </xdr:to>
    <xdr:sp macro="" textlink="">
      <xdr:nvSpPr>
        <xdr:cNvPr id="261" name="楕円 260"/>
        <xdr:cNvSpPr/>
      </xdr:nvSpPr>
      <xdr:spPr>
        <a:xfrm>
          <a:off x="1079500" y="1679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88206</xdr:rowOff>
    </xdr:from>
    <xdr:ext cx="534377" cy="259045"/>
    <xdr:sp macro="" textlink="">
      <xdr:nvSpPr>
        <xdr:cNvPr id="262" name="テキスト ボックス 261"/>
        <xdr:cNvSpPr txBox="1"/>
      </xdr:nvSpPr>
      <xdr:spPr>
        <a:xfrm>
          <a:off x="863111" y="1689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95512</xdr:rowOff>
    </xdr:from>
    <xdr:to>
      <xdr:col>55</xdr:col>
      <xdr:colOff>0</xdr:colOff>
      <xdr:row>37</xdr:row>
      <xdr:rowOff>146276</xdr:rowOff>
    </xdr:to>
    <xdr:cxnSp macro="">
      <xdr:nvCxnSpPr>
        <xdr:cNvPr id="291" name="直線コネクタ 290"/>
        <xdr:cNvCxnSpPr/>
      </xdr:nvCxnSpPr>
      <xdr:spPr>
        <a:xfrm>
          <a:off x="9639300" y="6439162"/>
          <a:ext cx="838200" cy="5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169430</xdr:rowOff>
    </xdr:from>
    <xdr:ext cx="534377" cy="259045"/>
    <xdr:sp macro="" textlink="">
      <xdr:nvSpPr>
        <xdr:cNvPr id="292" name="補助費等平均値テキスト"/>
        <xdr:cNvSpPr txBox="1"/>
      </xdr:nvSpPr>
      <xdr:spPr>
        <a:xfrm>
          <a:off x="10528300" y="5998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95512</xdr:rowOff>
    </xdr:from>
    <xdr:to>
      <xdr:col>50</xdr:col>
      <xdr:colOff>114300</xdr:colOff>
      <xdr:row>37</xdr:row>
      <xdr:rowOff>146192</xdr:rowOff>
    </xdr:to>
    <xdr:cxnSp macro="">
      <xdr:nvCxnSpPr>
        <xdr:cNvPr id="294" name="直線コネクタ 293"/>
        <xdr:cNvCxnSpPr/>
      </xdr:nvCxnSpPr>
      <xdr:spPr>
        <a:xfrm flipV="1">
          <a:off x="8750300" y="6439162"/>
          <a:ext cx="889000" cy="5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146192</xdr:rowOff>
    </xdr:from>
    <xdr:to>
      <xdr:col>45</xdr:col>
      <xdr:colOff>177800</xdr:colOff>
      <xdr:row>37</xdr:row>
      <xdr:rowOff>160830</xdr:rowOff>
    </xdr:to>
    <xdr:cxnSp macro="">
      <xdr:nvCxnSpPr>
        <xdr:cNvPr id="297" name="直線コネクタ 296"/>
        <xdr:cNvCxnSpPr/>
      </xdr:nvCxnSpPr>
      <xdr:spPr>
        <a:xfrm flipV="1">
          <a:off x="7861300" y="6489842"/>
          <a:ext cx="889000" cy="1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134363</xdr:rowOff>
    </xdr:from>
    <xdr:ext cx="534377" cy="259045"/>
    <xdr:sp macro="" textlink="">
      <xdr:nvSpPr>
        <xdr:cNvPr id="299" name="テキスト ボックス 298"/>
        <xdr:cNvSpPr txBox="1"/>
      </xdr:nvSpPr>
      <xdr:spPr>
        <a:xfrm>
          <a:off x="8483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160830</xdr:rowOff>
    </xdr:from>
    <xdr:to>
      <xdr:col>41</xdr:col>
      <xdr:colOff>50800</xdr:colOff>
      <xdr:row>38</xdr:row>
      <xdr:rowOff>37585</xdr:rowOff>
    </xdr:to>
    <xdr:cxnSp macro="">
      <xdr:nvCxnSpPr>
        <xdr:cNvPr id="300" name="直線コネクタ 299"/>
        <xdr:cNvCxnSpPr/>
      </xdr:nvCxnSpPr>
      <xdr:spPr>
        <a:xfrm flipV="1">
          <a:off x="6972300" y="6504480"/>
          <a:ext cx="889000" cy="4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140009</xdr:rowOff>
    </xdr:from>
    <xdr:ext cx="534377" cy="259045"/>
    <xdr:sp macro="" textlink="">
      <xdr:nvSpPr>
        <xdr:cNvPr id="302" name="テキスト ボックス 301"/>
        <xdr:cNvSpPr txBox="1"/>
      </xdr:nvSpPr>
      <xdr:spPr>
        <a:xfrm>
          <a:off x="7594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4" name="テキスト ボックス 303"/>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95476</xdr:rowOff>
    </xdr:from>
    <xdr:to>
      <xdr:col>55</xdr:col>
      <xdr:colOff>50800</xdr:colOff>
      <xdr:row>38</xdr:row>
      <xdr:rowOff>25626</xdr:rowOff>
    </xdr:to>
    <xdr:sp macro="" textlink="">
      <xdr:nvSpPr>
        <xdr:cNvPr id="310" name="楕円 309"/>
        <xdr:cNvSpPr/>
      </xdr:nvSpPr>
      <xdr:spPr>
        <a:xfrm>
          <a:off x="10426700" y="643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73903</xdr:rowOff>
    </xdr:from>
    <xdr:ext cx="534377" cy="259045"/>
    <xdr:sp macro="" textlink="">
      <xdr:nvSpPr>
        <xdr:cNvPr id="311" name="補助費等該当値テキスト"/>
        <xdr:cNvSpPr txBox="1"/>
      </xdr:nvSpPr>
      <xdr:spPr>
        <a:xfrm>
          <a:off x="10528300" y="641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44712</xdr:rowOff>
    </xdr:from>
    <xdr:to>
      <xdr:col>50</xdr:col>
      <xdr:colOff>165100</xdr:colOff>
      <xdr:row>37</xdr:row>
      <xdr:rowOff>146312</xdr:rowOff>
    </xdr:to>
    <xdr:sp macro="" textlink="">
      <xdr:nvSpPr>
        <xdr:cNvPr id="312" name="楕円 311"/>
        <xdr:cNvSpPr/>
      </xdr:nvSpPr>
      <xdr:spPr>
        <a:xfrm>
          <a:off x="9588500" y="638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137439</xdr:rowOff>
    </xdr:from>
    <xdr:ext cx="534377" cy="259045"/>
    <xdr:sp macro="" textlink="">
      <xdr:nvSpPr>
        <xdr:cNvPr id="313" name="テキスト ボックス 312"/>
        <xdr:cNvSpPr txBox="1"/>
      </xdr:nvSpPr>
      <xdr:spPr>
        <a:xfrm>
          <a:off x="9372111" y="648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95392</xdr:rowOff>
    </xdr:from>
    <xdr:to>
      <xdr:col>46</xdr:col>
      <xdr:colOff>38100</xdr:colOff>
      <xdr:row>38</xdr:row>
      <xdr:rowOff>25543</xdr:rowOff>
    </xdr:to>
    <xdr:sp macro="" textlink="">
      <xdr:nvSpPr>
        <xdr:cNvPr id="314" name="楕円 313"/>
        <xdr:cNvSpPr/>
      </xdr:nvSpPr>
      <xdr:spPr>
        <a:xfrm>
          <a:off x="8699500" y="64390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16670</xdr:rowOff>
    </xdr:from>
    <xdr:ext cx="534377" cy="259045"/>
    <xdr:sp macro="" textlink="">
      <xdr:nvSpPr>
        <xdr:cNvPr id="315" name="テキスト ボックス 314"/>
        <xdr:cNvSpPr txBox="1"/>
      </xdr:nvSpPr>
      <xdr:spPr>
        <a:xfrm>
          <a:off x="8483111" y="653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110030</xdr:rowOff>
    </xdr:from>
    <xdr:to>
      <xdr:col>41</xdr:col>
      <xdr:colOff>101600</xdr:colOff>
      <xdr:row>38</xdr:row>
      <xdr:rowOff>40180</xdr:rowOff>
    </xdr:to>
    <xdr:sp macro="" textlink="">
      <xdr:nvSpPr>
        <xdr:cNvPr id="316" name="楕円 315"/>
        <xdr:cNvSpPr/>
      </xdr:nvSpPr>
      <xdr:spPr>
        <a:xfrm>
          <a:off x="7810500" y="645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31307</xdr:rowOff>
    </xdr:from>
    <xdr:ext cx="534377" cy="259045"/>
    <xdr:sp macro="" textlink="">
      <xdr:nvSpPr>
        <xdr:cNvPr id="317" name="テキスト ボックス 316"/>
        <xdr:cNvSpPr txBox="1"/>
      </xdr:nvSpPr>
      <xdr:spPr>
        <a:xfrm>
          <a:off x="7594111" y="654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158235</xdr:rowOff>
    </xdr:from>
    <xdr:to>
      <xdr:col>36</xdr:col>
      <xdr:colOff>165100</xdr:colOff>
      <xdr:row>38</xdr:row>
      <xdr:rowOff>88385</xdr:rowOff>
    </xdr:to>
    <xdr:sp macro="" textlink="">
      <xdr:nvSpPr>
        <xdr:cNvPr id="318" name="楕円 317"/>
        <xdr:cNvSpPr/>
      </xdr:nvSpPr>
      <xdr:spPr>
        <a:xfrm>
          <a:off x="6921500" y="65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79512</xdr:rowOff>
    </xdr:from>
    <xdr:ext cx="534377" cy="259045"/>
    <xdr:sp macro="" textlink="">
      <xdr:nvSpPr>
        <xdr:cNvPr id="319" name="テキスト ボックス 318"/>
        <xdr:cNvSpPr txBox="1"/>
      </xdr:nvSpPr>
      <xdr:spPr>
        <a:xfrm>
          <a:off x="6705111" y="659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53838</xdr:rowOff>
    </xdr:from>
    <xdr:to>
      <xdr:col>55</xdr:col>
      <xdr:colOff>0</xdr:colOff>
      <xdr:row>57</xdr:row>
      <xdr:rowOff>123881</xdr:rowOff>
    </xdr:to>
    <xdr:cxnSp macro="">
      <xdr:nvCxnSpPr>
        <xdr:cNvPr id="346" name="直線コネクタ 345"/>
        <xdr:cNvCxnSpPr/>
      </xdr:nvCxnSpPr>
      <xdr:spPr>
        <a:xfrm flipV="1">
          <a:off x="9639300" y="9826488"/>
          <a:ext cx="838200" cy="7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65266</xdr:rowOff>
    </xdr:from>
    <xdr:ext cx="534377" cy="259045"/>
    <xdr:sp macro="" textlink="">
      <xdr:nvSpPr>
        <xdr:cNvPr id="347" name="普通建設事業費平均値テキスト"/>
        <xdr:cNvSpPr txBox="1"/>
      </xdr:nvSpPr>
      <xdr:spPr>
        <a:xfrm>
          <a:off x="10528300" y="94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73593</xdr:rowOff>
    </xdr:from>
    <xdr:to>
      <xdr:col>50</xdr:col>
      <xdr:colOff>114300</xdr:colOff>
      <xdr:row>57</xdr:row>
      <xdr:rowOff>123881</xdr:rowOff>
    </xdr:to>
    <xdr:cxnSp macro="">
      <xdr:nvCxnSpPr>
        <xdr:cNvPr id="349" name="直線コネクタ 348"/>
        <xdr:cNvCxnSpPr/>
      </xdr:nvCxnSpPr>
      <xdr:spPr>
        <a:xfrm>
          <a:off x="8750300" y="9846243"/>
          <a:ext cx="889000" cy="5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33451</xdr:rowOff>
    </xdr:from>
    <xdr:to>
      <xdr:col>45</xdr:col>
      <xdr:colOff>177800</xdr:colOff>
      <xdr:row>57</xdr:row>
      <xdr:rowOff>73593</xdr:rowOff>
    </xdr:to>
    <xdr:cxnSp macro="">
      <xdr:nvCxnSpPr>
        <xdr:cNvPr id="352" name="直線コネクタ 351"/>
        <xdr:cNvCxnSpPr/>
      </xdr:nvCxnSpPr>
      <xdr:spPr>
        <a:xfrm>
          <a:off x="7861300" y="9806101"/>
          <a:ext cx="889000" cy="4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133752</xdr:rowOff>
    </xdr:from>
    <xdr:to>
      <xdr:col>41</xdr:col>
      <xdr:colOff>50800</xdr:colOff>
      <xdr:row>57</xdr:row>
      <xdr:rowOff>33451</xdr:rowOff>
    </xdr:to>
    <xdr:cxnSp macro="">
      <xdr:nvCxnSpPr>
        <xdr:cNvPr id="355" name="直線コネクタ 354"/>
        <xdr:cNvCxnSpPr/>
      </xdr:nvCxnSpPr>
      <xdr:spPr>
        <a:xfrm>
          <a:off x="6972300" y="9734952"/>
          <a:ext cx="889000" cy="7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159208</xdr:rowOff>
    </xdr:from>
    <xdr:ext cx="534377" cy="259045"/>
    <xdr:sp macro="" textlink="">
      <xdr:nvSpPr>
        <xdr:cNvPr id="357" name="テキスト ボックス 356"/>
        <xdr:cNvSpPr txBox="1"/>
      </xdr:nvSpPr>
      <xdr:spPr>
        <a:xfrm>
          <a:off x="7594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9" name="テキスト ボックス 358"/>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3038</xdr:rowOff>
    </xdr:from>
    <xdr:to>
      <xdr:col>55</xdr:col>
      <xdr:colOff>50800</xdr:colOff>
      <xdr:row>57</xdr:row>
      <xdr:rowOff>104638</xdr:rowOff>
    </xdr:to>
    <xdr:sp macro="" textlink="">
      <xdr:nvSpPr>
        <xdr:cNvPr id="365" name="楕円 364"/>
        <xdr:cNvSpPr/>
      </xdr:nvSpPr>
      <xdr:spPr>
        <a:xfrm>
          <a:off x="10426700" y="977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152915</xdr:rowOff>
    </xdr:from>
    <xdr:ext cx="534377" cy="259045"/>
    <xdr:sp macro="" textlink="">
      <xdr:nvSpPr>
        <xdr:cNvPr id="366" name="普通建設事業費該当値テキスト"/>
        <xdr:cNvSpPr txBox="1"/>
      </xdr:nvSpPr>
      <xdr:spPr>
        <a:xfrm>
          <a:off x="10528300" y="975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73081</xdr:rowOff>
    </xdr:from>
    <xdr:to>
      <xdr:col>50</xdr:col>
      <xdr:colOff>165100</xdr:colOff>
      <xdr:row>58</xdr:row>
      <xdr:rowOff>3231</xdr:rowOff>
    </xdr:to>
    <xdr:sp macro="" textlink="">
      <xdr:nvSpPr>
        <xdr:cNvPr id="367" name="楕円 366"/>
        <xdr:cNvSpPr/>
      </xdr:nvSpPr>
      <xdr:spPr>
        <a:xfrm>
          <a:off x="9588500" y="984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165808</xdr:rowOff>
    </xdr:from>
    <xdr:ext cx="534377" cy="259045"/>
    <xdr:sp macro="" textlink="">
      <xdr:nvSpPr>
        <xdr:cNvPr id="368" name="テキスト ボックス 367"/>
        <xdr:cNvSpPr txBox="1"/>
      </xdr:nvSpPr>
      <xdr:spPr>
        <a:xfrm>
          <a:off x="9372111" y="993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22793</xdr:rowOff>
    </xdr:from>
    <xdr:to>
      <xdr:col>46</xdr:col>
      <xdr:colOff>38100</xdr:colOff>
      <xdr:row>57</xdr:row>
      <xdr:rowOff>124393</xdr:rowOff>
    </xdr:to>
    <xdr:sp macro="" textlink="">
      <xdr:nvSpPr>
        <xdr:cNvPr id="369" name="楕円 368"/>
        <xdr:cNvSpPr/>
      </xdr:nvSpPr>
      <xdr:spPr>
        <a:xfrm>
          <a:off x="8699500" y="979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115520</xdr:rowOff>
    </xdr:from>
    <xdr:ext cx="534377" cy="259045"/>
    <xdr:sp macro="" textlink="">
      <xdr:nvSpPr>
        <xdr:cNvPr id="370" name="テキスト ボックス 369"/>
        <xdr:cNvSpPr txBox="1"/>
      </xdr:nvSpPr>
      <xdr:spPr>
        <a:xfrm>
          <a:off x="8483111" y="988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154101</xdr:rowOff>
    </xdr:from>
    <xdr:to>
      <xdr:col>41</xdr:col>
      <xdr:colOff>101600</xdr:colOff>
      <xdr:row>57</xdr:row>
      <xdr:rowOff>84251</xdr:rowOff>
    </xdr:to>
    <xdr:sp macro="" textlink="">
      <xdr:nvSpPr>
        <xdr:cNvPr id="371" name="楕円 370"/>
        <xdr:cNvSpPr/>
      </xdr:nvSpPr>
      <xdr:spPr>
        <a:xfrm>
          <a:off x="7810500" y="975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75378</xdr:rowOff>
    </xdr:from>
    <xdr:ext cx="534377" cy="259045"/>
    <xdr:sp macro="" textlink="">
      <xdr:nvSpPr>
        <xdr:cNvPr id="372" name="テキスト ボックス 371"/>
        <xdr:cNvSpPr txBox="1"/>
      </xdr:nvSpPr>
      <xdr:spPr>
        <a:xfrm>
          <a:off x="7594111" y="98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82952</xdr:rowOff>
    </xdr:from>
    <xdr:to>
      <xdr:col>36</xdr:col>
      <xdr:colOff>165100</xdr:colOff>
      <xdr:row>57</xdr:row>
      <xdr:rowOff>13102</xdr:rowOff>
    </xdr:to>
    <xdr:sp macro="" textlink="">
      <xdr:nvSpPr>
        <xdr:cNvPr id="373" name="楕円 372"/>
        <xdr:cNvSpPr/>
      </xdr:nvSpPr>
      <xdr:spPr>
        <a:xfrm>
          <a:off x="6921500" y="968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4229</xdr:rowOff>
    </xdr:from>
    <xdr:ext cx="534377" cy="259045"/>
    <xdr:sp macro="" textlink="">
      <xdr:nvSpPr>
        <xdr:cNvPr id="374" name="テキスト ボックス 373"/>
        <xdr:cNvSpPr txBox="1"/>
      </xdr:nvSpPr>
      <xdr:spPr>
        <a:xfrm>
          <a:off x="6705111" y="97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46028</xdr:rowOff>
    </xdr:from>
    <xdr:to>
      <xdr:col>55</xdr:col>
      <xdr:colOff>0</xdr:colOff>
      <xdr:row>78</xdr:row>
      <xdr:rowOff>85248</xdr:rowOff>
    </xdr:to>
    <xdr:cxnSp macro="">
      <xdr:nvCxnSpPr>
        <xdr:cNvPr id="401" name="直線コネクタ 400"/>
        <xdr:cNvCxnSpPr/>
      </xdr:nvCxnSpPr>
      <xdr:spPr>
        <a:xfrm flipV="1">
          <a:off x="9639300" y="13419128"/>
          <a:ext cx="838200" cy="3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85248</xdr:rowOff>
    </xdr:from>
    <xdr:to>
      <xdr:col>50</xdr:col>
      <xdr:colOff>114300</xdr:colOff>
      <xdr:row>78</xdr:row>
      <xdr:rowOff>105794</xdr:rowOff>
    </xdr:to>
    <xdr:cxnSp macro="">
      <xdr:nvCxnSpPr>
        <xdr:cNvPr id="404" name="直線コネクタ 403"/>
        <xdr:cNvCxnSpPr/>
      </xdr:nvCxnSpPr>
      <xdr:spPr>
        <a:xfrm flipV="1">
          <a:off x="8750300" y="13458348"/>
          <a:ext cx="889000" cy="2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107001</xdr:rowOff>
    </xdr:from>
    <xdr:to>
      <xdr:col>45</xdr:col>
      <xdr:colOff>177800</xdr:colOff>
      <xdr:row>78</xdr:row>
      <xdr:rowOff>105794</xdr:rowOff>
    </xdr:to>
    <xdr:cxnSp macro="">
      <xdr:nvCxnSpPr>
        <xdr:cNvPr id="407" name="直線コネクタ 406"/>
        <xdr:cNvCxnSpPr/>
      </xdr:nvCxnSpPr>
      <xdr:spPr>
        <a:xfrm>
          <a:off x="7861300" y="13308651"/>
          <a:ext cx="889000" cy="17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52237</xdr:rowOff>
    </xdr:from>
    <xdr:to>
      <xdr:col>41</xdr:col>
      <xdr:colOff>50800</xdr:colOff>
      <xdr:row>77</xdr:row>
      <xdr:rowOff>107001</xdr:rowOff>
    </xdr:to>
    <xdr:cxnSp macro="">
      <xdr:nvCxnSpPr>
        <xdr:cNvPr id="410" name="直線コネクタ 409"/>
        <xdr:cNvCxnSpPr/>
      </xdr:nvCxnSpPr>
      <xdr:spPr>
        <a:xfrm>
          <a:off x="6972300" y="13082437"/>
          <a:ext cx="889000" cy="22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8858</xdr:rowOff>
    </xdr:from>
    <xdr:ext cx="534377" cy="259045"/>
    <xdr:sp macro="" textlink="">
      <xdr:nvSpPr>
        <xdr:cNvPr id="412" name="テキスト ボックス 411"/>
        <xdr:cNvSpPr txBox="1"/>
      </xdr:nvSpPr>
      <xdr:spPr>
        <a:xfrm>
          <a:off x="7594111" y="1286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166678</xdr:rowOff>
    </xdr:from>
    <xdr:to>
      <xdr:col>55</xdr:col>
      <xdr:colOff>50800</xdr:colOff>
      <xdr:row>78</xdr:row>
      <xdr:rowOff>96828</xdr:rowOff>
    </xdr:to>
    <xdr:sp macro="" textlink="">
      <xdr:nvSpPr>
        <xdr:cNvPr id="420" name="楕円 419"/>
        <xdr:cNvSpPr/>
      </xdr:nvSpPr>
      <xdr:spPr>
        <a:xfrm>
          <a:off x="10426700" y="1336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81605</xdr:rowOff>
    </xdr:from>
    <xdr:ext cx="534377" cy="259045"/>
    <xdr:sp macro="" textlink="">
      <xdr:nvSpPr>
        <xdr:cNvPr id="421" name="普通建設事業費 （ うち新規整備　）該当値テキスト"/>
        <xdr:cNvSpPr txBox="1"/>
      </xdr:nvSpPr>
      <xdr:spPr>
        <a:xfrm>
          <a:off x="10528300" y="1328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34448</xdr:rowOff>
    </xdr:from>
    <xdr:to>
      <xdr:col>50</xdr:col>
      <xdr:colOff>165100</xdr:colOff>
      <xdr:row>78</xdr:row>
      <xdr:rowOff>136048</xdr:rowOff>
    </xdr:to>
    <xdr:sp macro="" textlink="">
      <xdr:nvSpPr>
        <xdr:cNvPr id="422" name="楕円 421"/>
        <xdr:cNvSpPr/>
      </xdr:nvSpPr>
      <xdr:spPr>
        <a:xfrm>
          <a:off x="9588500" y="1340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127175</xdr:rowOff>
    </xdr:from>
    <xdr:ext cx="469744" cy="259045"/>
    <xdr:sp macro="" textlink="">
      <xdr:nvSpPr>
        <xdr:cNvPr id="423" name="テキスト ボックス 422"/>
        <xdr:cNvSpPr txBox="1"/>
      </xdr:nvSpPr>
      <xdr:spPr>
        <a:xfrm>
          <a:off x="9404428" y="1350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54994</xdr:rowOff>
    </xdr:from>
    <xdr:to>
      <xdr:col>46</xdr:col>
      <xdr:colOff>38100</xdr:colOff>
      <xdr:row>78</xdr:row>
      <xdr:rowOff>156594</xdr:rowOff>
    </xdr:to>
    <xdr:sp macro="" textlink="">
      <xdr:nvSpPr>
        <xdr:cNvPr id="424" name="楕円 423"/>
        <xdr:cNvSpPr/>
      </xdr:nvSpPr>
      <xdr:spPr>
        <a:xfrm>
          <a:off x="8699500" y="1342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147721</xdr:rowOff>
    </xdr:from>
    <xdr:ext cx="469744" cy="259045"/>
    <xdr:sp macro="" textlink="">
      <xdr:nvSpPr>
        <xdr:cNvPr id="425" name="テキスト ボックス 424"/>
        <xdr:cNvSpPr txBox="1"/>
      </xdr:nvSpPr>
      <xdr:spPr>
        <a:xfrm>
          <a:off x="8515428" y="1352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56201</xdr:rowOff>
    </xdr:from>
    <xdr:to>
      <xdr:col>41</xdr:col>
      <xdr:colOff>101600</xdr:colOff>
      <xdr:row>77</xdr:row>
      <xdr:rowOff>157801</xdr:rowOff>
    </xdr:to>
    <xdr:sp macro="" textlink="">
      <xdr:nvSpPr>
        <xdr:cNvPr id="426" name="楕円 425"/>
        <xdr:cNvSpPr/>
      </xdr:nvSpPr>
      <xdr:spPr>
        <a:xfrm>
          <a:off x="7810500" y="1325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148928</xdr:rowOff>
    </xdr:from>
    <xdr:ext cx="534377" cy="259045"/>
    <xdr:sp macro="" textlink="">
      <xdr:nvSpPr>
        <xdr:cNvPr id="427" name="テキスト ボックス 426"/>
        <xdr:cNvSpPr txBox="1"/>
      </xdr:nvSpPr>
      <xdr:spPr>
        <a:xfrm>
          <a:off x="7594111" y="1335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1437</xdr:rowOff>
    </xdr:from>
    <xdr:to>
      <xdr:col>36</xdr:col>
      <xdr:colOff>165100</xdr:colOff>
      <xdr:row>76</xdr:row>
      <xdr:rowOff>103037</xdr:rowOff>
    </xdr:to>
    <xdr:sp macro="" textlink="">
      <xdr:nvSpPr>
        <xdr:cNvPr id="428" name="楕円 427"/>
        <xdr:cNvSpPr/>
      </xdr:nvSpPr>
      <xdr:spPr>
        <a:xfrm>
          <a:off x="6921500" y="1303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94164</xdr:rowOff>
    </xdr:from>
    <xdr:ext cx="534377" cy="259045"/>
    <xdr:sp macro="" textlink="">
      <xdr:nvSpPr>
        <xdr:cNvPr id="429" name="テキスト ボックス 428"/>
        <xdr:cNvSpPr txBox="1"/>
      </xdr:nvSpPr>
      <xdr:spPr>
        <a:xfrm>
          <a:off x="6705111" y="1312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7950</xdr:rowOff>
    </xdr:from>
    <xdr:to>
      <xdr:col>55</xdr:col>
      <xdr:colOff>0</xdr:colOff>
      <xdr:row>97</xdr:row>
      <xdr:rowOff>118244</xdr:rowOff>
    </xdr:to>
    <xdr:cxnSp macro="">
      <xdr:nvCxnSpPr>
        <xdr:cNvPr id="460" name="直線コネクタ 459"/>
        <xdr:cNvCxnSpPr/>
      </xdr:nvCxnSpPr>
      <xdr:spPr>
        <a:xfrm flipV="1">
          <a:off x="9639300" y="16638600"/>
          <a:ext cx="838200" cy="11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101502</xdr:rowOff>
    </xdr:from>
    <xdr:ext cx="534377" cy="259045"/>
    <xdr:sp macro="" textlink="">
      <xdr:nvSpPr>
        <xdr:cNvPr id="461" name="普通建設事業費 （ うち更新整備　）平均値テキスト"/>
        <xdr:cNvSpPr txBox="1"/>
      </xdr:nvSpPr>
      <xdr:spPr>
        <a:xfrm>
          <a:off x="10528300" y="1638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104866</xdr:rowOff>
    </xdr:from>
    <xdr:to>
      <xdr:col>50</xdr:col>
      <xdr:colOff>114300</xdr:colOff>
      <xdr:row>97</xdr:row>
      <xdr:rowOff>118244</xdr:rowOff>
    </xdr:to>
    <xdr:cxnSp macro="">
      <xdr:nvCxnSpPr>
        <xdr:cNvPr id="463" name="直線コネクタ 462"/>
        <xdr:cNvCxnSpPr/>
      </xdr:nvCxnSpPr>
      <xdr:spPr>
        <a:xfrm>
          <a:off x="8750300" y="16735516"/>
          <a:ext cx="889000" cy="1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104866</xdr:rowOff>
    </xdr:from>
    <xdr:to>
      <xdr:col>45</xdr:col>
      <xdr:colOff>177800</xdr:colOff>
      <xdr:row>98</xdr:row>
      <xdr:rowOff>22025</xdr:rowOff>
    </xdr:to>
    <xdr:cxnSp macro="">
      <xdr:nvCxnSpPr>
        <xdr:cNvPr id="466" name="直線コネクタ 465"/>
        <xdr:cNvCxnSpPr/>
      </xdr:nvCxnSpPr>
      <xdr:spPr>
        <a:xfrm flipV="1">
          <a:off x="7861300" y="16735516"/>
          <a:ext cx="889000" cy="8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22025</xdr:rowOff>
    </xdr:from>
    <xdr:to>
      <xdr:col>41</xdr:col>
      <xdr:colOff>50800</xdr:colOff>
      <xdr:row>98</xdr:row>
      <xdr:rowOff>91280</xdr:rowOff>
    </xdr:to>
    <xdr:cxnSp macro="">
      <xdr:nvCxnSpPr>
        <xdr:cNvPr id="469" name="直線コネクタ 468"/>
        <xdr:cNvCxnSpPr/>
      </xdr:nvCxnSpPr>
      <xdr:spPr>
        <a:xfrm flipV="1">
          <a:off x="6972300" y="16824125"/>
          <a:ext cx="889000" cy="6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165368</xdr:rowOff>
    </xdr:from>
    <xdr:ext cx="534377" cy="259045"/>
    <xdr:sp macro="" textlink="">
      <xdr:nvSpPr>
        <xdr:cNvPr id="471" name="テキスト ボックス 470"/>
        <xdr:cNvSpPr txBox="1"/>
      </xdr:nvSpPr>
      <xdr:spPr>
        <a:xfrm>
          <a:off x="7594111" y="164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115141</xdr:rowOff>
    </xdr:from>
    <xdr:ext cx="534377" cy="259045"/>
    <xdr:sp macro="" textlink="">
      <xdr:nvSpPr>
        <xdr:cNvPr id="473" name="テキスト ボックス 472"/>
        <xdr:cNvSpPr txBox="1"/>
      </xdr:nvSpPr>
      <xdr:spPr>
        <a:xfrm>
          <a:off x="6705111" y="164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128600</xdr:rowOff>
    </xdr:from>
    <xdr:to>
      <xdr:col>55</xdr:col>
      <xdr:colOff>50800</xdr:colOff>
      <xdr:row>97</xdr:row>
      <xdr:rowOff>58750</xdr:rowOff>
    </xdr:to>
    <xdr:sp macro="" textlink="">
      <xdr:nvSpPr>
        <xdr:cNvPr id="479" name="楕円 478"/>
        <xdr:cNvSpPr/>
      </xdr:nvSpPr>
      <xdr:spPr>
        <a:xfrm>
          <a:off x="10426700" y="1658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107027</xdr:rowOff>
    </xdr:from>
    <xdr:ext cx="534377" cy="259045"/>
    <xdr:sp macro="" textlink="">
      <xdr:nvSpPr>
        <xdr:cNvPr id="480" name="普通建設事業費 （ うち更新整備　）該当値テキスト"/>
        <xdr:cNvSpPr txBox="1"/>
      </xdr:nvSpPr>
      <xdr:spPr>
        <a:xfrm>
          <a:off x="10528300" y="1656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67444</xdr:rowOff>
    </xdr:from>
    <xdr:to>
      <xdr:col>50</xdr:col>
      <xdr:colOff>165100</xdr:colOff>
      <xdr:row>97</xdr:row>
      <xdr:rowOff>169044</xdr:rowOff>
    </xdr:to>
    <xdr:sp macro="" textlink="">
      <xdr:nvSpPr>
        <xdr:cNvPr id="481" name="楕円 480"/>
        <xdr:cNvSpPr/>
      </xdr:nvSpPr>
      <xdr:spPr>
        <a:xfrm>
          <a:off x="9588500" y="1669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160171</xdr:rowOff>
    </xdr:from>
    <xdr:ext cx="534377" cy="259045"/>
    <xdr:sp macro="" textlink="">
      <xdr:nvSpPr>
        <xdr:cNvPr id="482" name="テキスト ボックス 481"/>
        <xdr:cNvSpPr txBox="1"/>
      </xdr:nvSpPr>
      <xdr:spPr>
        <a:xfrm>
          <a:off x="9372111" y="1679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54066</xdr:rowOff>
    </xdr:from>
    <xdr:to>
      <xdr:col>46</xdr:col>
      <xdr:colOff>38100</xdr:colOff>
      <xdr:row>97</xdr:row>
      <xdr:rowOff>155666</xdr:rowOff>
    </xdr:to>
    <xdr:sp macro="" textlink="">
      <xdr:nvSpPr>
        <xdr:cNvPr id="483" name="楕円 482"/>
        <xdr:cNvSpPr/>
      </xdr:nvSpPr>
      <xdr:spPr>
        <a:xfrm>
          <a:off x="8699500" y="1668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146793</xdr:rowOff>
    </xdr:from>
    <xdr:ext cx="534377" cy="259045"/>
    <xdr:sp macro="" textlink="">
      <xdr:nvSpPr>
        <xdr:cNvPr id="484" name="テキスト ボックス 483"/>
        <xdr:cNvSpPr txBox="1"/>
      </xdr:nvSpPr>
      <xdr:spPr>
        <a:xfrm>
          <a:off x="8483111" y="1677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142675</xdr:rowOff>
    </xdr:from>
    <xdr:to>
      <xdr:col>41</xdr:col>
      <xdr:colOff>101600</xdr:colOff>
      <xdr:row>98</xdr:row>
      <xdr:rowOff>72825</xdr:rowOff>
    </xdr:to>
    <xdr:sp macro="" textlink="">
      <xdr:nvSpPr>
        <xdr:cNvPr id="485" name="楕円 484"/>
        <xdr:cNvSpPr/>
      </xdr:nvSpPr>
      <xdr:spPr>
        <a:xfrm>
          <a:off x="7810500" y="1677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63952</xdr:rowOff>
    </xdr:from>
    <xdr:ext cx="534377" cy="259045"/>
    <xdr:sp macro="" textlink="">
      <xdr:nvSpPr>
        <xdr:cNvPr id="486" name="テキスト ボックス 485"/>
        <xdr:cNvSpPr txBox="1"/>
      </xdr:nvSpPr>
      <xdr:spPr>
        <a:xfrm>
          <a:off x="7594111" y="1686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40480</xdr:rowOff>
    </xdr:from>
    <xdr:to>
      <xdr:col>36</xdr:col>
      <xdr:colOff>165100</xdr:colOff>
      <xdr:row>98</xdr:row>
      <xdr:rowOff>142080</xdr:rowOff>
    </xdr:to>
    <xdr:sp macro="" textlink="">
      <xdr:nvSpPr>
        <xdr:cNvPr id="487" name="楕円 486"/>
        <xdr:cNvSpPr/>
      </xdr:nvSpPr>
      <xdr:spPr>
        <a:xfrm>
          <a:off x="6921500" y="1684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133207</xdr:rowOff>
    </xdr:from>
    <xdr:ext cx="534377" cy="259045"/>
    <xdr:sp macro="" textlink="">
      <xdr:nvSpPr>
        <xdr:cNvPr id="488" name="テキスト ボックス 487"/>
        <xdr:cNvSpPr txBox="1"/>
      </xdr:nvSpPr>
      <xdr:spPr>
        <a:xfrm>
          <a:off x="6705111" y="1693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141401</xdr:rowOff>
    </xdr:from>
    <xdr:to>
      <xdr:col>85</xdr:col>
      <xdr:colOff>127000</xdr:colOff>
      <xdr:row>38</xdr:row>
      <xdr:rowOff>163347</xdr:rowOff>
    </xdr:to>
    <xdr:cxnSp macro="">
      <xdr:nvCxnSpPr>
        <xdr:cNvPr id="517" name="直線コネクタ 516"/>
        <xdr:cNvCxnSpPr/>
      </xdr:nvCxnSpPr>
      <xdr:spPr>
        <a:xfrm flipV="1">
          <a:off x="15481300" y="6656501"/>
          <a:ext cx="8382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163347</xdr:rowOff>
    </xdr:from>
    <xdr:to>
      <xdr:col>81</xdr:col>
      <xdr:colOff>50800</xdr:colOff>
      <xdr:row>39</xdr:row>
      <xdr:rowOff>36805</xdr:rowOff>
    </xdr:to>
    <xdr:cxnSp macro="">
      <xdr:nvCxnSpPr>
        <xdr:cNvPr id="520" name="直線コネクタ 519"/>
        <xdr:cNvCxnSpPr/>
      </xdr:nvCxnSpPr>
      <xdr:spPr>
        <a:xfrm flipV="1">
          <a:off x="14592300" y="6678447"/>
          <a:ext cx="889000" cy="4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21692</xdr:rowOff>
    </xdr:from>
    <xdr:to>
      <xdr:col>76</xdr:col>
      <xdr:colOff>114300</xdr:colOff>
      <xdr:row>39</xdr:row>
      <xdr:rowOff>36805</xdr:rowOff>
    </xdr:to>
    <xdr:cxnSp macro="">
      <xdr:nvCxnSpPr>
        <xdr:cNvPr id="523" name="直線コネクタ 522"/>
        <xdr:cNvCxnSpPr/>
      </xdr:nvCxnSpPr>
      <xdr:spPr>
        <a:xfrm>
          <a:off x="13703300" y="6708242"/>
          <a:ext cx="889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21692</xdr:rowOff>
    </xdr:from>
    <xdr:to>
      <xdr:col>71</xdr:col>
      <xdr:colOff>177800</xdr:colOff>
      <xdr:row>39</xdr:row>
      <xdr:rowOff>29946</xdr:rowOff>
    </xdr:to>
    <xdr:cxnSp macro="">
      <xdr:nvCxnSpPr>
        <xdr:cNvPr id="526" name="直線コネクタ 525"/>
        <xdr:cNvCxnSpPr/>
      </xdr:nvCxnSpPr>
      <xdr:spPr>
        <a:xfrm flipV="1">
          <a:off x="12814300" y="6708242"/>
          <a:ext cx="889000" cy="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90601</xdr:rowOff>
    </xdr:from>
    <xdr:to>
      <xdr:col>85</xdr:col>
      <xdr:colOff>177800</xdr:colOff>
      <xdr:row>39</xdr:row>
      <xdr:rowOff>20751</xdr:rowOff>
    </xdr:to>
    <xdr:sp macro="" textlink="">
      <xdr:nvSpPr>
        <xdr:cNvPr id="536" name="楕円 535"/>
        <xdr:cNvSpPr/>
      </xdr:nvSpPr>
      <xdr:spPr>
        <a:xfrm>
          <a:off x="16268700" y="660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27829</xdr:rowOff>
    </xdr:from>
    <xdr:ext cx="469744" cy="259045"/>
    <xdr:sp macro="" textlink="">
      <xdr:nvSpPr>
        <xdr:cNvPr id="537" name="災害復旧事業費該当値テキスト"/>
        <xdr:cNvSpPr txBox="1"/>
      </xdr:nvSpPr>
      <xdr:spPr>
        <a:xfrm>
          <a:off x="16370300" y="6542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112547</xdr:rowOff>
    </xdr:from>
    <xdr:to>
      <xdr:col>81</xdr:col>
      <xdr:colOff>101600</xdr:colOff>
      <xdr:row>39</xdr:row>
      <xdr:rowOff>42697</xdr:rowOff>
    </xdr:to>
    <xdr:sp macro="" textlink="">
      <xdr:nvSpPr>
        <xdr:cNvPr id="538" name="楕円 537"/>
        <xdr:cNvSpPr/>
      </xdr:nvSpPr>
      <xdr:spPr>
        <a:xfrm>
          <a:off x="15430500" y="662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33824</xdr:rowOff>
    </xdr:from>
    <xdr:ext cx="469744" cy="259045"/>
    <xdr:sp macro="" textlink="">
      <xdr:nvSpPr>
        <xdr:cNvPr id="539" name="テキスト ボックス 538"/>
        <xdr:cNvSpPr txBox="1"/>
      </xdr:nvSpPr>
      <xdr:spPr>
        <a:xfrm>
          <a:off x="15246428" y="6720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157455</xdr:rowOff>
    </xdr:from>
    <xdr:to>
      <xdr:col>76</xdr:col>
      <xdr:colOff>165100</xdr:colOff>
      <xdr:row>39</xdr:row>
      <xdr:rowOff>87605</xdr:rowOff>
    </xdr:to>
    <xdr:sp macro="" textlink="">
      <xdr:nvSpPr>
        <xdr:cNvPr id="540" name="楕円 539"/>
        <xdr:cNvSpPr/>
      </xdr:nvSpPr>
      <xdr:spPr>
        <a:xfrm>
          <a:off x="14541500" y="66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78732</xdr:rowOff>
    </xdr:from>
    <xdr:ext cx="378565" cy="259045"/>
    <xdr:sp macro="" textlink="">
      <xdr:nvSpPr>
        <xdr:cNvPr id="541" name="テキスト ボックス 540"/>
        <xdr:cNvSpPr txBox="1"/>
      </xdr:nvSpPr>
      <xdr:spPr>
        <a:xfrm>
          <a:off x="14403017" y="6765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142342</xdr:rowOff>
    </xdr:from>
    <xdr:to>
      <xdr:col>72</xdr:col>
      <xdr:colOff>38100</xdr:colOff>
      <xdr:row>39</xdr:row>
      <xdr:rowOff>72492</xdr:rowOff>
    </xdr:to>
    <xdr:sp macro="" textlink="">
      <xdr:nvSpPr>
        <xdr:cNvPr id="542" name="楕円 541"/>
        <xdr:cNvSpPr/>
      </xdr:nvSpPr>
      <xdr:spPr>
        <a:xfrm>
          <a:off x="13652500" y="665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63619</xdr:rowOff>
    </xdr:from>
    <xdr:ext cx="469744" cy="259045"/>
    <xdr:sp macro="" textlink="">
      <xdr:nvSpPr>
        <xdr:cNvPr id="543" name="テキスト ボックス 542"/>
        <xdr:cNvSpPr txBox="1"/>
      </xdr:nvSpPr>
      <xdr:spPr>
        <a:xfrm>
          <a:off x="13468428" y="6750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150596</xdr:rowOff>
    </xdr:from>
    <xdr:to>
      <xdr:col>67</xdr:col>
      <xdr:colOff>101600</xdr:colOff>
      <xdr:row>39</xdr:row>
      <xdr:rowOff>80746</xdr:rowOff>
    </xdr:to>
    <xdr:sp macro="" textlink="">
      <xdr:nvSpPr>
        <xdr:cNvPr id="544" name="楕円 543"/>
        <xdr:cNvSpPr/>
      </xdr:nvSpPr>
      <xdr:spPr>
        <a:xfrm>
          <a:off x="12763500" y="66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71873</xdr:rowOff>
    </xdr:from>
    <xdr:ext cx="469744" cy="259045"/>
    <xdr:sp macro="" textlink="">
      <xdr:nvSpPr>
        <xdr:cNvPr id="545" name="テキスト ボックス 544"/>
        <xdr:cNvSpPr txBox="1"/>
      </xdr:nvSpPr>
      <xdr:spPr>
        <a:xfrm>
          <a:off x="12579428" y="67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24140</xdr:rowOff>
    </xdr:from>
    <xdr:to>
      <xdr:col>85</xdr:col>
      <xdr:colOff>127000</xdr:colOff>
      <xdr:row>78</xdr:row>
      <xdr:rowOff>29435</xdr:rowOff>
    </xdr:to>
    <xdr:cxnSp macro="">
      <xdr:nvCxnSpPr>
        <xdr:cNvPr id="631" name="直線コネクタ 630"/>
        <xdr:cNvCxnSpPr/>
      </xdr:nvCxnSpPr>
      <xdr:spPr>
        <a:xfrm>
          <a:off x="15481300" y="13397240"/>
          <a:ext cx="838200" cy="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93360</xdr:rowOff>
    </xdr:from>
    <xdr:ext cx="534377" cy="259045"/>
    <xdr:sp macro="" textlink="">
      <xdr:nvSpPr>
        <xdr:cNvPr id="632" name="公債費平均値テキスト"/>
        <xdr:cNvSpPr txBox="1"/>
      </xdr:nvSpPr>
      <xdr:spPr>
        <a:xfrm>
          <a:off x="16370300" y="1312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24140</xdr:rowOff>
    </xdr:from>
    <xdr:to>
      <xdr:col>81</xdr:col>
      <xdr:colOff>50800</xdr:colOff>
      <xdr:row>78</xdr:row>
      <xdr:rowOff>27904</xdr:rowOff>
    </xdr:to>
    <xdr:cxnSp macro="">
      <xdr:nvCxnSpPr>
        <xdr:cNvPr id="634" name="直線コネクタ 633"/>
        <xdr:cNvCxnSpPr/>
      </xdr:nvCxnSpPr>
      <xdr:spPr>
        <a:xfrm flipV="1">
          <a:off x="14592300" y="13397240"/>
          <a:ext cx="889000" cy="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27904</xdr:rowOff>
    </xdr:from>
    <xdr:to>
      <xdr:col>76</xdr:col>
      <xdr:colOff>114300</xdr:colOff>
      <xdr:row>78</xdr:row>
      <xdr:rowOff>51202</xdr:rowOff>
    </xdr:to>
    <xdr:cxnSp macro="">
      <xdr:nvCxnSpPr>
        <xdr:cNvPr id="637" name="直線コネクタ 636"/>
        <xdr:cNvCxnSpPr/>
      </xdr:nvCxnSpPr>
      <xdr:spPr>
        <a:xfrm flipV="1">
          <a:off x="13703300" y="13401004"/>
          <a:ext cx="889000" cy="2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45205</xdr:rowOff>
    </xdr:from>
    <xdr:to>
      <xdr:col>71</xdr:col>
      <xdr:colOff>177800</xdr:colOff>
      <xdr:row>78</xdr:row>
      <xdr:rowOff>51202</xdr:rowOff>
    </xdr:to>
    <xdr:cxnSp macro="">
      <xdr:nvCxnSpPr>
        <xdr:cNvPr id="640" name="直線コネクタ 639"/>
        <xdr:cNvCxnSpPr/>
      </xdr:nvCxnSpPr>
      <xdr:spPr>
        <a:xfrm>
          <a:off x="12814300" y="13418305"/>
          <a:ext cx="889000" cy="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14096</xdr:rowOff>
    </xdr:from>
    <xdr:ext cx="534377" cy="259045"/>
    <xdr:sp macro="" textlink="">
      <xdr:nvSpPr>
        <xdr:cNvPr id="642" name="テキスト ボックス 641"/>
        <xdr:cNvSpPr txBox="1"/>
      </xdr:nvSpPr>
      <xdr:spPr>
        <a:xfrm>
          <a:off x="13436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24978</xdr:rowOff>
    </xdr:from>
    <xdr:ext cx="534377" cy="259045"/>
    <xdr:sp macro="" textlink="">
      <xdr:nvSpPr>
        <xdr:cNvPr id="644" name="テキスト ボックス 643"/>
        <xdr:cNvSpPr txBox="1"/>
      </xdr:nvSpPr>
      <xdr:spPr>
        <a:xfrm>
          <a:off x="12547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150085</xdr:rowOff>
    </xdr:from>
    <xdr:to>
      <xdr:col>85</xdr:col>
      <xdr:colOff>177800</xdr:colOff>
      <xdr:row>78</xdr:row>
      <xdr:rowOff>80235</xdr:rowOff>
    </xdr:to>
    <xdr:sp macro="" textlink="">
      <xdr:nvSpPr>
        <xdr:cNvPr id="650" name="楕円 649"/>
        <xdr:cNvSpPr/>
      </xdr:nvSpPr>
      <xdr:spPr>
        <a:xfrm>
          <a:off x="16268700" y="1335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65012</xdr:rowOff>
    </xdr:from>
    <xdr:ext cx="534377" cy="259045"/>
    <xdr:sp macro="" textlink="">
      <xdr:nvSpPr>
        <xdr:cNvPr id="651" name="公債費該当値テキスト"/>
        <xdr:cNvSpPr txBox="1"/>
      </xdr:nvSpPr>
      <xdr:spPr>
        <a:xfrm>
          <a:off x="16370300" y="1326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144790</xdr:rowOff>
    </xdr:from>
    <xdr:to>
      <xdr:col>81</xdr:col>
      <xdr:colOff>101600</xdr:colOff>
      <xdr:row>78</xdr:row>
      <xdr:rowOff>74940</xdr:rowOff>
    </xdr:to>
    <xdr:sp macro="" textlink="">
      <xdr:nvSpPr>
        <xdr:cNvPr id="652" name="楕円 651"/>
        <xdr:cNvSpPr/>
      </xdr:nvSpPr>
      <xdr:spPr>
        <a:xfrm>
          <a:off x="15430500" y="1334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66067</xdr:rowOff>
    </xdr:from>
    <xdr:ext cx="534377" cy="259045"/>
    <xdr:sp macro="" textlink="">
      <xdr:nvSpPr>
        <xdr:cNvPr id="653" name="テキスト ボックス 652"/>
        <xdr:cNvSpPr txBox="1"/>
      </xdr:nvSpPr>
      <xdr:spPr>
        <a:xfrm>
          <a:off x="15214111" y="1343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148554</xdr:rowOff>
    </xdr:from>
    <xdr:to>
      <xdr:col>76</xdr:col>
      <xdr:colOff>165100</xdr:colOff>
      <xdr:row>78</xdr:row>
      <xdr:rowOff>78704</xdr:rowOff>
    </xdr:to>
    <xdr:sp macro="" textlink="">
      <xdr:nvSpPr>
        <xdr:cNvPr id="654" name="楕円 653"/>
        <xdr:cNvSpPr/>
      </xdr:nvSpPr>
      <xdr:spPr>
        <a:xfrm>
          <a:off x="14541500" y="1335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69831</xdr:rowOff>
    </xdr:from>
    <xdr:ext cx="534377" cy="259045"/>
    <xdr:sp macro="" textlink="">
      <xdr:nvSpPr>
        <xdr:cNvPr id="655" name="テキスト ボックス 654"/>
        <xdr:cNvSpPr txBox="1"/>
      </xdr:nvSpPr>
      <xdr:spPr>
        <a:xfrm>
          <a:off x="14325111" y="1344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402</xdr:rowOff>
    </xdr:from>
    <xdr:to>
      <xdr:col>72</xdr:col>
      <xdr:colOff>38100</xdr:colOff>
      <xdr:row>78</xdr:row>
      <xdr:rowOff>102002</xdr:rowOff>
    </xdr:to>
    <xdr:sp macro="" textlink="">
      <xdr:nvSpPr>
        <xdr:cNvPr id="656" name="楕円 655"/>
        <xdr:cNvSpPr/>
      </xdr:nvSpPr>
      <xdr:spPr>
        <a:xfrm>
          <a:off x="13652500" y="1337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93129</xdr:rowOff>
    </xdr:from>
    <xdr:ext cx="534377" cy="259045"/>
    <xdr:sp macro="" textlink="">
      <xdr:nvSpPr>
        <xdr:cNvPr id="657" name="テキスト ボックス 656"/>
        <xdr:cNvSpPr txBox="1"/>
      </xdr:nvSpPr>
      <xdr:spPr>
        <a:xfrm>
          <a:off x="13436111" y="1346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165855</xdr:rowOff>
    </xdr:from>
    <xdr:to>
      <xdr:col>67</xdr:col>
      <xdr:colOff>101600</xdr:colOff>
      <xdr:row>78</xdr:row>
      <xdr:rowOff>96005</xdr:rowOff>
    </xdr:to>
    <xdr:sp macro="" textlink="">
      <xdr:nvSpPr>
        <xdr:cNvPr id="658" name="楕円 657"/>
        <xdr:cNvSpPr/>
      </xdr:nvSpPr>
      <xdr:spPr>
        <a:xfrm>
          <a:off x="12763500" y="1336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87132</xdr:rowOff>
    </xdr:from>
    <xdr:ext cx="534377" cy="259045"/>
    <xdr:sp macro="" textlink="">
      <xdr:nvSpPr>
        <xdr:cNvPr id="659" name="テキスト ボックス 658"/>
        <xdr:cNvSpPr txBox="1"/>
      </xdr:nvSpPr>
      <xdr:spPr>
        <a:xfrm>
          <a:off x="12547111" y="1346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127778</xdr:rowOff>
    </xdr:from>
    <xdr:to>
      <xdr:col>85</xdr:col>
      <xdr:colOff>127000</xdr:colOff>
      <xdr:row>97</xdr:row>
      <xdr:rowOff>161068</xdr:rowOff>
    </xdr:to>
    <xdr:cxnSp macro="">
      <xdr:nvCxnSpPr>
        <xdr:cNvPr id="684" name="直線コネクタ 683"/>
        <xdr:cNvCxnSpPr/>
      </xdr:nvCxnSpPr>
      <xdr:spPr>
        <a:xfrm flipV="1">
          <a:off x="15481300" y="16758428"/>
          <a:ext cx="838200" cy="3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142449</xdr:rowOff>
    </xdr:from>
    <xdr:to>
      <xdr:col>81</xdr:col>
      <xdr:colOff>50800</xdr:colOff>
      <xdr:row>97</xdr:row>
      <xdr:rowOff>161068</xdr:rowOff>
    </xdr:to>
    <xdr:cxnSp macro="">
      <xdr:nvCxnSpPr>
        <xdr:cNvPr id="687" name="直線コネクタ 686"/>
        <xdr:cNvCxnSpPr/>
      </xdr:nvCxnSpPr>
      <xdr:spPr>
        <a:xfrm>
          <a:off x="14592300" y="16773099"/>
          <a:ext cx="889000" cy="1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4358</xdr:rowOff>
    </xdr:from>
    <xdr:to>
      <xdr:col>76</xdr:col>
      <xdr:colOff>114300</xdr:colOff>
      <xdr:row>97</xdr:row>
      <xdr:rowOff>142449</xdr:rowOff>
    </xdr:to>
    <xdr:cxnSp macro="">
      <xdr:nvCxnSpPr>
        <xdr:cNvPr id="690" name="直線コネクタ 689"/>
        <xdr:cNvCxnSpPr/>
      </xdr:nvCxnSpPr>
      <xdr:spPr>
        <a:xfrm>
          <a:off x="13703300" y="16463558"/>
          <a:ext cx="889000" cy="30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4358</xdr:rowOff>
    </xdr:from>
    <xdr:to>
      <xdr:col>71</xdr:col>
      <xdr:colOff>177800</xdr:colOff>
      <xdr:row>97</xdr:row>
      <xdr:rowOff>75761</xdr:rowOff>
    </xdr:to>
    <xdr:cxnSp macro="">
      <xdr:nvCxnSpPr>
        <xdr:cNvPr id="693" name="直線コネクタ 692"/>
        <xdr:cNvCxnSpPr/>
      </xdr:nvCxnSpPr>
      <xdr:spPr>
        <a:xfrm flipV="1">
          <a:off x="12814300" y="16463558"/>
          <a:ext cx="889000" cy="24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123517</xdr:rowOff>
    </xdr:from>
    <xdr:ext cx="534377" cy="259045"/>
    <xdr:sp macro="" textlink="">
      <xdr:nvSpPr>
        <xdr:cNvPr id="695" name="テキスト ボックス 694"/>
        <xdr:cNvSpPr txBox="1"/>
      </xdr:nvSpPr>
      <xdr:spPr>
        <a:xfrm>
          <a:off x="13436111" y="1675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76978</xdr:rowOff>
    </xdr:from>
    <xdr:to>
      <xdr:col>85</xdr:col>
      <xdr:colOff>177800</xdr:colOff>
      <xdr:row>98</xdr:row>
      <xdr:rowOff>7128</xdr:rowOff>
    </xdr:to>
    <xdr:sp macro="" textlink="">
      <xdr:nvSpPr>
        <xdr:cNvPr id="703" name="楕円 702"/>
        <xdr:cNvSpPr/>
      </xdr:nvSpPr>
      <xdr:spPr>
        <a:xfrm>
          <a:off x="16268700" y="167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1358</xdr:rowOff>
    </xdr:from>
    <xdr:ext cx="534377" cy="259045"/>
    <xdr:sp macro="" textlink="">
      <xdr:nvSpPr>
        <xdr:cNvPr id="704" name="積立金該当値テキスト"/>
        <xdr:cNvSpPr txBox="1"/>
      </xdr:nvSpPr>
      <xdr:spPr>
        <a:xfrm>
          <a:off x="16370300" y="1663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110268</xdr:rowOff>
    </xdr:from>
    <xdr:to>
      <xdr:col>81</xdr:col>
      <xdr:colOff>101600</xdr:colOff>
      <xdr:row>98</xdr:row>
      <xdr:rowOff>40418</xdr:rowOff>
    </xdr:to>
    <xdr:sp macro="" textlink="">
      <xdr:nvSpPr>
        <xdr:cNvPr id="705" name="楕円 704"/>
        <xdr:cNvSpPr/>
      </xdr:nvSpPr>
      <xdr:spPr>
        <a:xfrm>
          <a:off x="15430500" y="1674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31545</xdr:rowOff>
    </xdr:from>
    <xdr:ext cx="469744" cy="259045"/>
    <xdr:sp macro="" textlink="">
      <xdr:nvSpPr>
        <xdr:cNvPr id="706" name="テキスト ボックス 705"/>
        <xdr:cNvSpPr txBox="1"/>
      </xdr:nvSpPr>
      <xdr:spPr>
        <a:xfrm>
          <a:off x="15246428" y="1683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91649</xdr:rowOff>
    </xdr:from>
    <xdr:to>
      <xdr:col>76</xdr:col>
      <xdr:colOff>165100</xdr:colOff>
      <xdr:row>98</xdr:row>
      <xdr:rowOff>21799</xdr:rowOff>
    </xdr:to>
    <xdr:sp macro="" textlink="">
      <xdr:nvSpPr>
        <xdr:cNvPr id="707" name="楕円 706"/>
        <xdr:cNvSpPr/>
      </xdr:nvSpPr>
      <xdr:spPr>
        <a:xfrm>
          <a:off x="14541500" y="1672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12926</xdr:rowOff>
    </xdr:from>
    <xdr:ext cx="469744" cy="259045"/>
    <xdr:sp macro="" textlink="">
      <xdr:nvSpPr>
        <xdr:cNvPr id="708" name="テキスト ボックス 707"/>
        <xdr:cNvSpPr txBox="1"/>
      </xdr:nvSpPr>
      <xdr:spPr>
        <a:xfrm>
          <a:off x="14357428" y="16815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125008</xdr:rowOff>
    </xdr:from>
    <xdr:to>
      <xdr:col>72</xdr:col>
      <xdr:colOff>38100</xdr:colOff>
      <xdr:row>96</xdr:row>
      <xdr:rowOff>55158</xdr:rowOff>
    </xdr:to>
    <xdr:sp macro="" textlink="">
      <xdr:nvSpPr>
        <xdr:cNvPr id="709" name="楕円 708"/>
        <xdr:cNvSpPr/>
      </xdr:nvSpPr>
      <xdr:spPr>
        <a:xfrm>
          <a:off x="13652500" y="1641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71685</xdr:rowOff>
    </xdr:from>
    <xdr:ext cx="534377" cy="259045"/>
    <xdr:sp macro="" textlink="">
      <xdr:nvSpPr>
        <xdr:cNvPr id="710" name="テキスト ボックス 709"/>
        <xdr:cNvSpPr txBox="1"/>
      </xdr:nvSpPr>
      <xdr:spPr>
        <a:xfrm>
          <a:off x="13436111" y="1618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24961</xdr:rowOff>
    </xdr:from>
    <xdr:to>
      <xdr:col>67</xdr:col>
      <xdr:colOff>101600</xdr:colOff>
      <xdr:row>97</xdr:row>
      <xdr:rowOff>126561</xdr:rowOff>
    </xdr:to>
    <xdr:sp macro="" textlink="">
      <xdr:nvSpPr>
        <xdr:cNvPr id="711" name="楕円 710"/>
        <xdr:cNvSpPr/>
      </xdr:nvSpPr>
      <xdr:spPr>
        <a:xfrm>
          <a:off x="12763500" y="1665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117688</xdr:rowOff>
    </xdr:from>
    <xdr:ext cx="534377" cy="259045"/>
    <xdr:sp macro="" textlink="">
      <xdr:nvSpPr>
        <xdr:cNvPr id="712" name="テキスト ボックス 711"/>
        <xdr:cNvSpPr txBox="1"/>
      </xdr:nvSpPr>
      <xdr:spPr>
        <a:xfrm>
          <a:off x="12547111" y="1674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105829</xdr:rowOff>
    </xdr:from>
    <xdr:to>
      <xdr:col>116</xdr:col>
      <xdr:colOff>63500</xdr:colOff>
      <xdr:row>37</xdr:row>
      <xdr:rowOff>119583</xdr:rowOff>
    </xdr:to>
    <xdr:cxnSp macro="">
      <xdr:nvCxnSpPr>
        <xdr:cNvPr id="741" name="直線コネクタ 740"/>
        <xdr:cNvCxnSpPr/>
      </xdr:nvCxnSpPr>
      <xdr:spPr>
        <a:xfrm flipV="1">
          <a:off x="21323300" y="6449479"/>
          <a:ext cx="8382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53268</xdr:rowOff>
    </xdr:from>
    <xdr:ext cx="469744" cy="259045"/>
    <xdr:sp macro="" textlink="">
      <xdr:nvSpPr>
        <xdr:cNvPr id="742" name="投資及び出資金平均値テキスト"/>
        <xdr:cNvSpPr txBox="1"/>
      </xdr:nvSpPr>
      <xdr:spPr>
        <a:xfrm>
          <a:off x="22212300" y="6568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119583</xdr:rowOff>
    </xdr:from>
    <xdr:to>
      <xdr:col>111</xdr:col>
      <xdr:colOff>177800</xdr:colOff>
      <xdr:row>37</xdr:row>
      <xdr:rowOff>132766</xdr:rowOff>
    </xdr:to>
    <xdr:cxnSp macro="">
      <xdr:nvCxnSpPr>
        <xdr:cNvPr id="744" name="直線コネクタ 743"/>
        <xdr:cNvCxnSpPr/>
      </xdr:nvCxnSpPr>
      <xdr:spPr>
        <a:xfrm flipV="1">
          <a:off x="20434300" y="6463233"/>
          <a:ext cx="8890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3738</xdr:rowOff>
    </xdr:from>
    <xdr:ext cx="469744" cy="259045"/>
    <xdr:sp macro="" textlink="">
      <xdr:nvSpPr>
        <xdr:cNvPr id="746" name="テキスト ボックス 745"/>
        <xdr:cNvSpPr txBox="1"/>
      </xdr:nvSpPr>
      <xdr:spPr>
        <a:xfrm>
          <a:off x="21088428" y="669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132766</xdr:rowOff>
    </xdr:from>
    <xdr:to>
      <xdr:col>107</xdr:col>
      <xdr:colOff>50800</xdr:colOff>
      <xdr:row>37</xdr:row>
      <xdr:rowOff>152006</xdr:rowOff>
    </xdr:to>
    <xdr:cxnSp macro="">
      <xdr:nvCxnSpPr>
        <xdr:cNvPr id="747" name="直線コネクタ 746"/>
        <xdr:cNvCxnSpPr/>
      </xdr:nvCxnSpPr>
      <xdr:spPr>
        <a:xfrm flipV="1">
          <a:off x="19545300" y="6476416"/>
          <a:ext cx="889000" cy="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12158</xdr:rowOff>
    </xdr:from>
    <xdr:ext cx="469744" cy="259045"/>
    <xdr:sp macro="" textlink="">
      <xdr:nvSpPr>
        <xdr:cNvPr id="749" name="テキスト ボックス 748"/>
        <xdr:cNvSpPr txBox="1"/>
      </xdr:nvSpPr>
      <xdr:spPr>
        <a:xfrm>
          <a:off x="20199428" y="669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152006</xdr:rowOff>
    </xdr:from>
    <xdr:to>
      <xdr:col>102</xdr:col>
      <xdr:colOff>114300</xdr:colOff>
      <xdr:row>38</xdr:row>
      <xdr:rowOff>9360</xdr:rowOff>
    </xdr:to>
    <xdr:cxnSp macro="">
      <xdr:nvCxnSpPr>
        <xdr:cNvPr id="750" name="直線コネクタ 749"/>
        <xdr:cNvCxnSpPr/>
      </xdr:nvCxnSpPr>
      <xdr:spPr>
        <a:xfrm flipV="1">
          <a:off x="18656300" y="6495656"/>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21455</xdr:rowOff>
    </xdr:from>
    <xdr:ext cx="469744" cy="259045"/>
    <xdr:sp macro="" textlink="">
      <xdr:nvSpPr>
        <xdr:cNvPr id="752" name="テキスト ボックス 751"/>
        <xdr:cNvSpPr txBox="1"/>
      </xdr:nvSpPr>
      <xdr:spPr>
        <a:xfrm>
          <a:off x="19310428"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19473</xdr:rowOff>
    </xdr:from>
    <xdr:ext cx="469744" cy="259045"/>
    <xdr:sp macro="" textlink="">
      <xdr:nvSpPr>
        <xdr:cNvPr id="754" name="テキスト ボックス 753"/>
        <xdr:cNvSpPr txBox="1"/>
      </xdr:nvSpPr>
      <xdr:spPr>
        <a:xfrm>
          <a:off x="18421428" y="670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55029</xdr:rowOff>
    </xdr:from>
    <xdr:to>
      <xdr:col>116</xdr:col>
      <xdr:colOff>114300</xdr:colOff>
      <xdr:row>37</xdr:row>
      <xdr:rowOff>156629</xdr:rowOff>
    </xdr:to>
    <xdr:sp macro="" textlink="">
      <xdr:nvSpPr>
        <xdr:cNvPr id="760" name="楕円 759"/>
        <xdr:cNvSpPr/>
      </xdr:nvSpPr>
      <xdr:spPr>
        <a:xfrm>
          <a:off x="22110700" y="639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77906</xdr:rowOff>
    </xdr:from>
    <xdr:ext cx="469744" cy="259045"/>
    <xdr:sp macro="" textlink="">
      <xdr:nvSpPr>
        <xdr:cNvPr id="761" name="投資及び出資金該当値テキスト"/>
        <xdr:cNvSpPr txBox="1"/>
      </xdr:nvSpPr>
      <xdr:spPr>
        <a:xfrm>
          <a:off x="22212300" y="62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68783</xdr:rowOff>
    </xdr:from>
    <xdr:to>
      <xdr:col>112</xdr:col>
      <xdr:colOff>38100</xdr:colOff>
      <xdr:row>37</xdr:row>
      <xdr:rowOff>170383</xdr:rowOff>
    </xdr:to>
    <xdr:sp macro="" textlink="">
      <xdr:nvSpPr>
        <xdr:cNvPr id="762" name="楕円 761"/>
        <xdr:cNvSpPr/>
      </xdr:nvSpPr>
      <xdr:spPr>
        <a:xfrm>
          <a:off x="21272500" y="641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15460</xdr:rowOff>
    </xdr:from>
    <xdr:ext cx="469744" cy="259045"/>
    <xdr:sp macro="" textlink="">
      <xdr:nvSpPr>
        <xdr:cNvPr id="763" name="テキスト ボックス 762"/>
        <xdr:cNvSpPr txBox="1"/>
      </xdr:nvSpPr>
      <xdr:spPr>
        <a:xfrm>
          <a:off x="21088428" y="6187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81966</xdr:rowOff>
    </xdr:from>
    <xdr:to>
      <xdr:col>107</xdr:col>
      <xdr:colOff>101600</xdr:colOff>
      <xdr:row>38</xdr:row>
      <xdr:rowOff>12116</xdr:rowOff>
    </xdr:to>
    <xdr:sp macro="" textlink="">
      <xdr:nvSpPr>
        <xdr:cNvPr id="764" name="楕円 763"/>
        <xdr:cNvSpPr/>
      </xdr:nvSpPr>
      <xdr:spPr>
        <a:xfrm>
          <a:off x="20383500" y="642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28643</xdr:rowOff>
    </xdr:from>
    <xdr:ext cx="469744" cy="259045"/>
    <xdr:sp macro="" textlink="">
      <xdr:nvSpPr>
        <xdr:cNvPr id="765" name="テキスト ボックス 764"/>
        <xdr:cNvSpPr txBox="1"/>
      </xdr:nvSpPr>
      <xdr:spPr>
        <a:xfrm>
          <a:off x="20199428" y="62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101206</xdr:rowOff>
    </xdr:from>
    <xdr:to>
      <xdr:col>102</xdr:col>
      <xdr:colOff>165100</xdr:colOff>
      <xdr:row>38</xdr:row>
      <xdr:rowOff>31356</xdr:rowOff>
    </xdr:to>
    <xdr:sp macro="" textlink="">
      <xdr:nvSpPr>
        <xdr:cNvPr id="766" name="楕円 765"/>
        <xdr:cNvSpPr/>
      </xdr:nvSpPr>
      <xdr:spPr>
        <a:xfrm>
          <a:off x="19494500" y="644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47883</xdr:rowOff>
    </xdr:from>
    <xdr:ext cx="469744" cy="259045"/>
    <xdr:sp macro="" textlink="">
      <xdr:nvSpPr>
        <xdr:cNvPr id="767" name="テキスト ボックス 766"/>
        <xdr:cNvSpPr txBox="1"/>
      </xdr:nvSpPr>
      <xdr:spPr>
        <a:xfrm>
          <a:off x="19310428" y="6220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130010</xdr:rowOff>
    </xdr:from>
    <xdr:to>
      <xdr:col>98</xdr:col>
      <xdr:colOff>38100</xdr:colOff>
      <xdr:row>38</xdr:row>
      <xdr:rowOff>60160</xdr:rowOff>
    </xdr:to>
    <xdr:sp macro="" textlink="">
      <xdr:nvSpPr>
        <xdr:cNvPr id="768" name="楕円 767"/>
        <xdr:cNvSpPr/>
      </xdr:nvSpPr>
      <xdr:spPr>
        <a:xfrm>
          <a:off x="18605500" y="647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76687</xdr:rowOff>
    </xdr:from>
    <xdr:ext cx="469744" cy="259045"/>
    <xdr:sp macro="" textlink="">
      <xdr:nvSpPr>
        <xdr:cNvPr id="769" name="テキスト ボックス 768"/>
        <xdr:cNvSpPr txBox="1"/>
      </xdr:nvSpPr>
      <xdr:spPr>
        <a:xfrm>
          <a:off x="18421428" y="6248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98666</xdr:rowOff>
    </xdr:from>
    <xdr:to>
      <xdr:col>116</xdr:col>
      <xdr:colOff>63500</xdr:colOff>
      <xdr:row>58</xdr:row>
      <xdr:rowOff>98803</xdr:rowOff>
    </xdr:to>
    <xdr:cxnSp macro="">
      <xdr:nvCxnSpPr>
        <xdr:cNvPr id="796" name="直線コネクタ 795"/>
        <xdr:cNvCxnSpPr/>
      </xdr:nvCxnSpPr>
      <xdr:spPr>
        <a:xfrm>
          <a:off x="21323300" y="10042766"/>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98666</xdr:rowOff>
    </xdr:from>
    <xdr:to>
      <xdr:col>111</xdr:col>
      <xdr:colOff>177800</xdr:colOff>
      <xdr:row>58</xdr:row>
      <xdr:rowOff>99261</xdr:rowOff>
    </xdr:to>
    <xdr:cxnSp macro="">
      <xdr:nvCxnSpPr>
        <xdr:cNvPr id="799" name="直線コネクタ 798"/>
        <xdr:cNvCxnSpPr/>
      </xdr:nvCxnSpPr>
      <xdr:spPr>
        <a:xfrm flipV="1">
          <a:off x="20434300" y="10042766"/>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99261</xdr:rowOff>
    </xdr:from>
    <xdr:to>
      <xdr:col>107</xdr:col>
      <xdr:colOff>50800</xdr:colOff>
      <xdr:row>58</xdr:row>
      <xdr:rowOff>99489</xdr:rowOff>
    </xdr:to>
    <xdr:cxnSp macro="">
      <xdr:nvCxnSpPr>
        <xdr:cNvPr id="802" name="直線コネクタ 801"/>
        <xdr:cNvCxnSpPr/>
      </xdr:nvCxnSpPr>
      <xdr:spPr>
        <a:xfrm flipV="1">
          <a:off x="19545300" y="10043361"/>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99489</xdr:rowOff>
    </xdr:from>
    <xdr:to>
      <xdr:col>102</xdr:col>
      <xdr:colOff>114300</xdr:colOff>
      <xdr:row>58</xdr:row>
      <xdr:rowOff>99947</xdr:rowOff>
    </xdr:to>
    <xdr:cxnSp macro="">
      <xdr:nvCxnSpPr>
        <xdr:cNvPr id="805" name="直線コネクタ 804"/>
        <xdr:cNvCxnSpPr/>
      </xdr:nvCxnSpPr>
      <xdr:spPr>
        <a:xfrm flipV="1">
          <a:off x="18656300" y="10043589"/>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48003</xdr:rowOff>
    </xdr:from>
    <xdr:to>
      <xdr:col>116</xdr:col>
      <xdr:colOff>114300</xdr:colOff>
      <xdr:row>58</xdr:row>
      <xdr:rowOff>149603</xdr:rowOff>
    </xdr:to>
    <xdr:sp macro="" textlink="">
      <xdr:nvSpPr>
        <xdr:cNvPr id="815" name="楕円 814"/>
        <xdr:cNvSpPr/>
      </xdr:nvSpPr>
      <xdr:spPr>
        <a:xfrm>
          <a:off x="22110700" y="999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134380</xdr:rowOff>
    </xdr:from>
    <xdr:ext cx="469744" cy="259045"/>
    <xdr:sp macro="" textlink="">
      <xdr:nvSpPr>
        <xdr:cNvPr id="816" name="貸付金該当値テキスト"/>
        <xdr:cNvSpPr txBox="1"/>
      </xdr:nvSpPr>
      <xdr:spPr>
        <a:xfrm>
          <a:off x="22212300" y="990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47866</xdr:rowOff>
    </xdr:from>
    <xdr:to>
      <xdr:col>112</xdr:col>
      <xdr:colOff>38100</xdr:colOff>
      <xdr:row>58</xdr:row>
      <xdr:rowOff>149466</xdr:rowOff>
    </xdr:to>
    <xdr:sp macro="" textlink="">
      <xdr:nvSpPr>
        <xdr:cNvPr id="817" name="楕円 816"/>
        <xdr:cNvSpPr/>
      </xdr:nvSpPr>
      <xdr:spPr>
        <a:xfrm>
          <a:off x="21272500" y="999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140593</xdr:rowOff>
    </xdr:from>
    <xdr:ext cx="469744" cy="259045"/>
    <xdr:sp macro="" textlink="">
      <xdr:nvSpPr>
        <xdr:cNvPr id="818" name="テキスト ボックス 817"/>
        <xdr:cNvSpPr txBox="1"/>
      </xdr:nvSpPr>
      <xdr:spPr>
        <a:xfrm>
          <a:off x="21088428" y="1008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48461</xdr:rowOff>
    </xdr:from>
    <xdr:to>
      <xdr:col>107</xdr:col>
      <xdr:colOff>101600</xdr:colOff>
      <xdr:row>58</xdr:row>
      <xdr:rowOff>150061</xdr:rowOff>
    </xdr:to>
    <xdr:sp macro="" textlink="">
      <xdr:nvSpPr>
        <xdr:cNvPr id="819" name="楕円 818"/>
        <xdr:cNvSpPr/>
      </xdr:nvSpPr>
      <xdr:spPr>
        <a:xfrm>
          <a:off x="20383500" y="999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141188</xdr:rowOff>
    </xdr:from>
    <xdr:ext cx="469744" cy="259045"/>
    <xdr:sp macro="" textlink="">
      <xdr:nvSpPr>
        <xdr:cNvPr id="820" name="テキスト ボックス 819"/>
        <xdr:cNvSpPr txBox="1"/>
      </xdr:nvSpPr>
      <xdr:spPr>
        <a:xfrm>
          <a:off x="20199428" y="1008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48689</xdr:rowOff>
    </xdr:from>
    <xdr:to>
      <xdr:col>102</xdr:col>
      <xdr:colOff>165100</xdr:colOff>
      <xdr:row>58</xdr:row>
      <xdr:rowOff>150289</xdr:rowOff>
    </xdr:to>
    <xdr:sp macro="" textlink="">
      <xdr:nvSpPr>
        <xdr:cNvPr id="821" name="楕円 820"/>
        <xdr:cNvSpPr/>
      </xdr:nvSpPr>
      <xdr:spPr>
        <a:xfrm>
          <a:off x="19494500" y="999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141416</xdr:rowOff>
    </xdr:from>
    <xdr:ext cx="469744" cy="259045"/>
    <xdr:sp macro="" textlink="">
      <xdr:nvSpPr>
        <xdr:cNvPr id="822" name="テキスト ボックス 821"/>
        <xdr:cNvSpPr txBox="1"/>
      </xdr:nvSpPr>
      <xdr:spPr>
        <a:xfrm>
          <a:off x="19310428" y="1008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49147</xdr:rowOff>
    </xdr:from>
    <xdr:to>
      <xdr:col>98</xdr:col>
      <xdr:colOff>38100</xdr:colOff>
      <xdr:row>58</xdr:row>
      <xdr:rowOff>150747</xdr:rowOff>
    </xdr:to>
    <xdr:sp macro="" textlink="">
      <xdr:nvSpPr>
        <xdr:cNvPr id="823" name="楕円 822"/>
        <xdr:cNvSpPr/>
      </xdr:nvSpPr>
      <xdr:spPr>
        <a:xfrm>
          <a:off x="18605500" y="999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141874</xdr:rowOff>
    </xdr:from>
    <xdr:ext cx="469744" cy="259045"/>
    <xdr:sp macro="" textlink="">
      <xdr:nvSpPr>
        <xdr:cNvPr id="824" name="テキスト ボックス 823"/>
        <xdr:cNvSpPr txBox="1"/>
      </xdr:nvSpPr>
      <xdr:spPr>
        <a:xfrm>
          <a:off x="18421428" y="1008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3274</xdr:rowOff>
    </xdr:from>
    <xdr:to>
      <xdr:col>116</xdr:col>
      <xdr:colOff>63500</xdr:colOff>
      <xdr:row>76</xdr:row>
      <xdr:rowOff>29597</xdr:rowOff>
    </xdr:to>
    <xdr:cxnSp macro="">
      <xdr:nvCxnSpPr>
        <xdr:cNvPr id="856" name="直線コネクタ 855"/>
        <xdr:cNvCxnSpPr/>
      </xdr:nvCxnSpPr>
      <xdr:spPr>
        <a:xfrm>
          <a:off x="21323300" y="13033474"/>
          <a:ext cx="838200" cy="2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67592</xdr:rowOff>
    </xdr:from>
    <xdr:ext cx="534377" cy="259045"/>
    <xdr:sp macro="" textlink="">
      <xdr:nvSpPr>
        <xdr:cNvPr id="857" name="繰出金平均値テキスト"/>
        <xdr:cNvSpPr txBox="1"/>
      </xdr:nvSpPr>
      <xdr:spPr>
        <a:xfrm>
          <a:off x="22212300" y="1275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3274</xdr:rowOff>
    </xdr:from>
    <xdr:to>
      <xdr:col>111</xdr:col>
      <xdr:colOff>177800</xdr:colOff>
      <xdr:row>76</xdr:row>
      <xdr:rowOff>40667</xdr:rowOff>
    </xdr:to>
    <xdr:cxnSp macro="">
      <xdr:nvCxnSpPr>
        <xdr:cNvPr id="859" name="直線コネクタ 858"/>
        <xdr:cNvCxnSpPr/>
      </xdr:nvCxnSpPr>
      <xdr:spPr>
        <a:xfrm flipV="1">
          <a:off x="20434300" y="13033474"/>
          <a:ext cx="889000" cy="3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147607</xdr:rowOff>
    </xdr:from>
    <xdr:ext cx="534377" cy="259045"/>
    <xdr:sp macro="" textlink="">
      <xdr:nvSpPr>
        <xdr:cNvPr id="861" name="テキスト ボックス 860"/>
        <xdr:cNvSpPr txBox="1"/>
      </xdr:nvSpPr>
      <xdr:spPr>
        <a:xfrm>
          <a:off x="21056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40667</xdr:rowOff>
    </xdr:from>
    <xdr:to>
      <xdr:col>107</xdr:col>
      <xdr:colOff>50800</xdr:colOff>
      <xdr:row>76</xdr:row>
      <xdr:rowOff>57045</xdr:rowOff>
    </xdr:to>
    <xdr:cxnSp macro="">
      <xdr:nvCxnSpPr>
        <xdr:cNvPr id="862" name="直線コネクタ 861"/>
        <xdr:cNvCxnSpPr/>
      </xdr:nvCxnSpPr>
      <xdr:spPr>
        <a:xfrm flipV="1">
          <a:off x="19545300" y="13070867"/>
          <a:ext cx="889000" cy="1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132324</xdr:rowOff>
    </xdr:from>
    <xdr:ext cx="534377" cy="259045"/>
    <xdr:sp macro="" textlink="">
      <xdr:nvSpPr>
        <xdr:cNvPr id="864" name="テキスト ボックス 863"/>
        <xdr:cNvSpPr txBox="1"/>
      </xdr:nvSpPr>
      <xdr:spPr>
        <a:xfrm>
          <a:off x="20167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57045</xdr:rowOff>
    </xdr:from>
    <xdr:to>
      <xdr:col>102</xdr:col>
      <xdr:colOff>114300</xdr:colOff>
      <xdr:row>76</xdr:row>
      <xdr:rowOff>113557</xdr:rowOff>
    </xdr:to>
    <xdr:cxnSp macro="">
      <xdr:nvCxnSpPr>
        <xdr:cNvPr id="865" name="直線コネクタ 864"/>
        <xdr:cNvCxnSpPr/>
      </xdr:nvCxnSpPr>
      <xdr:spPr>
        <a:xfrm flipV="1">
          <a:off x="18656300" y="13087245"/>
          <a:ext cx="889000" cy="5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153747</xdr:rowOff>
    </xdr:from>
    <xdr:ext cx="534377" cy="259045"/>
    <xdr:sp macro="" textlink="">
      <xdr:nvSpPr>
        <xdr:cNvPr id="867" name="テキスト ボックス 866"/>
        <xdr:cNvSpPr txBox="1"/>
      </xdr:nvSpPr>
      <xdr:spPr>
        <a:xfrm>
          <a:off x="19278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47742</xdr:rowOff>
    </xdr:from>
    <xdr:ext cx="534377" cy="259045"/>
    <xdr:sp macro="" textlink="">
      <xdr:nvSpPr>
        <xdr:cNvPr id="869" name="テキスト ボックス 868"/>
        <xdr:cNvSpPr txBox="1"/>
      </xdr:nvSpPr>
      <xdr:spPr>
        <a:xfrm>
          <a:off x="18389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150247</xdr:rowOff>
    </xdr:from>
    <xdr:to>
      <xdr:col>116</xdr:col>
      <xdr:colOff>114300</xdr:colOff>
      <xdr:row>76</xdr:row>
      <xdr:rowOff>80397</xdr:rowOff>
    </xdr:to>
    <xdr:sp macro="" textlink="">
      <xdr:nvSpPr>
        <xdr:cNvPr id="875" name="楕円 874"/>
        <xdr:cNvSpPr/>
      </xdr:nvSpPr>
      <xdr:spPr>
        <a:xfrm>
          <a:off x="22110700" y="1300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128674</xdr:rowOff>
    </xdr:from>
    <xdr:ext cx="534377" cy="259045"/>
    <xdr:sp macro="" textlink="">
      <xdr:nvSpPr>
        <xdr:cNvPr id="876" name="繰出金該当値テキスト"/>
        <xdr:cNvSpPr txBox="1"/>
      </xdr:nvSpPr>
      <xdr:spPr>
        <a:xfrm>
          <a:off x="22212300" y="1298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123925</xdr:rowOff>
    </xdr:from>
    <xdr:to>
      <xdr:col>112</xdr:col>
      <xdr:colOff>38100</xdr:colOff>
      <xdr:row>76</xdr:row>
      <xdr:rowOff>54074</xdr:rowOff>
    </xdr:to>
    <xdr:sp macro="" textlink="">
      <xdr:nvSpPr>
        <xdr:cNvPr id="877" name="楕円 876"/>
        <xdr:cNvSpPr/>
      </xdr:nvSpPr>
      <xdr:spPr>
        <a:xfrm>
          <a:off x="21272500" y="129826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45201</xdr:rowOff>
    </xdr:from>
    <xdr:ext cx="534377" cy="259045"/>
    <xdr:sp macro="" textlink="">
      <xdr:nvSpPr>
        <xdr:cNvPr id="878" name="テキスト ボックス 877"/>
        <xdr:cNvSpPr txBox="1"/>
      </xdr:nvSpPr>
      <xdr:spPr>
        <a:xfrm>
          <a:off x="21056111" y="1307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161317</xdr:rowOff>
    </xdr:from>
    <xdr:to>
      <xdr:col>107</xdr:col>
      <xdr:colOff>101600</xdr:colOff>
      <xdr:row>76</xdr:row>
      <xdr:rowOff>91467</xdr:rowOff>
    </xdr:to>
    <xdr:sp macro="" textlink="">
      <xdr:nvSpPr>
        <xdr:cNvPr id="879" name="楕円 878"/>
        <xdr:cNvSpPr/>
      </xdr:nvSpPr>
      <xdr:spPr>
        <a:xfrm>
          <a:off x="20383500" y="1302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82594</xdr:rowOff>
    </xdr:from>
    <xdr:ext cx="534377" cy="259045"/>
    <xdr:sp macro="" textlink="">
      <xdr:nvSpPr>
        <xdr:cNvPr id="880" name="テキスト ボックス 879"/>
        <xdr:cNvSpPr txBox="1"/>
      </xdr:nvSpPr>
      <xdr:spPr>
        <a:xfrm>
          <a:off x="20167111" y="1311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6245</xdr:rowOff>
    </xdr:from>
    <xdr:to>
      <xdr:col>102</xdr:col>
      <xdr:colOff>165100</xdr:colOff>
      <xdr:row>76</xdr:row>
      <xdr:rowOff>107845</xdr:rowOff>
    </xdr:to>
    <xdr:sp macro="" textlink="">
      <xdr:nvSpPr>
        <xdr:cNvPr id="881" name="楕円 880"/>
        <xdr:cNvSpPr/>
      </xdr:nvSpPr>
      <xdr:spPr>
        <a:xfrm>
          <a:off x="19494500" y="1303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98972</xdr:rowOff>
    </xdr:from>
    <xdr:ext cx="534377" cy="259045"/>
    <xdr:sp macro="" textlink="">
      <xdr:nvSpPr>
        <xdr:cNvPr id="882" name="テキスト ボックス 881"/>
        <xdr:cNvSpPr txBox="1"/>
      </xdr:nvSpPr>
      <xdr:spPr>
        <a:xfrm>
          <a:off x="19278111" y="1312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62757</xdr:rowOff>
    </xdr:from>
    <xdr:to>
      <xdr:col>98</xdr:col>
      <xdr:colOff>38100</xdr:colOff>
      <xdr:row>76</xdr:row>
      <xdr:rowOff>164357</xdr:rowOff>
    </xdr:to>
    <xdr:sp macro="" textlink="">
      <xdr:nvSpPr>
        <xdr:cNvPr id="883" name="楕円 882"/>
        <xdr:cNvSpPr/>
      </xdr:nvSpPr>
      <xdr:spPr>
        <a:xfrm>
          <a:off x="18605500" y="1309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155484</xdr:rowOff>
    </xdr:from>
    <xdr:ext cx="534377" cy="259045"/>
    <xdr:sp macro="" textlink="">
      <xdr:nvSpPr>
        <xdr:cNvPr id="884" name="テキスト ボックス 883"/>
        <xdr:cNvSpPr txBox="1"/>
      </xdr:nvSpPr>
      <xdr:spPr>
        <a:xfrm>
          <a:off x="18389111" y="1318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449,713</a:t>
          </a:r>
          <a:r>
            <a:rPr kumimoji="1" lang="ja-JP" altLang="en-US" sz="1300">
              <a:latin typeface="ＭＳ Ｐゴシック" panose="020B0600070205080204" pitchFamily="50" charset="-128"/>
              <a:ea typeface="ＭＳ Ｐゴシック" panose="020B0600070205080204" pitchFamily="50" charset="-128"/>
            </a:rPr>
            <a:t>円であり、前年度から増加した主な項目は、普通建設事業、積立金、物件費及び災害復旧費となっている。普通建設事業は、総合保健福祉センター建設事業、コミュニティ施設耐震改修事業及び川内体育センター改修工事の実施により、対前年度比</a:t>
          </a:r>
          <a:r>
            <a:rPr kumimoji="1" lang="en-US" altLang="ja-JP" sz="1300">
              <a:latin typeface="ＭＳ Ｐゴシック" panose="020B0600070205080204" pitchFamily="50" charset="-128"/>
              <a:ea typeface="ＭＳ Ｐゴシック" panose="020B0600070205080204" pitchFamily="50" charset="-128"/>
            </a:rPr>
            <a:t>37.4</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56,280</a:t>
          </a:r>
          <a:r>
            <a:rPr kumimoji="1" lang="ja-JP" altLang="en-US" sz="1300">
              <a:latin typeface="ＭＳ Ｐゴシック" panose="020B0600070205080204" pitchFamily="50" charset="-128"/>
              <a:ea typeface="ＭＳ Ｐゴシック" panose="020B0600070205080204" pitchFamily="50" charset="-128"/>
            </a:rPr>
            <a:t>円、積立金は、財政調整基金への積立金の増加により、対前年度比</a:t>
          </a:r>
          <a:r>
            <a:rPr kumimoji="1" lang="en-US" altLang="ja-JP" sz="1300">
              <a:latin typeface="ＭＳ Ｐゴシック" panose="020B0600070205080204" pitchFamily="50" charset="-128"/>
              <a:ea typeface="ＭＳ Ｐゴシック" panose="020B0600070205080204" pitchFamily="50" charset="-128"/>
            </a:rPr>
            <a:t>93.0</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12,086</a:t>
          </a:r>
          <a:r>
            <a:rPr kumimoji="1" lang="ja-JP" altLang="en-US" sz="1300">
              <a:latin typeface="ＭＳ Ｐゴシック" panose="020B0600070205080204" pitchFamily="50" charset="-128"/>
              <a:ea typeface="ＭＳ Ｐゴシック" panose="020B0600070205080204" pitchFamily="50" charset="-128"/>
            </a:rPr>
            <a:t>円、災害復旧費は、西日本豪雨、台風</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号により公共土木施設や農林業用施設が被災したことにより、対前年度比</a:t>
          </a:r>
          <a:r>
            <a:rPr kumimoji="1" lang="en-US" altLang="ja-JP" sz="1300">
              <a:latin typeface="ＭＳ Ｐゴシック" panose="020B0600070205080204" pitchFamily="50" charset="-128"/>
              <a:ea typeface="ＭＳ Ｐゴシック" panose="020B0600070205080204" pitchFamily="50" charset="-128"/>
            </a:rPr>
            <a:t>41.8</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5,866</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また、減少した主な項目は、補助費等、繰出金及び公債費となっており、補助費等は、えひめ国体の開催に伴う実行委員会への負担金の終了により、対前年度比</a:t>
          </a:r>
          <a:r>
            <a:rPr kumimoji="1" lang="en-US" altLang="ja-JP" sz="1300">
              <a:latin typeface="ＭＳ Ｐゴシック" panose="020B0600070205080204" pitchFamily="50" charset="-128"/>
              <a:ea typeface="ＭＳ Ｐゴシック" panose="020B0600070205080204" pitchFamily="50" charset="-128"/>
            </a:rPr>
            <a:t>17.4</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31,637</a:t>
          </a:r>
          <a:r>
            <a:rPr kumimoji="1" lang="ja-JP" altLang="en-US" sz="1300">
              <a:latin typeface="ＭＳ Ｐゴシック" panose="020B0600070205080204" pitchFamily="50" charset="-128"/>
              <a:ea typeface="ＭＳ Ｐゴシック" panose="020B0600070205080204" pitchFamily="50" charset="-128"/>
            </a:rPr>
            <a:t>円、繰出金は、ふるさと交流館特別会計の廃止などにより対前年度比</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55,743</a:t>
          </a:r>
          <a:r>
            <a:rPr kumimoji="1" lang="ja-JP" altLang="en-US" sz="1300">
              <a:latin typeface="ＭＳ Ｐゴシック" panose="020B0600070205080204" pitchFamily="50" charset="-128"/>
              <a:ea typeface="ＭＳ Ｐゴシック" panose="020B0600070205080204" pitchFamily="50" charset="-128"/>
            </a:rPr>
            <a:t>円、公債費は、臨時税収補てん債の償還終了などにより、対前年度比</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48,941</a:t>
          </a:r>
          <a:r>
            <a:rPr kumimoji="1" lang="ja-JP" altLang="en-US" sz="1300">
              <a:latin typeface="ＭＳ Ｐゴシック" panose="020B0600070205080204" pitchFamily="50" charset="-128"/>
              <a:ea typeface="ＭＳ Ｐゴシック" panose="020B0600070205080204" pitchFamily="50" charset="-128"/>
            </a:rPr>
            <a:t>円となっている。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愛媛県東温市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33,588
33,411
211.30
16,030,650
15,104,969
868,125
9,346,324
14,057,411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149987</xdr:rowOff>
    </xdr:from>
    <xdr:to>
      <xdr:col>24</xdr:col>
      <xdr:colOff>63500</xdr:colOff>
      <xdr:row>37</xdr:row>
      <xdr:rowOff>24257</xdr:rowOff>
    </xdr:to>
    <xdr:cxnSp macro="">
      <xdr:nvCxnSpPr>
        <xdr:cNvPr id="61" name="直線コネクタ 60"/>
        <xdr:cNvCxnSpPr/>
      </xdr:nvCxnSpPr>
      <xdr:spPr>
        <a:xfrm>
          <a:off x="3797300" y="632218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469744" cy="259045"/>
    <xdr:sp macro="" textlink="">
      <xdr:nvSpPr>
        <xdr:cNvPr id="62" name="議会費平均値テキスト"/>
        <xdr:cNvSpPr txBox="1"/>
      </xdr:nvSpPr>
      <xdr:spPr>
        <a:xfrm>
          <a:off x="4686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149987</xdr:rowOff>
    </xdr:from>
    <xdr:to>
      <xdr:col>19</xdr:col>
      <xdr:colOff>177800</xdr:colOff>
      <xdr:row>37</xdr:row>
      <xdr:rowOff>19114</xdr:rowOff>
    </xdr:to>
    <xdr:cxnSp macro="">
      <xdr:nvCxnSpPr>
        <xdr:cNvPr id="64" name="直線コネクタ 63"/>
        <xdr:cNvCxnSpPr/>
      </xdr:nvCxnSpPr>
      <xdr:spPr>
        <a:xfrm flipV="1">
          <a:off x="2908300" y="6322187"/>
          <a:ext cx="889000" cy="4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33291</xdr:rowOff>
    </xdr:from>
    <xdr:ext cx="469744" cy="259045"/>
    <xdr:sp macro="" textlink="">
      <xdr:nvSpPr>
        <xdr:cNvPr id="66" name="テキスト ボックス 65"/>
        <xdr:cNvSpPr txBox="1"/>
      </xdr:nvSpPr>
      <xdr:spPr>
        <a:xfrm>
          <a:off x="3562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89217</xdr:rowOff>
    </xdr:from>
    <xdr:to>
      <xdr:col>15</xdr:col>
      <xdr:colOff>50800</xdr:colOff>
      <xdr:row>37</xdr:row>
      <xdr:rowOff>19114</xdr:rowOff>
    </xdr:to>
    <xdr:cxnSp macro="">
      <xdr:nvCxnSpPr>
        <xdr:cNvPr id="67" name="直線コネクタ 66"/>
        <xdr:cNvCxnSpPr/>
      </xdr:nvCxnSpPr>
      <xdr:spPr>
        <a:xfrm>
          <a:off x="2019300" y="6261417"/>
          <a:ext cx="889000" cy="10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39197</xdr:rowOff>
    </xdr:from>
    <xdr:ext cx="469744" cy="259045"/>
    <xdr:sp macro="" textlink="">
      <xdr:nvSpPr>
        <xdr:cNvPr id="69" name="テキスト ボックス 68"/>
        <xdr:cNvSpPr txBox="1"/>
      </xdr:nvSpPr>
      <xdr:spPr>
        <a:xfrm>
          <a:off x="2673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126936</xdr:rowOff>
    </xdr:from>
    <xdr:to>
      <xdr:col>10</xdr:col>
      <xdr:colOff>114300</xdr:colOff>
      <xdr:row>36</xdr:row>
      <xdr:rowOff>89217</xdr:rowOff>
    </xdr:to>
    <xdr:cxnSp macro="">
      <xdr:nvCxnSpPr>
        <xdr:cNvPr id="70" name="直線コネクタ 69"/>
        <xdr:cNvCxnSpPr/>
      </xdr:nvCxnSpPr>
      <xdr:spPr>
        <a:xfrm>
          <a:off x="1130300" y="6127686"/>
          <a:ext cx="889000" cy="13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125112</xdr:rowOff>
    </xdr:from>
    <xdr:ext cx="469744" cy="259045"/>
    <xdr:sp macro="" textlink="">
      <xdr:nvSpPr>
        <xdr:cNvPr id="72" name="テキスト ボックス 71"/>
        <xdr:cNvSpPr txBox="1"/>
      </xdr:nvSpPr>
      <xdr:spPr>
        <a:xfrm>
          <a:off x="1784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144907</xdr:rowOff>
    </xdr:from>
    <xdr:to>
      <xdr:col>24</xdr:col>
      <xdr:colOff>114300</xdr:colOff>
      <xdr:row>37</xdr:row>
      <xdr:rowOff>75057</xdr:rowOff>
    </xdr:to>
    <xdr:sp macro="" textlink="">
      <xdr:nvSpPr>
        <xdr:cNvPr id="80" name="楕円 79"/>
        <xdr:cNvSpPr/>
      </xdr:nvSpPr>
      <xdr:spPr>
        <a:xfrm>
          <a:off x="4584700" y="631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123334</xdr:rowOff>
    </xdr:from>
    <xdr:ext cx="469744" cy="259045"/>
    <xdr:sp macro="" textlink="">
      <xdr:nvSpPr>
        <xdr:cNvPr id="81" name="議会費該当値テキスト"/>
        <xdr:cNvSpPr txBox="1"/>
      </xdr:nvSpPr>
      <xdr:spPr>
        <a:xfrm>
          <a:off x="4686300" y="629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99187</xdr:rowOff>
    </xdr:from>
    <xdr:to>
      <xdr:col>20</xdr:col>
      <xdr:colOff>38100</xdr:colOff>
      <xdr:row>37</xdr:row>
      <xdr:rowOff>29337</xdr:rowOff>
    </xdr:to>
    <xdr:sp macro="" textlink="">
      <xdr:nvSpPr>
        <xdr:cNvPr id="82" name="楕円 81"/>
        <xdr:cNvSpPr/>
      </xdr:nvSpPr>
      <xdr:spPr>
        <a:xfrm>
          <a:off x="3746500" y="627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20464</xdr:rowOff>
    </xdr:from>
    <xdr:ext cx="469744" cy="259045"/>
    <xdr:sp macro="" textlink="">
      <xdr:nvSpPr>
        <xdr:cNvPr id="83" name="テキスト ボックス 82"/>
        <xdr:cNvSpPr txBox="1"/>
      </xdr:nvSpPr>
      <xdr:spPr>
        <a:xfrm>
          <a:off x="3562428" y="636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139764</xdr:rowOff>
    </xdr:from>
    <xdr:to>
      <xdr:col>15</xdr:col>
      <xdr:colOff>101600</xdr:colOff>
      <xdr:row>37</xdr:row>
      <xdr:rowOff>69914</xdr:rowOff>
    </xdr:to>
    <xdr:sp macro="" textlink="">
      <xdr:nvSpPr>
        <xdr:cNvPr id="84" name="楕円 83"/>
        <xdr:cNvSpPr/>
      </xdr:nvSpPr>
      <xdr:spPr>
        <a:xfrm>
          <a:off x="2857500" y="631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61041</xdr:rowOff>
    </xdr:from>
    <xdr:ext cx="469744" cy="259045"/>
    <xdr:sp macro="" textlink="">
      <xdr:nvSpPr>
        <xdr:cNvPr id="85" name="テキスト ボックス 84"/>
        <xdr:cNvSpPr txBox="1"/>
      </xdr:nvSpPr>
      <xdr:spPr>
        <a:xfrm>
          <a:off x="2673428" y="640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38417</xdr:rowOff>
    </xdr:from>
    <xdr:to>
      <xdr:col>10</xdr:col>
      <xdr:colOff>165100</xdr:colOff>
      <xdr:row>36</xdr:row>
      <xdr:rowOff>140017</xdr:rowOff>
    </xdr:to>
    <xdr:sp macro="" textlink="">
      <xdr:nvSpPr>
        <xdr:cNvPr id="86" name="楕円 85"/>
        <xdr:cNvSpPr/>
      </xdr:nvSpPr>
      <xdr:spPr>
        <a:xfrm>
          <a:off x="1968500" y="621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131144</xdr:rowOff>
    </xdr:from>
    <xdr:ext cx="469744" cy="259045"/>
    <xdr:sp macro="" textlink="">
      <xdr:nvSpPr>
        <xdr:cNvPr id="87" name="テキスト ボックス 86"/>
        <xdr:cNvSpPr txBox="1"/>
      </xdr:nvSpPr>
      <xdr:spPr>
        <a:xfrm>
          <a:off x="1784428" y="630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76136</xdr:rowOff>
    </xdr:from>
    <xdr:to>
      <xdr:col>6</xdr:col>
      <xdr:colOff>38100</xdr:colOff>
      <xdr:row>36</xdr:row>
      <xdr:rowOff>6286</xdr:rowOff>
    </xdr:to>
    <xdr:sp macro="" textlink="">
      <xdr:nvSpPr>
        <xdr:cNvPr id="88" name="楕円 87"/>
        <xdr:cNvSpPr/>
      </xdr:nvSpPr>
      <xdr:spPr>
        <a:xfrm>
          <a:off x="1079500" y="607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168863</xdr:rowOff>
    </xdr:from>
    <xdr:ext cx="469744" cy="259045"/>
    <xdr:sp macro="" textlink="">
      <xdr:nvSpPr>
        <xdr:cNvPr id="89" name="テキスト ボックス 88"/>
        <xdr:cNvSpPr txBox="1"/>
      </xdr:nvSpPr>
      <xdr:spPr>
        <a:xfrm>
          <a:off x="895428" y="6169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168435</xdr:rowOff>
    </xdr:from>
    <xdr:to>
      <xdr:col>24</xdr:col>
      <xdr:colOff>63500</xdr:colOff>
      <xdr:row>58</xdr:row>
      <xdr:rowOff>21769</xdr:rowOff>
    </xdr:to>
    <xdr:cxnSp macro="">
      <xdr:nvCxnSpPr>
        <xdr:cNvPr id="118" name="直線コネクタ 117"/>
        <xdr:cNvCxnSpPr/>
      </xdr:nvCxnSpPr>
      <xdr:spPr>
        <a:xfrm flipV="1">
          <a:off x="3797300" y="9941085"/>
          <a:ext cx="838200" cy="2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19057</xdr:rowOff>
    </xdr:from>
    <xdr:ext cx="534377" cy="259045"/>
    <xdr:sp macro="" textlink="">
      <xdr:nvSpPr>
        <xdr:cNvPr id="119" name="総務費平均値テキスト"/>
        <xdr:cNvSpPr txBox="1"/>
      </xdr:nvSpPr>
      <xdr:spPr>
        <a:xfrm>
          <a:off x="4686300" y="962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5428</xdr:rowOff>
    </xdr:from>
    <xdr:to>
      <xdr:col>19</xdr:col>
      <xdr:colOff>177800</xdr:colOff>
      <xdr:row>58</xdr:row>
      <xdr:rowOff>21769</xdr:rowOff>
    </xdr:to>
    <xdr:cxnSp macro="">
      <xdr:nvCxnSpPr>
        <xdr:cNvPr id="121" name="直線コネクタ 120"/>
        <xdr:cNvCxnSpPr/>
      </xdr:nvCxnSpPr>
      <xdr:spPr>
        <a:xfrm>
          <a:off x="2908300" y="9949528"/>
          <a:ext cx="889000" cy="1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116981</xdr:rowOff>
    </xdr:from>
    <xdr:ext cx="534377" cy="259045"/>
    <xdr:sp macro="" textlink="">
      <xdr:nvSpPr>
        <xdr:cNvPr id="123" name="テキスト ボックス 122"/>
        <xdr:cNvSpPr txBox="1"/>
      </xdr:nvSpPr>
      <xdr:spPr>
        <a:xfrm>
          <a:off x="3530111" y="95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162259</xdr:rowOff>
    </xdr:from>
    <xdr:to>
      <xdr:col>15</xdr:col>
      <xdr:colOff>50800</xdr:colOff>
      <xdr:row>58</xdr:row>
      <xdr:rowOff>5428</xdr:rowOff>
    </xdr:to>
    <xdr:cxnSp macro="">
      <xdr:nvCxnSpPr>
        <xdr:cNvPr id="124" name="直線コネクタ 123"/>
        <xdr:cNvCxnSpPr/>
      </xdr:nvCxnSpPr>
      <xdr:spPr>
        <a:xfrm>
          <a:off x="2019300" y="9763459"/>
          <a:ext cx="889000" cy="18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129082</xdr:rowOff>
    </xdr:from>
    <xdr:ext cx="534377" cy="259045"/>
    <xdr:sp macro="" textlink="">
      <xdr:nvSpPr>
        <xdr:cNvPr id="126" name="テキスト ボックス 125"/>
        <xdr:cNvSpPr txBox="1"/>
      </xdr:nvSpPr>
      <xdr:spPr>
        <a:xfrm>
          <a:off x="2641111" y="95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162259</xdr:rowOff>
    </xdr:from>
    <xdr:to>
      <xdr:col>10</xdr:col>
      <xdr:colOff>114300</xdr:colOff>
      <xdr:row>57</xdr:row>
      <xdr:rowOff>159001</xdr:rowOff>
    </xdr:to>
    <xdr:cxnSp macro="">
      <xdr:nvCxnSpPr>
        <xdr:cNvPr id="127" name="直線コネクタ 126"/>
        <xdr:cNvCxnSpPr/>
      </xdr:nvCxnSpPr>
      <xdr:spPr>
        <a:xfrm flipV="1">
          <a:off x="1130300" y="9763459"/>
          <a:ext cx="889000" cy="16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114849</xdr:rowOff>
    </xdr:from>
    <xdr:ext cx="534377" cy="259045"/>
    <xdr:sp macro="" textlink="">
      <xdr:nvSpPr>
        <xdr:cNvPr id="129" name="テキスト ボックス 128"/>
        <xdr:cNvSpPr txBox="1"/>
      </xdr:nvSpPr>
      <xdr:spPr>
        <a:xfrm>
          <a:off x="1752111" y="988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1" name="テキスト ボックス 130"/>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117635</xdr:rowOff>
    </xdr:from>
    <xdr:to>
      <xdr:col>24</xdr:col>
      <xdr:colOff>114300</xdr:colOff>
      <xdr:row>58</xdr:row>
      <xdr:rowOff>47785</xdr:rowOff>
    </xdr:to>
    <xdr:sp macro="" textlink="">
      <xdr:nvSpPr>
        <xdr:cNvPr id="137" name="楕円 136"/>
        <xdr:cNvSpPr/>
      </xdr:nvSpPr>
      <xdr:spPr>
        <a:xfrm>
          <a:off x="4584700" y="989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32562</xdr:rowOff>
    </xdr:from>
    <xdr:ext cx="534377" cy="259045"/>
    <xdr:sp macro="" textlink="">
      <xdr:nvSpPr>
        <xdr:cNvPr id="138" name="総務費該当値テキスト"/>
        <xdr:cNvSpPr txBox="1"/>
      </xdr:nvSpPr>
      <xdr:spPr>
        <a:xfrm>
          <a:off x="4686300" y="980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142419</xdr:rowOff>
    </xdr:from>
    <xdr:to>
      <xdr:col>20</xdr:col>
      <xdr:colOff>38100</xdr:colOff>
      <xdr:row>58</xdr:row>
      <xdr:rowOff>72569</xdr:rowOff>
    </xdr:to>
    <xdr:sp macro="" textlink="">
      <xdr:nvSpPr>
        <xdr:cNvPr id="139" name="楕円 138"/>
        <xdr:cNvSpPr/>
      </xdr:nvSpPr>
      <xdr:spPr>
        <a:xfrm>
          <a:off x="3746500" y="991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63696</xdr:rowOff>
    </xdr:from>
    <xdr:ext cx="534377" cy="259045"/>
    <xdr:sp macro="" textlink="">
      <xdr:nvSpPr>
        <xdr:cNvPr id="140" name="テキスト ボックス 139"/>
        <xdr:cNvSpPr txBox="1"/>
      </xdr:nvSpPr>
      <xdr:spPr>
        <a:xfrm>
          <a:off x="3530111" y="1000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126078</xdr:rowOff>
    </xdr:from>
    <xdr:to>
      <xdr:col>15</xdr:col>
      <xdr:colOff>101600</xdr:colOff>
      <xdr:row>58</xdr:row>
      <xdr:rowOff>56228</xdr:rowOff>
    </xdr:to>
    <xdr:sp macro="" textlink="">
      <xdr:nvSpPr>
        <xdr:cNvPr id="141" name="楕円 140"/>
        <xdr:cNvSpPr/>
      </xdr:nvSpPr>
      <xdr:spPr>
        <a:xfrm>
          <a:off x="2857500" y="989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47355</xdr:rowOff>
    </xdr:from>
    <xdr:ext cx="534377" cy="259045"/>
    <xdr:sp macro="" textlink="">
      <xdr:nvSpPr>
        <xdr:cNvPr id="142" name="テキスト ボックス 141"/>
        <xdr:cNvSpPr txBox="1"/>
      </xdr:nvSpPr>
      <xdr:spPr>
        <a:xfrm>
          <a:off x="2641111" y="999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111459</xdr:rowOff>
    </xdr:from>
    <xdr:to>
      <xdr:col>10</xdr:col>
      <xdr:colOff>165100</xdr:colOff>
      <xdr:row>57</xdr:row>
      <xdr:rowOff>41609</xdr:rowOff>
    </xdr:to>
    <xdr:sp macro="" textlink="">
      <xdr:nvSpPr>
        <xdr:cNvPr id="143" name="楕円 142"/>
        <xdr:cNvSpPr/>
      </xdr:nvSpPr>
      <xdr:spPr>
        <a:xfrm>
          <a:off x="1968500" y="971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58136</xdr:rowOff>
    </xdr:from>
    <xdr:ext cx="599010" cy="259045"/>
    <xdr:sp macro="" textlink="">
      <xdr:nvSpPr>
        <xdr:cNvPr id="144" name="テキスト ボックス 143"/>
        <xdr:cNvSpPr txBox="1"/>
      </xdr:nvSpPr>
      <xdr:spPr>
        <a:xfrm>
          <a:off x="1719795" y="9487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108201</xdr:rowOff>
    </xdr:from>
    <xdr:to>
      <xdr:col>6</xdr:col>
      <xdr:colOff>38100</xdr:colOff>
      <xdr:row>58</xdr:row>
      <xdr:rowOff>38351</xdr:rowOff>
    </xdr:to>
    <xdr:sp macro="" textlink="">
      <xdr:nvSpPr>
        <xdr:cNvPr id="145" name="楕円 144"/>
        <xdr:cNvSpPr/>
      </xdr:nvSpPr>
      <xdr:spPr>
        <a:xfrm>
          <a:off x="1079500" y="988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29478</xdr:rowOff>
    </xdr:from>
    <xdr:ext cx="534377" cy="259045"/>
    <xdr:sp macro="" textlink="">
      <xdr:nvSpPr>
        <xdr:cNvPr id="146" name="テキスト ボックス 145"/>
        <xdr:cNvSpPr txBox="1"/>
      </xdr:nvSpPr>
      <xdr:spPr>
        <a:xfrm>
          <a:off x="863111" y="997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101043</xdr:rowOff>
    </xdr:from>
    <xdr:to>
      <xdr:col>24</xdr:col>
      <xdr:colOff>63500</xdr:colOff>
      <xdr:row>76</xdr:row>
      <xdr:rowOff>116063</xdr:rowOff>
    </xdr:to>
    <xdr:cxnSp macro="">
      <xdr:nvCxnSpPr>
        <xdr:cNvPr id="176" name="直線コネクタ 175"/>
        <xdr:cNvCxnSpPr/>
      </xdr:nvCxnSpPr>
      <xdr:spPr>
        <a:xfrm flipV="1">
          <a:off x="3797300" y="13131243"/>
          <a:ext cx="838200" cy="1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89237</xdr:rowOff>
    </xdr:from>
    <xdr:ext cx="599010" cy="259045"/>
    <xdr:sp macro="" textlink="">
      <xdr:nvSpPr>
        <xdr:cNvPr id="177" name="民生費平均値テキスト"/>
        <xdr:cNvSpPr txBox="1"/>
      </xdr:nvSpPr>
      <xdr:spPr>
        <a:xfrm>
          <a:off x="4686300" y="12776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116063</xdr:rowOff>
    </xdr:from>
    <xdr:to>
      <xdr:col>19</xdr:col>
      <xdr:colOff>177800</xdr:colOff>
      <xdr:row>76</xdr:row>
      <xdr:rowOff>157973</xdr:rowOff>
    </xdr:to>
    <xdr:cxnSp macro="">
      <xdr:nvCxnSpPr>
        <xdr:cNvPr id="179" name="直線コネクタ 178"/>
        <xdr:cNvCxnSpPr/>
      </xdr:nvCxnSpPr>
      <xdr:spPr>
        <a:xfrm flipV="1">
          <a:off x="2908300" y="13146263"/>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29359</xdr:rowOff>
    </xdr:from>
    <xdr:ext cx="599010" cy="259045"/>
    <xdr:sp macro="" textlink="">
      <xdr:nvSpPr>
        <xdr:cNvPr id="181" name="テキスト ボックス 180"/>
        <xdr:cNvSpPr txBox="1"/>
      </xdr:nvSpPr>
      <xdr:spPr>
        <a:xfrm>
          <a:off x="3497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157973</xdr:rowOff>
    </xdr:from>
    <xdr:to>
      <xdr:col>15</xdr:col>
      <xdr:colOff>50800</xdr:colOff>
      <xdr:row>76</xdr:row>
      <xdr:rowOff>168131</xdr:rowOff>
    </xdr:to>
    <xdr:cxnSp macro="">
      <xdr:nvCxnSpPr>
        <xdr:cNvPr id="182" name="直線コネクタ 181"/>
        <xdr:cNvCxnSpPr/>
      </xdr:nvCxnSpPr>
      <xdr:spPr>
        <a:xfrm flipV="1">
          <a:off x="2019300" y="13188173"/>
          <a:ext cx="889000" cy="1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39943</xdr:rowOff>
    </xdr:from>
    <xdr:ext cx="599010" cy="259045"/>
    <xdr:sp macro="" textlink="">
      <xdr:nvSpPr>
        <xdr:cNvPr id="184" name="テキスト ボックス 183"/>
        <xdr:cNvSpPr txBox="1"/>
      </xdr:nvSpPr>
      <xdr:spPr>
        <a:xfrm>
          <a:off x="2608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168131</xdr:rowOff>
    </xdr:from>
    <xdr:to>
      <xdr:col>10</xdr:col>
      <xdr:colOff>114300</xdr:colOff>
      <xdr:row>77</xdr:row>
      <xdr:rowOff>71828</xdr:rowOff>
    </xdr:to>
    <xdr:cxnSp macro="">
      <xdr:nvCxnSpPr>
        <xdr:cNvPr id="185" name="直線コネクタ 184"/>
        <xdr:cNvCxnSpPr/>
      </xdr:nvCxnSpPr>
      <xdr:spPr>
        <a:xfrm flipV="1">
          <a:off x="1130300" y="13198331"/>
          <a:ext cx="889000" cy="7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104522</xdr:rowOff>
    </xdr:from>
    <xdr:ext cx="599010" cy="259045"/>
    <xdr:sp macro="" textlink="">
      <xdr:nvSpPr>
        <xdr:cNvPr id="187" name="テキスト ボックス 186"/>
        <xdr:cNvSpPr txBox="1"/>
      </xdr:nvSpPr>
      <xdr:spPr>
        <a:xfrm>
          <a:off x="1719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89" name="テキスト ボックス 188"/>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50243</xdr:rowOff>
    </xdr:from>
    <xdr:to>
      <xdr:col>24</xdr:col>
      <xdr:colOff>114300</xdr:colOff>
      <xdr:row>76</xdr:row>
      <xdr:rowOff>151843</xdr:rowOff>
    </xdr:to>
    <xdr:sp macro="" textlink="">
      <xdr:nvSpPr>
        <xdr:cNvPr id="195" name="楕円 194"/>
        <xdr:cNvSpPr/>
      </xdr:nvSpPr>
      <xdr:spPr>
        <a:xfrm>
          <a:off x="4584700" y="1308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28670</xdr:rowOff>
    </xdr:from>
    <xdr:ext cx="599010" cy="259045"/>
    <xdr:sp macro="" textlink="">
      <xdr:nvSpPr>
        <xdr:cNvPr id="196" name="民生費該当値テキスト"/>
        <xdr:cNvSpPr txBox="1"/>
      </xdr:nvSpPr>
      <xdr:spPr>
        <a:xfrm>
          <a:off x="4686300" y="13058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65263</xdr:rowOff>
    </xdr:from>
    <xdr:to>
      <xdr:col>20</xdr:col>
      <xdr:colOff>38100</xdr:colOff>
      <xdr:row>76</xdr:row>
      <xdr:rowOff>166863</xdr:rowOff>
    </xdr:to>
    <xdr:sp macro="" textlink="">
      <xdr:nvSpPr>
        <xdr:cNvPr id="197" name="楕円 196"/>
        <xdr:cNvSpPr/>
      </xdr:nvSpPr>
      <xdr:spPr>
        <a:xfrm>
          <a:off x="3746500" y="1309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157990</xdr:rowOff>
    </xdr:from>
    <xdr:ext cx="599010" cy="259045"/>
    <xdr:sp macro="" textlink="">
      <xdr:nvSpPr>
        <xdr:cNvPr id="198" name="テキスト ボックス 197"/>
        <xdr:cNvSpPr txBox="1"/>
      </xdr:nvSpPr>
      <xdr:spPr>
        <a:xfrm>
          <a:off x="3497795" y="1318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107173</xdr:rowOff>
    </xdr:from>
    <xdr:to>
      <xdr:col>15</xdr:col>
      <xdr:colOff>101600</xdr:colOff>
      <xdr:row>77</xdr:row>
      <xdr:rowOff>37323</xdr:rowOff>
    </xdr:to>
    <xdr:sp macro="" textlink="">
      <xdr:nvSpPr>
        <xdr:cNvPr id="199" name="楕円 198"/>
        <xdr:cNvSpPr/>
      </xdr:nvSpPr>
      <xdr:spPr>
        <a:xfrm>
          <a:off x="2857500" y="1313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28450</xdr:rowOff>
    </xdr:from>
    <xdr:ext cx="599010" cy="259045"/>
    <xdr:sp macro="" textlink="">
      <xdr:nvSpPr>
        <xdr:cNvPr id="200" name="テキスト ボックス 199"/>
        <xdr:cNvSpPr txBox="1"/>
      </xdr:nvSpPr>
      <xdr:spPr>
        <a:xfrm>
          <a:off x="2608795" y="1323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117331</xdr:rowOff>
    </xdr:from>
    <xdr:to>
      <xdr:col>10</xdr:col>
      <xdr:colOff>165100</xdr:colOff>
      <xdr:row>77</xdr:row>
      <xdr:rowOff>47481</xdr:rowOff>
    </xdr:to>
    <xdr:sp macro="" textlink="">
      <xdr:nvSpPr>
        <xdr:cNvPr id="201" name="楕円 200"/>
        <xdr:cNvSpPr/>
      </xdr:nvSpPr>
      <xdr:spPr>
        <a:xfrm>
          <a:off x="1968500" y="1314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38608</xdr:rowOff>
    </xdr:from>
    <xdr:ext cx="599010" cy="259045"/>
    <xdr:sp macro="" textlink="">
      <xdr:nvSpPr>
        <xdr:cNvPr id="202" name="テキスト ボックス 201"/>
        <xdr:cNvSpPr txBox="1"/>
      </xdr:nvSpPr>
      <xdr:spPr>
        <a:xfrm>
          <a:off x="1719795" y="13240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21028</xdr:rowOff>
    </xdr:from>
    <xdr:to>
      <xdr:col>6</xdr:col>
      <xdr:colOff>38100</xdr:colOff>
      <xdr:row>77</xdr:row>
      <xdr:rowOff>122628</xdr:rowOff>
    </xdr:to>
    <xdr:sp macro="" textlink="">
      <xdr:nvSpPr>
        <xdr:cNvPr id="203" name="楕円 202"/>
        <xdr:cNvSpPr/>
      </xdr:nvSpPr>
      <xdr:spPr>
        <a:xfrm>
          <a:off x="1079500" y="1322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113755</xdr:rowOff>
    </xdr:from>
    <xdr:ext cx="599010" cy="259045"/>
    <xdr:sp macro="" textlink="">
      <xdr:nvSpPr>
        <xdr:cNvPr id="204" name="テキスト ボックス 203"/>
        <xdr:cNvSpPr txBox="1"/>
      </xdr:nvSpPr>
      <xdr:spPr>
        <a:xfrm>
          <a:off x="830795" y="13315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118582</xdr:rowOff>
    </xdr:from>
    <xdr:to>
      <xdr:col>24</xdr:col>
      <xdr:colOff>63500</xdr:colOff>
      <xdr:row>97</xdr:row>
      <xdr:rowOff>59973</xdr:rowOff>
    </xdr:to>
    <xdr:cxnSp macro="">
      <xdr:nvCxnSpPr>
        <xdr:cNvPr id="235" name="直線コネクタ 234"/>
        <xdr:cNvCxnSpPr/>
      </xdr:nvCxnSpPr>
      <xdr:spPr>
        <a:xfrm flipV="1">
          <a:off x="3797300" y="16577782"/>
          <a:ext cx="838200" cy="11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39029</xdr:rowOff>
    </xdr:from>
    <xdr:to>
      <xdr:col>19</xdr:col>
      <xdr:colOff>177800</xdr:colOff>
      <xdr:row>97</xdr:row>
      <xdr:rowOff>59973</xdr:rowOff>
    </xdr:to>
    <xdr:cxnSp macro="">
      <xdr:nvCxnSpPr>
        <xdr:cNvPr id="238" name="直線コネクタ 237"/>
        <xdr:cNvCxnSpPr/>
      </xdr:nvCxnSpPr>
      <xdr:spPr>
        <a:xfrm>
          <a:off x="2908300" y="16669679"/>
          <a:ext cx="889000" cy="2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39029</xdr:rowOff>
    </xdr:from>
    <xdr:to>
      <xdr:col>15</xdr:col>
      <xdr:colOff>50800</xdr:colOff>
      <xdr:row>97</xdr:row>
      <xdr:rowOff>63272</xdr:rowOff>
    </xdr:to>
    <xdr:cxnSp macro="">
      <xdr:nvCxnSpPr>
        <xdr:cNvPr id="241" name="直線コネクタ 240"/>
        <xdr:cNvCxnSpPr/>
      </xdr:nvCxnSpPr>
      <xdr:spPr>
        <a:xfrm flipV="1">
          <a:off x="2019300" y="16669679"/>
          <a:ext cx="889000" cy="2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63272</xdr:rowOff>
    </xdr:from>
    <xdr:to>
      <xdr:col>10</xdr:col>
      <xdr:colOff>114300</xdr:colOff>
      <xdr:row>97</xdr:row>
      <xdr:rowOff>84258</xdr:rowOff>
    </xdr:to>
    <xdr:cxnSp macro="">
      <xdr:nvCxnSpPr>
        <xdr:cNvPr id="244" name="直線コネクタ 243"/>
        <xdr:cNvCxnSpPr/>
      </xdr:nvCxnSpPr>
      <xdr:spPr>
        <a:xfrm flipV="1">
          <a:off x="1130300" y="16693922"/>
          <a:ext cx="889000" cy="2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122314</xdr:rowOff>
    </xdr:from>
    <xdr:ext cx="534377" cy="259045"/>
    <xdr:sp macro="" textlink="">
      <xdr:nvSpPr>
        <xdr:cNvPr id="246" name="テキスト ボックス 245"/>
        <xdr:cNvSpPr txBox="1"/>
      </xdr:nvSpPr>
      <xdr:spPr>
        <a:xfrm>
          <a:off x="1752111" y="1623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48" name="テキスト ボックス 247"/>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67782</xdr:rowOff>
    </xdr:from>
    <xdr:to>
      <xdr:col>24</xdr:col>
      <xdr:colOff>114300</xdr:colOff>
      <xdr:row>96</xdr:row>
      <xdr:rowOff>169382</xdr:rowOff>
    </xdr:to>
    <xdr:sp macro="" textlink="">
      <xdr:nvSpPr>
        <xdr:cNvPr id="254" name="楕円 253"/>
        <xdr:cNvSpPr/>
      </xdr:nvSpPr>
      <xdr:spPr>
        <a:xfrm>
          <a:off x="4584700" y="1652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46209</xdr:rowOff>
    </xdr:from>
    <xdr:ext cx="534377" cy="259045"/>
    <xdr:sp macro="" textlink="">
      <xdr:nvSpPr>
        <xdr:cNvPr id="255" name="衛生費該当値テキスト"/>
        <xdr:cNvSpPr txBox="1"/>
      </xdr:nvSpPr>
      <xdr:spPr>
        <a:xfrm>
          <a:off x="4686300" y="1650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9173</xdr:rowOff>
    </xdr:from>
    <xdr:to>
      <xdr:col>20</xdr:col>
      <xdr:colOff>38100</xdr:colOff>
      <xdr:row>97</xdr:row>
      <xdr:rowOff>110773</xdr:rowOff>
    </xdr:to>
    <xdr:sp macro="" textlink="">
      <xdr:nvSpPr>
        <xdr:cNvPr id="256" name="楕円 255"/>
        <xdr:cNvSpPr/>
      </xdr:nvSpPr>
      <xdr:spPr>
        <a:xfrm>
          <a:off x="3746500" y="1663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101900</xdr:rowOff>
    </xdr:from>
    <xdr:ext cx="534377" cy="259045"/>
    <xdr:sp macro="" textlink="">
      <xdr:nvSpPr>
        <xdr:cNvPr id="257" name="テキスト ボックス 256"/>
        <xdr:cNvSpPr txBox="1"/>
      </xdr:nvSpPr>
      <xdr:spPr>
        <a:xfrm>
          <a:off x="3530111" y="1673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159679</xdr:rowOff>
    </xdr:from>
    <xdr:to>
      <xdr:col>15</xdr:col>
      <xdr:colOff>101600</xdr:colOff>
      <xdr:row>97</xdr:row>
      <xdr:rowOff>89829</xdr:rowOff>
    </xdr:to>
    <xdr:sp macro="" textlink="">
      <xdr:nvSpPr>
        <xdr:cNvPr id="258" name="楕円 257"/>
        <xdr:cNvSpPr/>
      </xdr:nvSpPr>
      <xdr:spPr>
        <a:xfrm>
          <a:off x="2857500" y="1661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80956</xdr:rowOff>
    </xdr:from>
    <xdr:ext cx="534377" cy="259045"/>
    <xdr:sp macro="" textlink="">
      <xdr:nvSpPr>
        <xdr:cNvPr id="259" name="テキスト ボックス 258"/>
        <xdr:cNvSpPr txBox="1"/>
      </xdr:nvSpPr>
      <xdr:spPr>
        <a:xfrm>
          <a:off x="2641111" y="1671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12472</xdr:rowOff>
    </xdr:from>
    <xdr:to>
      <xdr:col>10</xdr:col>
      <xdr:colOff>165100</xdr:colOff>
      <xdr:row>97</xdr:row>
      <xdr:rowOff>114072</xdr:rowOff>
    </xdr:to>
    <xdr:sp macro="" textlink="">
      <xdr:nvSpPr>
        <xdr:cNvPr id="260" name="楕円 259"/>
        <xdr:cNvSpPr/>
      </xdr:nvSpPr>
      <xdr:spPr>
        <a:xfrm>
          <a:off x="1968500" y="1664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105199</xdr:rowOff>
    </xdr:from>
    <xdr:ext cx="534377" cy="259045"/>
    <xdr:sp macro="" textlink="">
      <xdr:nvSpPr>
        <xdr:cNvPr id="261" name="テキスト ボックス 260"/>
        <xdr:cNvSpPr txBox="1"/>
      </xdr:nvSpPr>
      <xdr:spPr>
        <a:xfrm>
          <a:off x="1752111" y="1673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33458</xdr:rowOff>
    </xdr:from>
    <xdr:to>
      <xdr:col>6</xdr:col>
      <xdr:colOff>38100</xdr:colOff>
      <xdr:row>97</xdr:row>
      <xdr:rowOff>135058</xdr:rowOff>
    </xdr:to>
    <xdr:sp macro="" textlink="">
      <xdr:nvSpPr>
        <xdr:cNvPr id="262" name="楕円 261"/>
        <xdr:cNvSpPr/>
      </xdr:nvSpPr>
      <xdr:spPr>
        <a:xfrm>
          <a:off x="1079500" y="1666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126185</xdr:rowOff>
    </xdr:from>
    <xdr:ext cx="534377" cy="259045"/>
    <xdr:sp macro="" textlink="">
      <xdr:nvSpPr>
        <xdr:cNvPr id="263" name="テキスト ボックス 262"/>
        <xdr:cNvSpPr txBox="1"/>
      </xdr:nvSpPr>
      <xdr:spPr>
        <a:xfrm>
          <a:off x="863111" y="1675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46300</xdr:rowOff>
    </xdr:from>
    <xdr:to>
      <xdr:col>55</xdr:col>
      <xdr:colOff>0</xdr:colOff>
      <xdr:row>38</xdr:row>
      <xdr:rowOff>46627</xdr:rowOff>
    </xdr:to>
    <xdr:cxnSp macro="">
      <xdr:nvCxnSpPr>
        <xdr:cNvPr id="294" name="直線コネクタ 293"/>
        <xdr:cNvCxnSpPr/>
      </xdr:nvCxnSpPr>
      <xdr:spPr>
        <a:xfrm>
          <a:off x="9639300" y="6561400"/>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46300</xdr:rowOff>
    </xdr:from>
    <xdr:to>
      <xdr:col>50</xdr:col>
      <xdr:colOff>114300</xdr:colOff>
      <xdr:row>38</xdr:row>
      <xdr:rowOff>46627</xdr:rowOff>
    </xdr:to>
    <xdr:cxnSp macro="">
      <xdr:nvCxnSpPr>
        <xdr:cNvPr id="297" name="直線コネクタ 296"/>
        <xdr:cNvCxnSpPr/>
      </xdr:nvCxnSpPr>
      <xdr:spPr>
        <a:xfrm flipV="1">
          <a:off x="8750300" y="6561400"/>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20175</xdr:rowOff>
    </xdr:from>
    <xdr:to>
      <xdr:col>45</xdr:col>
      <xdr:colOff>177800</xdr:colOff>
      <xdr:row>38</xdr:row>
      <xdr:rowOff>46627</xdr:rowOff>
    </xdr:to>
    <xdr:cxnSp macro="">
      <xdr:nvCxnSpPr>
        <xdr:cNvPr id="300" name="直線コネクタ 299"/>
        <xdr:cNvCxnSpPr/>
      </xdr:nvCxnSpPr>
      <xdr:spPr>
        <a:xfrm>
          <a:off x="7861300" y="6535275"/>
          <a:ext cx="8890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16583</xdr:rowOff>
    </xdr:from>
    <xdr:to>
      <xdr:col>41</xdr:col>
      <xdr:colOff>50800</xdr:colOff>
      <xdr:row>38</xdr:row>
      <xdr:rowOff>20175</xdr:rowOff>
    </xdr:to>
    <xdr:cxnSp macro="">
      <xdr:nvCxnSpPr>
        <xdr:cNvPr id="303" name="直線コネクタ 302"/>
        <xdr:cNvCxnSpPr/>
      </xdr:nvCxnSpPr>
      <xdr:spPr>
        <a:xfrm>
          <a:off x="6972300" y="6531683"/>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53865</xdr:rowOff>
    </xdr:from>
    <xdr:ext cx="378565" cy="259045"/>
    <xdr:sp macro="" textlink="">
      <xdr:nvSpPr>
        <xdr:cNvPr id="305" name="テキスト ボックス 304"/>
        <xdr:cNvSpPr txBox="1"/>
      </xdr:nvSpPr>
      <xdr:spPr>
        <a:xfrm>
          <a:off x="7672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116893</xdr:rowOff>
    </xdr:from>
    <xdr:ext cx="469744" cy="259045"/>
    <xdr:sp macro="" textlink="">
      <xdr:nvSpPr>
        <xdr:cNvPr id="307" name="テキスト ボックス 306"/>
        <xdr:cNvSpPr txBox="1"/>
      </xdr:nvSpPr>
      <xdr:spPr>
        <a:xfrm>
          <a:off x="6737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167277</xdr:rowOff>
    </xdr:from>
    <xdr:to>
      <xdr:col>55</xdr:col>
      <xdr:colOff>50800</xdr:colOff>
      <xdr:row>38</xdr:row>
      <xdr:rowOff>97427</xdr:rowOff>
    </xdr:to>
    <xdr:sp macro="" textlink="">
      <xdr:nvSpPr>
        <xdr:cNvPr id="313" name="楕円 312"/>
        <xdr:cNvSpPr/>
      </xdr:nvSpPr>
      <xdr:spPr>
        <a:xfrm>
          <a:off x="10426700" y="651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145704</xdr:rowOff>
    </xdr:from>
    <xdr:ext cx="378565" cy="259045"/>
    <xdr:sp macro="" textlink="">
      <xdr:nvSpPr>
        <xdr:cNvPr id="314" name="労働費該当値テキスト"/>
        <xdr:cNvSpPr txBox="1"/>
      </xdr:nvSpPr>
      <xdr:spPr>
        <a:xfrm>
          <a:off x="10528300" y="6489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166950</xdr:rowOff>
    </xdr:from>
    <xdr:to>
      <xdr:col>50</xdr:col>
      <xdr:colOff>165100</xdr:colOff>
      <xdr:row>38</xdr:row>
      <xdr:rowOff>97100</xdr:rowOff>
    </xdr:to>
    <xdr:sp macro="" textlink="">
      <xdr:nvSpPr>
        <xdr:cNvPr id="315" name="楕円 314"/>
        <xdr:cNvSpPr/>
      </xdr:nvSpPr>
      <xdr:spPr>
        <a:xfrm>
          <a:off x="9588500" y="651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88227</xdr:rowOff>
    </xdr:from>
    <xdr:ext cx="378565" cy="259045"/>
    <xdr:sp macro="" textlink="">
      <xdr:nvSpPr>
        <xdr:cNvPr id="316" name="テキスト ボックス 315"/>
        <xdr:cNvSpPr txBox="1"/>
      </xdr:nvSpPr>
      <xdr:spPr>
        <a:xfrm>
          <a:off x="9450017" y="6603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167277</xdr:rowOff>
    </xdr:from>
    <xdr:to>
      <xdr:col>46</xdr:col>
      <xdr:colOff>38100</xdr:colOff>
      <xdr:row>38</xdr:row>
      <xdr:rowOff>97427</xdr:rowOff>
    </xdr:to>
    <xdr:sp macro="" textlink="">
      <xdr:nvSpPr>
        <xdr:cNvPr id="317" name="楕円 316"/>
        <xdr:cNvSpPr/>
      </xdr:nvSpPr>
      <xdr:spPr>
        <a:xfrm>
          <a:off x="8699500" y="651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88554</xdr:rowOff>
    </xdr:from>
    <xdr:ext cx="378565" cy="259045"/>
    <xdr:sp macro="" textlink="">
      <xdr:nvSpPr>
        <xdr:cNvPr id="318" name="テキスト ボックス 317"/>
        <xdr:cNvSpPr txBox="1"/>
      </xdr:nvSpPr>
      <xdr:spPr>
        <a:xfrm>
          <a:off x="8561017" y="6603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140825</xdr:rowOff>
    </xdr:from>
    <xdr:to>
      <xdr:col>41</xdr:col>
      <xdr:colOff>101600</xdr:colOff>
      <xdr:row>38</xdr:row>
      <xdr:rowOff>70975</xdr:rowOff>
    </xdr:to>
    <xdr:sp macro="" textlink="">
      <xdr:nvSpPr>
        <xdr:cNvPr id="319" name="楕円 318"/>
        <xdr:cNvSpPr/>
      </xdr:nvSpPr>
      <xdr:spPr>
        <a:xfrm>
          <a:off x="7810500" y="648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62102</xdr:rowOff>
    </xdr:from>
    <xdr:ext cx="378565" cy="259045"/>
    <xdr:sp macro="" textlink="">
      <xdr:nvSpPr>
        <xdr:cNvPr id="320" name="テキスト ボックス 319"/>
        <xdr:cNvSpPr txBox="1"/>
      </xdr:nvSpPr>
      <xdr:spPr>
        <a:xfrm>
          <a:off x="7672017" y="6577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137233</xdr:rowOff>
    </xdr:from>
    <xdr:to>
      <xdr:col>36</xdr:col>
      <xdr:colOff>165100</xdr:colOff>
      <xdr:row>38</xdr:row>
      <xdr:rowOff>67383</xdr:rowOff>
    </xdr:to>
    <xdr:sp macro="" textlink="">
      <xdr:nvSpPr>
        <xdr:cNvPr id="321" name="楕円 320"/>
        <xdr:cNvSpPr/>
      </xdr:nvSpPr>
      <xdr:spPr>
        <a:xfrm>
          <a:off x="6921500" y="648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58510</xdr:rowOff>
    </xdr:from>
    <xdr:ext cx="378565" cy="259045"/>
    <xdr:sp macro="" textlink="">
      <xdr:nvSpPr>
        <xdr:cNvPr id="322" name="テキスト ボックス 321"/>
        <xdr:cNvSpPr txBox="1"/>
      </xdr:nvSpPr>
      <xdr:spPr>
        <a:xfrm>
          <a:off x="6783017" y="6573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119456</xdr:rowOff>
    </xdr:from>
    <xdr:to>
      <xdr:col>55</xdr:col>
      <xdr:colOff>0</xdr:colOff>
      <xdr:row>57</xdr:row>
      <xdr:rowOff>144602</xdr:rowOff>
    </xdr:to>
    <xdr:cxnSp macro="">
      <xdr:nvCxnSpPr>
        <xdr:cNvPr id="351" name="直線コネクタ 350"/>
        <xdr:cNvCxnSpPr/>
      </xdr:nvCxnSpPr>
      <xdr:spPr>
        <a:xfrm>
          <a:off x="9639300" y="9892106"/>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94412</xdr:rowOff>
    </xdr:from>
    <xdr:to>
      <xdr:col>50</xdr:col>
      <xdr:colOff>114300</xdr:colOff>
      <xdr:row>57</xdr:row>
      <xdr:rowOff>119456</xdr:rowOff>
    </xdr:to>
    <xdr:cxnSp macro="">
      <xdr:nvCxnSpPr>
        <xdr:cNvPr id="354" name="直線コネクタ 353"/>
        <xdr:cNvCxnSpPr/>
      </xdr:nvCxnSpPr>
      <xdr:spPr>
        <a:xfrm>
          <a:off x="8750300" y="9867062"/>
          <a:ext cx="889000" cy="2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82042</xdr:rowOff>
    </xdr:from>
    <xdr:to>
      <xdr:col>45</xdr:col>
      <xdr:colOff>177800</xdr:colOff>
      <xdr:row>57</xdr:row>
      <xdr:rowOff>94412</xdr:rowOff>
    </xdr:to>
    <xdr:cxnSp macro="">
      <xdr:nvCxnSpPr>
        <xdr:cNvPr id="357" name="直線コネクタ 356"/>
        <xdr:cNvCxnSpPr/>
      </xdr:nvCxnSpPr>
      <xdr:spPr>
        <a:xfrm>
          <a:off x="7861300" y="9854692"/>
          <a:ext cx="889000" cy="1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9" name="テキスト ボックス 358"/>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73964</xdr:rowOff>
    </xdr:from>
    <xdr:to>
      <xdr:col>41</xdr:col>
      <xdr:colOff>50800</xdr:colOff>
      <xdr:row>57</xdr:row>
      <xdr:rowOff>82042</xdr:rowOff>
    </xdr:to>
    <xdr:cxnSp macro="">
      <xdr:nvCxnSpPr>
        <xdr:cNvPr id="360" name="直線コネクタ 359"/>
        <xdr:cNvCxnSpPr/>
      </xdr:nvCxnSpPr>
      <xdr:spPr>
        <a:xfrm>
          <a:off x="6972300" y="9846614"/>
          <a:ext cx="889000" cy="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44213</xdr:rowOff>
    </xdr:from>
    <xdr:ext cx="534377" cy="259045"/>
    <xdr:sp macro="" textlink="">
      <xdr:nvSpPr>
        <xdr:cNvPr id="362" name="テキスト ボックス 361"/>
        <xdr:cNvSpPr txBox="1"/>
      </xdr:nvSpPr>
      <xdr:spPr>
        <a:xfrm>
          <a:off x="7594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84421</xdr:rowOff>
    </xdr:from>
    <xdr:ext cx="534377" cy="259045"/>
    <xdr:sp macro="" textlink="">
      <xdr:nvSpPr>
        <xdr:cNvPr id="364" name="テキスト ボックス 363"/>
        <xdr:cNvSpPr txBox="1"/>
      </xdr:nvSpPr>
      <xdr:spPr>
        <a:xfrm>
          <a:off x="6705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93802</xdr:rowOff>
    </xdr:from>
    <xdr:to>
      <xdr:col>55</xdr:col>
      <xdr:colOff>50800</xdr:colOff>
      <xdr:row>58</xdr:row>
      <xdr:rowOff>23952</xdr:rowOff>
    </xdr:to>
    <xdr:sp macro="" textlink="">
      <xdr:nvSpPr>
        <xdr:cNvPr id="370" name="楕円 369"/>
        <xdr:cNvSpPr/>
      </xdr:nvSpPr>
      <xdr:spPr>
        <a:xfrm>
          <a:off x="10426700" y="986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72229</xdr:rowOff>
    </xdr:from>
    <xdr:ext cx="534377" cy="259045"/>
    <xdr:sp macro="" textlink="">
      <xdr:nvSpPr>
        <xdr:cNvPr id="371" name="農林水産業費該当値テキスト"/>
        <xdr:cNvSpPr txBox="1"/>
      </xdr:nvSpPr>
      <xdr:spPr>
        <a:xfrm>
          <a:off x="10528300" y="98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68656</xdr:rowOff>
    </xdr:from>
    <xdr:to>
      <xdr:col>50</xdr:col>
      <xdr:colOff>165100</xdr:colOff>
      <xdr:row>57</xdr:row>
      <xdr:rowOff>170256</xdr:rowOff>
    </xdr:to>
    <xdr:sp macro="" textlink="">
      <xdr:nvSpPr>
        <xdr:cNvPr id="372" name="楕円 371"/>
        <xdr:cNvSpPr/>
      </xdr:nvSpPr>
      <xdr:spPr>
        <a:xfrm>
          <a:off x="9588500" y="984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161383</xdr:rowOff>
    </xdr:from>
    <xdr:ext cx="534377" cy="259045"/>
    <xdr:sp macro="" textlink="">
      <xdr:nvSpPr>
        <xdr:cNvPr id="373" name="テキスト ボックス 372"/>
        <xdr:cNvSpPr txBox="1"/>
      </xdr:nvSpPr>
      <xdr:spPr>
        <a:xfrm>
          <a:off x="9372111" y="993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43612</xdr:rowOff>
    </xdr:from>
    <xdr:to>
      <xdr:col>46</xdr:col>
      <xdr:colOff>38100</xdr:colOff>
      <xdr:row>57</xdr:row>
      <xdr:rowOff>145212</xdr:rowOff>
    </xdr:to>
    <xdr:sp macro="" textlink="">
      <xdr:nvSpPr>
        <xdr:cNvPr id="374" name="楕円 373"/>
        <xdr:cNvSpPr/>
      </xdr:nvSpPr>
      <xdr:spPr>
        <a:xfrm>
          <a:off x="8699500" y="981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136339</xdr:rowOff>
    </xdr:from>
    <xdr:ext cx="534377" cy="259045"/>
    <xdr:sp macro="" textlink="">
      <xdr:nvSpPr>
        <xdr:cNvPr id="375" name="テキスト ボックス 374"/>
        <xdr:cNvSpPr txBox="1"/>
      </xdr:nvSpPr>
      <xdr:spPr>
        <a:xfrm>
          <a:off x="8483111" y="990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31242</xdr:rowOff>
    </xdr:from>
    <xdr:to>
      <xdr:col>41</xdr:col>
      <xdr:colOff>101600</xdr:colOff>
      <xdr:row>57</xdr:row>
      <xdr:rowOff>132842</xdr:rowOff>
    </xdr:to>
    <xdr:sp macro="" textlink="">
      <xdr:nvSpPr>
        <xdr:cNvPr id="376" name="楕円 375"/>
        <xdr:cNvSpPr/>
      </xdr:nvSpPr>
      <xdr:spPr>
        <a:xfrm>
          <a:off x="7810500" y="980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123969</xdr:rowOff>
    </xdr:from>
    <xdr:ext cx="534377" cy="259045"/>
    <xdr:sp macro="" textlink="">
      <xdr:nvSpPr>
        <xdr:cNvPr id="377" name="テキスト ボックス 376"/>
        <xdr:cNvSpPr txBox="1"/>
      </xdr:nvSpPr>
      <xdr:spPr>
        <a:xfrm>
          <a:off x="7594111" y="989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23164</xdr:rowOff>
    </xdr:from>
    <xdr:to>
      <xdr:col>36</xdr:col>
      <xdr:colOff>165100</xdr:colOff>
      <xdr:row>57</xdr:row>
      <xdr:rowOff>124764</xdr:rowOff>
    </xdr:to>
    <xdr:sp macro="" textlink="">
      <xdr:nvSpPr>
        <xdr:cNvPr id="378" name="楕円 377"/>
        <xdr:cNvSpPr/>
      </xdr:nvSpPr>
      <xdr:spPr>
        <a:xfrm>
          <a:off x="6921500" y="979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115891</xdr:rowOff>
    </xdr:from>
    <xdr:ext cx="534377" cy="259045"/>
    <xdr:sp macro="" textlink="">
      <xdr:nvSpPr>
        <xdr:cNvPr id="379" name="テキスト ボックス 378"/>
        <xdr:cNvSpPr txBox="1"/>
      </xdr:nvSpPr>
      <xdr:spPr>
        <a:xfrm>
          <a:off x="6705111" y="988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147602</xdr:rowOff>
    </xdr:from>
    <xdr:to>
      <xdr:col>55</xdr:col>
      <xdr:colOff>0</xdr:colOff>
      <xdr:row>79</xdr:row>
      <xdr:rowOff>2913</xdr:rowOff>
    </xdr:to>
    <xdr:cxnSp macro="">
      <xdr:nvCxnSpPr>
        <xdr:cNvPr id="408" name="直線コネクタ 407"/>
        <xdr:cNvCxnSpPr/>
      </xdr:nvCxnSpPr>
      <xdr:spPr>
        <a:xfrm>
          <a:off x="9639300" y="13520702"/>
          <a:ext cx="838200" cy="2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147602</xdr:rowOff>
    </xdr:from>
    <xdr:to>
      <xdr:col>50</xdr:col>
      <xdr:colOff>114300</xdr:colOff>
      <xdr:row>79</xdr:row>
      <xdr:rowOff>10099</xdr:rowOff>
    </xdr:to>
    <xdr:cxnSp macro="">
      <xdr:nvCxnSpPr>
        <xdr:cNvPr id="411" name="直線コネクタ 410"/>
        <xdr:cNvCxnSpPr/>
      </xdr:nvCxnSpPr>
      <xdr:spPr>
        <a:xfrm flipV="1">
          <a:off x="8750300" y="13520702"/>
          <a:ext cx="889000" cy="3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10099</xdr:rowOff>
    </xdr:from>
    <xdr:to>
      <xdr:col>45</xdr:col>
      <xdr:colOff>177800</xdr:colOff>
      <xdr:row>79</xdr:row>
      <xdr:rowOff>10213</xdr:rowOff>
    </xdr:to>
    <xdr:cxnSp macro="">
      <xdr:nvCxnSpPr>
        <xdr:cNvPr id="414" name="直線コネクタ 413"/>
        <xdr:cNvCxnSpPr/>
      </xdr:nvCxnSpPr>
      <xdr:spPr>
        <a:xfrm flipV="1">
          <a:off x="7861300" y="13554649"/>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10213</xdr:rowOff>
    </xdr:from>
    <xdr:to>
      <xdr:col>41</xdr:col>
      <xdr:colOff>50800</xdr:colOff>
      <xdr:row>79</xdr:row>
      <xdr:rowOff>18351</xdr:rowOff>
    </xdr:to>
    <xdr:cxnSp macro="">
      <xdr:nvCxnSpPr>
        <xdr:cNvPr id="417" name="直線コネクタ 416"/>
        <xdr:cNvCxnSpPr/>
      </xdr:nvCxnSpPr>
      <xdr:spPr>
        <a:xfrm flipV="1">
          <a:off x="6972300" y="13554763"/>
          <a:ext cx="8890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9" name="テキスト ボックス 418"/>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21" name="テキスト ボックス 420"/>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123563</xdr:rowOff>
    </xdr:from>
    <xdr:to>
      <xdr:col>55</xdr:col>
      <xdr:colOff>50800</xdr:colOff>
      <xdr:row>79</xdr:row>
      <xdr:rowOff>53713</xdr:rowOff>
    </xdr:to>
    <xdr:sp macro="" textlink="">
      <xdr:nvSpPr>
        <xdr:cNvPr id="427" name="楕円 426"/>
        <xdr:cNvSpPr/>
      </xdr:nvSpPr>
      <xdr:spPr>
        <a:xfrm>
          <a:off x="10426700" y="1349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38490</xdr:rowOff>
    </xdr:from>
    <xdr:ext cx="469744" cy="259045"/>
    <xdr:sp macro="" textlink="">
      <xdr:nvSpPr>
        <xdr:cNvPr id="428" name="商工費該当値テキスト"/>
        <xdr:cNvSpPr txBox="1"/>
      </xdr:nvSpPr>
      <xdr:spPr>
        <a:xfrm>
          <a:off x="10528300" y="1341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96802</xdr:rowOff>
    </xdr:from>
    <xdr:to>
      <xdr:col>50</xdr:col>
      <xdr:colOff>165100</xdr:colOff>
      <xdr:row>79</xdr:row>
      <xdr:rowOff>26952</xdr:rowOff>
    </xdr:to>
    <xdr:sp macro="" textlink="">
      <xdr:nvSpPr>
        <xdr:cNvPr id="429" name="楕円 428"/>
        <xdr:cNvSpPr/>
      </xdr:nvSpPr>
      <xdr:spPr>
        <a:xfrm>
          <a:off x="9588500" y="1346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18079</xdr:rowOff>
    </xdr:from>
    <xdr:ext cx="469744" cy="259045"/>
    <xdr:sp macro="" textlink="">
      <xdr:nvSpPr>
        <xdr:cNvPr id="430" name="テキスト ボックス 429"/>
        <xdr:cNvSpPr txBox="1"/>
      </xdr:nvSpPr>
      <xdr:spPr>
        <a:xfrm>
          <a:off x="9404428" y="1356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130749</xdr:rowOff>
    </xdr:from>
    <xdr:to>
      <xdr:col>46</xdr:col>
      <xdr:colOff>38100</xdr:colOff>
      <xdr:row>79</xdr:row>
      <xdr:rowOff>60899</xdr:rowOff>
    </xdr:to>
    <xdr:sp macro="" textlink="">
      <xdr:nvSpPr>
        <xdr:cNvPr id="431" name="楕円 430"/>
        <xdr:cNvSpPr/>
      </xdr:nvSpPr>
      <xdr:spPr>
        <a:xfrm>
          <a:off x="8699500" y="1350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52026</xdr:rowOff>
    </xdr:from>
    <xdr:ext cx="469744" cy="259045"/>
    <xdr:sp macro="" textlink="">
      <xdr:nvSpPr>
        <xdr:cNvPr id="432" name="テキスト ボックス 431"/>
        <xdr:cNvSpPr txBox="1"/>
      </xdr:nvSpPr>
      <xdr:spPr>
        <a:xfrm>
          <a:off x="8515428" y="13596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130863</xdr:rowOff>
    </xdr:from>
    <xdr:to>
      <xdr:col>41</xdr:col>
      <xdr:colOff>101600</xdr:colOff>
      <xdr:row>79</xdr:row>
      <xdr:rowOff>61013</xdr:rowOff>
    </xdr:to>
    <xdr:sp macro="" textlink="">
      <xdr:nvSpPr>
        <xdr:cNvPr id="433" name="楕円 432"/>
        <xdr:cNvSpPr/>
      </xdr:nvSpPr>
      <xdr:spPr>
        <a:xfrm>
          <a:off x="7810500" y="1350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52140</xdr:rowOff>
    </xdr:from>
    <xdr:ext cx="469744" cy="259045"/>
    <xdr:sp macro="" textlink="">
      <xdr:nvSpPr>
        <xdr:cNvPr id="434" name="テキスト ボックス 433"/>
        <xdr:cNvSpPr txBox="1"/>
      </xdr:nvSpPr>
      <xdr:spPr>
        <a:xfrm>
          <a:off x="7626428" y="1359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139001</xdr:rowOff>
    </xdr:from>
    <xdr:to>
      <xdr:col>36</xdr:col>
      <xdr:colOff>165100</xdr:colOff>
      <xdr:row>79</xdr:row>
      <xdr:rowOff>69151</xdr:rowOff>
    </xdr:to>
    <xdr:sp macro="" textlink="">
      <xdr:nvSpPr>
        <xdr:cNvPr id="435" name="楕円 434"/>
        <xdr:cNvSpPr/>
      </xdr:nvSpPr>
      <xdr:spPr>
        <a:xfrm>
          <a:off x="6921500" y="1351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60278</xdr:rowOff>
    </xdr:from>
    <xdr:ext cx="469744" cy="259045"/>
    <xdr:sp macro="" textlink="">
      <xdr:nvSpPr>
        <xdr:cNvPr id="436" name="テキスト ボックス 435"/>
        <xdr:cNvSpPr txBox="1"/>
      </xdr:nvSpPr>
      <xdr:spPr>
        <a:xfrm>
          <a:off x="6737428" y="1360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121526</xdr:rowOff>
    </xdr:from>
    <xdr:to>
      <xdr:col>55</xdr:col>
      <xdr:colOff>0</xdr:colOff>
      <xdr:row>97</xdr:row>
      <xdr:rowOff>134457</xdr:rowOff>
    </xdr:to>
    <xdr:cxnSp macro="">
      <xdr:nvCxnSpPr>
        <xdr:cNvPr id="465" name="直線コネクタ 464"/>
        <xdr:cNvCxnSpPr/>
      </xdr:nvCxnSpPr>
      <xdr:spPr>
        <a:xfrm flipV="1">
          <a:off x="9639300" y="16752176"/>
          <a:ext cx="838200" cy="1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108774</xdr:rowOff>
    </xdr:from>
    <xdr:ext cx="534377" cy="259045"/>
    <xdr:sp macro="" textlink="">
      <xdr:nvSpPr>
        <xdr:cNvPr id="466" name="土木費平均値テキスト"/>
        <xdr:cNvSpPr txBox="1"/>
      </xdr:nvSpPr>
      <xdr:spPr>
        <a:xfrm>
          <a:off x="10528300" y="1639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59621</xdr:rowOff>
    </xdr:from>
    <xdr:to>
      <xdr:col>50</xdr:col>
      <xdr:colOff>114300</xdr:colOff>
      <xdr:row>97</xdr:row>
      <xdr:rowOff>134457</xdr:rowOff>
    </xdr:to>
    <xdr:cxnSp macro="">
      <xdr:nvCxnSpPr>
        <xdr:cNvPr id="468" name="直線コネクタ 467"/>
        <xdr:cNvCxnSpPr/>
      </xdr:nvCxnSpPr>
      <xdr:spPr>
        <a:xfrm>
          <a:off x="8750300" y="16690271"/>
          <a:ext cx="889000" cy="7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0" name="テキスト ボックス 469"/>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46630</xdr:rowOff>
    </xdr:from>
    <xdr:to>
      <xdr:col>45</xdr:col>
      <xdr:colOff>177800</xdr:colOff>
      <xdr:row>97</xdr:row>
      <xdr:rowOff>59621</xdr:rowOff>
    </xdr:to>
    <xdr:cxnSp macro="">
      <xdr:nvCxnSpPr>
        <xdr:cNvPr id="471" name="直線コネクタ 470"/>
        <xdr:cNvCxnSpPr/>
      </xdr:nvCxnSpPr>
      <xdr:spPr>
        <a:xfrm>
          <a:off x="7861300" y="16677280"/>
          <a:ext cx="889000" cy="1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46558</xdr:rowOff>
    </xdr:from>
    <xdr:ext cx="534377" cy="259045"/>
    <xdr:sp macro="" textlink="">
      <xdr:nvSpPr>
        <xdr:cNvPr id="473" name="テキスト ボックス 472"/>
        <xdr:cNvSpPr txBox="1"/>
      </xdr:nvSpPr>
      <xdr:spPr>
        <a:xfrm>
          <a:off x="8483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45540</xdr:rowOff>
    </xdr:from>
    <xdr:to>
      <xdr:col>41</xdr:col>
      <xdr:colOff>50800</xdr:colOff>
      <xdr:row>97</xdr:row>
      <xdr:rowOff>46630</xdr:rowOff>
    </xdr:to>
    <xdr:cxnSp macro="">
      <xdr:nvCxnSpPr>
        <xdr:cNvPr id="474" name="直線コネクタ 473"/>
        <xdr:cNvCxnSpPr/>
      </xdr:nvCxnSpPr>
      <xdr:spPr>
        <a:xfrm>
          <a:off x="6972300" y="16676190"/>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58825</xdr:rowOff>
    </xdr:from>
    <xdr:ext cx="534377" cy="259045"/>
    <xdr:sp macro="" textlink="">
      <xdr:nvSpPr>
        <xdr:cNvPr id="476" name="テキスト ボックス 475"/>
        <xdr:cNvSpPr txBox="1"/>
      </xdr:nvSpPr>
      <xdr:spPr>
        <a:xfrm>
          <a:off x="7594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70726</xdr:rowOff>
    </xdr:from>
    <xdr:to>
      <xdr:col>55</xdr:col>
      <xdr:colOff>50800</xdr:colOff>
      <xdr:row>98</xdr:row>
      <xdr:rowOff>876</xdr:rowOff>
    </xdr:to>
    <xdr:sp macro="" textlink="">
      <xdr:nvSpPr>
        <xdr:cNvPr id="484" name="楕円 483"/>
        <xdr:cNvSpPr/>
      </xdr:nvSpPr>
      <xdr:spPr>
        <a:xfrm>
          <a:off x="10426700" y="167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49153</xdr:rowOff>
    </xdr:from>
    <xdr:ext cx="534377" cy="259045"/>
    <xdr:sp macro="" textlink="">
      <xdr:nvSpPr>
        <xdr:cNvPr id="485" name="土木費該当値テキスト"/>
        <xdr:cNvSpPr txBox="1"/>
      </xdr:nvSpPr>
      <xdr:spPr>
        <a:xfrm>
          <a:off x="10528300" y="1667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83657</xdr:rowOff>
    </xdr:from>
    <xdr:to>
      <xdr:col>50</xdr:col>
      <xdr:colOff>165100</xdr:colOff>
      <xdr:row>98</xdr:row>
      <xdr:rowOff>13807</xdr:rowOff>
    </xdr:to>
    <xdr:sp macro="" textlink="">
      <xdr:nvSpPr>
        <xdr:cNvPr id="486" name="楕円 485"/>
        <xdr:cNvSpPr/>
      </xdr:nvSpPr>
      <xdr:spPr>
        <a:xfrm>
          <a:off x="9588500" y="1671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4934</xdr:rowOff>
    </xdr:from>
    <xdr:ext cx="534377" cy="259045"/>
    <xdr:sp macro="" textlink="">
      <xdr:nvSpPr>
        <xdr:cNvPr id="487" name="テキスト ボックス 486"/>
        <xdr:cNvSpPr txBox="1"/>
      </xdr:nvSpPr>
      <xdr:spPr>
        <a:xfrm>
          <a:off x="9372111" y="1680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8821</xdr:rowOff>
    </xdr:from>
    <xdr:to>
      <xdr:col>46</xdr:col>
      <xdr:colOff>38100</xdr:colOff>
      <xdr:row>97</xdr:row>
      <xdr:rowOff>110421</xdr:rowOff>
    </xdr:to>
    <xdr:sp macro="" textlink="">
      <xdr:nvSpPr>
        <xdr:cNvPr id="488" name="楕円 487"/>
        <xdr:cNvSpPr/>
      </xdr:nvSpPr>
      <xdr:spPr>
        <a:xfrm>
          <a:off x="8699500" y="1663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101548</xdr:rowOff>
    </xdr:from>
    <xdr:ext cx="534377" cy="259045"/>
    <xdr:sp macro="" textlink="">
      <xdr:nvSpPr>
        <xdr:cNvPr id="489" name="テキスト ボックス 488"/>
        <xdr:cNvSpPr txBox="1"/>
      </xdr:nvSpPr>
      <xdr:spPr>
        <a:xfrm>
          <a:off x="8483111" y="1673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167280</xdr:rowOff>
    </xdr:from>
    <xdr:to>
      <xdr:col>41</xdr:col>
      <xdr:colOff>101600</xdr:colOff>
      <xdr:row>97</xdr:row>
      <xdr:rowOff>97430</xdr:rowOff>
    </xdr:to>
    <xdr:sp macro="" textlink="">
      <xdr:nvSpPr>
        <xdr:cNvPr id="490" name="楕円 489"/>
        <xdr:cNvSpPr/>
      </xdr:nvSpPr>
      <xdr:spPr>
        <a:xfrm>
          <a:off x="7810500" y="166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88557</xdr:rowOff>
    </xdr:from>
    <xdr:ext cx="534377" cy="259045"/>
    <xdr:sp macro="" textlink="">
      <xdr:nvSpPr>
        <xdr:cNvPr id="491" name="テキスト ボックス 490"/>
        <xdr:cNvSpPr txBox="1"/>
      </xdr:nvSpPr>
      <xdr:spPr>
        <a:xfrm>
          <a:off x="7594111" y="1671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166190</xdr:rowOff>
    </xdr:from>
    <xdr:to>
      <xdr:col>36</xdr:col>
      <xdr:colOff>165100</xdr:colOff>
      <xdr:row>97</xdr:row>
      <xdr:rowOff>96340</xdr:rowOff>
    </xdr:to>
    <xdr:sp macro="" textlink="">
      <xdr:nvSpPr>
        <xdr:cNvPr id="492" name="楕円 491"/>
        <xdr:cNvSpPr/>
      </xdr:nvSpPr>
      <xdr:spPr>
        <a:xfrm>
          <a:off x="6921500" y="1662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87467</xdr:rowOff>
    </xdr:from>
    <xdr:ext cx="534377" cy="259045"/>
    <xdr:sp macro="" textlink="">
      <xdr:nvSpPr>
        <xdr:cNvPr id="493" name="テキスト ボックス 492"/>
        <xdr:cNvSpPr txBox="1"/>
      </xdr:nvSpPr>
      <xdr:spPr>
        <a:xfrm>
          <a:off x="6705111" y="1671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62319</xdr:rowOff>
    </xdr:from>
    <xdr:to>
      <xdr:col>85</xdr:col>
      <xdr:colOff>127000</xdr:colOff>
      <xdr:row>37</xdr:row>
      <xdr:rowOff>95637</xdr:rowOff>
    </xdr:to>
    <xdr:cxnSp macro="">
      <xdr:nvCxnSpPr>
        <xdr:cNvPr id="522" name="直線コネクタ 521"/>
        <xdr:cNvCxnSpPr/>
      </xdr:nvCxnSpPr>
      <xdr:spPr>
        <a:xfrm>
          <a:off x="15481300" y="6405969"/>
          <a:ext cx="838200" cy="3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3" name="消防費平均値テキスト"/>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62319</xdr:rowOff>
    </xdr:from>
    <xdr:to>
      <xdr:col>81</xdr:col>
      <xdr:colOff>50800</xdr:colOff>
      <xdr:row>37</xdr:row>
      <xdr:rowOff>77921</xdr:rowOff>
    </xdr:to>
    <xdr:cxnSp macro="">
      <xdr:nvCxnSpPr>
        <xdr:cNvPr id="525" name="直線コネクタ 524"/>
        <xdr:cNvCxnSpPr/>
      </xdr:nvCxnSpPr>
      <xdr:spPr>
        <a:xfrm flipV="1">
          <a:off x="14592300" y="6405969"/>
          <a:ext cx="889000" cy="1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29629</xdr:rowOff>
    </xdr:from>
    <xdr:to>
      <xdr:col>76</xdr:col>
      <xdr:colOff>114300</xdr:colOff>
      <xdr:row>37</xdr:row>
      <xdr:rowOff>77921</xdr:rowOff>
    </xdr:to>
    <xdr:cxnSp macro="">
      <xdr:nvCxnSpPr>
        <xdr:cNvPr id="528" name="直線コネクタ 527"/>
        <xdr:cNvCxnSpPr/>
      </xdr:nvCxnSpPr>
      <xdr:spPr>
        <a:xfrm>
          <a:off x="13703300" y="6373279"/>
          <a:ext cx="889000" cy="4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170485</xdr:rowOff>
    </xdr:from>
    <xdr:to>
      <xdr:col>71</xdr:col>
      <xdr:colOff>177800</xdr:colOff>
      <xdr:row>37</xdr:row>
      <xdr:rowOff>29629</xdr:rowOff>
    </xdr:to>
    <xdr:cxnSp macro="">
      <xdr:nvCxnSpPr>
        <xdr:cNvPr id="531" name="直線コネクタ 530"/>
        <xdr:cNvCxnSpPr/>
      </xdr:nvCxnSpPr>
      <xdr:spPr>
        <a:xfrm>
          <a:off x="12814300" y="6171235"/>
          <a:ext cx="889000" cy="20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158221</xdr:rowOff>
    </xdr:from>
    <xdr:ext cx="534377" cy="259045"/>
    <xdr:sp macro="" textlink="">
      <xdr:nvSpPr>
        <xdr:cNvPr id="533" name="テキスト ボックス 532"/>
        <xdr:cNvSpPr txBox="1"/>
      </xdr:nvSpPr>
      <xdr:spPr>
        <a:xfrm>
          <a:off x="13436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125906</xdr:rowOff>
    </xdr:from>
    <xdr:ext cx="534377" cy="259045"/>
    <xdr:sp macro="" textlink="">
      <xdr:nvSpPr>
        <xdr:cNvPr id="535" name="テキスト ボックス 534"/>
        <xdr:cNvSpPr txBox="1"/>
      </xdr:nvSpPr>
      <xdr:spPr>
        <a:xfrm>
          <a:off x="12547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44837</xdr:rowOff>
    </xdr:from>
    <xdr:to>
      <xdr:col>85</xdr:col>
      <xdr:colOff>177800</xdr:colOff>
      <xdr:row>37</xdr:row>
      <xdr:rowOff>146437</xdr:rowOff>
    </xdr:to>
    <xdr:sp macro="" textlink="">
      <xdr:nvSpPr>
        <xdr:cNvPr id="541" name="楕円 540"/>
        <xdr:cNvSpPr/>
      </xdr:nvSpPr>
      <xdr:spPr>
        <a:xfrm>
          <a:off x="16268700" y="638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131214</xdr:rowOff>
    </xdr:from>
    <xdr:ext cx="534377" cy="259045"/>
    <xdr:sp macro="" textlink="">
      <xdr:nvSpPr>
        <xdr:cNvPr id="542" name="消防費該当値テキスト"/>
        <xdr:cNvSpPr txBox="1"/>
      </xdr:nvSpPr>
      <xdr:spPr>
        <a:xfrm>
          <a:off x="16370300" y="63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11519</xdr:rowOff>
    </xdr:from>
    <xdr:to>
      <xdr:col>81</xdr:col>
      <xdr:colOff>101600</xdr:colOff>
      <xdr:row>37</xdr:row>
      <xdr:rowOff>113119</xdr:rowOff>
    </xdr:to>
    <xdr:sp macro="" textlink="">
      <xdr:nvSpPr>
        <xdr:cNvPr id="543" name="楕円 542"/>
        <xdr:cNvSpPr/>
      </xdr:nvSpPr>
      <xdr:spPr>
        <a:xfrm>
          <a:off x="15430500" y="635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104246</xdr:rowOff>
    </xdr:from>
    <xdr:ext cx="534377" cy="259045"/>
    <xdr:sp macro="" textlink="">
      <xdr:nvSpPr>
        <xdr:cNvPr id="544" name="テキスト ボックス 543"/>
        <xdr:cNvSpPr txBox="1"/>
      </xdr:nvSpPr>
      <xdr:spPr>
        <a:xfrm>
          <a:off x="15214111" y="644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27121</xdr:rowOff>
    </xdr:from>
    <xdr:to>
      <xdr:col>76</xdr:col>
      <xdr:colOff>165100</xdr:colOff>
      <xdr:row>37</xdr:row>
      <xdr:rowOff>128721</xdr:rowOff>
    </xdr:to>
    <xdr:sp macro="" textlink="">
      <xdr:nvSpPr>
        <xdr:cNvPr id="545" name="楕円 544"/>
        <xdr:cNvSpPr/>
      </xdr:nvSpPr>
      <xdr:spPr>
        <a:xfrm>
          <a:off x="14541500" y="637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119848</xdr:rowOff>
    </xdr:from>
    <xdr:ext cx="534377" cy="259045"/>
    <xdr:sp macro="" textlink="">
      <xdr:nvSpPr>
        <xdr:cNvPr id="546" name="テキスト ボックス 545"/>
        <xdr:cNvSpPr txBox="1"/>
      </xdr:nvSpPr>
      <xdr:spPr>
        <a:xfrm>
          <a:off x="14325111" y="646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150279</xdr:rowOff>
    </xdr:from>
    <xdr:to>
      <xdr:col>72</xdr:col>
      <xdr:colOff>38100</xdr:colOff>
      <xdr:row>37</xdr:row>
      <xdr:rowOff>80429</xdr:rowOff>
    </xdr:to>
    <xdr:sp macro="" textlink="">
      <xdr:nvSpPr>
        <xdr:cNvPr id="547" name="楕円 546"/>
        <xdr:cNvSpPr/>
      </xdr:nvSpPr>
      <xdr:spPr>
        <a:xfrm>
          <a:off x="13652500" y="632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71556</xdr:rowOff>
    </xdr:from>
    <xdr:ext cx="534377" cy="259045"/>
    <xdr:sp macro="" textlink="">
      <xdr:nvSpPr>
        <xdr:cNvPr id="548" name="テキスト ボックス 547"/>
        <xdr:cNvSpPr txBox="1"/>
      </xdr:nvSpPr>
      <xdr:spPr>
        <a:xfrm>
          <a:off x="13436111" y="641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119685</xdr:rowOff>
    </xdr:from>
    <xdr:to>
      <xdr:col>67</xdr:col>
      <xdr:colOff>101600</xdr:colOff>
      <xdr:row>36</xdr:row>
      <xdr:rowOff>49835</xdr:rowOff>
    </xdr:to>
    <xdr:sp macro="" textlink="">
      <xdr:nvSpPr>
        <xdr:cNvPr id="549" name="楕円 548"/>
        <xdr:cNvSpPr/>
      </xdr:nvSpPr>
      <xdr:spPr>
        <a:xfrm>
          <a:off x="12763500" y="61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66362</xdr:rowOff>
    </xdr:from>
    <xdr:ext cx="534377" cy="259045"/>
    <xdr:sp macro="" textlink="">
      <xdr:nvSpPr>
        <xdr:cNvPr id="550" name="テキスト ボックス 549"/>
        <xdr:cNvSpPr txBox="1"/>
      </xdr:nvSpPr>
      <xdr:spPr>
        <a:xfrm>
          <a:off x="12547111" y="589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158141</xdr:rowOff>
    </xdr:from>
    <xdr:to>
      <xdr:col>85</xdr:col>
      <xdr:colOff>127000</xdr:colOff>
      <xdr:row>57</xdr:row>
      <xdr:rowOff>15014</xdr:rowOff>
    </xdr:to>
    <xdr:cxnSp macro="">
      <xdr:nvCxnSpPr>
        <xdr:cNvPr id="579" name="直線コネクタ 578"/>
        <xdr:cNvCxnSpPr/>
      </xdr:nvCxnSpPr>
      <xdr:spPr>
        <a:xfrm flipV="1">
          <a:off x="15481300" y="9759341"/>
          <a:ext cx="838200" cy="2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15014</xdr:rowOff>
    </xdr:from>
    <xdr:to>
      <xdr:col>81</xdr:col>
      <xdr:colOff>50800</xdr:colOff>
      <xdr:row>57</xdr:row>
      <xdr:rowOff>54950</xdr:rowOff>
    </xdr:to>
    <xdr:cxnSp macro="">
      <xdr:nvCxnSpPr>
        <xdr:cNvPr id="582" name="直線コネクタ 581"/>
        <xdr:cNvCxnSpPr/>
      </xdr:nvCxnSpPr>
      <xdr:spPr>
        <a:xfrm flipV="1">
          <a:off x="14592300" y="9787664"/>
          <a:ext cx="889000" cy="3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54950</xdr:rowOff>
    </xdr:from>
    <xdr:to>
      <xdr:col>76</xdr:col>
      <xdr:colOff>114300</xdr:colOff>
      <xdr:row>57</xdr:row>
      <xdr:rowOff>70214</xdr:rowOff>
    </xdr:to>
    <xdr:cxnSp macro="">
      <xdr:nvCxnSpPr>
        <xdr:cNvPr id="585" name="直線コネクタ 584"/>
        <xdr:cNvCxnSpPr/>
      </xdr:nvCxnSpPr>
      <xdr:spPr>
        <a:xfrm flipV="1">
          <a:off x="13703300" y="9827600"/>
          <a:ext cx="889000" cy="1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45593</xdr:rowOff>
    </xdr:from>
    <xdr:to>
      <xdr:col>71</xdr:col>
      <xdr:colOff>177800</xdr:colOff>
      <xdr:row>57</xdr:row>
      <xdr:rowOff>70214</xdr:rowOff>
    </xdr:to>
    <xdr:cxnSp macro="">
      <xdr:nvCxnSpPr>
        <xdr:cNvPr id="588" name="直線コネクタ 587"/>
        <xdr:cNvCxnSpPr/>
      </xdr:nvCxnSpPr>
      <xdr:spPr>
        <a:xfrm>
          <a:off x="12814300" y="9818243"/>
          <a:ext cx="889000" cy="2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167419</xdr:rowOff>
    </xdr:from>
    <xdr:ext cx="534377" cy="259045"/>
    <xdr:sp macro="" textlink="">
      <xdr:nvSpPr>
        <xdr:cNvPr id="590" name="テキスト ボックス 589"/>
        <xdr:cNvSpPr txBox="1"/>
      </xdr:nvSpPr>
      <xdr:spPr>
        <a:xfrm>
          <a:off x="13436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163410</xdr:rowOff>
    </xdr:from>
    <xdr:ext cx="534377" cy="259045"/>
    <xdr:sp macro="" textlink="">
      <xdr:nvSpPr>
        <xdr:cNvPr id="592" name="テキスト ボックス 591"/>
        <xdr:cNvSpPr txBox="1"/>
      </xdr:nvSpPr>
      <xdr:spPr>
        <a:xfrm>
          <a:off x="12547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107341</xdr:rowOff>
    </xdr:from>
    <xdr:to>
      <xdr:col>85</xdr:col>
      <xdr:colOff>177800</xdr:colOff>
      <xdr:row>57</xdr:row>
      <xdr:rowOff>37491</xdr:rowOff>
    </xdr:to>
    <xdr:sp macro="" textlink="">
      <xdr:nvSpPr>
        <xdr:cNvPr id="598" name="楕円 597"/>
        <xdr:cNvSpPr/>
      </xdr:nvSpPr>
      <xdr:spPr>
        <a:xfrm>
          <a:off x="16268700" y="970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85768</xdr:rowOff>
    </xdr:from>
    <xdr:ext cx="534377" cy="259045"/>
    <xdr:sp macro="" textlink="">
      <xdr:nvSpPr>
        <xdr:cNvPr id="599" name="教育費該当値テキスト"/>
        <xdr:cNvSpPr txBox="1"/>
      </xdr:nvSpPr>
      <xdr:spPr>
        <a:xfrm>
          <a:off x="16370300" y="968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135664</xdr:rowOff>
    </xdr:from>
    <xdr:to>
      <xdr:col>81</xdr:col>
      <xdr:colOff>101600</xdr:colOff>
      <xdr:row>57</xdr:row>
      <xdr:rowOff>65814</xdr:rowOff>
    </xdr:to>
    <xdr:sp macro="" textlink="">
      <xdr:nvSpPr>
        <xdr:cNvPr id="600" name="楕円 599"/>
        <xdr:cNvSpPr/>
      </xdr:nvSpPr>
      <xdr:spPr>
        <a:xfrm>
          <a:off x="15430500" y="973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56941</xdr:rowOff>
    </xdr:from>
    <xdr:ext cx="534377" cy="259045"/>
    <xdr:sp macro="" textlink="">
      <xdr:nvSpPr>
        <xdr:cNvPr id="601" name="テキスト ボックス 600"/>
        <xdr:cNvSpPr txBox="1"/>
      </xdr:nvSpPr>
      <xdr:spPr>
        <a:xfrm>
          <a:off x="15214111" y="982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4150</xdr:rowOff>
    </xdr:from>
    <xdr:to>
      <xdr:col>76</xdr:col>
      <xdr:colOff>165100</xdr:colOff>
      <xdr:row>57</xdr:row>
      <xdr:rowOff>105750</xdr:rowOff>
    </xdr:to>
    <xdr:sp macro="" textlink="">
      <xdr:nvSpPr>
        <xdr:cNvPr id="602" name="楕円 601"/>
        <xdr:cNvSpPr/>
      </xdr:nvSpPr>
      <xdr:spPr>
        <a:xfrm>
          <a:off x="14541500" y="977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96877</xdr:rowOff>
    </xdr:from>
    <xdr:ext cx="534377" cy="259045"/>
    <xdr:sp macro="" textlink="">
      <xdr:nvSpPr>
        <xdr:cNvPr id="603" name="テキスト ボックス 602"/>
        <xdr:cNvSpPr txBox="1"/>
      </xdr:nvSpPr>
      <xdr:spPr>
        <a:xfrm>
          <a:off x="14325111" y="986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19414</xdr:rowOff>
    </xdr:from>
    <xdr:to>
      <xdr:col>72</xdr:col>
      <xdr:colOff>38100</xdr:colOff>
      <xdr:row>57</xdr:row>
      <xdr:rowOff>121014</xdr:rowOff>
    </xdr:to>
    <xdr:sp macro="" textlink="">
      <xdr:nvSpPr>
        <xdr:cNvPr id="604" name="楕円 603"/>
        <xdr:cNvSpPr/>
      </xdr:nvSpPr>
      <xdr:spPr>
        <a:xfrm>
          <a:off x="13652500" y="979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112141</xdr:rowOff>
    </xdr:from>
    <xdr:ext cx="534377" cy="259045"/>
    <xdr:sp macro="" textlink="">
      <xdr:nvSpPr>
        <xdr:cNvPr id="605" name="テキスト ボックス 604"/>
        <xdr:cNvSpPr txBox="1"/>
      </xdr:nvSpPr>
      <xdr:spPr>
        <a:xfrm>
          <a:off x="13436111" y="988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166243</xdr:rowOff>
    </xdr:from>
    <xdr:to>
      <xdr:col>67</xdr:col>
      <xdr:colOff>101600</xdr:colOff>
      <xdr:row>57</xdr:row>
      <xdr:rowOff>96393</xdr:rowOff>
    </xdr:to>
    <xdr:sp macro="" textlink="">
      <xdr:nvSpPr>
        <xdr:cNvPr id="606" name="楕円 605"/>
        <xdr:cNvSpPr/>
      </xdr:nvSpPr>
      <xdr:spPr>
        <a:xfrm>
          <a:off x="12763500" y="976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87520</xdr:rowOff>
    </xdr:from>
    <xdr:ext cx="534377" cy="259045"/>
    <xdr:sp macro="" textlink="">
      <xdr:nvSpPr>
        <xdr:cNvPr id="607" name="テキスト ボックス 606"/>
        <xdr:cNvSpPr txBox="1"/>
      </xdr:nvSpPr>
      <xdr:spPr>
        <a:xfrm>
          <a:off x="12547111" y="986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141402</xdr:rowOff>
    </xdr:from>
    <xdr:to>
      <xdr:col>85</xdr:col>
      <xdr:colOff>127000</xdr:colOff>
      <xdr:row>78</xdr:row>
      <xdr:rowOff>163348</xdr:rowOff>
    </xdr:to>
    <xdr:cxnSp macro="">
      <xdr:nvCxnSpPr>
        <xdr:cNvPr id="636" name="直線コネクタ 635"/>
        <xdr:cNvCxnSpPr/>
      </xdr:nvCxnSpPr>
      <xdr:spPr>
        <a:xfrm flipV="1">
          <a:off x="15481300" y="13514502"/>
          <a:ext cx="8382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163348</xdr:rowOff>
    </xdr:from>
    <xdr:to>
      <xdr:col>81</xdr:col>
      <xdr:colOff>50800</xdr:colOff>
      <xdr:row>79</xdr:row>
      <xdr:rowOff>36804</xdr:rowOff>
    </xdr:to>
    <xdr:cxnSp macro="">
      <xdr:nvCxnSpPr>
        <xdr:cNvPr id="639" name="直線コネクタ 638"/>
        <xdr:cNvCxnSpPr/>
      </xdr:nvCxnSpPr>
      <xdr:spPr>
        <a:xfrm flipV="1">
          <a:off x="14592300" y="13536448"/>
          <a:ext cx="889000" cy="4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21692</xdr:rowOff>
    </xdr:from>
    <xdr:to>
      <xdr:col>76</xdr:col>
      <xdr:colOff>114300</xdr:colOff>
      <xdr:row>79</xdr:row>
      <xdr:rowOff>36804</xdr:rowOff>
    </xdr:to>
    <xdr:cxnSp macro="">
      <xdr:nvCxnSpPr>
        <xdr:cNvPr id="642" name="直線コネクタ 641"/>
        <xdr:cNvCxnSpPr/>
      </xdr:nvCxnSpPr>
      <xdr:spPr>
        <a:xfrm>
          <a:off x="13703300" y="13566242"/>
          <a:ext cx="889000" cy="1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21692</xdr:rowOff>
    </xdr:from>
    <xdr:to>
      <xdr:col>71</xdr:col>
      <xdr:colOff>177800</xdr:colOff>
      <xdr:row>79</xdr:row>
      <xdr:rowOff>29947</xdr:rowOff>
    </xdr:to>
    <xdr:cxnSp macro="">
      <xdr:nvCxnSpPr>
        <xdr:cNvPr id="645" name="直線コネクタ 644"/>
        <xdr:cNvCxnSpPr/>
      </xdr:nvCxnSpPr>
      <xdr:spPr>
        <a:xfrm flipV="1">
          <a:off x="12814300" y="13566242"/>
          <a:ext cx="8890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7" name="テキスト ボックス 646"/>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90602</xdr:rowOff>
    </xdr:from>
    <xdr:to>
      <xdr:col>85</xdr:col>
      <xdr:colOff>177800</xdr:colOff>
      <xdr:row>79</xdr:row>
      <xdr:rowOff>20752</xdr:rowOff>
    </xdr:to>
    <xdr:sp macro="" textlink="">
      <xdr:nvSpPr>
        <xdr:cNvPr id="655" name="楕円 654"/>
        <xdr:cNvSpPr/>
      </xdr:nvSpPr>
      <xdr:spPr>
        <a:xfrm>
          <a:off x="16268700" y="1346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27830</xdr:rowOff>
    </xdr:from>
    <xdr:ext cx="469744" cy="259045"/>
    <xdr:sp macro="" textlink="">
      <xdr:nvSpPr>
        <xdr:cNvPr id="656" name="災害復旧費該当値テキスト"/>
        <xdr:cNvSpPr txBox="1"/>
      </xdr:nvSpPr>
      <xdr:spPr>
        <a:xfrm>
          <a:off x="16370300" y="13400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112548</xdr:rowOff>
    </xdr:from>
    <xdr:to>
      <xdr:col>81</xdr:col>
      <xdr:colOff>101600</xdr:colOff>
      <xdr:row>79</xdr:row>
      <xdr:rowOff>42698</xdr:rowOff>
    </xdr:to>
    <xdr:sp macro="" textlink="">
      <xdr:nvSpPr>
        <xdr:cNvPr id="657" name="楕円 656"/>
        <xdr:cNvSpPr/>
      </xdr:nvSpPr>
      <xdr:spPr>
        <a:xfrm>
          <a:off x="15430500" y="1348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33825</xdr:rowOff>
    </xdr:from>
    <xdr:ext cx="469744" cy="259045"/>
    <xdr:sp macro="" textlink="">
      <xdr:nvSpPr>
        <xdr:cNvPr id="658" name="テキスト ボックス 657"/>
        <xdr:cNvSpPr txBox="1"/>
      </xdr:nvSpPr>
      <xdr:spPr>
        <a:xfrm>
          <a:off x="15246428" y="1357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157454</xdr:rowOff>
    </xdr:from>
    <xdr:to>
      <xdr:col>76</xdr:col>
      <xdr:colOff>165100</xdr:colOff>
      <xdr:row>79</xdr:row>
      <xdr:rowOff>87604</xdr:rowOff>
    </xdr:to>
    <xdr:sp macro="" textlink="">
      <xdr:nvSpPr>
        <xdr:cNvPr id="659" name="楕円 658"/>
        <xdr:cNvSpPr/>
      </xdr:nvSpPr>
      <xdr:spPr>
        <a:xfrm>
          <a:off x="14541500" y="1353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78731</xdr:rowOff>
    </xdr:from>
    <xdr:ext cx="378565" cy="259045"/>
    <xdr:sp macro="" textlink="">
      <xdr:nvSpPr>
        <xdr:cNvPr id="660" name="テキスト ボックス 659"/>
        <xdr:cNvSpPr txBox="1"/>
      </xdr:nvSpPr>
      <xdr:spPr>
        <a:xfrm>
          <a:off x="14403017" y="13623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142342</xdr:rowOff>
    </xdr:from>
    <xdr:to>
      <xdr:col>72</xdr:col>
      <xdr:colOff>38100</xdr:colOff>
      <xdr:row>79</xdr:row>
      <xdr:rowOff>72492</xdr:rowOff>
    </xdr:to>
    <xdr:sp macro="" textlink="">
      <xdr:nvSpPr>
        <xdr:cNvPr id="661" name="楕円 660"/>
        <xdr:cNvSpPr/>
      </xdr:nvSpPr>
      <xdr:spPr>
        <a:xfrm>
          <a:off x="13652500" y="1351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63619</xdr:rowOff>
    </xdr:from>
    <xdr:ext cx="469744" cy="259045"/>
    <xdr:sp macro="" textlink="">
      <xdr:nvSpPr>
        <xdr:cNvPr id="662" name="テキスト ボックス 661"/>
        <xdr:cNvSpPr txBox="1"/>
      </xdr:nvSpPr>
      <xdr:spPr>
        <a:xfrm>
          <a:off x="13468428" y="1360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150597</xdr:rowOff>
    </xdr:from>
    <xdr:to>
      <xdr:col>67</xdr:col>
      <xdr:colOff>101600</xdr:colOff>
      <xdr:row>79</xdr:row>
      <xdr:rowOff>80747</xdr:rowOff>
    </xdr:to>
    <xdr:sp macro="" textlink="">
      <xdr:nvSpPr>
        <xdr:cNvPr id="663" name="楕円 662"/>
        <xdr:cNvSpPr/>
      </xdr:nvSpPr>
      <xdr:spPr>
        <a:xfrm>
          <a:off x="12763500" y="1352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71874</xdr:rowOff>
    </xdr:from>
    <xdr:ext cx="469744" cy="259045"/>
    <xdr:sp macro="" textlink="">
      <xdr:nvSpPr>
        <xdr:cNvPr id="664" name="テキスト ボックス 663"/>
        <xdr:cNvSpPr txBox="1"/>
      </xdr:nvSpPr>
      <xdr:spPr>
        <a:xfrm>
          <a:off x="12579428" y="136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24140</xdr:rowOff>
    </xdr:from>
    <xdr:to>
      <xdr:col>85</xdr:col>
      <xdr:colOff>127000</xdr:colOff>
      <xdr:row>98</xdr:row>
      <xdr:rowOff>29435</xdr:rowOff>
    </xdr:to>
    <xdr:cxnSp macro="">
      <xdr:nvCxnSpPr>
        <xdr:cNvPr id="693" name="直線コネクタ 692"/>
        <xdr:cNvCxnSpPr/>
      </xdr:nvCxnSpPr>
      <xdr:spPr>
        <a:xfrm>
          <a:off x="15481300" y="16826240"/>
          <a:ext cx="838200" cy="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93336</xdr:rowOff>
    </xdr:from>
    <xdr:ext cx="534377" cy="259045"/>
    <xdr:sp macro="" textlink="">
      <xdr:nvSpPr>
        <xdr:cNvPr id="694" name="公債費平均値テキスト"/>
        <xdr:cNvSpPr txBox="1"/>
      </xdr:nvSpPr>
      <xdr:spPr>
        <a:xfrm>
          <a:off x="16370300" y="1655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24140</xdr:rowOff>
    </xdr:from>
    <xdr:to>
      <xdr:col>81</xdr:col>
      <xdr:colOff>50800</xdr:colOff>
      <xdr:row>98</xdr:row>
      <xdr:rowOff>27904</xdr:rowOff>
    </xdr:to>
    <xdr:cxnSp macro="">
      <xdr:nvCxnSpPr>
        <xdr:cNvPr id="696" name="直線コネクタ 695"/>
        <xdr:cNvCxnSpPr/>
      </xdr:nvCxnSpPr>
      <xdr:spPr>
        <a:xfrm flipV="1">
          <a:off x="14592300" y="16826240"/>
          <a:ext cx="889000" cy="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8" name="テキスト ボックス 697"/>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27904</xdr:rowOff>
    </xdr:from>
    <xdr:to>
      <xdr:col>76</xdr:col>
      <xdr:colOff>114300</xdr:colOff>
      <xdr:row>98</xdr:row>
      <xdr:rowOff>51202</xdr:rowOff>
    </xdr:to>
    <xdr:cxnSp macro="">
      <xdr:nvCxnSpPr>
        <xdr:cNvPr id="699" name="直線コネクタ 698"/>
        <xdr:cNvCxnSpPr/>
      </xdr:nvCxnSpPr>
      <xdr:spPr>
        <a:xfrm flipV="1">
          <a:off x="13703300" y="16830004"/>
          <a:ext cx="889000" cy="2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1" name="テキスト ボックス 700"/>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45205</xdr:rowOff>
    </xdr:from>
    <xdr:to>
      <xdr:col>71</xdr:col>
      <xdr:colOff>177800</xdr:colOff>
      <xdr:row>98</xdr:row>
      <xdr:rowOff>51202</xdr:rowOff>
    </xdr:to>
    <xdr:cxnSp macro="">
      <xdr:nvCxnSpPr>
        <xdr:cNvPr id="702" name="直線コネクタ 701"/>
        <xdr:cNvCxnSpPr/>
      </xdr:nvCxnSpPr>
      <xdr:spPr>
        <a:xfrm>
          <a:off x="12814300" y="16847305"/>
          <a:ext cx="889000" cy="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14020</xdr:rowOff>
    </xdr:from>
    <xdr:ext cx="534377" cy="259045"/>
    <xdr:sp macro="" textlink="">
      <xdr:nvSpPr>
        <xdr:cNvPr id="704" name="テキスト ボックス 703"/>
        <xdr:cNvSpPr txBox="1"/>
      </xdr:nvSpPr>
      <xdr:spPr>
        <a:xfrm>
          <a:off x="13436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24821</xdr:rowOff>
    </xdr:from>
    <xdr:ext cx="534377" cy="259045"/>
    <xdr:sp macro="" textlink="">
      <xdr:nvSpPr>
        <xdr:cNvPr id="706" name="テキスト ボックス 705"/>
        <xdr:cNvSpPr txBox="1"/>
      </xdr:nvSpPr>
      <xdr:spPr>
        <a:xfrm>
          <a:off x="12547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150085</xdr:rowOff>
    </xdr:from>
    <xdr:to>
      <xdr:col>85</xdr:col>
      <xdr:colOff>177800</xdr:colOff>
      <xdr:row>98</xdr:row>
      <xdr:rowOff>80235</xdr:rowOff>
    </xdr:to>
    <xdr:sp macro="" textlink="">
      <xdr:nvSpPr>
        <xdr:cNvPr id="712" name="楕円 711"/>
        <xdr:cNvSpPr/>
      </xdr:nvSpPr>
      <xdr:spPr>
        <a:xfrm>
          <a:off x="16268700" y="1678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65012</xdr:rowOff>
    </xdr:from>
    <xdr:ext cx="534377" cy="259045"/>
    <xdr:sp macro="" textlink="">
      <xdr:nvSpPr>
        <xdr:cNvPr id="713" name="公債費該当値テキスト"/>
        <xdr:cNvSpPr txBox="1"/>
      </xdr:nvSpPr>
      <xdr:spPr>
        <a:xfrm>
          <a:off x="16370300" y="1669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144790</xdr:rowOff>
    </xdr:from>
    <xdr:to>
      <xdr:col>81</xdr:col>
      <xdr:colOff>101600</xdr:colOff>
      <xdr:row>98</xdr:row>
      <xdr:rowOff>74940</xdr:rowOff>
    </xdr:to>
    <xdr:sp macro="" textlink="">
      <xdr:nvSpPr>
        <xdr:cNvPr id="714" name="楕円 713"/>
        <xdr:cNvSpPr/>
      </xdr:nvSpPr>
      <xdr:spPr>
        <a:xfrm>
          <a:off x="15430500" y="1677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66067</xdr:rowOff>
    </xdr:from>
    <xdr:ext cx="534377" cy="259045"/>
    <xdr:sp macro="" textlink="">
      <xdr:nvSpPr>
        <xdr:cNvPr id="715" name="テキスト ボックス 714"/>
        <xdr:cNvSpPr txBox="1"/>
      </xdr:nvSpPr>
      <xdr:spPr>
        <a:xfrm>
          <a:off x="15214111" y="1686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148554</xdr:rowOff>
    </xdr:from>
    <xdr:to>
      <xdr:col>76</xdr:col>
      <xdr:colOff>165100</xdr:colOff>
      <xdr:row>98</xdr:row>
      <xdr:rowOff>78704</xdr:rowOff>
    </xdr:to>
    <xdr:sp macro="" textlink="">
      <xdr:nvSpPr>
        <xdr:cNvPr id="716" name="楕円 715"/>
        <xdr:cNvSpPr/>
      </xdr:nvSpPr>
      <xdr:spPr>
        <a:xfrm>
          <a:off x="14541500" y="1677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69831</xdr:rowOff>
    </xdr:from>
    <xdr:ext cx="534377" cy="259045"/>
    <xdr:sp macro="" textlink="">
      <xdr:nvSpPr>
        <xdr:cNvPr id="717" name="テキスト ボックス 716"/>
        <xdr:cNvSpPr txBox="1"/>
      </xdr:nvSpPr>
      <xdr:spPr>
        <a:xfrm>
          <a:off x="14325111" y="1687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402</xdr:rowOff>
    </xdr:from>
    <xdr:to>
      <xdr:col>72</xdr:col>
      <xdr:colOff>38100</xdr:colOff>
      <xdr:row>98</xdr:row>
      <xdr:rowOff>102002</xdr:rowOff>
    </xdr:to>
    <xdr:sp macro="" textlink="">
      <xdr:nvSpPr>
        <xdr:cNvPr id="718" name="楕円 717"/>
        <xdr:cNvSpPr/>
      </xdr:nvSpPr>
      <xdr:spPr>
        <a:xfrm>
          <a:off x="13652500" y="1680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93129</xdr:rowOff>
    </xdr:from>
    <xdr:ext cx="534377" cy="259045"/>
    <xdr:sp macro="" textlink="">
      <xdr:nvSpPr>
        <xdr:cNvPr id="719" name="テキスト ボックス 718"/>
        <xdr:cNvSpPr txBox="1"/>
      </xdr:nvSpPr>
      <xdr:spPr>
        <a:xfrm>
          <a:off x="13436111" y="1689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165855</xdr:rowOff>
    </xdr:from>
    <xdr:to>
      <xdr:col>67</xdr:col>
      <xdr:colOff>101600</xdr:colOff>
      <xdr:row>98</xdr:row>
      <xdr:rowOff>96005</xdr:rowOff>
    </xdr:to>
    <xdr:sp macro="" textlink="">
      <xdr:nvSpPr>
        <xdr:cNvPr id="720" name="楕円 719"/>
        <xdr:cNvSpPr/>
      </xdr:nvSpPr>
      <xdr:spPr>
        <a:xfrm>
          <a:off x="12763500" y="1679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87132</xdr:rowOff>
    </xdr:from>
    <xdr:ext cx="534377" cy="259045"/>
    <xdr:sp macro="" textlink="">
      <xdr:nvSpPr>
        <xdr:cNvPr id="721" name="テキスト ボックス 720"/>
        <xdr:cNvSpPr txBox="1"/>
      </xdr:nvSpPr>
      <xdr:spPr>
        <a:xfrm>
          <a:off x="12547111" y="1688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前年度から増加した主な項目としては、衛生費、総務費及び教育費となっている。衛生費は、総合保健福祉センター建設事業の工事が本格化したことにより、対前年度比</a:t>
          </a:r>
          <a:r>
            <a:rPr kumimoji="1" lang="en-US" altLang="ja-JP" sz="1300">
              <a:latin typeface="ＭＳ Ｐゴシック" panose="020B0600070205080204" pitchFamily="50" charset="-128"/>
              <a:ea typeface="ＭＳ Ｐゴシック" panose="020B0600070205080204" pitchFamily="50" charset="-128"/>
            </a:rPr>
            <a:t>29.6</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45,440</a:t>
          </a:r>
          <a:r>
            <a:rPr kumimoji="1" lang="ja-JP" altLang="en-US" sz="1300">
              <a:latin typeface="ＭＳ Ｐゴシック" panose="020B0600070205080204" pitchFamily="50" charset="-128"/>
              <a:ea typeface="ＭＳ Ｐゴシック" panose="020B0600070205080204" pitchFamily="50" charset="-128"/>
            </a:rPr>
            <a:t>円となっている。総務費は、コミュニティ施設耐震改修事業の実施により、対前年度比</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57,458</a:t>
          </a:r>
          <a:r>
            <a:rPr kumimoji="1" lang="ja-JP" altLang="en-US" sz="1300">
              <a:latin typeface="ＭＳ Ｐゴシック" panose="020B0600070205080204" pitchFamily="50" charset="-128"/>
              <a:ea typeface="ＭＳ Ｐゴシック" panose="020B0600070205080204" pitchFamily="50" charset="-128"/>
            </a:rPr>
            <a:t>円となっている。教育費は、小学校大規模改修事業の増加などにより、対前年度比</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52,580</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また、減少した主な項目としては、商工費、農林水産業費及び消防費となっている。商工費は、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年度にさくらの湯観光物産センターの整備が完了したことやふるさと交流館特別会計の廃止に伴い繰出金がなくなったことにより、対前年度比</a:t>
          </a:r>
          <a:r>
            <a:rPr kumimoji="1" lang="en-US" altLang="ja-JP" sz="1300">
              <a:latin typeface="ＭＳ Ｐゴシック" panose="020B0600070205080204" pitchFamily="50" charset="-128"/>
              <a:ea typeface="ＭＳ Ｐゴシック" panose="020B0600070205080204" pitchFamily="50" charset="-128"/>
            </a:rPr>
            <a:t>39.2</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5,451</a:t>
          </a:r>
          <a:r>
            <a:rPr kumimoji="1" lang="ja-JP" altLang="en-US" sz="1300">
              <a:latin typeface="ＭＳ Ｐゴシック" panose="020B0600070205080204" pitchFamily="50" charset="-128"/>
              <a:ea typeface="ＭＳ Ｐゴシック" panose="020B0600070205080204" pitchFamily="50" charset="-128"/>
            </a:rPr>
            <a:t>円となっている。農林水産業費は、農地耕作条件改善事業の完了などにより、対前年度比</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19,114</a:t>
          </a:r>
          <a:r>
            <a:rPr kumimoji="1" lang="ja-JP" altLang="en-US" sz="1300">
              <a:latin typeface="ＭＳ Ｐゴシック" panose="020B0600070205080204" pitchFamily="50" charset="-128"/>
              <a:ea typeface="ＭＳ Ｐゴシック" panose="020B0600070205080204" pitchFamily="50" charset="-128"/>
            </a:rPr>
            <a:t>円となっている。消防費は、高規格救急車整備事業の完了により、対前年度比</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15,313</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愛媛県東温市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財政調整基金については、自立支援給付費等の障害者福祉費など経常経費の増加により</a:t>
          </a:r>
          <a:r>
            <a:rPr kumimoji="1" lang="en-US" altLang="ja-JP" sz="1300">
              <a:latin typeface="ＭＳ ゴシック" pitchFamily="49" charset="-128"/>
              <a:ea typeface="ＭＳ ゴシック" pitchFamily="49" charset="-128"/>
            </a:rPr>
            <a:t>H30</a:t>
          </a:r>
          <a:r>
            <a:rPr kumimoji="1" lang="ja-JP" altLang="en-US" sz="1300">
              <a:latin typeface="ＭＳ ゴシック" pitchFamily="49" charset="-128"/>
              <a:ea typeface="ＭＳ ゴシック" pitchFamily="49" charset="-128"/>
            </a:rPr>
            <a:t>年度末では基金残高が</a:t>
          </a:r>
          <a:r>
            <a:rPr kumimoji="1" lang="en-US" altLang="ja-JP" sz="1300">
              <a:latin typeface="ＭＳ ゴシック" pitchFamily="49" charset="-128"/>
              <a:ea typeface="ＭＳ ゴシック" pitchFamily="49" charset="-128"/>
            </a:rPr>
            <a:t>31.7</a:t>
          </a:r>
          <a:r>
            <a:rPr kumimoji="1" lang="ja-JP" altLang="en-US" sz="1300">
              <a:latin typeface="ＭＳ ゴシック" pitchFamily="49" charset="-128"/>
              <a:ea typeface="ＭＳ ゴシック" pitchFamily="49" charset="-128"/>
            </a:rPr>
            <a:t>億円、前年度に比べて</a:t>
          </a:r>
          <a:r>
            <a:rPr kumimoji="1" lang="en-US" altLang="ja-JP" sz="1300">
              <a:latin typeface="ＭＳ ゴシック" pitchFamily="49" charset="-128"/>
              <a:ea typeface="ＭＳ ゴシック" pitchFamily="49" charset="-128"/>
            </a:rPr>
            <a:t>2.3</a:t>
          </a:r>
          <a:r>
            <a:rPr kumimoji="1" lang="ja-JP" altLang="en-US" sz="1300">
              <a:latin typeface="ＭＳ ゴシック" pitchFamily="49" charset="-128"/>
              <a:ea typeface="ＭＳ ゴシック" pitchFamily="49" charset="-128"/>
            </a:rPr>
            <a:t>億円（△</a:t>
          </a:r>
          <a:r>
            <a:rPr kumimoji="1" lang="en-US" altLang="ja-JP" sz="1300">
              <a:latin typeface="ＭＳ ゴシック" pitchFamily="49" charset="-128"/>
              <a:ea typeface="ＭＳ ゴシック" pitchFamily="49" charset="-128"/>
            </a:rPr>
            <a:t>6.8</a:t>
          </a:r>
          <a:r>
            <a:rPr kumimoji="1" lang="ja-JP" altLang="en-US" sz="1300">
              <a:latin typeface="ＭＳ ゴシック" pitchFamily="49" charset="-128"/>
              <a:ea typeface="ＭＳ ゴシック" pitchFamily="49" charset="-128"/>
            </a:rPr>
            <a:t>％）の減少となった結果、標準財政規模比は</a:t>
          </a:r>
          <a:r>
            <a:rPr kumimoji="1" lang="en-US" altLang="ja-JP" sz="1300">
              <a:latin typeface="ＭＳ ゴシック" pitchFamily="49" charset="-128"/>
              <a:ea typeface="ＭＳ ゴシック" pitchFamily="49" charset="-128"/>
            </a:rPr>
            <a:t>33.91</a:t>
          </a:r>
          <a:r>
            <a:rPr kumimoji="1" lang="ja-JP" altLang="en-US" sz="1300">
              <a:latin typeface="ＭＳ ゴシック" pitchFamily="49" charset="-128"/>
              <a:ea typeface="ＭＳ ゴシック" pitchFamily="49" charset="-128"/>
            </a:rPr>
            <a:t>％へと低下した。</a:t>
          </a:r>
        </a:p>
        <a:p>
          <a:r>
            <a:rPr kumimoji="1" lang="ja-JP" altLang="en-US" sz="1300">
              <a:latin typeface="ＭＳ ゴシック" pitchFamily="49" charset="-128"/>
              <a:ea typeface="ＭＳ ゴシック" pitchFamily="49" charset="-128"/>
            </a:rPr>
            <a:t>　今後も、扶助費等の経常経費や学校施設等の老朽化対策経費の増加などが続き、財源不足が恒常化してくることが懸念されるため、限りある基金の債券運用など効果的な活用に努める。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愛媛県東温市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標準財政規模に対する各会計の実質収支額又は資金譲与額の比率を示した標準財政規模比については、水道事業会計、一般会計、その他</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特別会計を含めた全会計において黒字比率となっており、赤字額は発生していない。</a:t>
          </a:r>
        </a:p>
        <a:p>
          <a:r>
            <a:rPr kumimoji="1" lang="ja-JP" altLang="en-US" sz="1400">
              <a:latin typeface="ＭＳ ゴシック" pitchFamily="49" charset="-128"/>
              <a:ea typeface="ＭＳ ゴシック" pitchFamily="49" charset="-128"/>
            </a:rPr>
            <a:t>　このうち水道事業会計においては、未払金などの流動負債に比べて、現金預金や未収金などの流動資産が</a:t>
          </a:r>
          <a:r>
            <a:rPr kumimoji="1" lang="en-US" altLang="ja-JP" sz="1400">
              <a:latin typeface="ＭＳ ゴシック" pitchFamily="49" charset="-128"/>
              <a:ea typeface="ＭＳ ゴシック" pitchFamily="49" charset="-128"/>
            </a:rPr>
            <a:t>16.5</a:t>
          </a:r>
          <a:r>
            <a:rPr kumimoji="1" lang="ja-JP" altLang="en-US" sz="1400">
              <a:latin typeface="ＭＳ ゴシック" pitchFamily="49" charset="-128"/>
              <a:ea typeface="ＭＳ ゴシック" pitchFamily="49" charset="-128"/>
            </a:rPr>
            <a:t>億円多い状況となっており、標準財政規模比も</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年度で</a:t>
          </a:r>
          <a:r>
            <a:rPr kumimoji="1" lang="en-US" altLang="ja-JP" sz="1400">
              <a:latin typeface="ＭＳ ゴシック" pitchFamily="49" charset="-128"/>
              <a:ea typeface="ＭＳ ゴシック" pitchFamily="49" charset="-128"/>
            </a:rPr>
            <a:t>22.75</a:t>
          </a:r>
          <a:r>
            <a:rPr kumimoji="1" lang="ja-JP" altLang="en-US" sz="1400">
              <a:latin typeface="ＭＳ ゴシック" pitchFamily="49" charset="-128"/>
              <a:ea typeface="ＭＳ ゴシック" pitchFamily="49" charset="-128"/>
            </a:rPr>
            <a:t>％と棒グラフにおいて最も大きな割合を占めている。次いで、一般会計の実質収支黒字が</a:t>
          </a:r>
          <a:r>
            <a:rPr kumimoji="1" lang="en-US" altLang="ja-JP" sz="1400">
              <a:latin typeface="ＭＳ ゴシック" pitchFamily="49" charset="-128"/>
              <a:ea typeface="ＭＳ ゴシック" pitchFamily="49" charset="-128"/>
            </a:rPr>
            <a:t>8.7</a:t>
          </a:r>
          <a:r>
            <a:rPr kumimoji="1" lang="ja-JP" altLang="en-US" sz="1400">
              <a:latin typeface="ＭＳ ゴシック" pitchFamily="49" charset="-128"/>
              <a:ea typeface="ＭＳ ゴシック" pitchFamily="49" charset="-128"/>
            </a:rPr>
            <a:t>億円で標準財政規模比は</a:t>
          </a:r>
          <a:r>
            <a:rPr kumimoji="1" lang="en-US" altLang="ja-JP" sz="1400">
              <a:latin typeface="ＭＳ ゴシック" pitchFamily="49" charset="-128"/>
              <a:ea typeface="ＭＳ ゴシック" pitchFamily="49" charset="-128"/>
            </a:rPr>
            <a:t>9.28</a:t>
          </a:r>
          <a:r>
            <a:rPr kumimoji="1" lang="ja-JP" altLang="en-US" sz="1400">
              <a:latin typeface="ＭＳ ゴシック" pitchFamily="49" charset="-128"/>
              <a:ea typeface="ＭＳ ゴシック" pitchFamily="49" charset="-128"/>
            </a:rPr>
            <a:t>％となっている。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16030650</v>
      </c>
      <c r="BO4" s="423"/>
      <c r="BP4" s="423"/>
      <c r="BQ4" s="423"/>
      <c r="BR4" s="423"/>
      <c r="BS4" s="423"/>
      <c r="BT4" s="423"/>
      <c r="BU4" s="424"/>
      <c r="BV4" s="422">
        <v>15390639</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9.3000000000000007</v>
      </c>
      <c r="CU4" s="604"/>
      <c r="CV4" s="604"/>
      <c r="CW4" s="604"/>
      <c r="CX4" s="604"/>
      <c r="CY4" s="604"/>
      <c r="CZ4" s="604"/>
      <c r="DA4" s="605"/>
      <c r="DB4" s="603">
        <v>8.5</v>
      </c>
      <c r="DC4" s="604"/>
      <c r="DD4" s="604"/>
      <c r="DE4" s="604"/>
      <c r="DF4" s="604"/>
      <c r="DG4" s="604"/>
      <c r="DH4" s="604"/>
      <c r="DI4" s="605"/>
      <c r="DJ4" s="185"/>
      <c r="DK4" s="185"/>
      <c r="DL4" s="185"/>
      <c r="DM4" s="185"/>
      <c r="DN4" s="185"/>
      <c r="DO4" s="185"/>
    </row>
    <row r="5" spans="1:119" ht="18.75" customHeight="1">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15104969</v>
      </c>
      <c r="BO5" s="428"/>
      <c r="BP5" s="428"/>
      <c r="BQ5" s="428"/>
      <c r="BR5" s="428"/>
      <c r="BS5" s="428"/>
      <c r="BT5" s="428"/>
      <c r="BU5" s="429"/>
      <c r="BV5" s="427">
        <v>14515881</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94.8</v>
      </c>
      <c r="CU5" s="398"/>
      <c r="CV5" s="398"/>
      <c r="CW5" s="398"/>
      <c r="CX5" s="398"/>
      <c r="CY5" s="398"/>
      <c r="CZ5" s="398"/>
      <c r="DA5" s="399"/>
      <c r="DB5" s="397">
        <v>93.4</v>
      </c>
      <c r="DC5" s="398"/>
      <c r="DD5" s="398"/>
      <c r="DE5" s="398"/>
      <c r="DF5" s="398"/>
      <c r="DG5" s="398"/>
      <c r="DH5" s="398"/>
      <c r="DI5" s="399"/>
      <c r="DJ5" s="185"/>
      <c r="DK5" s="185"/>
      <c r="DL5" s="185"/>
      <c r="DM5" s="185"/>
      <c r="DN5" s="185"/>
      <c r="DO5" s="185"/>
    </row>
    <row r="6" spans="1:119" ht="18.75" customHeight="1">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925681</v>
      </c>
      <c r="BO6" s="428"/>
      <c r="BP6" s="428"/>
      <c r="BQ6" s="428"/>
      <c r="BR6" s="428"/>
      <c r="BS6" s="428"/>
      <c r="BT6" s="428"/>
      <c r="BU6" s="429"/>
      <c r="BV6" s="427">
        <v>874758</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100.2</v>
      </c>
      <c r="CU6" s="578"/>
      <c r="CV6" s="578"/>
      <c r="CW6" s="578"/>
      <c r="CX6" s="578"/>
      <c r="CY6" s="578"/>
      <c r="CZ6" s="578"/>
      <c r="DA6" s="579"/>
      <c r="DB6" s="577">
        <v>98.8</v>
      </c>
      <c r="DC6" s="578"/>
      <c r="DD6" s="578"/>
      <c r="DE6" s="578"/>
      <c r="DF6" s="578"/>
      <c r="DG6" s="578"/>
      <c r="DH6" s="578"/>
      <c r="DI6" s="579"/>
      <c r="DJ6" s="185"/>
      <c r="DK6" s="185"/>
      <c r="DL6" s="185"/>
      <c r="DM6" s="185"/>
      <c r="DN6" s="185"/>
      <c r="DO6" s="185"/>
    </row>
    <row r="7" spans="1:119" ht="18.75" customHeight="1">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94</v>
      </c>
      <c r="AV7" s="485"/>
      <c r="AW7" s="485"/>
      <c r="AX7" s="485"/>
      <c r="AY7" s="407" t="s">
        <v>105</v>
      </c>
      <c r="AZ7" s="408"/>
      <c r="BA7" s="408"/>
      <c r="BB7" s="408"/>
      <c r="BC7" s="408"/>
      <c r="BD7" s="408"/>
      <c r="BE7" s="408"/>
      <c r="BF7" s="408"/>
      <c r="BG7" s="408"/>
      <c r="BH7" s="408"/>
      <c r="BI7" s="408"/>
      <c r="BJ7" s="408"/>
      <c r="BK7" s="408"/>
      <c r="BL7" s="408"/>
      <c r="BM7" s="409"/>
      <c r="BN7" s="427">
        <v>57556</v>
      </c>
      <c r="BO7" s="428"/>
      <c r="BP7" s="428"/>
      <c r="BQ7" s="428"/>
      <c r="BR7" s="428"/>
      <c r="BS7" s="428"/>
      <c r="BT7" s="428"/>
      <c r="BU7" s="429"/>
      <c r="BV7" s="427">
        <v>97266</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9346324</v>
      </c>
      <c r="CU7" s="428"/>
      <c r="CV7" s="428"/>
      <c r="CW7" s="428"/>
      <c r="CX7" s="428"/>
      <c r="CY7" s="428"/>
      <c r="CZ7" s="428"/>
      <c r="DA7" s="429"/>
      <c r="DB7" s="427">
        <v>9178144</v>
      </c>
      <c r="DC7" s="428"/>
      <c r="DD7" s="428"/>
      <c r="DE7" s="428"/>
      <c r="DF7" s="428"/>
      <c r="DG7" s="428"/>
      <c r="DH7" s="428"/>
      <c r="DI7" s="429"/>
      <c r="DJ7" s="185"/>
      <c r="DK7" s="185"/>
      <c r="DL7" s="185"/>
      <c r="DM7" s="185"/>
      <c r="DN7" s="185"/>
      <c r="DO7" s="185"/>
    </row>
    <row r="8" spans="1:119" ht="18.75" customHeight="1" thickBot="1">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94</v>
      </c>
      <c r="AV8" s="485"/>
      <c r="AW8" s="485"/>
      <c r="AX8" s="485"/>
      <c r="AY8" s="407" t="s">
        <v>108</v>
      </c>
      <c r="AZ8" s="408"/>
      <c r="BA8" s="408"/>
      <c r="BB8" s="408"/>
      <c r="BC8" s="408"/>
      <c r="BD8" s="408"/>
      <c r="BE8" s="408"/>
      <c r="BF8" s="408"/>
      <c r="BG8" s="408"/>
      <c r="BH8" s="408"/>
      <c r="BI8" s="408"/>
      <c r="BJ8" s="408"/>
      <c r="BK8" s="408"/>
      <c r="BL8" s="408"/>
      <c r="BM8" s="409"/>
      <c r="BN8" s="427">
        <v>868125</v>
      </c>
      <c r="BO8" s="428"/>
      <c r="BP8" s="428"/>
      <c r="BQ8" s="428"/>
      <c r="BR8" s="428"/>
      <c r="BS8" s="428"/>
      <c r="BT8" s="428"/>
      <c r="BU8" s="429"/>
      <c r="BV8" s="427">
        <v>777492</v>
      </c>
      <c r="BW8" s="428"/>
      <c r="BX8" s="428"/>
      <c r="BY8" s="428"/>
      <c r="BZ8" s="428"/>
      <c r="CA8" s="428"/>
      <c r="CB8" s="428"/>
      <c r="CC8" s="429"/>
      <c r="CD8" s="436" t="s">
        <v>109</v>
      </c>
      <c r="CE8" s="437"/>
      <c r="CF8" s="437"/>
      <c r="CG8" s="437"/>
      <c r="CH8" s="437"/>
      <c r="CI8" s="437"/>
      <c r="CJ8" s="437"/>
      <c r="CK8" s="437"/>
      <c r="CL8" s="437"/>
      <c r="CM8" s="437"/>
      <c r="CN8" s="437"/>
      <c r="CO8" s="437"/>
      <c r="CP8" s="437"/>
      <c r="CQ8" s="437"/>
      <c r="CR8" s="437"/>
      <c r="CS8" s="438"/>
      <c r="CT8" s="540">
        <v>0.52</v>
      </c>
      <c r="CU8" s="541"/>
      <c r="CV8" s="541"/>
      <c r="CW8" s="541"/>
      <c r="CX8" s="541"/>
      <c r="CY8" s="541"/>
      <c r="CZ8" s="541"/>
      <c r="DA8" s="542"/>
      <c r="DB8" s="540">
        <v>0.51</v>
      </c>
      <c r="DC8" s="541"/>
      <c r="DD8" s="541"/>
      <c r="DE8" s="541"/>
      <c r="DF8" s="541"/>
      <c r="DG8" s="541"/>
      <c r="DH8" s="541"/>
      <c r="DI8" s="542"/>
      <c r="DJ8" s="185"/>
      <c r="DK8" s="185"/>
      <c r="DL8" s="185"/>
      <c r="DM8" s="185"/>
      <c r="DN8" s="185"/>
      <c r="DO8" s="185"/>
    </row>
    <row r="9" spans="1:119" ht="18.75" customHeight="1" thickBot="1">
      <c r="A9" s="186"/>
      <c r="B9" s="566" t="s">
        <v>110</v>
      </c>
      <c r="C9" s="567"/>
      <c r="D9" s="567"/>
      <c r="E9" s="567"/>
      <c r="F9" s="567"/>
      <c r="G9" s="567"/>
      <c r="H9" s="567"/>
      <c r="I9" s="567"/>
      <c r="J9" s="567"/>
      <c r="K9" s="490"/>
      <c r="L9" s="568" t="s">
        <v>111</v>
      </c>
      <c r="M9" s="569"/>
      <c r="N9" s="569"/>
      <c r="O9" s="569"/>
      <c r="P9" s="569"/>
      <c r="Q9" s="570"/>
      <c r="R9" s="571">
        <v>34613</v>
      </c>
      <c r="S9" s="572"/>
      <c r="T9" s="572"/>
      <c r="U9" s="572"/>
      <c r="V9" s="573"/>
      <c r="W9" s="506" t="s">
        <v>112</v>
      </c>
      <c r="X9" s="507"/>
      <c r="Y9" s="507"/>
      <c r="Z9" s="507"/>
      <c r="AA9" s="507"/>
      <c r="AB9" s="507"/>
      <c r="AC9" s="507"/>
      <c r="AD9" s="507"/>
      <c r="AE9" s="507"/>
      <c r="AF9" s="507"/>
      <c r="AG9" s="507"/>
      <c r="AH9" s="507"/>
      <c r="AI9" s="507"/>
      <c r="AJ9" s="507"/>
      <c r="AK9" s="507"/>
      <c r="AL9" s="574"/>
      <c r="AM9" s="496" t="s">
        <v>113</v>
      </c>
      <c r="AN9" s="401"/>
      <c r="AO9" s="401"/>
      <c r="AP9" s="401"/>
      <c r="AQ9" s="401"/>
      <c r="AR9" s="401"/>
      <c r="AS9" s="401"/>
      <c r="AT9" s="402"/>
      <c r="AU9" s="484" t="s">
        <v>94</v>
      </c>
      <c r="AV9" s="485"/>
      <c r="AW9" s="485"/>
      <c r="AX9" s="485"/>
      <c r="AY9" s="407" t="s">
        <v>114</v>
      </c>
      <c r="AZ9" s="408"/>
      <c r="BA9" s="408"/>
      <c r="BB9" s="408"/>
      <c r="BC9" s="408"/>
      <c r="BD9" s="408"/>
      <c r="BE9" s="408"/>
      <c r="BF9" s="408"/>
      <c r="BG9" s="408"/>
      <c r="BH9" s="408"/>
      <c r="BI9" s="408"/>
      <c r="BJ9" s="408"/>
      <c r="BK9" s="408"/>
      <c r="BL9" s="408"/>
      <c r="BM9" s="409"/>
      <c r="BN9" s="427">
        <v>90633</v>
      </c>
      <c r="BO9" s="428"/>
      <c r="BP9" s="428"/>
      <c r="BQ9" s="428"/>
      <c r="BR9" s="428"/>
      <c r="BS9" s="428"/>
      <c r="BT9" s="428"/>
      <c r="BU9" s="429"/>
      <c r="BV9" s="427">
        <v>130349</v>
      </c>
      <c r="BW9" s="428"/>
      <c r="BX9" s="428"/>
      <c r="BY9" s="428"/>
      <c r="BZ9" s="428"/>
      <c r="CA9" s="428"/>
      <c r="CB9" s="428"/>
      <c r="CC9" s="429"/>
      <c r="CD9" s="436" t="s">
        <v>115</v>
      </c>
      <c r="CE9" s="437"/>
      <c r="CF9" s="437"/>
      <c r="CG9" s="437"/>
      <c r="CH9" s="437"/>
      <c r="CI9" s="437"/>
      <c r="CJ9" s="437"/>
      <c r="CK9" s="437"/>
      <c r="CL9" s="437"/>
      <c r="CM9" s="437"/>
      <c r="CN9" s="437"/>
      <c r="CO9" s="437"/>
      <c r="CP9" s="437"/>
      <c r="CQ9" s="437"/>
      <c r="CR9" s="437"/>
      <c r="CS9" s="438"/>
      <c r="CT9" s="397">
        <v>14</v>
      </c>
      <c r="CU9" s="398"/>
      <c r="CV9" s="398"/>
      <c r="CW9" s="398"/>
      <c r="CX9" s="398"/>
      <c r="CY9" s="398"/>
      <c r="CZ9" s="398"/>
      <c r="DA9" s="399"/>
      <c r="DB9" s="397">
        <v>14.6</v>
      </c>
      <c r="DC9" s="398"/>
      <c r="DD9" s="398"/>
      <c r="DE9" s="398"/>
      <c r="DF9" s="398"/>
      <c r="DG9" s="398"/>
      <c r="DH9" s="398"/>
      <c r="DI9" s="399"/>
      <c r="DJ9" s="185"/>
      <c r="DK9" s="185"/>
      <c r="DL9" s="185"/>
      <c r="DM9" s="185"/>
      <c r="DN9" s="185"/>
      <c r="DO9" s="185"/>
    </row>
    <row r="10" spans="1:119" ht="18.75" customHeight="1" thickBot="1">
      <c r="A10" s="186"/>
      <c r="B10" s="566"/>
      <c r="C10" s="567"/>
      <c r="D10" s="567"/>
      <c r="E10" s="567"/>
      <c r="F10" s="567"/>
      <c r="G10" s="567"/>
      <c r="H10" s="567"/>
      <c r="I10" s="567"/>
      <c r="J10" s="567"/>
      <c r="K10" s="490"/>
      <c r="L10" s="400" t="s">
        <v>116</v>
      </c>
      <c r="M10" s="401"/>
      <c r="N10" s="401"/>
      <c r="O10" s="401"/>
      <c r="P10" s="401"/>
      <c r="Q10" s="402"/>
      <c r="R10" s="403">
        <v>35253</v>
      </c>
      <c r="S10" s="404"/>
      <c r="T10" s="404"/>
      <c r="U10" s="404"/>
      <c r="V10" s="406"/>
      <c r="W10" s="575"/>
      <c r="X10" s="389"/>
      <c r="Y10" s="389"/>
      <c r="Z10" s="389"/>
      <c r="AA10" s="389"/>
      <c r="AB10" s="389"/>
      <c r="AC10" s="389"/>
      <c r="AD10" s="389"/>
      <c r="AE10" s="389"/>
      <c r="AF10" s="389"/>
      <c r="AG10" s="389"/>
      <c r="AH10" s="389"/>
      <c r="AI10" s="389"/>
      <c r="AJ10" s="389"/>
      <c r="AK10" s="389"/>
      <c r="AL10" s="576"/>
      <c r="AM10" s="496" t="s">
        <v>117</v>
      </c>
      <c r="AN10" s="401"/>
      <c r="AO10" s="401"/>
      <c r="AP10" s="401"/>
      <c r="AQ10" s="401"/>
      <c r="AR10" s="401"/>
      <c r="AS10" s="401"/>
      <c r="AT10" s="402"/>
      <c r="AU10" s="484" t="s">
        <v>94</v>
      </c>
      <c r="AV10" s="485"/>
      <c r="AW10" s="485"/>
      <c r="AX10" s="485"/>
      <c r="AY10" s="407" t="s">
        <v>118</v>
      </c>
      <c r="AZ10" s="408"/>
      <c r="BA10" s="408"/>
      <c r="BB10" s="408"/>
      <c r="BC10" s="408"/>
      <c r="BD10" s="408"/>
      <c r="BE10" s="408"/>
      <c r="BF10" s="408"/>
      <c r="BG10" s="408"/>
      <c r="BH10" s="408"/>
      <c r="BI10" s="408"/>
      <c r="BJ10" s="408"/>
      <c r="BK10" s="408"/>
      <c r="BL10" s="408"/>
      <c r="BM10" s="409"/>
      <c r="BN10" s="427">
        <v>404393</v>
      </c>
      <c r="BO10" s="428"/>
      <c r="BP10" s="428"/>
      <c r="BQ10" s="428"/>
      <c r="BR10" s="428"/>
      <c r="BS10" s="428"/>
      <c r="BT10" s="428"/>
      <c r="BU10" s="429"/>
      <c r="BV10" s="427">
        <v>208605</v>
      </c>
      <c r="BW10" s="428"/>
      <c r="BX10" s="428"/>
      <c r="BY10" s="428"/>
      <c r="BZ10" s="428"/>
      <c r="CA10" s="428"/>
      <c r="CB10" s="428"/>
      <c r="CC10" s="429"/>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566"/>
      <c r="C11" s="567"/>
      <c r="D11" s="567"/>
      <c r="E11" s="567"/>
      <c r="F11" s="567"/>
      <c r="G11" s="567"/>
      <c r="H11" s="567"/>
      <c r="I11" s="567"/>
      <c r="J11" s="567"/>
      <c r="K11" s="490"/>
      <c r="L11" s="473" t="s">
        <v>120</v>
      </c>
      <c r="M11" s="474"/>
      <c r="N11" s="474"/>
      <c r="O11" s="474"/>
      <c r="P11" s="474"/>
      <c r="Q11" s="475"/>
      <c r="R11" s="563" t="s">
        <v>121</v>
      </c>
      <c r="S11" s="564"/>
      <c r="T11" s="564"/>
      <c r="U11" s="564"/>
      <c r="V11" s="565"/>
      <c r="W11" s="575"/>
      <c r="X11" s="389"/>
      <c r="Y11" s="389"/>
      <c r="Z11" s="389"/>
      <c r="AA11" s="389"/>
      <c r="AB11" s="389"/>
      <c r="AC11" s="389"/>
      <c r="AD11" s="389"/>
      <c r="AE11" s="389"/>
      <c r="AF11" s="389"/>
      <c r="AG11" s="389"/>
      <c r="AH11" s="389"/>
      <c r="AI11" s="389"/>
      <c r="AJ11" s="389"/>
      <c r="AK11" s="389"/>
      <c r="AL11" s="576"/>
      <c r="AM11" s="496" t="s">
        <v>122</v>
      </c>
      <c r="AN11" s="401"/>
      <c r="AO11" s="401"/>
      <c r="AP11" s="401"/>
      <c r="AQ11" s="401"/>
      <c r="AR11" s="401"/>
      <c r="AS11" s="401"/>
      <c r="AT11" s="402"/>
      <c r="AU11" s="484" t="s">
        <v>123</v>
      </c>
      <c r="AV11" s="485"/>
      <c r="AW11" s="485"/>
      <c r="AX11" s="485"/>
      <c r="AY11" s="407" t="s">
        <v>124</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125</v>
      </c>
      <c r="CE11" s="437"/>
      <c r="CF11" s="437"/>
      <c r="CG11" s="437"/>
      <c r="CH11" s="437"/>
      <c r="CI11" s="437"/>
      <c r="CJ11" s="437"/>
      <c r="CK11" s="437"/>
      <c r="CL11" s="437"/>
      <c r="CM11" s="437"/>
      <c r="CN11" s="437"/>
      <c r="CO11" s="437"/>
      <c r="CP11" s="437"/>
      <c r="CQ11" s="437"/>
      <c r="CR11" s="437"/>
      <c r="CS11" s="438"/>
      <c r="CT11" s="540" t="s">
        <v>126</v>
      </c>
      <c r="CU11" s="541"/>
      <c r="CV11" s="541"/>
      <c r="CW11" s="541"/>
      <c r="CX11" s="541"/>
      <c r="CY11" s="541"/>
      <c r="CZ11" s="541"/>
      <c r="DA11" s="542"/>
      <c r="DB11" s="540" t="s">
        <v>127</v>
      </c>
      <c r="DC11" s="541"/>
      <c r="DD11" s="541"/>
      <c r="DE11" s="541"/>
      <c r="DF11" s="541"/>
      <c r="DG11" s="541"/>
      <c r="DH11" s="541"/>
      <c r="DI11" s="542"/>
      <c r="DJ11" s="185"/>
      <c r="DK11" s="185"/>
      <c r="DL11" s="185"/>
      <c r="DM11" s="185"/>
      <c r="DN11" s="185"/>
      <c r="DO11" s="185"/>
    </row>
    <row r="12" spans="1:119" ht="18.75" customHeight="1">
      <c r="A12" s="186"/>
      <c r="B12" s="543" t="s">
        <v>128</v>
      </c>
      <c r="C12" s="544"/>
      <c r="D12" s="544"/>
      <c r="E12" s="544"/>
      <c r="F12" s="544"/>
      <c r="G12" s="544"/>
      <c r="H12" s="544"/>
      <c r="I12" s="544"/>
      <c r="J12" s="544"/>
      <c r="K12" s="545"/>
      <c r="L12" s="552" t="s">
        <v>129</v>
      </c>
      <c r="M12" s="553"/>
      <c r="N12" s="553"/>
      <c r="O12" s="553"/>
      <c r="P12" s="553"/>
      <c r="Q12" s="554"/>
      <c r="R12" s="555">
        <v>33588</v>
      </c>
      <c r="S12" s="556"/>
      <c r="T12" s="556"/>
      <c r="U12" s="556"/>
      <c r="V12" s="557"/>
      <c r="W12" s="558" t="s">
        <v>1</v>
      </c>
      <c r="X12" s="485"/>
      <c r="Y12" s="485"/>
      <c r="Z12" s="485"/>
      <c r="AA12" s="485"/>
      <c r="AB12" s="559"/>
      <c r="AC12" s="484" t="s">
        <v>130</v>
      </c>
      <c r="AD12" s="485"/>
      <c r="AE12" s="485"/>
      <c r="AF12" s="485"/>
      <c r="AG12" s="559"/>
      <c r="AH12" s="484" t="s">
        <v>131</v>
      </c>
      <c r="AI12" s="485"/>
      <c r="AJ12" s="485"/>
      <c r="AK12" s="485"/>
      <c r="AL12" s="560"/>
      <c r="AM12" s="496" t="s">
        <v>132</v>
      </c>
      <c r="AN12" s="401"/>
      <c r="AO12" s="401"/>
      <c r="AP12" s="401"/>
      <c r="AQ12" s="401"/>
      <c r="AR12" s="401"/>
      <c r="AS12" s="401"/>
      <c r="AT12" s="402"/>
      <c r="AU12" s="484" t="s">
        <v>94</v>
      </c>
      <c r="AV12" s="485"/>
      <c r="AW12" s="485"/>
      <c r="AX12" s="485"/>
      <c r="AY12" s="407" t="s">
        <v>133</v>
      </c>
      <c r="AZ12" s="408"/>
      <c r="BA12" s="408"/>
      <c r="BB12" s="408"/>
      <c r="BC12" s="408"/>
      <c r="BD12" s="408"/>
      <c r="BE12" s="408"/>
      <c r="BF12" s="408"/>
      <c r="BG12" s="408"/>
      <c r="BH12" s="408"/>
      <c r="BI12" s="408"/>
      <c r="BJ12" s="408"/>
      <c r="BK12" s="408"/>
      <c r="BL12" s="408"/>
      <c r="BM12" s="409"/>
      <c r="BN12" s="427">
        <v>637000</v>
      </c>
      <c r="BO12" s="428"/>
      <c r="BP12" s="428"/>
      <c r="BQ12" s="428"/>
      <c r="BR12" s="428"/>
      <c r="BS12" s="428"/>
      <c r="BT12" s="428"/>
      <c r="BU12" s="429"/>
      <c r="BV12" s="427">
        <v>690000</v>
      </c>
      <c r="BW12" s="428"/>
      <c r="BX12" s="428"/>
      <c r="BY12" s="428"/>
      <c r="BZ12" s="428"/>
      <c r="CA12" s="428"/>
      <c r="CB12" s="428"/>
      <c r="CC12" s="429"/>
      <c r="CD12" s="436" t="s">
        <v>134</v>
      </c>
      <c r="CE12" s="437"/>
      <c r="CF12" s="437"/>
      <c r="CG12" s="437"/>
      <c r="CH12" s="437"/>
      <c r="CI12" s="437"/>
      <c r="CJ12" s="437"/>
      <c r="CK12" s="437"/>
      <c r="CL12" s="437"/>
      <c r="CM12" s="437"/>
      <c r="CN12" s="437"/>
      <c r="CO12" s="437"/>
      <c r="CP12" s="437"/>
      <c r="CQ12" s="437"/>
      <c r="CR12" s="437"/>
      <c r="CS12" s="438"/>
      <c r="CT12" s="540" t="s">
        <v>135</v>
      </c>
      <c r="CU12" s="541"/>
      <c r="CV12" s="541"/>
      <c r="CW12" s="541"/>
      <c r="CX12" s="541"/>
      <c r="CY12" s="541"/>
      <c r="CZ12" s="541"/>
      <c r="DA12" s="542"/>
      <c r="DB12" s="540" t="s">
        <v>127</v>
      </c>
      <c r="DC12" s="541"/>
      <c r="DD12" s="541"/>
      <c r="DE12" s="541"/>
      <c r="DF12" s="541"/>
      <c r="DG12" s="541"/>
      <c r="DH12" s="541"/>
      <c r="DI12" s="542"/>
      <c r="DJ12" s="185"/>
      <c r="DK12" s="185"/>
      <c r="DL12" s="185"/>
      <c r="DM12" s="185"/>
      <c r="DN12" s="185"/>
      <c r="DO12" s="185"/>
    </row>
    <row r="13" spans="1:119" ht="18.75" customHeight="1">
      <c r="A13" s="186"/>
      <c r="B13" s="546"/>
      <c r="C13" s="547"/>
      <c r="D13" s="547"/>
      <c r="E13" s="547"/>
      <c r="F13" s="547"/>
      <c r="G13" s="547"/>
      <c r="H13" s="547"/>
      <c r="I13" s="547"/>
      <c r="J13" s="547"/>
      <c r="K13" s="548"/>
      <c r="L13" s="196"/>
      <c r="M13" s="527" t="s">
        <v>136</v>
      </c>
      <c r="N13" s="528"/>
      <c r="O13" s="528"/>
      <c r="P13" s="528"/>
      <c r="Q13" s="529"/>
      <c r="R13" s="530">
        <v>33411</v>
      </c>
      <c r="S13" s="531"/>
      <c r="T13" s="531"/>
      <c r="U13" s="531"/>
      <c r="V13" s="532"/>
      <c r="W13" s="518" t="s">
        <v>137</v>
      </c>
      <c r="X13" s="440"/>
      <c r="Y13" s="440"/>
      <c r="Z13" s="440"/>
      <c r="AA13" s="440"/>
      <c r="AB13" s="441"/>
      <c r="AC13" s="403">
        <v>1349</v>
      </c>
      <c r="AD13" s="404"/>
      <c r="AE13" s="404"/>
      <c r="AF13" s="404"/>
      <c r="AG13" s="405"/>
      <c r="AH13" s="403">
        <v>1408</v>
      </c>
      <c r="AI13" s="404"/>
      <c r="AJ13" s="404"/>
      <c r="AK13" s="404"/>
      <c r="AL13" s="406"/>
      <c r="AM13" s="496" t="s">
        <v>138</v>
      </c>
      <c r="AN13" s="401"/>
      <c r="AO13" s="401"/>
      <c r="AP13" s="401"/>
      <c r="AQ13" s="401"/>
      <c r="AR13" s="401"/>
      <c r="AS13" s="401"/>
      <c r="AT13" s="402"/>
      <c r="AU13" s="484" t="s">
        <v>139</v>
      </c>
      <c r="AV13" s="485"/>
      <c r="AW13" s="485"/>
      <c r="AX13" s="485"/>
      <c r="AY13" s="407" t="s">
        <v>140</v>
      </c>
      <c r="AZ13" s="408"/>
      <c r="BA13" s="408"/>
      <c r="BB13" s="408"/>
      <c r="BC13" s="408"/>
      <c r="BD13" s="408"/>
      <c r="BE13" s="408"/>
      <c r="BF13" s="408"/>
      <c r="BG13" s="408"/>
      <c r="BH13" s="408"/>
      <c r="BI13" s="408"/>
      <c r="BJ13" s="408"/>
      <c r="BK13" s="408"/>
      <c r="BL13" s="408"/>
      <c r="BM13" s="409"/>
      <c r="BN13" s="427">
        <v>-141974</v>
      </c>
      <c r="BO13" s="428"/>
      <c r="BP13" s="428"/>
      <c r="BQ13" s="428"/>
      <c r="BR13" s="428"/>
      <c r="BS13" s="428"/>
      <c r="BT13" s="428"/>
      <c r="BU13" s="429"/>
      <c r="BV13" s="427">
        <v>-351046</v>
      </c>
      <c r="BW13" s="428"/>
      <c r="BX13" s="428"/>
      <c r="BY13" s="428"/>
      <c r="BZ13" s="428"/>
      <c r="CA13" s="428"/>
      <c r="CB13" s="428"/>
      <c r="CC13" s="429"/>
      <c r="CD13" s="436" t="s">
        <v>141</v>
      </c>
      <c r="CE13" s="437"/>
      <c r="CF13" s="437"/>
      <c r="CG13" s="437"/>
      <c r="CH13" s="437"/>
      <c r="CI13" s="437"/>
      <c r="CJ13" s="437"/>
      <c r="CK13" s="437"/>
      <c r="CL13" s="437"/>
      <c r="CM13" s="437"/>
      <c r="CN13" s="437"/>
      <c r="CO13" s="437"/>
      <c r="CP13" s="437"/>
      <c r="CQ13" s="437"/>
      <c r="CR13" s="437"/>
      <c r="CS13" s="438"/>
      <c r="CT13" s="397">
        <v>12</v>
      </c>
      <c r="CU13" s="398"/>
      <c r="CV13" s="398"/>
      <c r="CW13" s="398"/>
      <c r="CX13" s="398"/>
      <c r="CY13" s="398"/>
      <c r="CZ13" s="398"/>
      <c r="DA13" s="399"/>
      <c r="DB13" s="397">
        <v>11.5</v>
      </c>
      <c r="DC13" s="398"/>
      <c r="DD13" s="398"/>
      <c r="DE13" s="398"/>
      <c r="DF13" s="398"/>
      <c r="DG13" s="398"/>
      <c r="DH13" s="398"/>
      <c r="DI13" s="399"/>
      <c r="DJ13" s="185"/>
      <c r="DK13" s="185"/>
      <c r="DL13" s="185"/>
      <c r="DM13" s="185"/>
      <c r="DN13" s="185"/>
      <c r="DO13" s="185"/>
    </row>
    <row r="14" spans="1:119" ht="18.75" customHeight="1" thickBot="1">
      <c r="A14" s="186"/>
      <c r="B14" s="546"/>
      <c r="C14" s="547"/>
      <c r="D14" s="547"/>
      <c r="E14" s="547"/>
      <c r="F14" s="547"/>
      <c r="G14" s="547"/>
      <c r="H14" s="547"/>
      <c r="I14" s="547"/>
      <c r="J14" s="547"/>
      <c r="K14" s="548"/>
      <c r="L14" s="520" t="s">
        <v>142</v>
      </c>
      <c r="M14" s="561"/>
      <c r="N14" s="561"/>
      <c r="O14" s="561"/>
      <c r="P14" s="561"/>
      <c r="Q14" s="562"/>
      <c r="R14" s="530">
        <v>33555</v>
      </c>
      <c r="S14" s="531"/>
      <c r="T14" s="531"/>
      <c r="U14" s="531"/>
      <c r="V14" s="532"/>
      <c r="W14" s="533"/>
      <c r="X14" s="443"/>
      <c r="Y14" s="443"/>
      <c r="Z14" s="443"/>
      <c r="AA14" s="443"/>
      <c r="AB14" s="444"/>
      <c r="AC14" s="523">
        <v>8.5</v>
      </c>
      <c r="AD14" s="524"/>
      <c r="AE14" s="524"/>
      <c r="AF14" s="524"/>
      <c r="AG14" s="525"/>
      <c r="AH14" s="523">
        <v>9.1999999999999993</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143</v>
      </c>
      <c r="CE14" s="434"/>
      <c r="CF14" s="434"/>
      <c r="CG14" s="434"/>
      <c r="CH14" s="434"/>
      <c r="CI14" s="434"/>
      <c r="CJ14" s="434"/>
      <c r="CK14" s="434"/>
      <c r="CL14" s="434"/>
      <c r="CM14" s="434"/>
      <c r="CN14" s="434"/>
      <c r="CO14" s="434"/>
      <c r="CP14" s="434"/>
      <c r="CQ14" s="434"/>
      <c r="CR14" s="434"/>
      <c r="CS14" s="435"/>
      <c r="CT14" s="534">
        <v>69</v>
      </c>
      <c r="CU14" s="535"/>
      <c r="CV14" s="535"/>
      <c r="CW14" s="535"/>
      <c r="CX14" s="535"/>
      <c r="CY14" s="535"/>
      <c r="CZ14" s="535"/>
      <c r="DA14" s="536"/>
      <c r="DB14" s="534">
        <v>72.599999999999994</v>
      </c>
      <c r="DC14" s="535"/>
      <c r="DD14" s="535"/>
      <c r="DE14" s="535"/>
      <c r="DF14" s="535"/>
      <c r="DG14" s="535"/>
      <c r="DH14" s="535"/>
      <c r="DI14" s="536"/>
      <c r="DJ14" s="185"/>
      <c r="DK14" s="185"/>
      <c r="DL14" s="185"/>
      <c r="DM14" s="185"/>
      <c r="DN14" s="185"/>
      <c r="DO14" s="185"/>
    </row>
    <row r="15" spans="1:119" ht="18.75" customHeight="1">
      <c r="A15" s="186"/>
      <c r="B15" s="546"/>
      <c r="C15" s="547"/>
      <c r="D15" s="547"/>
      <c r="E15" s="547"/>
      <c r="F15" s="547"/>
      <c r="G15" s="547"/>
      <c r="H15" s="547"/>
      <c r="I15" s="547"/>
      <c r="J15" s="547"/>
      <c r="K15" s="548"/>
      <c r="L15" s="196"/>
      <c r="M15" s="527" t="s">
        <v>144</v>
      </c>
      <c r="N15" s="528"/>
      <c r="O15" s="528"/>
      <c r="P15" s="528"/>
      <c r="Q15" s="529"/>
      <c r="R15" s="530">
        <v>33365</v>
      </c>
      <c r="S15" s="531"/>
      <c r="T15" s="531"/>
      <c r="U15" s="531"/>
      <c r="V15" s="532"/>
      <c r="W15" s="518" t="s">
        <v>145</v>
      </c>
      <c r="X15" s="440"/>
      <c r="Y15" s="440"/>
      <c r="Z15" s="440"/>
      <c r="AA15" s="440"/>
      <c r="AB15" s="441"/>
      <c r="AC15" s="403">
        <v>2882</v>
      </c>
      <c r="AD15" s="404"/>
      <c r="AE15" s="404"/>
      <c r="AF15" s="404"/>
      <c r="AG15" s="405"/>
      <c r="AH15" s="403">
        <v>2820</v>
      </c>
      <c r="AI15" s="404"/>
      <c r="AJ15" s="404"/>
      <c r="AK15" s="404"/>
      <c r="AL15" s="406"/>
      <c r="AM15" s="496"/>
      <c r="AN15" s="401"/>
      <c r="AO15" s="401"/>
      <c r="AP15" s="401"/>
      <c r="AQ15" s="401"/>
      <c r="AR15" s="401"/>
      <c r="AS15" s="401"/>
      <c r="AT15" s="402"/>
      <c r="AU15" s="484"/>
      <c r="AV15" s="485"/>
      <c r="AW15" s="485"/>
      <c r="AX15" s="485"/>
      <c r="AY15" s="419" t="s">
        <v>146</v>
      </c>
      <c r="AZ15" s="420"/>
      <c r="BA15" s="420"/>
      <c r="BB15" s="420"/>
      <c r="BC15" s="420"/>
      <c r="BD15" s="420"/>
      <c r="BE15" s="420"/>
      <c r="BF15" s="420"/>
      <c r="BG15" s="420"/>
      <c r="BH15" s="420"/>
      <c r="BI15" s="420"/>
      <c r="BJ15" s="420"/>
      <c r="BK15" s="420"/>
      <c r="BL15" s="420"/>
      <c r="BM15" s="421"/>
      <c r="BN15" s="422">
        <v>3872576</v>
      </c>
      <c r="BO15" s="423"/>
      <c r="BP15" s="423"/>
      <c r="BQ15" s="423"/>
      <c r="BR15" s="423"/>
      <c r="BS15" s="423"/>
      <c r="BT15" s="423"/>
      <c r="BU15" s="424"/>
      <c r="BV15" s="422">
        <v>3749087</v>
      </c>
      <c r="BW15" s="423"/>
      <c r="BX15" s="423"/>
      <c r="BY15" s="423"/>
      <c r="BZ15" s="423"/>
      <c r="CA15" s="423"/>
      <c r="CB15" s="423"/>
      <c r="CC15" s="424"/>
      <c r="CD15" s="537" t="s">
        <v>147</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46"/>
      <c r="C16" s="547"/>
      <c r="D16" s="547"/>
      <c r="E16" s="547"/>
      <c r="F16" s="547"/>
      <c r="G16" s="547"/>
      <c r="H16" s="547"/>
      <c r="I16" s="547"/>
      <c r="J16" s="547"/>
      <c r="K16" s="548"/>
      <c r="L16" s="520" t="s">
        <v>148</v>
      </c>
      <c r="M16" s="521"/>
      <c r="N16" s="521"/>
      <c r="O16" s="521"/>
      <c r="P16" s="521"/>
      <c r="Q16" s="522"/>
      <c r="R16" s="515" t="s">
        <v>149</v>
      </c>
      <c r="S16" s="516"/>
      <c r="T16" s="516"/>
      <c r="U16" s="516"/>
      <c r="V16" s="517"/>
      <c r="W16" s="533"/>
      <c r="X16" s="443"/>
      <c r="Y16" s="443"/>
      <c r="Z16" s="443"/>
      <c r="AA16" s="443"/>
      <c r="AB16" s="444"/>
      <c r="AC16" s="523">
        <v>18.2</v>
      </c>
      <c r="AD16" s="524"/>
      <c r="AE16" s="524"/>
      <c r="AF16" s="524"/>
      <c r="AG16" s="525"/>
      <c r="AH16" s="523">
        <v>18.399999999999999</v>
      </c>
      <c r="AI16" s="524"/>
      <c r="AJ16" s="524"/>
      <c r="AK16" s="524"/>
      <c r="AL16" s="526"/>
      <c r="AM16" s="496"/>
      <c r="AN16" s="401"/>
      <c r="AO16" s="401"/>
      <c r="AP16" s="401"/>
      <c r="AQ16" s="401"/>
      <c r="AR16" s="401"/>
      <c r="AS16" s="401"/>
      <c r="AT16" s="402"/>
      <c r="AU16" s="484"/>
      <c r="AV16" s="485"/>
      <c r="AW16" s="485"/>
      <c r="AX16" s="485"/>
      <c r="AY16" s="407" t="s">
        <v>150</v>
      </c>
      <c r="AZ16" s="408"/>
      <c r="BA16" s="408"/>
      <c r="BB16" s="408"/>
      <c r="BC16" s="408"/>
      <c r="BD16" s="408"/>
      <c r="BE16" s="408"/>
      <c r="BF16" s="408"/>
      <c r="BG16" s="408"/>
      <c r="BH16" s="408"/>
      <c r="BI16" s="408"/>
      <c r="BJ16" s="408"/>
      <c r="BK16" s="408"/>
      <c r="BL16" s="408"/>
      <c r="BM16" s="409"/>
      <c r="BN16" s="427">
        <v>7627472</v>
      </c>
      <c r="BO16" s="428"/>
      <c r="BP16" s="428"/>
      <c r="BQ16" s="428"/>
      <c r="BR16" s="428"/>
      <c r="BS16" s="428"/>
      <c r="BT16" s="428"/>
      <c r="BU16" s="429"/>
      <c r="BV16" s="427">
        <v>7422414</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c r="A17" s="186"/>
      <c r="B17" s="549"/>
      <c r="C17" s="550"/>
      <c r="D17" s="550"/>
      <c r="E17" s="550"/>
      <c r="F17" s="550"/>
      <c r="G17" s="550"/>
      <c r="H17" s="550"/>
      <c r="I17" s="550"/>
      <c r="J17" s="550"/>
      <c r="K17" s="551"/>
      <c r="L17" s="201"/>
      <c r="M17" s="512" t="s">
        <v>151</v>
      </c>
      <c r="N17" s="513"/>
      <c r="O17" s="513"/>
      <c r="P17" s="513"/>
      <c r="Q17" s="514"/>
      <c r="R17" s="515" t="s">
        <v>149</v>
      </c>
      <c r="S17" s="516"/>
      <c r="T17" s="516"/>
      <c r="U17" s="516"/>
      <c r="V17" s="517"/>
      <c r="W17" s="518" t="s">
        <v>152</v>
      </c>
      <c r="X17" s="440"/>
      <c r="Y17" s="440"/>
      <c r="Z17" s="440"/>
      <c r="AA17" s="440"/>
      <c r="AB17" s="441"/>
      <c r="AC17" s="403">
        <v>11561</v>
      </c>
      <c r="AD17" s="404"/>
      <c r="AE17" s="404"/>
      <c r="AF17" s="404"/>
      <c r="AG17" s="405"/>
      <c r="AH17" s="403">
        <v>11098</v>
      </c>
      <c r="AI17" s="404"/>
      <c r="AJ17" s="404"/>
      <c r="AK17" s="404"/>
      <c r="AL17" s="406"/>
      <c r="AM17" s="496"/>
      <c r="AN17" s="401"/>
      <c r="AO17" s="401"/>
      <c r="AP17" s="401"/>
      <c r="AQ17" s="401"/>
      <c r="AR17" s="401"/>
      <c r="AS17" s="401"/>
      <c r="AT17" s="402"/>
      <c r="AU17" s="484"/>
      <c r="AV17" s="485"/>
      <c r="AW17" s="485"/>
      <c r="AX17" s="485"/>
      <c r="AY17" s="407" t="s">
        <v>153</v>
      </c>
      <c r="AZ17" s="408"/>
      <c r="BA17" s="408"/>
      <c r="BB17" s="408"/>
      <c r="BC17" s="408"/>
      <c r="BD17" s="408"/>
      <c r="BE17" s="408"/>
      <c r="BF17" s="408"/>
      <c r="BG17" s="408"/>
      <c r="BH17" s="408"/>
      <c r="BI17" s="408"/>
      <c r="BJ17" s="408"/>
      <c r="BK17" s="408"/>
      <c r="BL17" s="408"/>
      <c r="BM17" s="409"/>
      <c r="BN17" s="427">
        <v>4957879</v>
      </c>
      <c r="BO17" s="428"/>
      <c r="BP17" s="428"/>
      <c r="BQ17" s="428"/>
      <c r="BR17" s="428"/>
      <c r="BS17" s="428"/>
      <c r="BT17" s="428"/>
      <c r="BU17" s="429"/>
      <c r="BV17" s="427">
        <v>4787872</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c r="A18" s="186"/>
      <c r="B18" s="489" t="s">
        <v>154</v>
      </c>
      <c r="C18" s="490"/>
      <c r="D18" s="490"/>
      <c r="E18" s="491"/>
      <c r="F18" s="491"/>
      <c r="G18" s="491"/>
      <c r="H18" s="491"/>
      <c r="I18" s="491"/>
      <c r="J18" s="491"/>
      <c r="K18" s="491"/>
      <c r="L18" s="492">
        <v>211.3</v>
      </c>
      <c r="M18" s="492"/>
      <c r="N18" s="492"/>
      <c r="O18" s="492"/>
      <c r="P18" s="492"/>
      <c r="Q18" s="492"/>
      <c r="R18" s="493"/>
      <c r="S18" s="493"/>
      <c r="T18" s="493"/>
      <c r="U18" s="493"/>
      <c r="V18" s="494"/>
      <c r="W18" s="508"/>
      <c r="X18" s="509"/>
      <c r="Y18" s="509"/>
      <c r="Z18" s="509"/>
      <c r="AA18" s="509"/>
      <c r="AB18" s="519"/>
      <c r="AC18" s="391">
        <v>73.2</v>
      </c>
      <c r="AD18" s="392"/>
      <c r="AE18" s="392"/>
      <c r="AF18" s="392"/>
      <c r="AG18" s="495"/>
      <c r="AH18" s="391">
        <v>72.400000000000006</v>
      </c>
      <c r="AI18" s="392"/>
      <c r="AJ18" s="392"/>
      <c r="AK18" s="392"/>
      <c r="AL18" s="393"/>
      <c r="AM18" s="496"/>
      <c r="AN18" s="401"/>
      <c r="AO18" s="401"/>
      <c r="AP18" s="401"/>
      <c r="AQ18" s="401"/>
      <c r="AR18" s="401"/>
      <c r="AS18" s="401"/>
      <c r="AT18" s="402"/>
      <c r="AU18" s="484"/>
      <c r="AV18" s="485"/>
      <c r="AW18" s="485"/>
      <c r="AX18" s="485"/>
      <c r="AY18" s="407" t="s">
        <v>155</v>
      </c>
      <c r="AZ18" s="408"/>
      <c r="BA18" s="408"/>
      <c r="BB18" s="408"/>
      <c r="BC18" s="408"/>
      <c r="BD18" s="408"/>
      <c r="BE18" s="408"/>
      <c r="BF18" s="408"/>
      <c r="BG18" s="408"/>
      <c r="BH18" s="408"/>
      <c r="BI18" s="408"/>
      <c r="BJ18" s="408"/>
      <c r="BK18" s="408"/>
      <c r="BL18" s="408"/>
      <c r="BM18" s="409"/>
      <c r="BN18" s="427">
        <v>8953913</v>
      </c>
      <c r="BO18" s="428"/>
      <c r="BP18" s="428"/>
      <c r="BQ18" s="428"/>
      <c r="BR18" s="428"/>
      <c r="BS18" s="428"/>
      <c r="BT18" s="428"/>
      <c r="BU18" s="429"/>
      <c r="BV18" s="427">
        <v>8716168</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c r="A19" s="186"/>
      <c r="B19" s="489" t="s">
        <v>156</v>
      </c>
      <c r="C19" s="490"/>
      <c r="D19" s="490"/>
      <c r="E19" s="491"/>
      <c r="F19" s="491"/>
      <c r="G19" s="491"/>
      <c r="H19" s="491"/>
      <c r="I19" s="491"/>
      <c r="J19" s="491"/>
      <c r="K19" s="491"/>
      <c r="L19" s="497">
        <v>164</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157</v>
      </c>
      <c r="AZ19" s="408"/>
      <c r="BA19" s="408"/>
      <c r="BB19" s="408"/>
      <c r="BC19" s="408"/>
      <c r="BD19" s="408"/>
      <c r="BE19" s="408"/>
      <c r="BF19" s="408"/>
      <c r="BG19" s="408"/>
      <c r="BH19" s="408"/>
      <c r="BI19" s="408"/>
      <c r="BJ19" s="408"/>
      <c r="BK19" s="408"/>
      <c r="BL19" s="408"/>
      <c r="BM19" s="409"/>
      <c r="BN19" s="427">
        <v>11660918</v>
      </c>
      <c r="BO19" s="428"/>
      <c r="BP19" s="428"/>
      <c r="BQ19" s="428"/>
      <c r="BR19" s="428"/>
      <c r="BS19" s="428"/>
      <c r="BT19" s="428"/>
      <c r="BU19" s="429"/>
      <c r="BV19" s="427">
        <v>11439181</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c r="A20" s="186"/>
      <c r="B20" s="489" t="s">
        <v>158</v>
      </c>
      <c r="C20" s="490"/>
      <c r="D20" s="490"/>
      <c r="E20" s="491"/>
      <c r="F20" s="491"/>
      <c r="G20" s="491"/>
      <c r="H20" s="491"/>
      <c r="I20" s="491"/>
      <c r="J20" s="491"/>
      <c r="K20" s="491"/>
      <c r="L20" s="497">
        <v>13978</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c r="A21" s="186"/>
      <c r="B21" s="486" t="s">
        <v>159</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c r="A22" s="186"/>
      <c r="B22" s="456" t="s">
        <v>160</v>
      </c>
      <c r="C22" s="457"/>
      <c r="D22" s="458"/>
      <c r="E22" s="465" t="s">
        <v>1</v>
      </c>
      <c r="F22" s="440"/>
      <c r="G22" s="440"/>
      <c r="H22" s="440"/>
      <c r="I22" s="440"/>
      <c r="J22" s="440"/>
      <c r="K22" s="441"/>
      <c r="L22" s="465" t="s">
        <v>161</v>
      </c>
      <c r="M22" s="440"/>
      <c r="N22" s="440"/>
      <c r="O22" s="440"/>
      <c r="P22" s="441"/>
      <c r="Q22" s="450" t="s">
        <v>162</v>
      </c>
      <c r="R22" s="451"/>
      <c r="S22" s="451"/>
      <c r="T22" s="451"/>
      <c r="U22" s="451"/>
      <c r="V22" s="466"/>
      <c r="W22" s="468" t="s">
        <v>163</v>
      </c>
      <c r="X22" s="457"/>
      <c r="Y22" s="458"/>
      <c r="Z22" s="465" t="s">
        <v>1</v>
      </c>
      <c r="AA22" s="440"/>
      <c r="AB22" s="440"/>
      <c r="AC22" s="440"/>
      <c r="AD22" s="440"/>
      <c r="AE22" s="440"/>
      <c r="AF22" s="440"/>
      <c r="AG22" s="441"/>
      <c r="AH22" s="439" t="s">
        <v>164</v>
      </c>
      <c r="AI22" s="440"/>
      <c r="AJ22" s="440"/>
      <c r="AK22" s="440"/>
      <c r="AL22" s="441"/>
      <c r="AM22" s="439" t="s">
        <v>165</v>
      </c>
      <c r="AN22" s="445"/>
      <c r="AO22" s="445"/>
      <c r="AP22" s="445"/>
      <c r="AQ22" s="445"/>
      <c r="AR22" s="446"/>
      <c r="AS22" s="450" t="s">
        <v>162</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166</v>
      </c>
      <c r="AZ23" s="420"/>
      <c r="BA23" s="420"/>
      <c r="BB23" s="420"/>
      <c r="BC23" s="420"/>
      <c r="BD23" s="420"/>
      <c r="BE23" s="420"/>
      <c r="BF23" s="420"/>
      <c r="BG23" s="420"/>
      <c r="BH23" s="420"/>
      <c r="BI23" s="420"/>
      <c r="BJ23" s="420"/>
      <c r="BK23" s="420"/>
      <c r="BL23" s="420"/>
      <c r="BM23" s="421"/>
      <c r="BN23" s="427">
        <v>14057411</v>
      </c>
      <c r="BO23" s="428"/>
      <c r="BP23" s="428"/>
      <c r="BQ23" s="428"/>
      <c r="BR23" s="428"/>
      <c r="BS23" s="428"/>
      <c r="BT23" s="428"/>
      <c r="BU23" s="429"/>
      <c r="BV23" s="427">
        <v>14222974</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c r="A24" s="186"/>
      <c r="B24" s="459"/>
      <c r="C24" s="460"/>
      <c r="D24" s="461"/>
      <c r="E24" s="400" t="s">
        <v>167</v>
      </c>
      <c r="F24" s="401"/>
      <c r="G24" s="401"/>
      <c r="H24" s="401"/>
      <c r="I24" s="401"/>
      <c r="J24" s="401"/>
      <c r="K24" s="402"/>
      <c r="L24" s="403">
        <v>1</v>
      </c>
      <c r="M24" s="404"/>
      <c r="N24" s="404"/>
      <c r="O24" s="404"/>
      <c r="P24" s="405"/>
      <c r="Q24" s="403">
        <v>8450</v>
      </c>
      <c r="R24" s="404"/>
      <c r="S24" s="404"/>
      <c r="T24" s="404"/>
      <c r="U24" s="404"/>
      <c r="V24" s="405"/>
      <c r="W24" s="469"/>
      <c r="X24" s="460"/>
      <c r="Y24" s="461"/>
      <c r="Z24" s="400" t="s">
        <v>168</v>
      </c>
      <c r="AA24" s="401"/>
      <c r="AB24" s="401"/>
      <c r="AC24" s="401"/>
      <c r="AD24" s="401"/>
      <c r="AE24" s="401"/>
      <c r="AF24" s="401"/>
      <c r="AG24" s="402"/>
      <c r="AH24" s="403">
        <v>296</v>
      </c>
      <c r="AI24" s="404"/>
      <c r="AJ24" s="404"/>
      <c r="AK24" s="404"/>
      <c r="AL24" s="405"/>
      <c r="AM24" s="403">
        <v>859880</v>
      </c>
      <c r="AN24" s="404"/>
      <c r="AO24" s="404"/>
      <c r="AP24" s="404"/>
      <c r="AQ24" s="404"/>
      <c r="AR24" s="405"/>
      <c r="AS24" s="403">
        <v>2905</v>
      </c>
      <c r="AT24" s="404"/>
      <c r="AU24" s="404"/>
      <c r="AV24" s="404"/>
      <c r="AW24" s="404"/>
      <c r="AX24" s="406"/>
      <c r="AY24" s="394" t="s">
        <v>169</v>
      </c>
      <c r="AZ24" s="395"/>
      <c r="BA24" s="395"/>
      <c r="BB24" s="395"/>
      <c r="BC24" s="395"/>
      <c r="BD24" s="395"/>
      <c r="BE24" s="395"/>
      <c r="BF24" s="395"/>
      <c r="BG24" s="395"/>
      <c r="BH24" s="395"/>
      <c r="BI24" s="395"/>
      <c r="BJ24" s="395"/>
      <c r="BK24" s="395"/>
      <c r="BL24" s="395"/>
      <c r="BM24" s="396"/>
      <c r="BN24" s="427">
        <v>9824376</v>
      </c>
      <c r="BO24" s="428"/>
      <c r="BP24" s="428"/>
      <c r="BQ24" s="428"/>
      <c r="BR24" s="428"/>
      <c r="BS24" s="428"/>
      <c r="BT24" s="428"/>
      <c r="BU24" s="429"/>
      <c r="BV24" s="427">
        <v>9899141</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c r="A25" s="186"/>
      <c r="B25" s="459"/>
      <c r="C25" s="460"/>
      <c r="D25" s="461"/>
      <c r="E25" s="400" t="s">
        <v>170</v>
      </c>
      <c r="F25" s="401"/>
      <c r="G25" s="401"/>
      <c r="H25" s="401"/>
      <c r="I25" s="401"/>
      <c r="J25" s="401"/>
      <c r="K25" s="402"/>
      <c r="L25" s="403">
        <v>1</v>
      </c>
      <c r="M25" s="404"/>
      <c r="N25" s="404"/>
      <c r="O25" s="404"/>
      <c r="P25" s="405"/>
      <c r="Q25" s="403">
        <v>6700</v>
      </c>
      <c r="R25" s="404"/>
      <c r="S25" s="404"/>
      <c r="T25" s="404"/>
      <c r="U25" s="404"/>
      <c r="V25" s="405"/>
      <c r="W25" s="469"/>
      <c r="X25" s="460"/>
      <c r="Y25" s="461"/>
      <c r="Z25" s="400" t="s">
        <v>171</v>
      </c>
      <c r="AA25" s="401"/>
      <c r="AB25" s="401"/>
      <c r="AC25" s="401"/>
      <c r="AD25" s="401"/>
      <c r="AE25" s="401"/>
      <c r="AF25" s="401"/>
      <c r="AG25" s="402"/>
      <c r="AH25" s="403">
        <v>51</v>
      </c>
      <c r="AI25" s="404"/>
      <c r="AJ25" s="404"/>
      <c r="AK25" s="404"/>
      <c r="AL25" s="405"/>
      <c r="AM25" s="403">
        <v>132294</v>
      </c>
      <c r="AN25" s="404"/>
      <c r="AO25" s="404"/>
      <c r="AP25" s="404"/>
      <c r="AQ25" s="404"/>
      <c r="AR25" s="405"/>
      <c r="AS25" s="403">
        <v>2594</v>
      </c>
      <c r="AT25" s="404"/>
      <c r="AU25" s="404"/>
      <c r="AV25" s="404"/>
      <c r="AW25" s="404"/>
      <c r="AX25" s="406"/>
      <c r="AY25" s="419" t="s">
        <v>172</v>
      </c>
      <c r="AZ25" s="420"/>
      <c r="BA25" s="420"/>
      <c r="BB25" s="420"/>
      <c r="BC25" s="420"/>
      <c r="BD25" s="420"/>
      <c r="BE25" s="420"/>
      <c r="BF25" s="420"/>
      <c r="BG25" s="420"/>
      <c r="BH25" s="420"/>
      <c r="BI25" s="420"/>
      <c r="BJ25" s="420"/>
      <c r="BK25" s="420"/>
      <c r="BL25" s="420"/>
      <c r="BM25" s="421"/>
      <c r="BN25" s="422">
        <v>514947</v>
      </c>
      <c r="BO25" s="423"/>
      <c r="BP25" s="423"/>
      <c r="BQ25" s="423"/>
      <c r="BR25" s="423"/>
      <c r="BS25" s="423"/>
      <c r="BT25" s="423"/>
      <c r="BU25" s="424"/>
      <c r="BV25" s="422">
        <v>534956</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c r="A26" s="186"/>
      <c r="B26" s="459"/>
      <c r="C26" s="460"/>
      <c r="D26" s="461"/>
      <c r="E26" s="400" t="s">
        <v>173</v>
      </c>
      <c r="F26" s="401"/>
      <c r="G26" s="401"/>
      <c r="H26" s="401"/>
      <c r="I26" s="401"/>
      <c r="J26" s="401"/>
      <c r="K26" s="402"/>
      <c r="L26" s="403">
        <v>1</v>
      </c>
      <c r="M26" s="404"/>
      <c r="N26" s="404"/>
      <c r="O26" s="404"/>
      <c r="P26" s="405"/>
      <c r="Q26" s="403">
        <v>5710</v>
      </c>
      <c r="R26" s="404"/>
      <c r="S26" s="404"/>
      <c r="T26" s="404"/>
      <c r="U26" s="404"/>
      <c r="V26" s="405"/>
      <c r="W26" s="469"/>
      <c r="X26" s="460"/>
      <c r="Y26" s="461"/>
      <c r="Z26" s="400" t="s">
        <v>174</v>
      </c>
      <c r="AA26" s="482"/>
      <c r="AB26" s="482"/>
      <c r="AC26" s="482"/>
      <c r="AD26" s="482"/>
      <c r="AE26" s="482"/>
      <c r="AF26" s="482"/>
      <c r="AG26" s="483"/>
      <c r="AH26" s="403">
        <v>10</v>
      </c>
      <c r="AI26" s="404"/>
      <c r="AJ26" s="404"/>
      <c r="AK26" s="404"/>
      <c r="AL26" s="405"/>
      <c r="AM26" s="403">
        <v>24960</v>
      </c>
      <c r="AN26" s="404"/>
      <c r="AO26" s="404"/>
      <c r="AP26" s="404"/>
      <c r="AQ26" s="404"/>
      <c r="AR26" s="405"/>
      <c r="AS26" s="403">
        <v>2496</v>
      </c>
      <c r="AT26" s="404"/>
      <c r="AU26" s="404"/>
      <c r="AV26" s="404"/>
      <c r="AW26" s="404"/>
      <c r="AX26" s="406"/>
      <c r="AY26" s="436" t="s">
        <v>175</v>
      </c>
      <c r="AZ26" s="437"/>
      <c r="BA26" s="437"/>
      <c r="BB26" s="437"/>
      <c r="BC26" s="437"/>
      <c r="BD26" s="437"/>
      <c r="BE26" s="437"/>
      <c r="BF26" s="437"/>
      <c r="BG26" s="437"/>
      <c r="BH26" s="437"/>
      <c r="BI26" s="437"/>
      <c r="BJ26" s="437"/>
      <c r="BK26" s="437"/>
      <c r="BL26" s="437"/>
      <c r="BM26" s="438"/>
      <c r="BN26" s="427" t="s">
        <v>176</v>
      </c>
      <c r="BO26" s="428"/>
      <c r="BP26" s="428"/>
      <c r="BQ26" s="428"/>
      <c r="BR26" s="428"/>
      <c r="BS26" s="428"/>
      <c r="BT26" s="428"/>
      <c r="BU26" s="429"/>
      <c r="BV26" s="427" t="s">
        <v>135</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c r="A27" s="186"/>
      <c r="B27" s="459"/>
      <c r="C27" s="460"/>
      <c r="D27" s="461"/>
      <c r="E27" s="400" t="s">
        <v>177</v>
      </c>
      <c r="F27" s="401"/>
      <c r="G27" s="401"/>
      <c r="H27" s="401"/>
      <c r="I27" s="401"/>
      <c r="J27" s="401"/>
      <c r="K27" s="402"/>
      <c r="L27" s="403">
        <v>1</v>
      </c>
      <c r="M27" s="404"/>
      <c r="N27" s="404"/>
      <c r="O27" s="404"/>
      <c r="P27" s="405"/>
      <c r="Q27" s="403">
        <v>3960</v>
      </c>
      <c r="R27" s="404"/>
      <c r="S27" s="404"/>
      <c r="T27" s="404"/>
      <c r="U27" s="404"/>
      <c r="V27" s="405"/>
      <c r="W27" s="469"/>
      <c r="X27" s="460"/>
      <c r="Y27" s="461"/>
      <c r="Z27" s="400" t="s">
        <v>178</v>
      </c>
      <c r="AA27" s="401"/>
      <c r="AB27" s="401"/>
      <c r="AC27" s="401"/>
      <c r="AD27" s="401"/>
      <c r="AE27" s="401"/>
      <c r="AF27" s="401"/>
      <c r="AG27" s="402"/>
      <c r="AH27" s="403">
        <v>25</v>
      </c>
      <c r="AI27" s="404"/>
      <c r="AJ27" s="404"/>
      <c r="AK27" s="404"/>
      <c r="AL27" s="405"/>
      <c r="AM27" s="403">
        <v>68475</v>
      </c>
      <c r="AN27" s="404"/>
      <c r="AO27" s="404"/>
      <c r="AP27" s="404"/>
      <c r="AQ27" s="404"/>
      <c r="AR27" s="405"/>
      <c r="AS27" s="403">
        <v>2739</v>
      </c>
      <c r="AT27" s="404"/>
      <c r="AU27" s="404"/>
      <c r="AV27" s="404"/>
      <c r="AW27" s="404"/>
      <c r="AX27" s="406"/>
      <c r="AY27" s="433" t="s">
        <v>179</v>
      </c>
      <c r="AZ27" s="434"/>
      <c r="BA27" s="434"/>
      <c r="BB27" s="434"/>
      <c r="BC27" s="434"/>
      <c r="BD27" s="434"/>
      <c r="BE27" s="434"/>
      <c r="BF27" s="434"/>
      <c r="BG27" s="434"/>
      <c r="BH27" s="434"/>
      <c r="BI27" s="434"/>
      <c r="BJ27" s="434"/>
      <c r="BK27" s="434"/>
      <c r="BL27" s="434"/>
      <c r="BM27" s="435"/>
      <c r="BN27" s="430">
        <v>430000</v>
      </c>
      <c r="BO27" s="431"/>
      <c r="BP27" s="431"/>
      <c r="BQ27" s="431"/>
      <c r="BR27" s="431"/>
      <c r="BS27" s="431"/>
      <c r="BT27" s="431"/>
      <c r="BU27" s="432"/>
      <c r="BV27" s="430">
        <v>430000</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c r="A28" s="186"/>
      <c r="B28" s="459"/>
      <c r="C28" s="460"/>
      <c r="D28" s="461"/>
      <c r="E28" s="400" t="s">
        <v>180</v>
      </c>
      <c r="F28" s="401"/>
      <c r="G28" s="401"/>
      <c r="H28" s="401"/>
      <c r="I28" s="401"/>
      <c r="J28" s="401"/>
      <c r="K28" s="402"/>
      <c r="L28" s="403">
        <v>1</v>
      </c>
      <c r="M28" s="404"/>
      <c r="N28" s="404"/>
      <c r="O28" s="404"/>
      <c r="P28" s="405"/>
      <c r="Q28" s="403">
        <v>3230</v>
      </c>
      <c r="R28" s="404"/>
      <c r="S28" s="404"/>
      <c r="T28" s="404"/>
      <c r="U28" s="404"/>
      <c r="V28" s="405"/>
      <c r="W28" s="469"/>
      <c r="X28" s="460"/>
      <c r="Y28" s="461"/>
      <c r="Z28" s="400" t="s">
        <v>181</v>
      </c>
      <c r="AA28" s="401"/>
      <c r="AB28" s="401"/>
      <c r="AC28" s="401"/>
      <c r="AD28" s="401"/>
      <c r="AE28" s="401"/>
      <c r="AF28" s="401"/>
      <c r="AG28" s="402"/>
      <c r="AH28" s="403" t="s">
        <v>135</v>
      </c>
      <c r="AI28" s="404"/>
      <c r="AJ28" s="404"/>
      <c r="AK28" s="404"/>
      <c r="AL28" s="405"/>
      <c r="AM28" s="403" t="s">
        <v>176</v>
      </c>
      <c r="AN28" s="404"/>
      <c r="AO28" s="404"/>
      <c r="AP28" s="404"/>
      <c r="AQ28" s="404"/>
      <c r="AR28" s="405"/>
      <c r="AS28" s="403" t="s">
        <v>176</v>
      </c>
      <c r="AT28" s="404"/>
      <c r="AU28" s="404"/>
      <c r="AV28" s="404"/>
      <c r="AW28" s="404"/>
      <c r="AX28" s="406"/>
      <c r="AY28" s="410" t="s">
        <v>182</v>
      </c>
      <c r="AZ28" s="411"/>
      <c r="BA28" s="411"/>
      <c r="BB28" s="412"/>
      <c r="BC28" s="419" t="s">
        <v>48</v>
      </c>
      <c r="BD28" s="420"/>
      <c r="BE28" s="420"/>
      <c r="BF28" s="420"/>
      <c r="BG28" s="420"/>
      <c r="BH28" s="420"/>
      <c r="BI28" s="420"/>
      <c r="BJ28" s="420"/>
      <c r="BK28" s="420"/>
      <c r="BL28" s="420"/>
      <c r="BM28" s="421"/>
      <c r="BN28" s="422">
        <v>3169472</v>
      </c>
      <c r="BO28" s="423"/>
      <c r="BP28" s="423"/>
      <c r="BQ28" s="423"/>
      <c r="BR28" s="423"/>
      <c r="BS28" s="423"/>
      <c r="BT28" s="423"/>
      <c r="BU28" s="424"/>
      <c r="BV28" s="422">
        <v>3402079</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c r="A29" s="186"/>
      <c r="B29" s="459"/>
      <c r="C29" s="460"/>
      <c r="D29" s="461"/>
      <c r="E29" s="400" t="s">
        <v>183</v>
      </c>
      <c r="F29" s="401"/>
      <c r="G29" s="401"/>
      <c r="H29" s="401"/>
      <c r="I29" s="401"/>
      <c r="J29" s="401"/>
      <c r="K29" s="402"/>
      <c r="L29" s="403">
        <v>16</v>
      </c>
      <c r="M29" s="404"/>
      <c r="N29" s="404"/>
      <c r="O29" s="404"/>
      <c r="P29" s="405"/>
      <c r="Q29" s="403">
        <v>2970</v>
      </c>
      <c r="R29" s="404"/>
      <c r="S29" s="404"/>
      <c r="T29" s="404"/>
      <c r="U29" s="404"/>
      <c r="V29" s="405"/>
      <c r="W29" s="470"/>
      <c r="X29" s="471"/>
      <c r="Y29" s="472"/>
      <c r="Z29" s="400" t="s">
        <v>184</v>
      </c>
      <c r="AA29" s="401"/>
      <c r="AB29" s="401"/>
      <c r="AC29" s="401"/>
      <c r="AD29" s="401"/>
      <c r="AE29" s="401"/>
      <c r="AF29" s="401"/>
      <c r="AG29" s="402"/>
      <c r="AH29" s="403">
        <v>321</v>
      </c>
      <c r="AI29" s="404"/>
      <c r="AJ29" s="404"/>
      <c r="AK29" s="404"/>
      <c r="AL29" s="405"/>
      <c r="AM29" s="403">
        <v>928355</v>
      </c>
      <c r="AN29" s="404"/>
      <c r="AO29" s="404"/>
      <c r="AP29" s="404"/>
      <c r="AQ29" s="404"/>
      <c r="AR29" s="405"/>
      <c r="AS29" s="403">
        <v>2892</v>
      </c>
      <c r="AT29" s="404"/>
      <c r="AU29" s="404"/>
      <c r="AV29" s="404"/>
      <c r="AW29" s="404"/>
      <c r="AX29" s="406"/>
      <c r="AY29" s="413"/>
      <c r="AZ29" s="414"/>
      <c r="BA29" s="414"/>
      <c r="BB29" s="415"/>
      <c r="BC29" s="407" t="s">
        <v>185</v>
      </c>
      <c r="BD29" s="408"/>
      <c r="BE29" s="408"/>
      <c r="BF29" s="408"/>
      <c r="BG29" s="408"/>
      <c r="BH29" s="408"/>
      <c r="BI29" s="408"/>
      <c r="BJ29" s="408"/>
      <c r="BK29" s="408"/>
      <c r="BL29" s="408"/>
      <c r="BM29" s="409"/>
      <c r="BN29" s="427">
        <v>615548</v>
      </c>
      <c r="BO29" s="428"/>
      <c r="BP29" s="428"/>
      <c r="BQ29" s="428"/>
      <c r="BR29" s="428"/>
      <c r="BS29" s="428"/>
      <c r="BT29" s="428"/>
      <c r="BU29" s="429"/>
      <c r="BV29" s="427">
        <v>815132</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186</v>
      </c>
      <c r="X30" s="480"/>
      <c r="Y30" s="480"/>
      <c r="Z30" s="480"/>
      <c r="AA30" s="480"/>
      <c r="AB30" s="480"/>
      <c r="AC30" s="480"/>
      <c r="AD30" s="480"/>
      <c r="AE30" s="480"/>
      <c r="AF30" s="480"/>
      <c r="AG30" s="481"/>
      <c r="AH30" s="391">
        <v>95.5</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2117690</v>
      </c>
      <c r="BO30" s="431"/>
      <c r="BP30" s="431"/>
      <c r="BQ30" s="431"/>
      <c r="BR30" s="431"/>
      <c r="BS30" s="431"/>
      <c r="BT30" s="431"/>
      <c r="BU30" s="432"/>
      <c r="BV30" s="430">
        <v>2260407</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390" t="s">
        <v>193</v>
      </c>
      <c r="D33" s="390"/>
      <c r="E33" s="389" t="s">
        <v>194</v>
      </c>
      <c r="F33" s="389"/>
      <c r="G33" s="389"/>
      <c r="H33" s="389"/>
      <c r="I33" s="389"/>
      <c r="J33" s="389"/>
      <c r="K33" s="389"/>
      <c r="L33" s="389"/>
      <c r="M33" s="389"/>
      <c r="N33" s="389"/>
      <c r="O33" s="389"/>
      <c r="P33" s="389"/>
      <c r="Q33" s="389"/>
      <c r="R33" s="389"/>
      <c r="S33" s="389"/>
      <c r="T33" s="215"/>
      <c r="U33" s="390" t="s">
        <v>195</v>
      </c>
      <c r="V33" s="390"/>
      <c r="W33" s="389" t="s">
        <v>196</v>
      </c>
      <c r="X33" s="389"/>
      <c r="Y33" s="389"/>
      <c r="Z33" s="389"/>
      <c r="AA33" s="389"/>
      <c r="AB33" s="389"/>
      <c r="AC33" s="389"/>
      <c r="AD33" s="389"/>
      <c r="AE33" s="389"/>
      <c r="AF33" s="389"/>
      <c r="AG33" s="389"/>
      <c r="AH33" s="389"/>
      <c r="AI33" s="389"/>
      <c r="AJ33" s="389"/>
      <c r="AK33" s="389"/>
      <c r="AL33" s="215"/>
      <c r="AM33" s="390" t="s">
        <v>193</v>
      </c>
      <c r="AN33" s="390"/>
      <c r="AO33" s="389" t="s">
        <v>194</v>
      </c>
      <c r="AP33" s="389"/>
      <c r="AQ33" s="389"/>
      <c r="AR33" s="389"/>
      <c r="AS33" s="389"/>
      <c r="AT33" s="389"/>
      <c r="AU33" s="389"/>
      <c r="AV33" s="389"/>
      <c r="AW33" s="389"/>
      <c r="AX33" s="389"/>
      <c r="AY33" s="389"/>
      <c r="AZ33" s="389"/>
      <c r="BA33" s="389"/>
      <c r="BB33" s="389"/>
      <c r="BC33" s="389"/>
      <c r="BD33" s="216"/>
      <c r="BE33" s="389" t="s">
        <v>197</v>
      </c>
      <c r="BF33" s="389"/>
      <c r="BG33" s="389" t="s">
        <v>198</v>
      </c>
      <c r="BH33" s="389"/>
      <c r="BI33" s="389"/>
      <c r="BJ33" s="389"/>
      <c r="BK33" s="389"/>
      <c r="BL33" s="389"/>
      <c r="BM33" s="389"/>
      <c r="BN33" s="389"/>
      <c r="BO33" s="389"/>
      <c r="BP33" s="389"/>
      <c r="BQ33" s="389"/>
      <c r="BR33" s="389"/>
      <c r="BS33" s="389"/>
      <c r="BT33" s="389"/>
      <c r="BU33" s="389"/>
      <c r="BV33" s="216"/>
      <c r="BW33" s="390" t="s">
        <v>197</v>
      </c>
      <c r="BX33" s="390"/>
      <c r="BY33" s="389" t="s">
        <v>199</v>
      </c>
      <c r="BZ33" s="389"/>
      <c r="CA33" s="389"/>
      <c r="CB33" s="389"/>
      <c r="CC33" s="389"/>
      <c r="CD33" s="389"/>
      <c r="CE33" s="389"/>
      <c r="CF33" s="389"/>
      <c r="CG33" s="389"/>
      <c r="CH33" s="389"/>
      <c r="CI33" s="389"/>
      <c r="CJ33" s="389"/>
      <c r="CK33" s="389"/>
      <c r="CL33" s="389"/>
      <c r="CM33" s="389"/>
      <c r="CN33" s="215"/>
      <c r="CO33" s="390" t="s">
        <v>193</v>
      </c>
      <c r="CP33" s="390"/>
      <c r="CQ33" s="389" t="s">
        <v>200</v>
      </c>
      <c r="CR33" s="389"/>
      <c r="CS33" s="389"/>
      <c r="CT33" s="389"/>
      <c r="CU33" s="389"/>
      <c r="CV33" s="389"/>
      <c r="CW33" s="389"/>
      <c r="CX33" s="389"/>
      <c r="CY33" s="389"/>
      <c r="CZ33" s="389"/>
      <c r="DA33" s="389"/>
      <c r="DB33" s="389"/>
      <c r="DC33" s="389"/>
      <c r="DD33" s="389"/>
      <c r="DE33" s="389"/>
      <c r="DF33" s="215"/>
      <c r="DG33" s="388" t="s">
        <v>201</v>
      </c>
      <c r="DH33" s="388"/>
      <c r="DI33" s="217"/>
      <c r="DJ33" s="185"/>
      <c r="DK33" s="185"/>
      <c r="DL33" s="185"/>
      <c r="DM33" s="185"/>
      <c r="DN33" s="185"/>
      <c r="DO33" s="185"/>
    </row>
    <row r="34" spans="1:119" ht="32.25" customHeight="1">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5</v>
      </c>
      <c r="AN34" s="386"/>
      <c r="AO34" s="385" t="str">
        <f>IF('各会計、関係団体の財政状況及び健全化判断比率'!B31="","",'各会計、関係団体の財政状況及び健全化判断比率'!B31)</f>
        <v>水道事業会計</v>
      </c>
      <c r="AP34" s="385"/>
      <c r="AQ34" s="385"/>
      <c r="AR34" s="385"/>
      <c r="AS34" s="385"/>
      <c r="AT34" s="385"/>
      <c r="AU34" s="385"/>
      <c r="AV34" s="385"/>
      <c r="AW34" s="385"/>
      <c r="AX34" s="385"/>
      <c r="AY34" s="385"/>
      <c r="AZ34" s="385"/>
      <c r="BA34" s="385"/>
      <c r="BB34" s="385"/>
      <c r="BC34" s="385"/>
      <c r="BD34" s="213"/>
      <c r="BE34" s="386">
        <f>IF(BG34="","",MAX(C34:D43,U34:V43,AM34:AN43)+1)</f>
        <v>6</v>
      </c>
      <c r="BF34" s="386"/>
      <c r="BG34" s="385" t="str">
        <f>IF('各会計、関係団体の財政状況及び健全化判断比率'!B32="","",'各会計、関係団体の財政状況及び健全化判断比率'!B32)</f>
        <v>公共下水道特別会計</v>
      </c>
      <c r="BH34" s="385"/>
      <c r="BI34" s="385"/>
      <c r="BJ34" s="385"/>
      <c r="BK34" s="385"/>
      <c r="BL34" s="385"/>
      <c r="BM34" s="385"/>
      <c r="BN34" s="385"/>
      <c r="BO34" s="385"/>
      <c r="BP34" s="385"/>
      <c r="BQ34" s="385"/>
      <c r="BR34" s="385"/>
      <c r="BS34" s="385"/>
      <c r="BT34" s="385"/>
      <c r="BU34" s="385"/>
      <c r="BV34" s="213"/>
      <c r="BW34" s="386">
        <f>IF(BY34="","",MAX(C34:D43,U34:V43,AM34:AN43,BE34:BF43)+1)</f>
        <v>8</v>
      </c>
      <c r="BX34" s="386"/>
      <c r="BY34" s="385" t="str">
        <f>IF('各会計、関係団体の財政状況及び健全化判断比率'!B68="","",'各会計、関係団体の財政状況及び健全化判断比率'!B68)</f>
        <v>松山養護老人ホーム事務組合（一般会計）</v>
      </c>
      <c r="BZ34" s="385"/>
      <c r="CA34" s="385"/>
      <c r="CB34" s="385"/>
      <c r="CC34" s="385"/>
      <c r="CD34" s="385"/>
      <c r="CE34" s="385"/>
      <c r="CF34" s="385"/>
      <c r="CG34" s="385"/>
      <c r="CH34" s="385"/>
      <c r="CI34" s="385"/>
      <c r="CJ34" s="385"/>
      <c r="CK34" s="385"/>
      <c r="CL34" s="385"/>
      <c r="CM34" s="385"/>
      <c r="CN34" s="213"/>
      <c r="CO34" s="386">
        <f>IF(CQ34="","",MAX(C34:D43,U34:V43,AM34:AN43,BE34:BF43,BW34:BX43)+1)</f>
        <v>18</v>
      </c>
      <c r="CP34" s="386"/>
      <c r="CQ34" s="385" t="str">
        <f>IF('各会計、関係団体の財政状況及び健全化判断比率'!BS7="","",'各会計、関係団体の財政状況及び健全化判断比率'!BS7)</f>
        <v>東温市土地開発公社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7</v>
      </c>
      <c r="BF35" s="386"/>
      <c r="BG35" s="385" t="str">
        <f>IF('各会計、関係団体の財政状況及び健全化判断比率'!B33="","",'各会計、関係団体の財政状況及び健全化判断比率'!B33)</f>
        <v>農業集落排水特別会計</v>
      </c>
      <c r="BH35" s="385"/>
      <c r="BI35" s="385"/>
      <c r="BJ35" s="385"/>
      <c r="BK35" s="385"/>
      <c r="BL35" s="385"/>
      <c r="BM35" s="385"/>
      <c r="BN35" s="385"/>
      <c r="BO35" s="385"/>
      <c r="BP35" s="385"/>
      <c r="BQ35" s="385"/>
      <c r="BR35" s="385"/>
      <c r="BS35" s="385"/>
      <c r="BT35" s="385"/>
      <c r="BU35" s="385"/>
      <c r="BV35" s="213"/>
      <c r="BW35" s="386">
        <f t="shared" ref="BW35:BW43" si="2">IF(BY35="","",BW34+1)</f>
        <v>9</v>
      </c>
      <c r="BX35" s="386"/>
      <c r="BY35" s="385" t="str">
        <f>IF('各会計、関係団体の財政状況及び健全化判断比率'!B69="","",'各会計、関係団体の財政状況及び健全化判断比率'!B69)</f>
        <v>松山養護老人ホーム事務組合（診療所事業会計）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10</v>
      </c>
      <c r="BX36" s="386"/>
      <c r="BY36" s="385" t="str">
        <f>IF('各会計、関係団体の財政状況及び健全化判断比率'!B70="","",'各会計、関係団体の財政状況及び健全化判断比率'!B70)</f>
        <v>松山広域福祉施設事務組合（一般会計）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11</v>
      </c>
      <c r="BX37" s="386"/>
      <c r="BY37" s="385" t="str">
        <f>IF('各会計、関係団体の財政状況及び健全化判断比率'!B71="","",'各会計、関係団体の財政状況及び健全化判断比率'!B71)</f>
        <v>松山広域福祉施設事務組合（公営企業会計）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12</v>
      </c>
      <c r="BX38" s="386"/>
      <c r="BY38" s="385" t="str">
        <f>IF('各会計、関係団体の財政状況及び健全化判断比率'!B72="","",'各会計、関係団体の財政状況及び健全化判断比率'!B72)</f>
        <v>松山衛生事務組合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13</v>
      </c>
      <c r="BX39" s="386"/>
      <c r="BY39" s="385" t="str">
        <f>IF('各会計、関係団体の財政状況及び健全化判断比率'!B73="","",'各会計、関係団体の財政状況及び健全化判断比率'!B73)</f>
        <v>愛媛県市町総合事務組合（退職手当事業分）</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14</v>
      </c>
      <c r="BX40" s="386"/>
      <c r="BY40" s="385" t="str">
        <f>IF('各会計、関係団体の財政状況及び健全化判断比率'!B74="","",'各会計、関係団体の財政状況及び健全化判断比率'!B74)</f>
        <v>愛媛県市町総合事務組合（消防補償事業分）</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15</v>
      </c>
      <c r="BX41" s="386"/>
      <c r="BY41" s="385" t="str">
        <f>IF('各会計、関係団体の財政状況及び健全化判断比率'!B75="","",'各会計、関係団体の財政状況及び健全化判断比率'!B75)</f>
        <v>愛媛県市町総合事務組合（議員公務災害事業分）</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16</v>
      </c>
      <c r="BX42" s="386"/>
      <c r="BY42" s="385" t="str">
        <f>IF('各会計、関係団体の財政状況及び健全化判断比率'!B76="","",'各会計、関係団体の財政状況及び健全化判断比率'!B76)</f>
        <v>松山市、東温市共有山林組合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17</v>
      </c>
      <c r="BX43" s="386"/>
      <c r="BY43" s="385" t="str">
        <f>IF('各会計、関係団体の財政状況及び健全化判断比率'!B77="","",'各会計、関係団体の財政状況及び健全化判断比率'!B77)</f>
        <v>愛媛地方税滞納整理機構</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206</v>
      </c>
    </row>
    <row r="50" spans="5:5">
      <c r="E50" s="187" t="s">
        <v>207</v>
      </c>
    </row>
    <row r="51" spans="5:5">
      <c r="E51" s="187" t="s">
        <v>208</v>
      </c>
    </row>
    <row r="52" spans="5:5">
      <c r="E52" s="187" t="s">
        <v>209</v>
      </c>
    </row>
    <row r="53" spans="5:5"/>
    <row r="54" spans="5:5"/>
    <row r="55" spans="5:5"/>
    <row r="56" spans="5:5"/>
    <row r="57" spans="5:5" hidden="1"/>
    <row r="58" spans="5:5" hidden="1"/>
    <row r="59" spans="5:5" hidden="1"/>
  </sheetData>
  <sheetProtection algorithmName="SHA-512" hashValue="TymMMeFeRcOTFPAPU/dij5g7PXF3OwnFA/LPp1goIo9QqyaKqu7jOmk7TJZdM2E5Iyrw4IR27E04ggdLfkb49Q==" saltValue="OfLXOAu8OJILjk2QLQo5S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06" t="s">
        <v>563</v>
      </c>
      <c r="D34" s="1206"/>
      <c r="E34" s="1207"/>
      <c r="F34" s="32">
        <v>24</v>
      </c>
      <c r="G34" s="33">
        <v>24.08</v>
      </c>
      <c r="H34" s="33">
        <v>23.27</v>
      </c>
      <c r="I34" s="33">
        <v>23.55</v>
      </c>
      <c r="J34" s="34">
        <v>22.75</v>
      </c>
      <c r="K34" s="22"/>
      <c r="L34" s="22"/>
      <c r="M34" s="22"/>
      <c r="N34" s="22"/>
      <c r="O34" s="22"/>
      <c r="P34" s="22"/>
    </row>
    <row r="35" spans="1:16" ht="39" customHeight="1">
      <c r="A35" s="22"/>
      <c r="B35" s="35"/>
      <c r="C35" s="1200" t="s">
        <v>564</v>
      </c>
      <c r="D35" s="1201"/>
      <c r="E35" s="1202"/>
      <c r="F35" s="36">
        <v>7.07</v>
      </c>
      <c r="G35" s="37">
        <v>8.02</v>
      </c>
      <c r="H35" s="37">
        <v>6.96</v>
      </c>
      <c r="I35" s="37">
        <v>8.4700000000000006</v>
      </c>
      <c r="J35" s="38">
        <v>9.2799999999999994</v>
      </c>
      <c r="K35" s="22"/>
      <c r="L35" s="22"/>
      <c r="M35" s="22"/>
      <c r="N35" s="22"/>
      <c r="O35" s="22"/>
      <c r="P35" s="22"/>
    </row>
    <row r="36" spans="1:16" ht="39" customHeight="1">
      <c r="A36" s="22"/>
      <c r="B36" s="35"/>
      <c r="C36" s="1200" t="s">
        <v>565</v>
      </c>
      <c r="D36" s="1201"/>
      <c r="E36" s="1202"/>
      <c r="F36" s="36">
        <v>5.01</v>
      </c>
      <c r="G36" s="37">
        <v>3.79</v>
      </c>
      <c r="H36" s="37">
        <v>4.6100000000000003</v>
      </c>
      <c r="I36" s="37">
        <v>6.23</v>
      </c>
      <c r="J36" s="38">
        <v>6.72</v>
      </c>
      <c r="K36" s="22"/>
      <c r="L36" s="22"/>
      <c r="M36" s="22"/>
      <c r="N36" s="22"/>
      <c r="O36" s="22"/>
      <c r="P36" s="22"/>
    </row>
    <row r="37" spans="1:16" ht="39" customHeight="1">
      <c r="A37" s="22"/>
      <c r="B37" s="35"/>
      <c r="C37" s="1200" t="s">
        <v>566</v>
      </c>
      <c r="D37" s="1201"/>
      <c r="E37" s="1202"/>
      <c r="F37" s="36">
        <v>0.8</v>
      </c>
      <c r="G37" s="37">
        <v>0.91</v>
      </c>
      <c r="H37" s="37">
        <v>1.61</v>
      </c>
      <c r="I37" s="37">
        <v>2.12</v>
      </c>
      <c r="J37" s="38">
        <v>2.58</v>
      </c>
      <c r="K37" s="22"/>
      <c r="L37" s="22"/>
      <c r="M37" s="22"/>
      <c r="N37" s="22"/>
      <c r="O37" s="22"/>
      <c r="P37" s="22"/>
    </row>
    <row r="38" spans="1:16" ht="39" customHeight="1">
      <c r="A38" s="22"/>
      <c r="B38" s="35"/>
      <c r="C38" s="1200" t="s">
        <v>567</v>
      </c>
      <c r="D38" s="1201"/>
      <c r="E38" s="1202"/>
      <c r="F38" s="36">
        <v>0.27</v>
      </c>
      <c r="G38" s="37">
        <v>0.24</v>
      </c>
      <c r="H38" s="37">
        <v>0.27</v>
      </c>
      <c r="I38" s="37">
        <v>0.26</v>
      </c>
      <c r="J38" s="38">
        <v>0.27</v>
      </c>
      <c r="K38" s="22"/>
      <c r="L38" s="22"/>
      <c r="M38" s="22"/>
      <c r="N38" s="22"/>
      <c r="O38" s="22"/>
      <c r="P38" s="22"/>
    </row>
    <row r="39" spans="1:16" ht="39" customHeight="1">
      <c r="A39" s="22"/>
      <c r="B39" s="35"/>
      <c r="C39" s="1200" t="s">
        <v>568</v>
      </c>
      <c r="D39" s="1201"/>
      <c r="E39" s="1202"/>
      <c r="F39" s="36">
        <v>0</v>
      </c>
      <c r="G39" s="37">
        <v>0</v>
      </c>
      <c r="H39" s="37">
        <v>0</v>
      </c>
      <c r="I39" s="37">
        <v>0</v>
      </c>
      <c r="J39" s="38">
        <v>0</v>
      </c>
      <c r="K39" s="22"/>
      <c r="L39" s="22"/>
      <c r="M39" s="22"/>
      <c r="N39" s="22"/>
      <c r="O39" s="22"/>
      <c r="P39" s="22"/>
    </row>
    <row r="40" spans="1:16" ht="39" customHeight="1">
      <c r="A40" s="22"/>
      <c r="B40" s="35"/>
      <c r="C40" s="1200" t="s">
        <v>569</v>
      </c>
      <c r="D40" s="1201"/>
      <c r="E40" s="1202"/>
      <c r="F40" s="36">
        <v>0</v>
      </c>
      <c r="G40" s="37">
        <v>0</v>
      </c>
      <c r="H40" s="37">
        <v>0</v>
      </c>
      <c r="I40" s="37">
        <v>0</v>
      </c>
      <c r="J40" s="38">
        <v>0</v>
      </c>
      <c r="K40" s="22"/>
      <c r="L40" s="22"/>
      <c r="M40" s="22"/>
      <c r="N40" s="22"/>
      <c r="O40" s="22"/>
      <c r="P40" s="22"/>
    </row>
    <row r="41" spans="1:16" ht="39" customHeight="1">
      <c r="A41" s="22"/>
      <c r="B41" s="35"/>
      <c r="C41" s="1200"/>
      <c r="D41" s="1201"/>
      <c r="E41" s="1202"/>
      <c r="F41" s="36"/>
      <c r="G41" s="37"/>
      <c r="H41" s="37"/>
      <c r="I41" s="37"/>
      <c r="J41" s="38"/>
      <c r="K41" s="22"/>
      <c r="L41" s="22"/>
      <c r="M41" s="22"/>
      <c r="N41" s="22"/>
      <c r="O41" s="22"/>
      <c r="P41" s="22"/>
    </row>
    <row r="42" spans="1:16" ht="39" customHeight="1">
      <c r="A42" s="22"/>
      <c r="B42" s="39"/>
      <c r="C42" s="1200" t="s">
        <v>570</v>
      </c>
      <c r="D42" s="1201"/>
      <c r="E42" s="1202"/>
      <c r="F42" s="36" t="s">
        <v>513</v>
      </c>
      <c r="G42" s="37" t="s">
        <v>513</v>
      </c>
      <c r="H42" s="37" t="s">
        <v>513</v>
      </c>
      <c r="I42" s="37" t="s">
        <v>513</v>
      </c>
      <c r="J42" s="38" t="s">
        <v>513</v>
      </c>
      <c r="K42" s="22"/>
      <c r="L42" s="22"/>
      <c r="M42" s="22"/>
      <c r="N42" s="22"/>
      <c r="O42" s="22"/>
      <c r="P42" s="22"/>
    </row>
    <row r="43" spans="1:16" ht="39" customHeight="1" thickBot="1">
      <c r="A43" s="22"/>
      <c r="B43" s="40"/>
      <c r="C43" s="1203" t="s">
        <v>571</v>
      </c>
      <c r="D43" s="1204"/>
      <c r="E43" s="1205"/>
      <c r="F43" s="41">
        <v>0.24</v>
      </c>
      <c r="G43" s="42">
        <v>0.28999999999999998</v>
      </c>
      <c r="H43" s="42">
        <v>0.28999999999999998</v>
      </c>
      <c r="I43" s="42">
        <v>0.11</v>
      </c>
      <c r="J43" s="43" t="s">
        <v>513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iBIWZPh0v4aD+oObsxrPVQVV+4MjunnILSKWEquYDvGsVDvWiIOFslwpdpEuytP6DFlxzI/UJnrgYhrpa6l/Ng==" saltValue="KkLXUoERcm6c3Otm28gi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26" t="s">
        <v>11</v>
      </c>
      <c r="C45" s="1227"/>
      <c r="D45" s="58"/>
      <c r="E45" s="1232" t="s">
        <v>12</v>
      </c>
      <c r="F45" s="1232"/>
      <c r="G45" s="1232"/>
      <c r="H45" s="1232"/>
      <c r="I45" s="1232"/>
      <c r="J45" s="1233"/>
      <c r="K45" s="59">
        <v>1530</v>
      </c>
      <c r="L45" s="60">
        <v>1460</v>
      </c>
      <c r="M45" s="60">
        <v>1657</v>
      </c>
      <c r="N45" s="60">
        <v>1689</v>
      </c>
      <c r="O45" s="61">
        <v>1644</v>
      </c>
      <c r="P45" s="48"/>
      <c r="Q45" s="48"/>
      <c r="R45" s="48"/>
      <c r="S45" s="48"/>
      <c r="T45" s="48"/>
      <c r="U45" s="48"/>
    </row>
    <row r="46" spans="1:21" ht="30.75" customHeight="1">
      <c r="A46" s="48"/>
      <c r="B46" s="1228"/>
      <c r="C46" s="1229"/>
      <c r="D46" s="62"/>
      <c r="E46" s="1210" t="s">
        <v>13</v>
      </c>
      <c r="F46" s="1210"/>
      <c r="G46" s="1210"/>
      <c r="H46" s="1210"/>
      <c r="I46" s="1210"/>
      <c r="J46" s="1211"/>
      <c r="K46" s="63" t="s">
        <v>513</v>
      </c>
      <c r="L46" s="64" t="s">
        <v>513</v>
      </c>
      <c r="M46" s="64" t="s">
        <v>513</v>
      </c>
      <c r="N46" s="64" t="s">
        <v>513</v>
      </c>
      <c r="O46" s="65" t="s">
        <v>513</v>
      </c>
      <c r="P46" s="48"/>
      <c r="Q46" s="48"/>
      <c r="R46" s="48"/>
      <c r="S46" s="48"/>
      <c r="T46" s="48"/>
      <c r="U46" s="48"/>
    </row>
    <row r="47" spans="1:21" ht="30.75" customHeight="1">
      <c r="A47" s="48"/>
      <c r="B47" s="1228"/>
      <c r="C47" s="1229"/>
      <c r="D47" s="62"/>
      <c r="E47" s="1210" t="s">
        <v>14</v>
      </c>
      <c r="F47" s="1210"/>
      <c r="G47" s="1210"/>
      <c r="H47" s="1210"/>
      <c r="I47" s="1210"/>
      <c r="J47" s="1211"/>
      <c r="K47" s="63" t="s">
        <v>513</v>
      </c>
      <c r="L47" s="64" t="s">
        <v>513</v>
      </c>
      <c r="M47" s="64" t="s">
        <v>513</v>
      </c>
      <c r="N47" s="64" t="s">
        <v>513</v>
      </c>
      <c r="O47" s="65" t="s">
        <v>513</v>
      </c>
      <c r="P47" s="48"/>
      <c r="Q47" s="48"/>
      <c r="R47" s="48"/>
      <c r="S47" s="48"/>
      <c r="T47" s="48"/>
      <c r="U47" s="48"/>
    </row>
    <row r="48" spans="1:21" ht="30.75" customHeight="1">
      <c r="A48" s="48"/>
      <c r="B48" s="1228"/>
      <c r="C48" s="1229"/>
      <c r="D48" s="62"/>
      <c r="E48" s="1210" t="s">
        <v>15</v>
      </c>
      <c r="F48" s="1210"/>
      <c r="G48" s="1210"/>
      <c r="H48" s="1210"/>
      <c r="I48" s="1210"/>
      <c r="J48" s="1211"/>
      <c r="K48" s="63">
        <v>684</v>
      </c>
      <c r="L48" s="64">
        <v>690</v>
      </c>
      <c r="M48" s="64">
        <v>751</v>
      </c>
      <c r="N48" s="64">
        <v>770</v>
      </c>
      <c r="O48" s="65">
        <v>803</v>
      </c>
      <c r="P48" s="48"/>
      <c r="Q48" s="48"/>
      <c r="R48" s="48"/>
      <c r="S48" s="48"/>
      <c r="T48" s="48"/>
      <c r="U48" s="48"/>
    </row>
    <row r="49" spans="1:21" ht="30.75" customHeight="1">
      <c r="A49" s="48"/>
      <c r="B49" s="1228"/>
      <c r="C49" s="1229"/>
      <c r="D49" s="62"/>
      <c r="E49" s="1210" t="s">
        <v>16</v>
      </c>
      <c r="F49" s="1210"/>
      <c r="G49" s="1210"/>
      <c r="H49" s="1210"/>
      <c r="I49" s="1210"/>
      <c r="J49" s="1211"/>
      <c r="K49" s="63" t="s">
        <v>513</v>
      </c>
      <c r="L49" s="64" t="s">
        <v>513</v>
      </c>
      <c r="M49" s="64" t="s">
        <v>513</v>
      </c>
      <c r="N49" s="64" t="s">
        <v>513</v>
      </c>
      <c r="O49" s="65">
        <v>0</v>
      </c>
      <c r="P49" s="48"/>
      <c r="Q49" s="48"/>
      <c r="R49" s="48"/>
      <c r="S49" s="48"/>
      <c r="T49" s="48"/>
      <c r="U49" s="48"/>
    </row>
    <row r="50" spans="1:21" ht="30.75" customHeight="1">
      <c r="A50" s="48"/>
      <c r="B50" s="1228"/>
      <c r="C50" s="1229"/>
      <c r="D50" s="62"/>
      <c r="E50" s="1210" t="s">
        <v>17</v>
      </c>
      <c r="F50" s="1210"/>
      <c r="G50" s="1210"/>
      <c r="H50" s="1210"/>
      <c r="I50" s="1210"/>
      <c r="J50" s="1211"/>
      <c r="K50" s="63">
        <v>43</v>
      </c>
      <c r="L50" s="64">
        <v>43</v>
      </c>
      <c r="M50" s="64">
        <v>16</v>
      </c>
      <c r="N50" s="64">
        <v>16</v>
      </c>
      <c r="O50" s="65">
        <v>16</v>
      </c>
      <c r="P50" s="48"/>
      <c r="Q50" s="48"/>
      <c r="R50" s="48"/>
      <c r="S50" s="48"/>
      <c r="T50" s="48"/>
      <c r="U50" s="48"/>
    </row>
    <row r="51" spans="1:21" ht="30.75" customHeight="1">
      <c r="A51" s="48"/>
      <c r="B51" s="1230"/>
      <c r="C51" s="1231"/>
      <c r="D51" s="66"/>
      <c r="E51" s="1210" t="s">
        <v>18</v>
      </c>
      <c r="F51" s="1210"/>
      <c r="G51" s="1210"/>
      <c r="H51" s="1210"/>
      <c r="I51" s="1210"/>
      <c r="J51" s="1211"/>
      <c r="K51" s="63" t="s">
        <v>513</v>
      </c>
      <c r="L51" s="64" t="s">
        <v>513</v>
      </c>
      <c r="M51" s="64" t="s">
        <v>513</v>
      </c>
      <c r="N51" s="64" t="s">
        <v>513</v>
      </c>
      <c r="O51" s="65" t="s">
        <v>513</v>
      </c>
      <c r="P51" s="48"/>
      <c r="Q51" s="48"/>
      <c r="R51" s="48"/>
      <c r="S51" s="48"/>
      <c r="T51" s="48"/>
      <c r="U51" s="48"/>
    </row>
    <row r="52" spans="1:21" ht="30.75" customHeight="1">
      <c r="A52" s="48"/>
      <c r="B52" s="1208" t="s">
        <v>19</v>
      </c>
      <c r="C52" s="1209"/>
      <c r="D52" s="66"/>
      <c r="E52" s="1210" t="s">
        <v>20</v>
      </c>
      <c r="F52" s="1210"/>
      <c r="G52" s="1210"/>
      <c r="H52" s="1210"/>
      <c r="I52" s="1210"/>
      <c r="J52" s="1211"/>
      <c r="K52" s="63">
        <v>1378</v>
      </c>
      <c r="L52" s="64">
        <v>1373</v>
      </c>
      <c r="M52" s="64">
        <v>1501</v>
      </c>
      <c r="N52" s="64">
        <v>1527</v>
      </c>
      <c r="O52" s="65">
        <v>1535</v>
      </c>
      <c r="P52" s="48"/>
      <c r="Q52" s="48"/>
      <c r="R52" s="48"/>
      <c r="S52" s="48"/>
      <c r="T52" s="48"/>
      <c r="U52" s="48"/>
    </row>
    <row r="53" spans="1:21" ht="30.75" customHeight="1" thickBot="1">
      <c r="A53" s="48"/>
      <c r="B53" s="1212" t="s">
        <v>21</v>
      </c>
      <c r="C53" s="1213"/>
      <c r="D53" s="67"/>
      <c r="E53" s="1214" t="s">
        <v>22</v>
      </c>
      <c r="F53" s="1214"/>
      <c r="G53" s="1214"/>
      <c r="H53" s="1214"/>
      <c r="I53" s="1214"/>
      <c r="J53" s="1215"/>
      <c r="K53" s="68">
        <v>879</v>
      </c>
      <c r="L53" s="69">
        <v>820</v>
      </c>
      <c r="M53" s="69">
        <v>923</v>
      </c>
      <c r="N53" s="69">
        <v>948</v>
      </c>
      <c r="O53" s="70">
        <v>928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572</v>
      </c>
      <c r="L56" s="80" t="s">
        <v>573</v>
      </c>
      <c r="M56" s="80" t="s">
        <v>574</v>
      </c>
      <c r="N56" s="80" t="s">
        <v>575</v>
      </c>
      <c r="O56" s="81" t="s">
        <v>576</v>
      </c>
      <c r="P56" s="48"/>
      <c r="Q56" s="48"/>
      <c r="R56" s="48"/>
      <c r="S56" s="48"/>
      <c r="T56" s="48"/>
      <c r="U56" s="48"/>
    </row>
    <row r="57" spans="1:21" ht="31.5" customHeight="1">
      <c r="B57" s="1216" t="s">
        <v>25</v>
      </c>
      <c r="C57" s="1217"/>
      <c r="D57" s="1220" t="s">
        <v>26</v>
      </c>
      <c r="E57" s="1221"/>
      <c r="F57" s="1221"/>
      <c r="G57" s="1221"/>
      <c r="H57" s="1221"/>
      <c r="I57" s="1221"/>
      <c r="J57" s="1222"/>
      <c r="K57" s="82" t="s">
        <v>601</v>
      </c>
      <c r="L57" s="83" t="s">
        <v>602</v>
      </c>
      <c r="M57" s="83" t="s">
        <v>602</v>
      </c>
      <c r="N57" s="83" t="s">
        <v>603</v>
      </c>
      <c r="O57" s="84" t="s">
        <v>603</v>
      </c>
    </row>
    <row r="58" spans="1:21" ht="31.5" customHeight="1" thickBot="1">
      <c r="B58" s="1218"/>
      <c r="C58" s="1219"/>
      <c r="D58" s="1223" t="s">
        <v>27</v>
      </c>
      <c r="E58" s="1224"/>
      <c r="F58" s="1224"/>
      <c r="G58" s="1224"/>
      <c r="H58" s="1224"/>
      <c r="I58" s="1224"/>
      <c r="J58" s="1225"/>
      <c r="K58" s="85" t="s">
        <v>604</v>
      </c>
      <c r="L58" s="86" t="s">
        <v>604</v>
      </c>
      <c r="M58" s="86" t="s">
        <v>602</v>
      </c>
      <c r="N58" s="86" t="s">
        <v>602</v>
      </c>
      <c r="O58" s="87" t="s">
        <v>602</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iprxCYKEpYEUiappDDLFs+7hJl4ROWuH5VioM+wOkARVJ63kZgjjPp6crPqbQQxyr3WCaDwmHF87dTHjKUEZA==" saltValue="3eyTRe7NzD0xSWieQ1C2n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555</v>
      </c>
      <c r="J40" s="99" t="s">
        <v>556</v>
      </c>
      <c r="K40" s="99" t="s">
        <v>557</v>
      </c>
      <c r="L40" s="99" t="s">
        <v>558</v>
      </c>
      <c r="M40" s="100" t="s">
        <v>559</v>
      </c>
    </row>
    <row r="41" spans="2:13" ht="27.75" customHeight="1">
      <c r="B41" s="1246" t="s">
        <v>30</v>
      </c>
      <c r="C41" s="1247"/>
      <c r="D41" s="101"/>
      <c r="E41" s="1248" t="s">
        <v>31</v>
      </c>
      <c r="F41" s="1248"/>
      <c r="G41" s="1248"/>
      <c r="H41" s="1249"/>
      <c r="I41" s="102">
        <v>14280</v>
      </c>
      <c r="J41" s="103">
        <v>15573</v>
      </c>
      <c r="K41" s="103">
        <v>14927</v>
      </c>
      <c r="L41" s="103">
        <v>14223</v>
      </c>
      <c r="M41" s="104">
        <v>14057</v>
      </c>
    </row>
    <row r="42" spans="2:13" ht="27.75" customHeight="1">
      <c r="B42" s="1236"/>
      <c r="C42" s="1237"/>
      <c r="D42" s="105"/>
      <c r="E42" s="1240" t="s">
        <v>32</v>
      </c>
      <c r="F42" s="1240"/>
      <c r="G42" s="1240"/>
      <c r="H42" s="1241"/>
      <c r="I42" s="106">
        <v>372</v>
      </c>
      <c r="J42" s="107">
        <v>330</v>
      </c>
      <c r="K42" s="107">
        <v>315</v>
      </c>
      <c r="L42" s="107">
        <v>300</v>
      </c>
      <c r="M42" s="108">
        <v>285</v>
      </c>
    </row>
    <row r="43" spans="2:13" ht="27.75" customHeight="1">
      <c r="B43" s="1236"/>
      <c r="C43" s="1237"/>
      <c r="D43" s="105"/>
      <c r="E43" s="1240" t="s">
        <v>33</v>
      </c>
      <c r="F43" s="1240"/>
      <c r="G43" s="1240"/>
      <c r="H43" s="1241"/>
      <c r="I43" s="106">
        <v>12569</v>
      </c>
      <c r="J43" s="107">
        <v>11934</v>
      </c>
      <c r="K43" s="107">
        <v>11539</v>
      </c>
      <c r="L43" s="107">
        <v>11750</v>
      </c>
      <c r="M43" s="108">
        <v>11184</v>
      </c>
    </row>
    <row r="44" spans="2:13" ht="27.75" customHeight="1">
      <c r="B44" s="1236"/>
      <c r="C44" s="1237"/>
      <c r="D44" s="105"/>
      <c r="E44" s="1240" t="s">
        <v>34</v>
      </c>
      <c r="F44" s="1240"/>
      <c r="G44" s="1240"/>
      <c r="H44" s="1241"/>
      <c r="I44" s="106" t="s">
        <v>513</v>
      </c>
      <c r="J44" s="107" t="s">
        <v>513</v>
      </c>
      <c r="K44" s="107" t="s">
        <v>513</v>
      </c>
      <c r="L44" s="107">
        <v>135</v>
      </c>
      <c r="M44" s="108">
        <v>255</v>
      </c>
    </row>
    <row r="45" spans="2:13" ht="27.75" customHeight="1">
      <c r="B45" s="1236"/>
      <c r="C45" s="1237"/>
      <c r="D45" s="105"/>
      <c r="E45" s="1240" t="s">
        <v>35</v>
      </c>
      <c r="F45" s="1240"/>
      <c r="G45" s="1240"/>
      <c r="H45" s="1241"/>
      <c r="I45" s="106">
        <v>1233</v>
      </c>
      <c r="J45" s="107">
        <v>1135</v>
      </c>
      <c r="K45" s="107">
        <v>1084</v>
      </c>
      <c r="L45" s="107">
        <v>1059</v>
      </c>
      <c r="M45" s="108">
        <v>945</v>
      </c>
    </row>
    <row r="46" spans="2:13" ht="27.75" customHeight="1">
      <c r="B46" s="1236"/>
      <c r="C46" s="1237"/>
      <c r="D46" s="109"/>
      <c r="E46" s="1240" t="s">
        <v>36</v>
      </c>
      <c r="F46" s="1240"/>
      <c r="G46" s="1240"/>
      <c r="H46" s="1241"/>
      <c r="I46" s="106" t="s">
        <v>513</v>
      </c>
      <c r="J46" s="107" t="s">
        <v>513</v>
      </c>
      <c r="K46" s="107" t="s">
        <v>513</v>
      </c>
      <c r="L46" s="107" t="s">
        <v>513</v>
      </c>
      <c r="M46" s="108" t="s">
        <v>513</v>
      </c>
    </row>
    <row r="47" spans="2:13" ht="27.75" customHeight="1">
      <c r="B47" s="1236"/>
      <c r="C47" s="1237"/>
      <c r="D47" s="110"/>
      <c r="E47" s="1250" t="s">
        <v>37</v>
      </c>
      <c r="F47" s="1251"/>
      <c r="G47" s="1251"/>
      <c r="H47" s="1252"/>
      <c r="I47" s="106" t="s">
        <v>513</v>
      </c>
      <c r="J47" s="107" t="s">
        <v>513</v>
      </c>
      <c r="K47" s="107" t="s">
        <v>513</v>
      </c>
      <c r="L47" s="107" t="s">
        <v>513</v>
      </c>
      <c r="M47" s="108" t="s">
        <v>513</v>
      </c>
    </row>
    <row r="48" spans="2:13" ht="27.75" customHeight="1">
      <c r="B48" s="1236"/>
      <c r="C48" s="1237"/>
      <c r="D48" s="105"/>
      <c r="E48" s="1240" t="s">
        <v>38</v>
      </c>
      <c r="F48" s="1240"/>
      <c r="G48" s="1240"/>
      <c r="H48" s="1241"/>
      <c r="I48" s="106" t="s">
        <v>513</v>
      </c>
      <c r="J48" s="107" t="s">
        <v>513</v>
      </c>
      <c r="K48" s="107" t="s">
        <v>513</v>
      </c>
      <c r="L48" s="107" t="s">
        <v>513</v>
      </c>
      <c r="M48" s="108" t="s">
        <v>513</v>
      </c>
    </row>
    <row r="49" spans="2:13" ht="27.75" customHeight="1">
      <c r="B49" s="1238"/>
      <c r="C49" s="1239"/>
      <c r="D49" s="105"/>
      <c r="E49" s="1240" t="s">
        <v>39</v>
      </c>
      <c r="F49" s="1240"/>
      <c r="G49" s="1240"/>
      <c r="H49" s="1241"/>
      <c r="I49" s="106" t="s">
        <v>513</v>
      </c>
      <c r="J49" s="107" t="s">
        <v>513</v>
      </c>
      <c r="K49" s="107" t="s">
        <v>513</v>
      </c>
      <c r="L49" s="107" t="s">
        <v>513</v>
      </c>
      <c r="M49" s="108" t="s">
        <v>513</v>
      </c>
    </row>
    <row r="50" spans="2:13" ht="27.75" customHeight="1">
      <c r="B50" s="1234" t="s">
        <v>40</v>
      </c>
      <c r="C50" s="1235"/>
      <c r="D50" s="111"/>
      <c r="E50" s="1240" t="s">
        <v>41</v>
      </c>
      <c r="F50" s="1240"/>
      <c r="G50" s="1240"/>
      <c r="H50" s="1241"/>
      <c r="I50" s="106">
        <v>6301</v>
      </c>
      <c r="J50" s="107">
        <v>6889</v>
      </c>
      <c r="K50" s="107">
        <v>6469</v>
      </c>
      <c r="L50" s="107">
        <v>5781</v>
      </c>
      <c r="M50" s="108">
        <v>5346</v>
      </c>
    </row>
    <row r="51" spans="2:13" ht="27.75" customHeight="1">
      <c r="B51" s="1236"/>
      <c r="C51" s="1237"/>
      <c r="D51" s="105"/>
      <c r="E51" s="1240" t="s">
        <v>42</v>
      </c>
      <c r="F51" s="1240"/>
      <c r="G51" s="1240"/>
      <c r="H51" s="1241"/>
      <c r="I51" s="106">
        <v>232</v>
      </c>
      <c r="J51" s="107">
        <v>219</v>
      </c>
      <c r="K51" s="107">
        <v>205</v>
      </c>
      <c r="L51" s="107">
        <v>191</v>
      </c>
      <c r="M51" s="108">
        <v>180</v>
      </c>
    </row>
    <row r="52" spans="2:13" ht="27.75" customHeight="1">
      <c r="B52" s="1238"/>
      <c r="C52" s="1239"/>
      <c r="D52" s="105"/>
      <c r="E52" s="1240" t="s">
        <v>43</v>
      </c>
      <c r="F52" s="1240"/>
      <c r="G52" s="1240"/>
      <c r="H52" s="1241"/>
      <c r="I52" s="106">
        <v>16362</v>
      </c>
      <c r="J52" s="107">
        <v>17018</v>
      </c>
      <c r="K52" s="107">
        <v>16502</v>
      </c>
      <c r="L52" s="107">
        <v>15921</v>
      </c>
      <c r="M52" s="108">
        <v>15795</v>
      </c>
    </row>
    <row r="53" spans="2:13" ht="27.75" customHeight="1" thickBot="1">
      <c r="B53" s="1242" t="s">
        <v>44</v>
      </c>
      <c r="C53" s="1243"/>
      <c r="D53" s="112"/>
      <c r="E53" s="1244" t="s">
        <v>45</v>
      </c>
      <c r="F53" s="1244"/>
      <c r="G53" s="1244"/>
      <c r="H53" s="1245"/>
      <c r="I53" s="113">
        <v>5559</v>
      </c>
      <c r="J53" s="114">
        <v>4846</v>
      </c>
      <c r="K53" s="114">
        <v>4689</v>
      </c>
      <c r="L53" s="114">
        <v>5575</v>
      </c>
      <c r="M53" s="115">
        <v>5406</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hNhWecod4cBLvHqTJtyzzXrj7Js0WlhAhaq60ZXzgFHO2CwxgdCxQBTfc07MLOQb67zxvcXYddeUn38qacKRMA==" saltValue="2IzO4a46kgbRv5cG5eCex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0" zoomScaleNormal="8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557</v>
      </c>
      <c r="G54" s="124" t="s">
        <v>558</v>
      </c>
      <c r="H54" s="125" t="s">
        <v>559</v>
      </c>
    </row>
    <row r="55" spans="2:8" ht="52.5" customHeight="1">
      <c r="B55" s="126"/>
      <c r="C55" s="1261" t="s">
        <v>48</v>
      </c>
      <c r="D55" s="1261"/>
      <c r="E55" s="1262"/>
      <c r="F55" s="127">
        <v>3883</v>
      </c>
      <c r="G55" s="127">
        <v>3402</v>
      </c>
      <c r="H55" s="128">
        <v>3169</v>
      </c>
    </row>
    <row r="56" spans="2:8" ht="52.5" customHeight="1">
      <c r="B56" s="129"/>
      <c r="C56" s="1263" t="s">
        <v>49</v>
      </c>
      <c r="D56" s="1263"/>
      <c r="E56" s="1264"/>
      <c r="F56" s="130">
        <v>1015</v>
      </c>
      <c r="G56" s="130">
        <v>815</v>
      </c>
      <c r="H56" s="131">
        <v>616</v>
      </c>
    </row>
    <row r="57" spans="2:8" ht="53.25" customHeight="1">
      <c r="B57" s="129"/>
      <c r="C57" s="1265" t="s">
        <v>50</v>
      </c>
      <c r="D57" s="1265"/>
      <c r="E57" s="1266"/>
      <c r="F57" s="132">
        <v>2301</v>
      </c>
      <c r="G57" s="132">
        <v>2260</v>
      </c>
      <c r="H57" s="133">
        <v>2118</v>
      </c>
    </row>
    <row r="58" spans="2:8" ht="45.75" customHeight="1">
      <c r="B58" s="134"/>
      <c r="C58" s="1253" t="s">
        <v>596</v>
      </c>
      <c r="D58" s="1254"/>
      <c r="E58" s="1255"/>
      <c r="F58" s="135">
        <v>1325</v>
      </c>
      <c r="G58" s="135">
        <v>1292</v>
      </c>
      <c r="H58" s="136">
        <v>1152</v>
      </c>
    </row>
    <row r="59" spans="2:8" ht="45.75" customHeight="1">
      <c r="B59" s="134"/>
      <c r="C59" s="1253" t="s">
        <v>597</v>
      </c>
      <c r="D59" s="1254"/>
      <c r="E59" s="1255"/>
      <c r="F59" s="135">
        <v>408</v>
      </c>
      <c r="G59" s="135">
        <v>408</v>
      </c>
      <c r="H59" s="136">
        <v>408</v>
      </c>
    </row>
    <row r="60" spans="2:8" ht="45.75" customHeight="1">
      <c r="B60" s="134"/>
      <c r="C60" s="1253" t="s">
        <v>598</v>
      </c>
      <c r="D60" s="1254"/>
      <c r="E60" s="1255"/>
      <c r="F60" s="135">
        <v>295</v>
      </c>
      <c r="G60" s="135">
        <v>295</v>
      </c>
      <c r="H60" s="136">
        <v>295</v>
      </c>
    </row>
    <row r="61" spans="2:8" ht="45.75" customHeight="1">
      <c r="B61" s="134"/>
      <c r="C61" s="1253" t="s">
        <v>599</v>
      </c>
      <c r="D61" s="1254"/>
      <c r="E61" s="1255"/>
      <c r="F61" s="135">
        <v>119</v>
      </c>
      <c r="G61" s="135">
        <v>119</v>
      </c>
      <c r="H61" s="136">
        <v>120</v>
      </c>
    </row>
    <row r="62" spans="2:8" ht="45.75" customHeight="1" thickBot="1">
      <c r="B62" s="137"/>
      <c r="C62" s="1256" t="s">
        <v>600</v>
      </c>
      <c r="D62" s="1257"/>
      <c r="E62" s="1258"/>
      <c r="F62" s="138">
        <v>104</v>
      </c>
      <c r="G62" s="138">
        <v>104</v>
      </c>
      <c r="H62" s="139">
        <v>104</v>
      </c>
    </row>
    <row r="63" spans="2:8" ht="52.5" customHeight="1" thickBot="1">
      <c r="B63" s="140"/>
      <c r="C63" s="1259" t="s">
        <v>51</v>
      </c>
      <c r="D63" s="1259"/>
      <c r="E63" s="1260"/>
      <c r="F63" s="141">
        <v>7199</v>
      </c>
      <c r="G63" s="141">
        <v>6478</v>
      </c>
      <c r="H63" s="142">
        <v>5903</v>
      </c>
    </row>
    <row r="64" spans="2:8" ht="15" customHeight="1"/>
    <row r="65" ht="0" hidden="1" customHeight="1"/>
    <row r="66" ht="0" hidden="1" customHeight="1"/>
  </sheetData>
  <sheetProtection algorithmName="SHA-512" hashValue="74M/y1E2f1jmn6dWPZwvbYUvC5ZukwS9+ZtWryZ9sQOu8DhanPVFPQMF9kF27fhDH/HtOBUPYg2qDEsKvjTBWg==" saltValue="nbodL9PNjAREfB9a5a9N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25" zoomScaleNormal="100" zoomScaleSheetLayoutView="55" workbookViewId="0">
      <selection activeCell="AN65" sqref="AN65:DC69"/>
    </sheetView>
  </sheetViews>
  <sheetFormatPr defaultColWidth="0" defaultRowHeight="0" customHeight="1" zeroHeight="1"/>
  <cols>
    <col min="1" max="1" width="6.375" style="1267" customWidth="1"/>
    <col min="2" max="107" width="2.5" style="1267" customWidth="1"/>
    <col min="108" max="108" width="6.125" style="1269" customWidth="1"/>
    <col min="109" max="109" width="5.875" style="1268" customWidth="1"/>
    <col min="110" max="110" width="19.125" style="1267" hidden="1"/>
    <col min="111" max="115" width="12.625" style="1267" hidden="1"/>
    <col min="116" max="349" width="8.625" style="1267" hidden="1"/>
    <col min="350" max="355" width="14.875" style="1267" hidden="1"/>
    <col min="356" max="357" width="15.875" style="1267" hidden="1"/>
    <col min="358" max="363" width="16.125" style="1267" hidden="1"/>
    <col min="364" max="364" width="6.125" style="1267" hidden="1"/>
    <col min="365" max="365" width="3" style="1267" hidden="1"/>
    <col min="366" max="605" width="8.625" style="1267" hidden="1"/>
    <col min="606" max="611" width="14.875" style="1267" hidden="1"/>
    <col min="612" max="613" width="15.875" style="1267" hidden="1"/>
    <col min="614" max="619" width="16.125" style="1267" hidden="1"/>
    <col min="620" max="620" width="6.125" style="1267" hidden="1"/>
    <col min="621" max="621" width="3" style="1267" hidden="1"/>
    <col min="622" max="861" width="8.625" style="1267" hidden="1"/>
    <col min="862" max="867" width="14.875" style="1267" hidden="1"/>
    <col min="868" max="869" width="15.875" style="1267" hidden="1"/>
    <col min="870" max="875" width="16.125" style="1267" hidden="1"/>
    <col min="876" max="876" width="6.125" style="1267" hidden="1"/>
    <col min="877" max="877" width="3" style="1267" hidden="1"/>
    <col min="878" max="1117" width="8.625" style="1267" hidden="1"/>
    <col min="1118" max="1123" width="14.875" style="1267" hidden="1"/>
    <col min="1124" max="1125" width="15.875" style="1267" hidden="1"/>
    <col min="1126" max="1131" width="16.125" style="1267" hidden="1"/>
    <col min="1132" max="1132" width="6.125" style="1267" hidden="1"/>
    <col min="1133" max="1133" width="3" style="1267" hidden="1"/>
    <col min="1134" max="1373" width="8.625" style="1267" hidden="1"/>
    <col min="1374" max="1379" width="14.875" style="1267" hidden="1"/>
    <col min="1380" max="1381" width="15.875" style="1267" hidden="1"/>
    <col min="1382" max="1387" width="16.125" style="1267" hidden="1"/>
    <col min="1388" max="1388" width="6.125" style="1267" hidden="1"/>
    <col min="1389" max="1389" width="3" style="1267" hidden="1"/>
    <col min="1390" max="1629" width="8.625" style="1267" hidden="1"/>
    <col min="1630" max="1635" width="14.875" style="1267" hidden="1"/>
    <col min="1636" max="1637" width="15.875" style="1267" hidden="1"/>
    <col min="1638" max="1643" width="16.125" style="1267" hidden="1"/>
    <col min="1644" max="1644" width="6.125" style="1267" hidden="1"/>
    <col min="1645" max="1645" width="3" style="1267" hidden="1"/>
    <col min="1646" max="1885" width="8.625" style="1267" hidden="1"/>
    <col min="1886" max="1891" width="14.875" style="1267" hidden="1"/>
    <col min="1892" max="1893" width="15.875" style="1267" hidden="1"/>
    <col min="1894" max="1899" width="16.125" style="1267" hidden="1"/>
    <col min="1900" max="1900" width="6.125" style="1267" hidden="1"/>
    <col min="1901" max="1901" width="3" style="1267" hidden="1"/>
    <col min="1902" max="2141" width="8.625" style="1267" hidden="1"/>
    <col min="2142" max="2147" width="14.875" style="1267" hidden="1"/>
    <col min="2148" max="2149" width="15.875" style="1267" hidden="1"/>
    <col min="2150" max="2155" width="16.125" style="1267" hidden="1"/>
    <col min="2156" max="2156" width="6.125" style="1267" hidden="1"/>
    <col min="2157" max="2157" width="3" style="1267" hidden="1"/>
    <col min="2158" max="2397" width="8.625" style="1267" hidden="1"/>
    <col min="2398" max="2403" width="14.875" style="1267" hidden="1"/>
    <col min="2404" max="2405" width="15.875" style="1267" hidden="1"/>
    <col min="2406" max="2411" width="16.125" style="1267" hidden="1"/>
    <col min="2412" max="2412" width="6.125" style="1267" hidden="1"/>
    <col min="2413" max="2413" width="3" style="1267" hidden="1"/>
    <col min="2414" max="2653" width="8.625" style="1267" hidden="1"/>
    <col min="2654" max="2659" width="14.875" style="1267" hidden="1"/>
    <col min="2660" max="2661" width="15.875" style="1267" hidden="1"/>
    <col min="2662" max="2667" width="16.125" style="1267" hidden="1"/>
    <col min="2668" max="2668" width="6.125" style="1267" hidden="1"/>
    <col min="2669" max="2669" width="3" style="1267" hidden="1"/>
    <col min="2670" max="2909" width="8.625" style="1267" hidden="1"/>
    <col min="2910" max="2915" width="14.875" style="1267" hidden="1"/>
    <col min="2916" max="2917" width="15.875" style="1267" hidden="1"/>
    <col min="2918" max="2923" width="16.125" style="1267" hidden="1"/>
    <col min="2924" max="2924" width="6.125" style="1267" hidden="1"/>
    <col min="2925" max="2925" width="3" style="1267" hidden="1"/>
    <col min="2926" max="3165" width="8.625" style="1267" hidden="1"/>
    <col min="3166" max="3171" width="14.875" style="1267" hidden="1"/>
    <col min="3172" max="3173" width="15.875" style="1267" hidden="1"/>
    <col min="3174" max="3179" width="16.125" style="1267" hidden="1"/>
    <col min="3180" max="3180" width="6.125" style="1267" hidden="1"/>
    <col min="3181" max="3181" width="3" style="1267" hidden="1"/>
    <col min="3182" max="3421" width="8.625" style="1267" hidden="1"/>
    <col min="3422" max="3427" width="14.875" style="1267" hidden="1"/>
    <col min="3428" max="3429" width="15.875" style="1267" hidden="1"/>
    <col min="3430" max="3435" width="16.125" style="1267" hidden="1"/>
    <col min="3436" max="3436" width="6.125" style="1267" hidden="1"/>
    <col min="3437" max="3437" width="3" style="1267" hidden="1"/>
    <col min="3438" max="3677" width="8.625" style="1267" hidden="1"/>
    <col min="3678" max="3683" width="14.875" style="1267" hidden="1"/>
    <col min="3684" max="3685" width="15.875" style="1267" hidden="1"/>
    <col min="3686" max="3691" width="16.125" style="1267" hidden="1"/>
    <col min="3692" max="3692" width="6.125" style="1267" hidden="1"/>
    <col min="3693" max="3693" width="3" style="1267" hidden="1"/>
    <col min="3694" max="3933" width="8.625" style="1267" hidden="1"/>
    <col min="3934" max="3939" width="14.875" style="1267" hidden="1"/>
    <col min="3940" max="3941" width="15.875" style="1267" hidden="1"/>
    <col min="3942" max="3947" width="16.125" style="1267" hidden="1"/>
    <col min="3948" max="3948" width="6.125" style="1267" hidden="1"/>
    <col min="3949" max="3949" width="3" style="1267" hidden="1"/>
    <col min="3950" max="4189" width="8.625" style="1267" hidden="1"/>
    <col min="4190" max="4195" width="14.875" style="1267" hidden="1"/>
    <col min="4196" max="4197" width="15.875" style="1267" hidden="1"/>
    <col min="4198" max="4203" width="16.125" style="1267" hidden="1"/>
    <col min="4204" max="4204" width="6.125" style="1267" hidden="1"/>
    <col min="4205" max="4205" width="3" style="1267" hidden="1"/>
    <col min="4206" max="4445" width="8.625" style="1267" hidden="1"/>
    <col min="4446" max="4451" width="14.875" style="1267" hidden="1"/>
    <col min="4452" max="4453" width="15.875" style="1267" hidden="1"/>
    <col min="4454" max="4459" width="16.125" style="1267" hidden="1"/>
    <col min="4460" max="4460" width="6.125" style="1267" hidden="1"/>
    <col min="4461" max="4461" width="3" style="1267" hidden="1"/>
    <col min="4462" max="4701" width="8.625" style="1267" hidden="1"/>
    <col min="4702" max="4707" width="14.875" style="1267" hidden="1"/>
    <col min="4708" max="4709" width="15.875" style="1267" hidden="1"/>
    <col min="4710" max="4715" width="16.125" style="1267" hidden="1"/>
    <col min="4716" max="4716" width="6.125" style="1267" hidden="1"/>
    <col min="4717" max="4717" width="3" style="1267" hidden="1"/>
    <col min="4718" max="4957" width="8.625" style="1267" hidden="1"/>
    <col min="4958" max="4963" width="14.875" style="1267" hidden="1"/>
    <col min="4964" max="4965" width="15.875" style="1267" hidden="1"/>
    <col min="4966" max="4971" width="16.125" style="1267" hidden="1"/>
    <col min="4972" max="4972" width="6.125" style="1267" hidden="1"/>
    <col min="4973" max="4973" width="3" style="1267" hidden="1"/>
    <col min="4974" max="5213" width="8.625" style="1267" hidden="1"/>
    <col min="5214" max="5219" width="14.875" style="1267" hidden="1"/>
    <col min="5220" max="5221" width="15.875" style="1267" hidden="1"/>
    <col min="5222" max="5227" width="16.125" style="1267" hidden="1"/>
    <col min="5228" max="5228" width="6.125" style="1267" hidden="1"/>
    <col min="5229" max="5229" width="3" style="1267" hidden="1"/>
    <col min="5230" max="5469" width="8.625" style="1267" hidden="1"/>
    <col min="5470" max="5475" width="14.875" style="1267" hidden="1"/>
    <col min="5476" max="5477" width="15.875" style="1267" hidden="1"/>
    <col min="5478" max="5483" width="16.125" style="1267" hidden="1"/>
    <col min="5484" max="5484" width="6.125" style="1267" hidden="1"/>
    <col min="5485" max="5485" width="3" style="1267" hidden="1"/>
    <col min="5486" max="5725" width="8.625" style="1267" hidden="1"/>
    <col min="5726" max="5731" width="14.875" style="1267" hidden="1"/>
    <col min="5732" max="5733" width="15.875" style="1267" hidden="1"/>
    <col min="5734" max="5739" width="16.125" style="1267" hidden="1"/>
    <col min="5740" max="5740" width="6.125" style="1267" hidden="1"/>
    <col min="5741" max="5741" width="3" style="1267" hidden="1"/>
    <col min="5742" max="5981" width="8.625" style="1267" hidden="1"/>
    <col min="5982" max="5987" width="14.875" style="1267" hidden="1"/>
    <col min="5988" max="5989" width="15.875" style="1267" hidden="1"/>
    <col min="5990" max="5995" width="16.125" style="1267" hidden="1"/>
    <col min="5996" max="5996" width="6.125" style="1267" hidden="1"/>
    <col min="5997" max="5997" width="3" style="1267" hidden="1"/>
    <col min="5998" max="6237" width="8.625" style="1267" hidden="1"/>
    <col min="6238" max="6243" width="14.875" style="1267" hidden="1"/>
    <col min="6244" max="6245" width="15.875" style="1267" hidden="1"/>
    <col min="6246" max="6251" width="16.125" style="1267" hidden="1"/>
    <col min="6252" max="6252" width="6.125" style="1267" hidden="1"/>
    <col min="6253" max="6253" width="3" style="1267" hidden="1"/>
    <col min="6254" max="6493" width="8.625" style="1267" hidden="1"/>
    <col min="6494" max="6499" width="14.875" style="1267" hidden="1"/>
    <col min="6500" max="6501" width="15.875" style="1267" hidden="1"/>
    <col min="6502" max="6507" width="16.125" style="1267" hidden="1"/>
    <col min="6508" max="6508" width="6.125" style="1267" hidden="1"/>
    <col min="6509" max="6509" width="3" style="1267" hidden="1"/>
    <col min="6510" max="6749" width="8.625" style="1267" hidden="1"/>
    <col min="6750" max="6755" width="14.875" style="1267" hidden="1"/>
    <col min="6756" max="6757" width="15.875" style="1267" hidden="1"/>
    <col min="6758" max="6763" width="16.125" style="1267" hidden="1"/>
    <col min="6764" max="6764" width="6.125" style="1267" hidden="1"/>
    <col min="6765" max="6765" width="3" style="1267" hidden="1"/>
    <col min="6766" max="7005" width="8.625" style="1267" hidden="1"/>
    <col min="7006" max="7011" width="14.875" style="1267" hidden="1"/>
    <col min="7012" max="7013" width="15.875" style="1267" hidden="1"/>
    <col min="7014" max="7019" width="16.125" style="1267" hidden="1"/>
    <col min="7020" max="7020" width="6.125" style="1267" hidden="1"/>
    <col min="7021" max="7021" width="3" style="1267" hidden="1"/>
    <col min="7022" max="7261" width="8.625" style="1267" hidden="1"/>
    <col min="7262" max="7267" width="14.875" style="1267" hidden="1"/>
    <col min="7268" max="7269" width="15.875" style="1267" hidden="1"/>
    <col min="7270" max="7275" width="16.125" style="1267" hidden="1"/>
    <col min="7276" max="7276" width="6.125" style="1267" hidden="1"/>
    <col min="7277" max="7277" width="3" style="1267" hidden="1"/>
    <col min="7278" max="7517" width="8.625" style="1267" hidden="1"/>
    <col min="7518" max="7523" width="14.875" style="1267" hidden="1"/>
    <col min="7524" max="7525" width="15.875" style="1267" hidden="1"/>
    <col min="7526" max="7531" width="16.125" style="1267" hidden="1"/>
    <col min="7532" max="7532" width="6.125" style="1267" hidden="1"/>
    <col min="7533" max="7533" width="3" style="1267" hidden="1"/>
    <col min="7534" max="7773" width="8.625" style="1267" hidden="1"/>
    <col min="7774" max="7779" width="14.875" style="1267" hidden="1"/>
    <col min="7780" max="7781" width="15.875" style="1267" hidden="1"/>
    <col min="7782" max="7787" width="16.125" style="1267" hidden="1"/>
    <col min="7788" max="7788" width="6.125" style="1267" hidden="1"/>
    <col min="7789" max="7789" width="3" style="1267" hidden="1"/>
    <col min="7790" max="8029" width="8.625" style="1267" hidden="1"/>
    <col min="8030" max="8035" width="14.875" style="1267" hidden="1"/>
    <col min="8036" max="8037" width="15.875" style="1267" hidden="1"/>
    <col min="8038" max="8043" width="16.125" style="1267" hidden="1"/>
    <col min="8044" max="8044" width="6.125" style="1267" hidden="1"/>
    <col min="8045" max="8045" width="3" style="1267" hidden="1"/>
    <col min="8046" max="8285" width="8.625" style="1267" hidden="1"/>
    <col min="8286" max="8291" width="14.875" style="1267" hidden="1"/>
    <col min="8292" max="8293" width="15.875" style="1267" hidden="1"/>
    <col min="8294" max="8299" width="16.125" style="1267" hidden="1"/>
    <col min="8300" max="8300" width="6.125" style="1267" hidden="1"/>
    <col min="8301" max="8301" width="3" style="1267" hidden="1"/>
    <col min="8302" max="8541" width="8.625" style="1267" hidden="1"/>
    <col min="8542" max="8547" width="14.875" style="1267" hidden="1"/>
    <col min="8548" max="8549" width="15.875" style="1267" hidden="1"/>
    <col min="8550" max="8555" width="16.125" style="1267" hidden="1"/>
    <col min="8556" max="8556" width="6.125" style="1267" hidden="1"/>
    <col min="8557" max="8557" width="3" style="1267" hidden="1"/>
    <col min="8558" max="8797" width="8.625" style="1267" hidden="1"/>
    <col min="8798" max="8803" width="14.875" style="1267" hidden="1"/>
    <col min="8804" max="8805" width="15.875" style="1267" hidden="1"/>
    <col min="8806" max="8811" width="16.125" style="1267" hidden="1"/>
    <col min="8812" max="8812" width="6.125" style="1267" hidden="1"/>
    <col min="8813" max="8813" width="3" style="1267" hidden="1"/>
    <col min="8814" max="9053" width="8.625" style="1267" hidden="1"/>
    <col min="9054" max="9059" width="14.875" style="1267" hidden="1"/>
    <col min="9060" max="9061" width="15.875" style="1267" hidden="1"/>
    <col min="9062" max="9067" width="16.125" style="1267" hidden="1"/>
    <col min="9068" max="9068" width="6.125" style="1267" hidden="1"/>
    <col min="9069" max="9069" width="3" style="1267" hidden="1"/>
    <col min="9070" max="9309" width="8.625" style="1267" hidden="1"/>
    <col min="9310" max="9315" width="14.875" style="1267" hidden="1"/>
    <col min="9316" max="9317" width="15.875" style="1267" hidden="1"/>
    <col min="9318" max="9323" width="16.125" style="1267" hidden="1"/>
    <col min="9324" max="9324" width="6.125" style="1267" hidden="1"/>
    <col min="9325" max="9325" width="3" style="1267" hidden="1"/>
    <col min="9326" max="9565" width="8.625" style="1267" hidden="1"/>
    <col min="9566" max="9571" width="14.875" style="1267" hidden="1"/>
    <col min="9572" max="9573" width="15.875" style="1267" hidden="1"/>
    <col min="9574" max="9579" width="16.125" style="1267" hidden="1"/>
    <col min="9580" max="9580" width="6.125" style="1267" hidden="1"/>
    <col min="9581" max="9581" width="3" style="1267" hidden="1"/>
    <col min="9582" max="9821" width="8.625" style="1267" hidden="1"/>
    <col min="9822" max="9827" width="14.875" style="1267" hidden="1"/>
    <col min="9828" max="9829" width="15.875" style="1267" hidden="1"/>
    <col min="9830" max="9835" width="16.125" style="1267" hidden="1"/>
    <col min="9836" max="9836" width="6.125" style="1267" hidden="1"/>
    <col min="9837" max="9837" width="3" style="1267" hidden="1"/>
    <col min="9838" max="10077" width="8.625" style="1267" hidden="1"/>
    <col min="10078" max="10083" width="14.875" style="1267" hidden="1"/>
    <col min="10084" max="10085" width="15.875" style="1267" hidden="1"/>
    <col min="10086" max="10091" width="16.125" style="1267" hidden="1"/>
    <col min="10092" max="10092" width="6.125" style="1267" hidden="1"/>
    <col min="10093" max="10093" width="3" style="1267" hidden="1"/>
    <col min="10094" max="10333" width="8.625" style="1267" hidden="1"/>
    <col min="10334" max="10339" width="14.875" style="1267" hidden="1"/>
    <col min="10340" max="10341" width="15.875" style="1267" hidden="1"/>
    <col min="10342" max="10347" width="16.125" style="1267" hidden="1"/>
    <col min="10348" max="10348" width="6.125" style="1267" hidden="1"/>
    <col min="10349" max="10349" width="3" style="1267" hidden="1"/>
    <col min="10350" max="10589" width="8.625" style="1267" hidden="1"/>
    <col min="10590" max="10595" width="14.875" style="1267" hidden="1"/>
    <col min="10596" max="10597" width="15.875" style="1267" hidden="1"/>
    <col min="10598" max="10603" width="16.125" style="1267" hidden="1"/>
    <col min="10604" max="10604" width="6.125" style="1267" hidden="1"/>
    <col min="10605" max="10605" width="3" style="1267" hidden="1"/>
    <col min="10606" max="10845" width="8.625" style="1267" hidden="1"/>
    <col min="10846" max="10851" width="14.875" style="1267" hidden="1"/>
    <col min="10852" max="10853" width="15.875" style="1267" hidden="1"/>
    <col min="10854" max="10859" width="16.125" style="1267" hidden="1"/>
    <col min="10860" max="10860" width="6.125" style="1267" hidden="1"/>
    <col min="10861" max="10861" width="3" style="1267" hidden="1"/>
    <col min="10862" max="11101" width="8.625" style="1267" hidden="1"/>
    <col min="11102" max="11107" width="14.875" style="1267" hidden="1"/>
    <col min="11108" max="11109" width="15.875" style="1267" hidden="1"/>
    <col min="11110" max="11115" width="16.125" style="1267" hidden="1"/>
    <col min="11116" max="11116" width="6.125" style="1267" hidden="1"/>
    <col min="11117" max="11117" width="3" style="1267" hidden="1"/>
    <col min="11118" max="11357" width="8.625" style="1267" hidden="1"/>
    <col min="11358" max="11363" width="14.875" style="1267" hidden="1"/>
    <col min="11364" max="11365" width="15.875" style="1267" hidden="1"/>
    <col min="11366" max="11371" width="16.125" style="1267" hidden="1"/>
    <col min="11372" max="11372" width="6.125" style="1267" hidden="1"/>
    <col min="11373" max="11373" width="3" style="1267" hidden="1"/>
    <col min="11374" max="11613" width="8.625" style="1267" hidden="1"/>
    <col min="11614" max="11619" width="14.875" style="1267" hidden="1"/>
    <col min="11620" max="11621" width="15.875" style="1267" hidden="1"/>
    <col min="11622" max="11627" width="16.125" style="1267" hidden="1"/>
    <col min="11628" max="11628" width="6.125" style="1267" hidden="1"/>
    <col min="11629" max="11629" width="3" style="1267" hidden="1"/>
    <col min="11630" max="11869" width="8.625" style="1267" hidden="1"/>
    <col min="11870" max="11875" width="14.875" style="1267" hidden="1"/>
    <col min="11876" max="11877" width="15.875" style="1267" hidden="1"/>
    <col min="11878" max="11883" width="16.125" style="1267" hidden="1"/>
    <col min="11884" max="11884" width="6.125" style="1267" hidden="1"/>
    <col min="11885" max="11885" width="3" style="1267" hidden="1"/>
    <col min="11886" max="12125" width="8.625" style="1267" hidden="1"/>
    <col min="12126" max="12131" width="14.875" style="1267" hidden="1"/>
    <col min="12132" max="12133" width="15.875" style="1267" hidden="1"/>
    <col min="12134" max="12139" width="16.125" style="1267" hidden="1"/>
    <col min="12140" max="12140" width="6.125" style="1267" hidden="1"/>
    <col min="12141" max="12141" width="3" style="1267" hidden="1"/>
    <col min="12142" max="12381" width="8.625" style="1267" hidden="1"/>
    <col min="12382" max="12387" width="14.875" style="1267" hidden="1"/>
    <col min="12388" max="12389" width="15.875" style="1267" hidden="1"/>
    <col min="12390" max="12395" width="16.125" style="1267" hidden="1"/>
    <col min="12396" max="12396" width="6.125" style="1267" hidden="1"/>
    <col min="12397" max="12397" width="3" style="1267" hidden="1"/>
    <col min="12398" max="12637" width="8.625" style="1267" hidden="1"/>
    <col min="12638" max="12643" width="14.875" style="1267" hidden="1"/>
    <col min="12644" max="12645" width="15.875" style="1267" hidden="1"/>
    <col min="12646" max="12651" width="16.125" style="1267" hidden="1"/>
    <col min="12652" max="12652" width="6.125" style="1267" hidden="1"/>
    <col min="12653" max="12653" width="3" style="1267" hidden="1"/>
    <col min="12654" max="12893" width="8.625" style="1267" hidden="1"/>
    <col min="12894" max="12899" width="14.875" style="1267" hidden="1"/>
    <col min="12900" max="12901" width="15.875" style="1267" hidden="1"/>
    <col min="12902" max="12907" width="16.125" style="1267" hidden="1"/>
    <col min="12908" max="12908" width="6.125" style="1267" hidden="1"/>
    <col min="12909" max="12909" width="3" style="1267" hidden="1"/>
    <col min="12910" max="13149" width="8.625" style="1267" hidden="1"/>
    <col min="13150" max="13155" width="14.875" style="1267" hidden="1"/>
    <col min="13156" max="13157" width="15.875" style="1267" hidden="1"/>
    <col min="13158" max="13163" width="16.125" style="1267" hidden="1"/>
    <col min="13164" max="13164" width="6.125" style="1267" hidden="1"/>
    <col min="13165" max="13165" width="3" style="1267" hidden="1"/>
    <col min="13166" max="13405" width="8.625" style="1267" hidden="1"/>
    <col min="13406" max="13411" width="14.875" style="1267" hidden="1"/>
    <col min="13412" max="13413" width="15.875" style="1267" hidden="1"/>
    <col min="13414" max="13419" width="16.125" style="1267" hidden="1"/>
    <col min="13420" max="13420" width="6.125" style="1267" hidden="1"/>
    <col min="13421" max="13421" width="3" style="1267" hidden="1"/>
    <col min="13422" max="13661" width="8.625" style="1267" hidden="1"/>
    <col min="13662" max="13667" width="14.875" style="1267" hidden="1"/>
    <col min="13668" max="13669" width="15.875" style="1267" hidden="1"/>
    <col min="13670" max="13675" width="16.125" style="1267" hidden="1"/>
    <col min="13676" max="13676" width="6.125" style="1267" hidden="1"/>
    <col min="13677" max="13677" width="3" style="1267" hidden="1"/>
    <col min="13678" max="13917" width="8.625" style="1267" hidden="1"/>
    <col min="13918" max="13923" width="14.875" style="1267" hidden="1"/>
    <col min="13924" max="13925" width="15.875" style="1267" hidden="1"/>
    <col min="13926" max="13931" width="16.125" style="1267" hidden="1"/>
    <col min="13932" max="13932" width="6.125" style="1267" hidden="1"/>
    <col min="13933" max="13933" width="3" style="1267" hidden="1"/>
    <col min="13934" max="14173" width="8.625" style="1267" hidden="1"/>
    <col min="14174" max="14179" width="14.875" style="1267" hidden="1"/>
    <col min="14180" max="14181" width="15.875" style="1267" hidden="1"/>
    <col min="14182" max="14187" width="16.125" style="1267" hidden="1"/>
    <col min="14188" max="14188" width="6.125" style="1267" hidden="1"/>
    <col min="14189" max="14189" width="3" style="1267" hidden="1"/>
    <col min="14190" max="14429" width="8.625" style="1267" hidden="1"/>
    <col min="14430" max="14435" width="14.875" style="1267" hidden="1"/>
    <col min="14436" max="14437" width="15.875" style="1267" hidden="1"/>
    <col min="14438" max="14443" width="16.125" style="1267" hidden="1"/>
    <col min="14444" max="14444" width="6.125" style="1267" hidden="1"/>
    <col min="14445" max="14445" width="3" style="1267" hidden="1"/>
    <col min="14446" max="14685" width="8.625" style="1267" hidden="1"/>
    <col min="14686" max="14691" width="14.875" style="1267" hidden="1"/>
    <col min="14692" max="14693" width="15.875" style="1267" hidden="1"/>
    <col min="14694" max="14699" width="16.125" style="1267" hidden="1"/>
    <col min="14700" max="14700" width="6.125" style="1267" hidden="1"/>
    <col min="14701" max="14701" width="3" style="1267" hidden="1"/>
    <col min="14702" max="14941" width="8.625" style="1267" hidden="1"/>
    <col min="14942" max="14947" width="14.875" style="1267" hidden="1"/>
    <col min="14948" max="14949" width="15.875" style="1267" hidden="1"/>
    <col min="14950" max="14955" width="16.125" style="1267" hidden="1"/>
    <col min="14956" max="14956" width="6.125" style="1267" hidden="1"/>
    <col min="14957" max="14957" width="3" style="1267" hidden="1"/>
    <col min="14958" max="15197" width="8.625" style="1267" hidden="1"/>
    <col min="15198" max="15203" width="14.875" style="1267" hidden="1"/>
    <col min="15204" max="15205" width="15.875" style="1267" hidden="1"/>
    <col min="15206" max="15211" width="16.125" style="1267" hidden="1"/>
    <col min="15212" max="15212" width="6.125" style="1267" hidden="1"/>
    <col min="15213" max="15213" width="3" style="1267" hidden="1"/>
    <col min="15214" max="15453" width="8.625" style="1267" hidden="1"/>
    <col min="15454" max="15459" width="14.875" style="1267" hidden="1"/>
    <col min="15460" max="15461" width="15.875" style="1267" hidden="1"/>
    <col min="15462" max="15467" width="16.125" style="1267" hidden="1"/>
    <col min="15468" max="15468" width="6.125" style="1267" hidden="1"/>
    <col min="15469" max="15469" width="3" style="1267" hidden="1"/>
    <col min="15470" max="15709" width="8.625" style="1267" hidden="1"/>
    <col min="15710" max="15715" width="14.875" style="1267" hidden="1"/>
    <col min="15716" max="15717" width="15.875" style="1267" hidden="1"/>
    <col min="15718" max="15723" width="16.125" style="1267" hidden="1"/>
    <col min="15724" max="15724" width="6.125" style="1267" hidden="1"/>
    <col min="15725" max="15725" width="3" style="1267" hidden="1"/>
    <col min="15726" max="15965" width="8.625" style="1267" hidden="1"/>
    <col min="15966" max="15971" width="14.875" style="1267" hidden="1"/>
    <col min="15972" max="15973" width="15.875" style="1267" hidden="1"/>
    <col min="15974" max="15979" width="16.125" style="1267" hidden="1"/>
    <col min="15980" max="15980" width="6.125" style="1267" hidden="1"/>
    <col min="15981" max="15981" width="3" style="1267" hidden="1"/>
    <col min="15982" max="16221" width="8.625" style="1267" hidden="1"/>
    <col min="16222" max="16227" width="14.875" style="1267" hidden="1"/>
    <col min="16228" max="16229" width="15.875" style="1267" hidden="1"/>
    <col min="16230" max="16235" width="16.125" style="1267" hidden="1"/>
    <col min="16236" max="16236" width="6.125" style="1267" hidden="1"/>
    <col min="16237" max="16237" width="3" style="1267" hidden="1"/>
    <col min="16238" max="16384" width="8.625" style="1267" hidden="1"/>
  </cols>
  <sheetData>
    <row r="1" spans="1:143" ht="42.75" customHeight="1">
      <c r="A1" s="1327"/>
      <c r="B1" s="1326"/>
      <c r="DD1" s="1267"/>
      <c r="DE1" s="1267"/>
    </row>
    <row r="2" spans="1:143" ht="25.5" customHeight="1">
      <c r="A2" s="1325"/>
      <c r="C2" s="1325"/>
      <c r="O2" s="1325"/>
      <c r="P2" s="1325"/>
      <c r="Q2" s="1325"/>
      <c r="R2" s="1325"/>
      <c r="S2" s="1325"/>
      <c r="T2" s="1325"/>
      <c r="U2" s="1325"/>
      <c r="V2" s="1325"/>
      <c r="W2" s="1325"/>
      <c r="X2" s="1325"/>
      <c r="Y2" s="1325"/>
      <c r="Z2" s="1325"/>
      <c r="AA2" s="1325"/>
      <c r="AB2" s="1325"/>
      <c r="AC2" s="1325"/>
      <c r="AD2" s="1325"/>
      <c r="AE2" s="1325"/>
      <c r="AF2" s="1325"/>
      <c r="AG2" s="1325"/>
      <c r="AH2" s="1325"/>
      <c r="AI2" s="1325"/>
      <c r="AU2" s="1325"/>
      <c r="BG2" s="1325"/>
      <c r="BS2" s="1325"/>
      <c r="CE2" s="1325"/>
      <c r="CQ2" s="1325"/>
      <c r="DD2" s="1267"/>
      <c r="DE2" s="1267"/>
    </row>
    <row r="3" spans="1:143" ht="25.5" customHeight="1">
      <c r="A3" s="1325"/>
      <c r="C3" s="1325"/>
      <c r="O3" s="1325"/>
      <c r="P3" s="1325"/>
      <c r="Q3" s="1325"/>
      <c r="R3" s="1325"/>
      <c r="S3" s="1325"/>
      <c r="T3" s="1325"/>
      <c r="U3" s="1325"/>
      <c r="V3" s="1325"/>
      <c r="W3" s="1325"/>
      <c r="X3" s="1325"/>
      <c r="Y3" s="1325"/>
      <c r="Z3" s="1325"/>
      <c r="AA3" s="1325"/>
      <c r="AB3" s="1325"/>
      <c r="AC3" s="1325"/>
      <c r="AD3" s="1325"/>
      <c r="AE3" s="1325"/>
      <c r="AF3" s="1325"/>
      <c r="AG3" s="1325"/>
      <c r="AH3" s="1325"/>
      <c r="AI3" s="1325"/>
      <c r="AU3" s="1325"/>
      <c r="BG3" s="1325"/>
      <c r="BS3" s="1325"/>
      <c r="CE3" s="1325"/>
      <c r="CQ3" s="1325"/>
      <c r="DD3" s="1267"/>
      <c r="DE3" s="1267"/>
    </row>
    <row r="4" spans="1:143" s="290" customFormat="1" ht="13.5">
      <c r="A4" s="1325"/>
      <c r="B4" s="1325"/>
      <c r="C4" s="1325"/>
      <c r="D4" s="1325"/>
      <c r="E4" s="1325"/>
      <c r="F4" s="1325"/>
      <c r="G4" s="1325"/>
      <c r="H4" s="1325"/>
      <c r="I4" s="1325"/>
      <c r="J4" s="1325"/>
      <c r="K4" s="1325"/>
      <c r="L4" s="1325"/>
      <c r="M4" s="1325"/>
      <c r="N4" s="1325"/>
      <c r="O4" s="1325"/>
      <c r="P4" s="1325"/>
      <c r="Q4" s="1325"/>
      <c r="R4" s="1325"/>
      <c r="S4" s="1325"/>
      <c r="T4" s="1325"/>
      <c r="U4" s="1325"/>
      <c r="V4" s="1325"/>
      <c r="W4" s="1325"/>
      <c r="X4" s="1325"/>
      <c r="Y4" s="1325"/>
      <c r="Z4" s="1325"/>
      <c r="AA4" s="1325"/>
      <c r="AB4" s="1325"/>
      <c r="AC4" s="1325"/>
      <c r="AD4" s="1325"/>
      <c r="AE4" s="1325"/>
      <c r="AF4" s="1325"/>
      <c r="AG4" s="1325"/>
      <c r="AH4" s="1325"/>
      <c r="AI4" s="1325"/>
      <c r="AJ4" s="1325"/>
      <c r="AK4" s="1325"/>
      <c r="AL4" s="1325"/>
      <c r="AM4" s="1325"/>
      <c r="AN4" s="1325"/>
      <c r="AO4" s="1325"/>
      <c r="AP4" s="1325"/>
      <c r="AQ4" s="1325"/>
      <c r="AR4" s="1325"/>
      <c r="AS4" s="1325"/>
      <c r="AT4" s="1325"/>
      <c r="AU4" s="1325"/>
      <c r="AV4" s="1325"/>
      <c r="AW4" s="1325"/>
      <c r="AX4" s="1325"/>
      <c r="AY4" s="1325"/>
      <c r="AZ4" s="1325"/>
      <c r="BA4" s="1325"/>
      <c r="BB4" s="1325"/>
      <c r="BC4" s="1325"/>
      <c r="BD4" s="1325"/>
      <c r="BE4" s="1325"/>
      <c r="BF4" s="1325"/>
      <c r="BG4" s="1325"/>
      <c r="BH4" s="1325"/>
      <c r="BI4" s="1325"/>
      <c r="BJ4" s="1325"/>
      <c r="BK4" s="1325"/>
      <c r="BL4" s="1325"/>
      <c r="BM4" s="1325"/>
      <c r="BN4" s="1325"/>
      <c r="BO4" s="1325"/>
      <c r="BP4" s="1325"/>
      <c r="BQ4" s="1325"/>
      <c r="BR4" s="1325"/>
      <c r="BS4" s="1325"/>
      <c r="BT4" s="1325"/>
      <c r="BU4" s="1325"/>
      <c r="BV4" s="1325"/>
      <c r="BW4" s="1325"/>
      <c r="BX4" s="1325"/>
      <c r="BY4" s="1325"/>
      <c r="BZ4" s="1325"/>
      <c r="CA4" s="1325"/>
      <c r="CB4" s="1325"/>
      <c r="CC4" s="1325"/>
      <c r="CD4" s="1325"/>
      <c r="CE4" s="1325"/>
      <c r="CF4" s="1325"/>
      <c r="CG4" s="1325"/>
      <c r="CH4" s="1325"/>
      <c r="CI4" s="1325"/>
      <c r="CJ4" s="1325"/>
      <c r="CK4" s="1325"/>
      <c r="CL4" s="1325"/>
      <c r="CM4" s="1325"/>
      <c r="CN4" s="1325"/>
      <c r="CO4" s="1325"/>
      <c r="CP4" s="1325"/>
      <c r="CQ4" s="1325"/>
      <c r="CR4" s="1325"/>
      <c r="CS4" s="1325"/>
      <c r="CT4" s="1325"/>
      <c r="CU4" s="1325"/>
      <c r="CV4" s="1325"/>
      <c r="CW4" s="1325"/>
      <c r="CX4" s="1325"/>
      <c r="CY4" s="1325"/>
      <c r="CZ4" s="1325"/>
      <c r="DA4" s="1325"/>
      <c r="DB4" s="1325"/>
      <c r="DC4" s="1325"/>
      <c r="DD4" s="1325"/>
      <c r="DE4" s="1325"/>
      <c r="DF4" s="291"/>
      <c r="DG4" s="291"/>
      <c r="DH4" s="291"/>
      <c r="DI4" s="291"/>
      <c r="DJ4" s="291"/>
      <c r="DK4" s="291"/>
      <c r="DL4" s="291"/>
      <c r="DM4" s="291"/>
      <c r="DN4" s="291"/>
      <c r="DO4" s="291"/>
      <c r="DP4" s="291"/>
      <c r="DQ4" s="291"/>
      <c r="DR4" s="291"/>
      <c r="DS4" s="291"/>
      <c r="DT4" s="291"/>
      <c r="DU4" s="291"/>
      <c r="DV4" s="291"/>
      <c r="DW4" s="291"/>
    </row>
    <row r="5" spans="1:143" s="290" customFormat="1" ht="13.5">
      <c r="A5" s="1325"/>
      <c r="B5" s="1325"/>
      <c r="C5" s="1325"/>
      <c r="D5" s="1325"/>
      <c r="E5" s="1325"/>
      <c r="F5" s="1325"/>
      <c r="G5" s="1325"/>
      <c r="H5" s="1325"/>
      <c r="I5" s="1325"/>
      <c r="J5" s="1325"/>
      <c r="K5" s="1325"/>
      <c r="L5" s="1325"/>
      <c r="M5" s="1325"/>
      <c r="N5" s="1325"/>
      <c r="O5" s="1325"/>
      <c r="P5" s="1325"/>
      <c r="Q5" s="1325"/>
      <c r="R5" s="1325"/>
      <c r="S5" s="1325"/>
      <c r="T5" s="1325"/>
      <c r="U5" s="1325"/>
      <c r="V5" s="1325"/>
      <c r="W5" s="1325"/>
      <c r="X5" s="1325"/>
      <c r="Y5" s="1325"/>
      <c r="Z5" s="1325"/>
      <c r="AA5" s="1325"/>
      <c r="AB5" s="1325"/>
      <c r="AC5" s="1325"/>
      <c r="AD5" s="1325"/>
      <c r="AE5" s="1325"/>
      <c r="AF5" s="1325"/>
      <c r="AG5" s="1325"/>
      <c r="AH5" s="1325"/>
      <c r="AI5" s="1325"/>
      <c r="AJ5" s="1325"/>
      <c r="AK5" s="1325"/>
      <c r="AL5" s="1325"/>
      <c r="AM5" s="1325"/>
      <c r="AN5" s="1325"/>
      <c r="AO5" s="1325"/>
      <c r="AP5" s="1325"/>
      <c r="AQ5" s="1325"/>
      <c r="AR5" s="1325"/>
      <c r="AS5" s="1325"/>
      <c r="AT5" s="1325"/>
      <c r="AU5" s="1325"/>
      <c r="AV5" s="1325"/>
      <c r="AW5" s="1325"/>
      <c r="AX5" s="1325"/>
      <c r="AY5" s="1325"/>
      <c r="AZ5" s="1325"/>
      <c r="BA5" s="1325"/>
      <c r="BB5" s="1325"/>
      <c r="BC5" s="1325"/>
      <c r="BD5" s="1325"/>
      <c r="BE5" s="1325"/>
      <c r="BF5" s="1325"/>
      <c r="BG5" s="1325"/>
      <c r="BH5" s="1325"/>
      <c r="BI5" s="1325"/>
      <c r="BJ5" s="1325"/>
      <c r="BK5" s="1325"/>
      <c r="BL5" s="1325"/>
      <c r="BM5" s="1325"/>
      <c r="BN5" s="1325"/>
      <c r="BO5" s="1325"/>
      <c r="BP5" s="1325"/>
      <c r="BQ5" s="1325"/>
      <c r="BR5" s="1325"/>
      <c r="BS5" s="1325"/>
      <c r="BT5" s="1325"/>
      <c r="BU5" s="1325"/>
      <c r="BV5" s="1325"/>
      <c r="BW5" s="1325"/>
      <c r="BX5" s="1325"/>
      <c r="BY5" s="1325"/>
      <c r="BZ5" s="1325"/>
      <c r="CA5" s="1325"/>
      <c r="CB5" s="1325"/>
      <c r="CC5" s="1325"/>
      <c r="CD5" s="1325"/>
      <c r="CE5" s="1325"/>
      <c r="CF5" s="1325"/>
      <c r="CG5" s="1325"/>
      <c r="CH5" s="1325"/>
      <c r="CI5" s="1325"/>
      <c r="CJ5" s="1325"/>
      <c r="CK5" s="1325"/>
      <c r="CL5" s="1325"/>
      <c r="CM5" s="1325"/>
      <c r="CN5" s="1325"/>
      <c r="CO5" s="1325"/>
      <c r="CP5" s="1325"/>
      <c r="CQ5" s="1325"/>
      <c r="CR5" s="1325"/>
      <c r="CS5" s="1325"/>
      <c r="CT5" s="1325"/>
      <c r="CU5" s="1325"/>
      <c r="CV5" s="1325"/>
      <c r="CW5" s="1325"/>
      <c r="CX5" s="1325"/>
      <c r="CY5" s="1325"/>
      <c r="CZ5" s="1325"/>
      <c r="DA5" s="1325"/>
      <c r="DB5" s="1325"/>
      <c r="DC5" s="1325"/>
      <c r="DD5" s="1325"/>
      <c r="DE5" s="1325"/>
      <c r="DF5" s="291"/>
      <c r="DG5" s="291"/>
      <c r="DH5" s="291"/>
      <c r="DI5" s="291"/>
      <c r="DJ5" s="291"/>
      <c r="DK5" s="291"/>
      <c r="DL5" s="291"/>
      <c r="DM5" s="291"/>
      <c r="DN5" s="291"/>
      <c r="DO5" s="291"/>
      <c r="DP5" s="291"/>
      <c r="DQ5" s="291"/>
      <c r="DR5" s="291"/>
      <c r="DS5" s="291"/>
      <c r="DT5" s="291"/>
      <c r="DU5" s="291"/>
      <c r="DV5" s="291"/>
      <c r="DW5" s="291"/>
    </row>
    <row r="6" spans="1:143" s="290" customFormat="1" ht="13.5">
      <c r="A6" s="1325"/>
      <c r="B6" s="1325"/>
      <c r="C6" s="1325"/>
      <c r="D6" s="1325"/>
      <c r="E6" s="1325"/>
      <c r="F6" s="1325"/>
      <c r="G6" s="1325"/>
      <c r="H6" s="1325"/>
      <c r="I6" s="1325"/>
      <c r="J6" s="1325"/>
      <c r="K6" s="1325"/>
      <c r="L6" s="1325"/>
      <c r="M6" s="1325"/>
      <c r="N6" s="1325"/>
      <c r="O6" s="1325"/>
      <c r="P6" s="1325"/>
      <c r="Q6" s="1325"/>
      <c r="R6" s="1325"/>
      <c r="S6" s="1325"/>
      <c r="T6" s="1325"/>
      <c r="U6" s="1325"/>
      <c r="V6" s="1325"/>
      <c r="W6" s="1325"/>
      <c r="X6" s="1325"/>
      <c r="Y6" s="1325"/>
      <c r="Z6" s="1325"/>
      <c r="AA6" s="1325"/>
      <c r="AB6" s="1325"/>
      <c r="AC6" s="1325"/>
      <c r="AD6" s="1325"/>
      <c r="AE6" s="1325"/>
      <c r="AF6" s="1325"/>
      <c r="AG6" s="1325"/>
      <c r="AH6" s="1325"/>
      <c r="AI6" s="1325"/>
      <c r="AJ6" s="1325"/>
      <c r="AK6" s="1325"/>
      <c r="AL6" s="1325"/>
      <c r="AM6" s="1325"/>
      <c r="AN6" s="1325"/>
      <c r="AO6" s="1325"/>
      <c r="AP6" s="1325"/>
      <c r="AQ6" s="1325"/>
      <c r="AR6" s="1325"/>
      <c r="AS6" s="1325"/>
      <c r="AT6" s="1325"/>
      <c r="AU6" s="1325"/>
      <c r="AV6" s="1325"/>
      <c r="AW6" s="1325"/>
      <c r="AX6" s="1325"/>
      <c r="AY6" s="1325"/>
      <c r="AZ6" s="1325"/>
      <c r="BA6" s="1325"/>
      <c r="BB6" s="1325"/>
      <c r="BC6" s="1325"/>
      <c r="BD6" s="1325"/>
      <c r="BE6" s="1325"/>
      <c r="BF6" s="1325"/>
      <c r="BG6" s="1325"/>
      <c r="BH6" s="1325"/>
      <c r="BI6" s="1325"/>
      <c r="BJ6" s="1325"/>
      <c r="BK6" s="1325"/>
      <c r="BL6" s="1325"/>
      <c r="BM6" s="1325"/>
      <c r="BN6" s="1325"/>
      <c r="BO6" s="1325"/>
      <c r="BP6" s="1325"/>
      <c r="BQ6" s="1325"/>
      <c r="BR6" s="1325"/>
      <c r="BS6" s="1325"/>
      <c r="BT6" s="1325"/>
      <c r="BU6" s="1325"/>
      <c r="BV6" s="1325"/>
      <c r="BW6" s="1325"/>
      <c r="BX6" s="1325"/>
      <c r="BY6" s="1325"/>
      <c r="BZ6" s="1325"/>
      <c r="CA6" s="1325"/>
      <c r="CB6" s="1325"/>
      <c r="CC6" s="1325"/>
      <c r="CD6" s="1325"/>
      <c r="CE6" s="1325"/>
      <c r="CF6" s="1325"/>
      <c r="CG6" s="1325"/>
      <c r="CH6" s="1325"/>
      <c r="CI6" s="1325"/>
      <c r="CJ6" s="1325"/>
      <c r="CK6" s="1325"/>
      <c r="CL6" s="1325"/>
      <c r="CM6" s="1325"/>
      <c r="CN6" s="1325"/>
      <c r="CO6" s="1325"/>
      <c r="CP6" s="1325"/>
      <c r="CQ6" s="1325"/>
      <c r="CR6" s="1325"/>
      <c r="CS6" s="1325"/>
      <c r="CT6" s="1325"/>
      <c r="CU6" s="1325"/>
      <c r="CV6" s="1325"/>
      <c r="CW6" s="1325"/>
      <c r="CX6" s="1325"/>
      <c r="CY6" s="1325"/>
      <c r="CZ6" s="1325"/>
      <c r="DA6" s="1325"/>
      <c r="DB6" s="1325"/>
      <c r="DC6" s="1325"/>
      <c r="DD6" s="1325"/>
      <c r="DE6" s="1325"/>
      <c r="DF6" s="291"/>
      <c r="DG6" s="291"/>
      <c r="DH6" s="291"/>
      <c r="DI6" s="291"/>
      <c r="DJ6" s="291"/>
      <c r="DK6" s="291"/>
      <c r="DL6" s="291"/>
      <c r="DM6" s="291"/>
      <c r="DN6" s="291"/>
      <c r="DO6" s="291"/>
      <c r="DP6" s="291"/>
      <c r="DQ6" s="291"/>
      <c r="DR6" s="291"/>
      <c r="DS6" s="291"/>
      <c r="DT6" s="291"/>
      <c r="DU6" s="291"/>
      <c r="DV6" s="291"/>
      <c r="DW6" s="291"/>
    </row>
    <row r="7" spans="1:143" s="290" customFormat="1" ht="13.5">
      <c r="A7" s="1325"/>
      <c r="B7" s="1325"/>
      <c r="C7" s="1325"/>
      <c r="D7" s="1325"/>
      <c r="E7" s="1325"/>
      <c r="F7" s="1325"/>
      <c r="G7" s="1325"/>
      <c r="H7" s="1325"/>
      <c r="I7" s="1325"/>
      <c r="J7" s="1325"/>
      <c r="K7" s="1325"/>
      <c r="L7" s="1325"/>
      <c r="M7" s="1325"/>
      <c r="N7" s="1325"/>
      <c r="O7" s="1325"/>
      <c r="P7" s="1325"/>
      <c r="Q7" s="1325"/>
      <c r="R7" s="1325"/>
      <c r="S7" s="1325"/>
      <c r="T7" s="1325"/>
      <c r="U7" s="1325"/>
      <c r="V7" s="1325"/>
      <c r="W7" s="1325"/>
      <c r="X7" s="1325"/>
      <c r="Y7" s="1325"/>
      <c r="Z7" s="1325"/>
      <c r="AA7" s="1325"/>
      <c r="AB7" s="1325"/>
      <c r="AC7" s="1325"/>
      <c r="AD7" s="1325"/>
      <c r="AE7" s="1325"/>
      <c r="AF7" s="1325"/>
      <c r="AG7" s="1325"/>
      <c r="AH7" s="1325"/>
      <c r="AI7" s="1325"/>
      <c r="AJ7" s="1325"/>
      <c r="AK7" s="1325"/>
      <c r="AL7" s="1325"/>
      <c r="AM7" s="1325"/>
      <c r="AN7" s="1325"/>
      <c r="AO7" s="1325"/>
      <c r="AP7" s="1325"/>
      <c r="AQ7" s="1325"/>
      <c r="AR7" s="1325"/>
      <c r="AS7" s="1325"/>
      <c r="AT7" s="1325"/>
      <c r="AU7" s="1325"/>
      <c r="AV7" s="1325"/>
      <c r="AW7" s="1325"/>
      <c r="AX7" s="1325"/>
      <c r="AY7" s="1325"/>
      <c r="AZ7" s="1325"/>
      <c r="BA7" s="1325"/>
      <c r="BB7" s="1325"/>
      <c r="BC7" s="1325"/>
      <c r="BD7" s="1325"/>
      <c r="BE7" s="1325"/>
      <c r="BF7" s="1325"/>
      <c r="BG7" s="1325"/>
      <c r="BH7" s="1325"/>
      <c r="BI7" s="1325"/>
      <c r="BJ7" s="1325"/>
      <c r="BK7" s="1325"/>
      <c r="BL7" s="1325"/>
      <c r="BM7" s="1325"/>
      <c r="BN7" s="1325"/>
      <c r="BO7" s="1325"/>
      <c r="BP7" s="1325"/>
      <c r="BQ7" s="1325"/>
      <c r="BR7" s="1325"/>
      <c r="BS7" s="1325"/>
      <c r="BT7" s="1325"/>
      <c r="BU7" s="1325"/>
      <c r="BV7" s="1325"/>
      <c r="BW7" s="1325"/>
      <c r="BX7" s="1325"/>
      <c r="BY7" s="1325"/>
      <c r="BZ7" s="1325"/>
      <c r="CA7" s="1325"/>
      <c r="CB7" s="1325"/>
      <c r="CC7" s="1325"/>
      <c r="CD7" s="1325"/>
      <c r="CE7" s="1325"/>
      <c r="CF7" s="1325"/>
      <c r="CG7" s="1325"/>
      <c r="CH7" s="1325"/>
      <c r="CI7" s="1325"/>
      <c r="CJ7" s="1325"/>
      <c r="CK7" s="1325"/>
      <c r="CL7" s="1325"/>
      <c r="CM7" s="1325"/>
      <c r="CN7" s="1325"/>
      <c r="CO7" s="1325"/>
      <c r="CP7" s="1325"/>
      <c r="CQ7" s="1325"/>
      <c r="CR7" s="1325"/>
      <c r="CS7" s="1325"/>
      <c r="CT7" s="1325"/>
      <c r="CU7" s="1325"/>
      <c r="CV7" s="1325"/>
      <c r="CW7" s="1325"/>
      <c r="CX7" s="1325"/>
      <c r="CY7" s="1325"/>
      <c r="CZ7" s="1325"/>
      <c r="DA7" s="1325"/>
      <c r="DB7" s="1325"/>
      <c r="DC7" s="1325"/>
      <c r="DD7" s="1325"/>
      <c r="DE7" s="1325"/>
      <c r="DF7" s="291"/>
      <c r="DG7" s="291"/>
      <c r="DH7" s="291"/>
      <c r="DI7" s="291"/>
      <c r="DJ7" s="291"/>
      <c r="DK7" s="291"/>
      <c r="DL7" s="291"/>
      <c r="DM7" s="291"/>
      <c r="DN7" s="291"/>
      <c r="DO7" s="291"/>
      <c r="DP7" s="291"/>
      <c r="DQ7" s="291"/>
      <c r="DR7" s="291"/>
      <c r="DS7" s="291"/>
      <c r="DT7" s="291"/>
      <c r="DU7" s="291"/>
      <c r="DV7" s="291"/>
      <c r="DW7" s="291"/>
    </row>
    <row r="8" spans="1:143" s="290" customFormat="1" ht="13.5">
      <c r="A8" s="1325"/>
      <c r="B8" s="1325"/>
      <c r="C8" s="1325"/>
      <c r="D8" s="1325"/>
      <c r="E8" s="1325"/>
      <c r="F8" s="1325"/>
      <c r="G8" s="1325"/>
      <c r="H8" s="1325"/>
      <c r="I8" s="1325"/>
      <c r="J8" s="1325"/>
      <c r="K8" s="1325"/>
      <c r="L8" s="1325"/>
      <c r="M8" s="1325"/>
      <c r="N8" s="1325"/>
      <c r="O8" s="1325"/>
      <c r="P8" s="1325"/>
      <c r="Q8" s="1325"/>
      <c r="R8" s="1325"/>
      <c r="S8" s="1325"/>
      <c r="T8" s="1325"/>
      <c r="U8" s="1325"/>
      <c r="V8" s="1325"/>
      <c r="W8" s="1325"/>
      <c r="X8" s="1325"/>
      <c r="Y8" s="1325"/>
      <c r="Z8" s="1325"/>
      <c r="AA8" s="1325"/>
      <c r="AB8" s="1325"/>
      <c r="AC8" s="1325"/>
      <c r="AD8" s="1325"/>
      <c r="AE8" s="1325"/>
      <c r="AF8" s="1325"/>
      <c r="AG8" s="1325"/>
      <c r="AH8" s="1325"/>
      <c r="AI8" s="1325"/>
      <c r="AJ8" s="1325"/>
      <c r="AK8" s="1325"/>
      <c r="AL8" s="1325"/>
      <c r="AM8" s="1325"/>
      <c r="AN8" s="1325"/>
      <c r="AO8" s="1325"/>
      <c r="AP8" s="1325"/>
      <c r="AQ8" s="1325"/>
      <c r="AR8" s="1325"/>
      <c r="AS8" s="1325"/>
      <c r="AT8" s="1325"/>
      <c r="AU8" s="1325"/>
      <c r="AV8" s="1325"/>
      <c r="AW8" s="1325"/>
      <c r="AX8" s="1325"/>
      <c r="AY8" s="1325"/>
      <c r="AZ8" s="1325"/>
      <c r="BA8" s="1325"/>
      <c r="BB8" s="1325"/>
      <c r="BC8" s="1325"/>
      <c r="BD8" s="1325"/>
      <c r="BE8" s="1325"/>
      <c r="BF8" s="1325"/>
      <c r="BG8" s="1325"/>
      <c r="BH8" s="1325"/>
      <c r="BI8" s="1325"/>
      <c r="BJ8" s="1325"/>
      <c r="BK8" s="1325"/>
      <c r="BL8" s="1325"/>
      <c r="BM8" s="1325"/>
      <c r="BN8" s="1325"/>
      <c r="BO8" s="1325"/>
      <c r="BP8" s="1325"/>
      <c r="BQ8" s="1325"/>
      <c r="BR8" s="1325"/>
      <c r="BS8" s="1325"/>
      <c r="BT8" s="1325"/>
      <c r="BU8" s="1325"/>
      <c r="BV8" s="1325"/>
      <c r="BW8" s="1325"/>
      <c r="BX8" s="1325"/>
      <c r="BY8" s="1325"/>
      <c r="BZ8" s="1325"/>
      <c r="CA8" s="1325"/>
      <c r="CB8" s="1325"/>
      <c r="CC8" s="1325"/>
      <c r="CD8" s="1325"/>
      <c r="CE8" s="1325"/>
      <c r="CF8" s="1325"/>
      <c r="CG8" s="1325"/>
      <c r="CH8" s="1325"/>
      <c r="CI8" s="1325"/>
      <c r="CJ8" s="1325"/>
      <c r="CK8" s="1325"/>
      <c r="CL8" s="1325"/>
      <c r="CM8" s="1325"/>
      <c r="CN8" s="1325"/>
      <c r="CO8" s="1325"/>
      <c r="CP8" s="1325"/>
      <c r="CQ8" s="1325"/>
      <c r="CR8" s="1325"/>
      <c r="CS8" s="1325"/>
      <c r="CT8" s="1325"/>
      <c r="CU8" s="1325"/>
      <c r="CV8" s="1325"/>
      <c r="CW8" s="1325"/>
      <c r="CX8" s="1325"/>
      <c r="CY8" s="1325"/>
      <c r="CZ8" s="1325"/>
      <c r="DA8" s="1325"/>
      <c r="DB8" s="1325"/>
      <c r="DC8" s="1325"/>
      <c r="DD8" s="1325"/>
      <c r="DE8" s="1325"/>
      <c r="DF8" s="291"/>
      <c r="DG8" s="291"/>
      <c r="DH8" s="291"/>
      <c r="DI8" s="291"/>
      <c r="DJ8" s="291"/>
      <c r="DK8" s="291"/>
      <c r="DL8" s="291"/>
      <c r="DM8" s="291"/>
      <c r="DN8" s="291"/>
      <c r="DO8" s="291"/>
      <c r="DP8" s="291"/>
      <c r="DQ8" s="291"/>
      <c r="DR8" s="291"/>
      <c r="DS8" s="291"/>
      <c r="DT8" s="291"/>
      <c r="DU8" s="291"/>
      <c r="DV8" s="291"/>
      <c r="DW8" s="291"/>
    </row>
    <row r="9" spans="1:143" s="290" customFormat="1" ht="13.5">
      <c r="A9" s="1325"/>
      <c r="B9" s="1325"/>
      <c r="C9" s="1325"/>
      <c r="D9" s="1325"/>
      <c r="E9" s="1325"/>
      <c r="F9" s="1325"/>
      <c r="G9" s="1325"/>
      <c r="H9" s="1325"/>
      <c r="I9" s="1325"/>
      <c r="J9" s="1325"/>
      <c r="K9" s="1325"/>
      <c r="L9" s="1325"/>
      <c r="M9" s="1325"/>
      <c r="N9" s="1325"/>
      <c r="O9" s="1325"/>
      <c r="P9" s="1325"/>
      <c r="Q9" s="1325"/>
      <c r="R9" s="1325"/>
      <c r="S9" s="1325"/>
      <c r="T9" s="1325"/>
      <c r="U9" s="1325"/>
      <c r="V9" s="1325"/>
      <c r="W9" s="1325"/>
      <c r="X9" s="1325"/>
      <c r="Y9" s="1325"/>
      <c r="Z9" s="1325"/>
      <c r="AA9" s="1325"/>
      <c r="AB9" s="1325"/>
      <c r="AC9" s="1325"/>
      <c r="AD9" s="1325"/>
      <c r="AE9" s="1325"/>
      <c r="AF9" s="1325"/>
      <c r="AG9" s="1325"/>
      <c r="AH9" s="1325"/>
      <c r="AI9" s="1325"/>
      <c r="AJ9" s="1325"/>
      <c r="AK9" s="1325"/>
      <c r="AL9" s="1325"/>
      <c r="AM9" s="1325"/>
      <c r="AN9" s="1325"/>
      <c r="AO9" s="1325"/>
      <c r="AP9" s="1325"/>
      <c r="AQ9" s="1325"/>
      <c r="AR9" s="1325"/>
      <c r="AS9" s="1325"/>
      <c r="AT9" s="1325"/>
      <c r="AU9" s="1325"/>
      <c r="AV9" s="1325"/>
      <c r="AW9" s="1325"/>
      <c r="AX9" s="1325"/>
      <c r="AY9" s="1325"/>
      <c r="AZ9" s="1325"/>
      <c r="BA9" s="1325"/>
      <c r="BB9" s="1325"/>
      <c r="BC9" s="1325"/>
      <c r="BD9" s="1325"/>
      <c r="BE9" s="1325"/>
      <c r="BF9" s="1325"/>
      <c r="BG9" s="1325"/>
      <c r="BH9" s="1325"/>
      <c r="BI9" s="1325"/>
      <c r="BJ9" s="1325"/>
      <c r="BK9" s="1325"/>
      <c r="BL9" s="1325"/>
      <c r="BM9" s="1325"/>
      <c r="BN9" s="1325"/>
      <c r="BO9" s="1325"/>
      <c r="BP9" s="1325"/>
      <c r="BQ9" s="1325"/>
      <c r="BR9" s="1325"/>
      <c r="BS9" s="1325"/>
      <c r="BT9" s="1325"/>
      <c r="BU9" s="1325"/>
      <c r="BV9" s="1325"/>
      <c r="BW9" s="1325"/>
      <c r="BX9" s="1325"/>
      <c r="BY9" s="1325"/>
      <c r="BZ9" s="1325"/>
      <c r="CA9" s="1325"/>
      <c r="CB9" s="1325"/>
      <c r="CC9" s="1325"/>
      <c r="CD9" s="1325"/>
      <c r="CE9" s="1325"/>
      <c r="CF9" s="1325"/>
      <c r="CG9" s="1325"/>
      <c r="CH9" s="1325"/>
      <c r="CI9" s="1325"/>
      <c r="CJ9" s="1325"/>
      <c r="CK9" s="1325"/>
      <c r="CL9" s="1325"/>
      <c r="CM9" s="1325"/>
      <c r="CN9" s="1325"/>
      <c r="CO9" s="1325"/>
      <c r="CP9" s="1325"/>
      <c r="CQ9" s="1325"/>
      <c r="CR9" s="1325"/>
      <c r="CS9" s="1325"/>
      <c r="CT9" s="1325"/>
      <c r="CU9" s="1325"/>
      <c r="CV9" s="1325"/>
      <c r="CW9" s="1325"/>
      <c r="CX9" s="1325"/>
      <c r="CY9" s="1325"/>
      <c r="CZ9" s="1325"/>
      <c r="DA9" s="1325"/>
      <c r="DB9" s="1325"/>
      <c r="DC9" s="1325"/>
      <c r="DD9" s="1325"/>
      <c r="DE9" s="1325"/>
      <c r="DF9" s="291"/>
      <c r="DG9" s="291"/>
      <c r="DH9" s="291"/>
      <c r="DI9" s="291"/>
      <c r="DJ9" s="291"/>
      <c r="DK9" s="291"/>
      <c r="DL9" s="291"/>
      <c r="DM9" s="291"/>
      <c r="DN9" s="291"/>
      <c r="DO9" s="291"/>
      <c r="DP9" s="291"/>
      <c r="DQ9" s="291"/>
      <c r="DR9" s="291"/>
      <c r="DS9" s="291"/>
      <c r="DT9" s="291"/>
      <c r="DU9" s="291"/>
      <c r="DV9" s="291"/>
      <c r="DW9" s="291"/>
    </row>
    <row r="10" spans="1:143" s="290" customFormat="1" ht="13.5">
      <c r="A10" s="1325"/>
      <c r="B10" s="1325"/>
      <c r="C10" s="1325"/>
      <c r="D10" s="1325"/>
      <c r="E10" s="1325"/>
      <c r="F10" s="1325"/>
      <c r="G10" s="1325"/>
      <c r="H10" s="1325"/>
      <c r="I10" s="1325"/>
      <c r="J10" s="1325"/>
      <c r="K10" s="1325"/>
      <c r="L10" s="1325"/>
      <c r="M10" s="1325"/>
      <c r="N10" s="1325"/>
      <c r="O10" s="1325"/>
      <c r="P10" s="1325"/>
      <c r="Q10" s="1325"/>
      <c r="R10" s="1325"/>
      <c r="S10" s="1325"/>
      <c r="T10" s="1325"/>
      <c r="U10" s="1325"/>
      <c r="V10" s="1325"/>
      <c r="W10" s="1325"/>
      <c r="X10" s="1325"/>
      <c r="Y10" s="1325"/>
      <c r="Z10" s="1325"/>
      <c r="AA10" s="1325"/>
      <c r="AB10" s="1325"/>
      <c r="AC10" s="1325"/>
      <c r="AD10" s="1325"/>
      <c r="AE10" s="1325"/>
      <c r="AF10" s="1325"/>
      <c r="AG10" s="1325"/>
      <c r="AH10" s="1325"/>
      <c r="AI10" s="1325"/>
      <c r="AJ10" s="1325"/>
      <c r="AK10" s="1325"/>
      <c r="AL10" s="1325"/>
      <c r="AM10" s="1325"/>
      <c r="AN10" s="1325"/>
      <c r="AO10" s="1325"/>
      <c r="AP10" s="1325"/>
      <c r="AQ10" s="1325"/>
      <c r="AR10" s="1325"/>
      <c r="AS10" s="1325"/>
      <c r="AT10" s="1325"/>
      <c r="AU10" s="1325"/>
      <c r="AV10" s="1325"/>
      <c r="AW10" s="1325"/>
      <c r="AX10" s="1325"/>
      <c r="AY10" s="1325"/>
      <c r="AZ10" s="1325"/>
      <c r="BA10" s="1325"/>
      <c r="BB10" s="1325"/>
      <c r="BC10" s="1325"/>
      <c r="BD10" s="1325"/>
      <c r="BE10" s="1325"/>
      <c r="BF10" s="1325"/>
      <c r="BG10" s="1325"/>
      <c r="BH10" s="1325"/>
      <c r="BI10" s="1325"/>
      <c r="BJ10" s="1325"/>
      <c r="BK10" s="1325"/>
      <c r="BL10" s="1325"/>
      <c r="BM10" s="1325"/>
      <c r="BN10" s="1325"/>
      <c r="BO10" s="1325"/>
      <c r="BP10" s="1325"/>
      <c r="BQ10" s="1325"/>
      <c r="BR10" s="1325"/>
      <c r="BS10" s="1325"/>
      <c r="BT10" s="1325"/>
      <c r="BU10" s="1325"/>
      <c r="BV10" s="1325"/>
      <c r="BW10" s="1325"/>
      <c r="BX10" s="1325"/>
      <c r="BY10" s="1325"/>
      <c r="BZ10" s="1325"/>
      <c r="CA10" s="1325"/>
      <c r="CB10" s="1325"/>
      <c r="CC10" s="1325"/>
      <c r="CD10" s="1325"/>
      <c r="CE10" s="1325"/>
      <c r="CF10" s="1325"/>
      <c r="CG10" s="1325"/>
      <c r="CH10" s="1325"/>
      <c r="CI10" s="1325"/>
      <c r="CJ10" s="1325"/>
      <c r="CK10" s="1325"/>
      <c r="CL10" s="1325"/>
      <c r="CM10" s="1325"/>
      <c r="CN10" s="1325"/>
      <c r="CO10" s="1325"/>
      <c r="CP10" s="1325"/>
      <c r="CQ10" s="1325"/>
      <c r="CR10" s="1325"/>
      <c r="CS10" s="1325"/>
      <c r="CT10" s="1325"/>
      <c r="CU10" s="1325"/>
      <c r="CV10" s="1325"/>
      <c r="CW10" s="1325"/>
      <c r="CX10" s="1325"/>
      <c r="CY10" s="1325"/>
      <c r="CZ10" s="1325"/>
      <c r="DA10" s="1325"/>
      <c r="DB10" s="1325"/>
      <c r="DC10" s="1325"/>
      <c r="DD10" s="1325"/>
      <c r="DE10" s="1325"/>
      <c r="DF10" s="291"/>
      <c r="DG10" s="291"/>
      <c r="DH10" s="291"/>
      <c r="DI10" s="291"/>
      <c r="DJ10" s="291"/>
      <c r="DK10" s="291"/>
      <c r="DL10" s="291"/>
      <c r="DM10" s="291"/>
      <c r="DN10" s="291"/>
      <c r="DO10" s="291"/>
      <c r="DP10" s="291"/>
      <c r="DQ10" s="291"/>
      <c r="DR10" s="291"/>
      <c r="DS10" s="291"/>
      <c r="DT10" s="291"/>
      <c r="DU10" s="291"/>
      <c r="DV10" s="291"/>
      <c r="DW10" s="291"/>
      <c r="EM10" s="290" t="s">
        <v>627</v>
      </c>
    </row>
    <row r="11" spans="1:143" s="290" customFormat="1" ht="13.5">
      <c r="A11" s="1325"/>
      <c r="B11" s="1325"/>
      <c r="C11" s="1325"/>
      <c r="D11" s="1325"/>
      <c r="E11" s="1325"/>
      <c r="F11" s="1325"/>
      <c r="G11" s="1325"/>
      <c r="H11" s="1325"/>
      <c r="I11" s="1325"/>
      <c r="J11" s="1325"/>
      <c r="K11" s="1325"/>
      <c r="L11" s="1325"/>
      <c r="M11" s="1325"/>
      <c r="N11" s="1325"/>
      <c r="O11" s="1325"/>
      <c r="P11" s="1325"/>
      <c r="Q11" s="1325"/>
      <c r="R11" s="1325"/>
      <c r="S11" s="1325"/>
      <c r="T11" s="1325"/>
      <c r="U11" s="1325"/>
      <c r="V11" s="1325"/>
      <c r="W11" s="1325"/>
      <c r="X11" s="1325"/>
      <c r="Y11" s="1325"/>
      <c r="Z11" s="1325"/>
      <c r="AA11" s="1325"/>
      <c r="AB11" s="1325"/>
      <c r="AC11" s="1325"/>
      <c r="AD11" s="1325"/>
      <c r="AE11" s="1325"/>
      <c r="AF11" s="1325"/>
      <c r="AG11" s="1325"/>
      <c r="AH11" s="1325"/>
      <c r="AI11" s="1325"/>
      <c r="AJ11" s="1325"/>
      <c r="AK11" s="1325"/>
      <c r="AL11" s="1325"/>
      <c r="AM11" s="1325"/>
      <c r="AN11" s="1325"/>
      <c r="AO11" s="1325"/>
      <c r="AP11" s="1325"/>
      <c r="AQ11" s="1325"/>
      <c r="AR11" s="1325"/>
      <c r="AS11" s="1325"/>
      <c r="AT11" s="1325"/>
      <c r="AU11" s="1325"/>
      <c r="AV11" s="1325"/>
      <c r="AW11" s="1325"/>
      <c r="AX11" s="1325"/>
      <c r="AY11" s="1325"/>
      <c r="AZ11" s="1325"/>
      <c r="BA11" s="1325"/>
      <c r="BB11" s="1325"/>
      <c r="BC11" s="1325"/>
      <c r="BD11" s="1325"/>
      <c r="BE11" s="1325"/>
      <c r="BF11" s="1325"/>
      <c r="BG11" s="1325"/>
      <c r="BH11" s="1325"/>
      <c r="BI11" s="1325"/>
      <c r="BJ11" s="1325"/>
      <c r="BK11" s="1325"/>
      <c r="BL11" s="1325"/>
      <c r="BM11" s="1325"/>
      <c r="BN11" s="1325"/>
      <c r="BO11" s="1325"/>
      <c r="BP11" s="1325"/>
      <c r="BQ11" s="1325"/>
      <c r="BR11" s="1325"/>
      <c r="BS11" s="1325"/>
      <c r="BT11" s="1325"/>
      <c r="BU11" s="1325"/>
      <c r="BV11" s="1325"/>
      <c r="BW11" s="1325"/>
      <c r="BX11" s="1325"/>
      <c r="BY11" s="1325"/>
      <c r="BZ11" s="1325"/>
      <c r="CA11" s="1325"/>
      <c r="CB11" s="1325"/>
      <c r="CC11" s="1325"/>
      <c r="CD11" s="1325"/>
      <c r="CE11" s="1325"/>
      <c r="CF11" s="1325"/>
      <c r="CG11" s="1325"/>
      <c r="CH11" s="1325"/>
      <c r="CI11" s="1325"/>
      <c r="CJ11" s="1325"/>
      <c r="CK11" s="1325"/>
      <c r="CL11" s="1325"/>
      <c r="CM11" s="1325"/>
      <c r="CN11" s="1325"/>
      <c r="CO11" s="1325"/>
      <c r="CP11" s="1325"/>
      <c r="CQ11" s="1325"/>
      <c r="CR11" s="1325"/>
      <c r="CS11" s="1325"/>
      <c r="CT11" s="1325"/>
      <c r="CU11" s="1325"/>
      <c r="CV11" s="1325"/>
      <c r="CW11" s="1325"/>
      <c r="CX11" s="1325"/>
      <c r="CY11" s="1325"/>
      <c r="CZ11" s="1325"/>
      <c r="DA11" s="1325"/>
      <c r="DB11" s="1325"/>
      <c r="DC11" s="1325"/>
      <c r="DD11" s="1325"/>
      <c r="DE11" s="1325"/>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c r="A12" s="1325"/>
      <c r="B12" s="1325"/>
      <c r="C12" s="1325"/>
      <c r="D12" s="1325"/>
      <c r="E12" s="1325"/>
      <c r="F12" s="1325"/>
      <c r="G12" s="1325"/>
      <c r="H12" s="1325"/>
      <c r="I12" s="1325"/>
      <c r="J12" s="1325"/>
      <c r="K12" s="1325"/>
      <c r="L12" s="1325"/>
      <c r="M12" s="1325"/>
      <c r="N12" s="1325"/>
      <c r="O12" s="1325"/>
      <c r="P12" s="1325"/>
      <c r="Q12" s="1325"/>
      <c r="R12" s="1325"/>
      <c r="S12" s="1325"/>
      <c r="T12" s="1325"/>
      <c r="U12" s="1325"/>
      <c r="V12" s="1325"/>
      <c r="W12" s="1325"/>
      <c r="X12" s="1325"/>
      <c r="Y12" s="1325"/>
      <c r="Z12" s="1325"/>
      <c r="AA12" s="1325"/>
      <c r="AB12" s="1325"/>
      <c r="AC12" s="1325"/>
      <c r="AD12" s="1325"/>
      <c r="AE12" s="1325"/>
      <c r="AF12" s="1325"/>
      <c r="AG12" s="1325"/>
      <c r="AH12" s="1325"/>
      <c r="AI12" s="1325"/>
      <c r="AJ12" s="1325"/>
      <c r="AK12" s="1325"/>
      <c r="AL12" s="1325"/>
      <c r="AM12" s="1325"/>
      <c r="AN12" s="1325"/>
      <c r="AO12" s="1325"/>
      <c r="AP12" s="1325"/>
      <c r="AQ12" s="1325"/>
      <c r="AR12" s="1325"/>
      <c r="AS12" s="1325"/>
      <c r="AT12" s="1325"/>
      <c r="AU12" s="1325"/>
      <c r="AV12" s="1325"/>
      <c r="AW12" s="1325"/>
      <c r="AX12" s="1325"/>
      <c r="AY12" s="1325"/>
      <c r="AZ12" s="1325"/>
      <c r="BA12" s="1325"/>
      <c r="BB12" s="1325"/>
      <c r="BC12" s="1325"/>
      <c r="BD12" s="1325"/>
      <c r="BE12" s="1325"/>
      <c r="BF12" s="1325"/>
      <c r="BG12" s="1325"/>
      <c r="BH12" s="1325"/>
      <c r="BI12" s="1325"/>
      <c r="BJ12" s="1325"/>
      <c r="BK12" s="1325"/>
      <c r="BL12" s="1325"/>
      <c r="BM12" s="1325"/>
      <c r="BN12" s="1325"/>
      <c r="BO12" s="1325"/>
      <c r="BP12" s="1325"/>
      <c r="BQ12" s="1325"/>
      <c r="BR12" s="1325"/>
      <c r="BS12" s="1325"/>
      <c r="BT12" s="1325"/>
      <c r="BU12" s="1325"/>
      <c r="BV12" s="1325"/>
      <c r="BW12" s="1325"/>
      <c r="BX12" s="1325"/>
      <c r="BY12" s="1325"/>
      <c r="BZ12" s="1325"/>
      <c r="CA12" s="1325"/>
      <c r="CB12" s="1325"/>
      <c r="CC12" s="1325"/>
      <c r="CD12" s="1325"/>
      <c r="CE12" s="1325"/>
      <c r="CF12" s="1325"/>
      <c r="CG12" s="1325"/>
      <c r="CH12" s="1325"/>
      <c r="CI12" s="1325"/>
      <c r="CJ12" s="1325"/>
      <c r="CK12" s="1325"/>
      <c r="CL12" s="1325"/>
      <c r="CM12" s="1325"/>
      <c r="CN12" s="1325"/>
      <c r="CO12" s="1325"/>
      <c r="CP12" s="1325"/>
      <c r="CQ12" s="1325"/>
      <c r="CR12" s="1325"/>
      <c r="CS12" s="1325"/>
      <c r="CT12" s="1325"/>
      <c r="CU12" s="1325"/>
      <c r="CV12" s="1325"/>
      <c r="CW12" s="1325"/>
      <c r="CX12" s="1325"/>
      <c r="CY12" s="1325"/>
      <c r="CZ12" s="1325"/>
      <c r="DA12" s="1325"/>
      <c r="DB12" s="1325"/>
      <c r="DC12" s="1325"/>
      <c r="DD12" s="1325"/>
      <c r="DE12" s="1325"/>
      <c r="DF12" s="291"/>
      <c r="DG12" s="291"/>
      <c r="DH12" s="291"/>
      <c r="DI12" s="291"/>
      <c r="DJ12" s="291"/>
      <c r="DK12" s="291"/>
      <c r="DL12" s="291"/>
      <c r="DM12" s="291"/>
      <c r="DN12" s="291"/>
      <c r="DO12" s="291"/>
      <c r="DP12" s="291"/>
      <c r="DQ12" s="291"/>
      <c r="DR12" s="291"/>
      <c r="DS12" s="291"/>
      <c r="DT12" s="291"/>
      <c r="DU12" s="291"/>
      <c r="DV12" s="291"/>
      <c r="DW12" s="291"/>
      <c r="EM12" s="290" t="s">
        <v>627</v>
      </c>
    </row>
    <row r="13" spans="1:143" s="290" customFormat="1" ht="13.5">
      <c r="A13" s="1325"/>
      <c r="B13" s="1325"/>
      <c r="C13" s="1325"/>
      <c r="D13" s="1325"/>
      <c r="E13" s="1325"/>
      <c r="F13" s="1325"/>
      <c r="G13" s="1325"/>
      <c r="H13" s="1325"/>
      <c r="I13" s="1325"/>
      <c r="J13" s="1325"/>
      <c r="K13" s="1325"/>
      <c r="L13" s="1325"/>
      <c r="M13" s="1325"/>
      <c r="N13" s="1325"/>
      <c r="O13" s="1325"/>
      <c r="P13" s="1325"/>
      <c r="Q13" s="1325"/>
      <c r="R13" s="1325"/>
      <c r="S13" s="1325"/>
      <c r="T13" s="1325"/>
      <c r="U13" s="1325"/>
      <c r="V13" s="1325"/>
      <c r="W13" s="1325"/>
      <c r="X13" s="1325"/>
      <c r="Y13" s="1325"/>
      <c r="Z13" s="1325"/>
      <c r="AA13" s="1325"/>
      <c r="AB13" s="1325"/>
      <c r="AC13" s="1325"/>
      <c r="AD13" s="1325"/>
      <c r="AE13" s="1325"/>
      <c r="AF13" s="1325"/>
      <c r="AG13" s="1325"/>
      <c r="AH13" s="1325"/>
      <c r="AI13" s="1325"/>
      <c r="AJ13" s="1325"/>
      <c r="AK13" s="1325"/>
      <c r="AL13" s="1325"/>
      <c r="AM13" s="1325"/>
      <c r="AN13" s="1325"/>
      <c r="AO13" s="1325"/>
      <c r="AP13" s="1325"/>
      <c r="AQ13" s="1325"/>
      <c r="AR13" s="1325"/>
      <c r="AS13" s="1325"/>
      <c r="AT13" s="1325"/>
      <c r="AU13" s="1325"/>
      <c r="AV13" s="1325"/>
      <c r="AW13" s="1325"/>
      <c r="AX13" s="1325"/>
      <c r="AY13" s="1325"/>
      <c r="AZ13" s="1325"/>
      <c r="BA13" s="1325"/>
      <c r="BB13" s="1325"/>
      <c r="BC13" s="1325"/>
      <c r="BD13" s="1325"/>
      <c r="BE13" s="1325"/>
      <c r="BF13" s="1325"/>
      <c r="BG13" s="1325"/>
      <c r="BH13" s="1325"/>
      <c r="BI13" s="1325"/>
      <c r="BJ13" s="1325"/>
      <c r="BK13" s="1325"/>
      <c r="BL13" s="1325"/>
      <c r="BM13" s="1325"/>
      <c r="BN13" s="1325"/>
      <c r="BO13" s="1325"/>
      <c r="BP13" s="1325"/>
      <c r="BQ13" s="1325"/>
      <c r="BR13" s="1325"/>
      <c r="BS13" s="1325"/>
      <c r="BT13" s="1325"/>
      <c r="BU13" s="1325"/>
      <c r="BV13" s="1325"/>
      <c r="BW13" s="1325"/>
      <c r="BX13" s="1325"/>
      <c r="BY13" s="1325"/>
      <c r="BZ13" s="1325"/>
      <c r="CA13" s="1325"/>
      <c r="CB13" s="1325"/>
      <c r="CC13" s="1325"/>
      <c r="CD13" s="1325"/>
      <c r="CE13" s="1325"/>
      <c r="CF13" s="1325"/>
      <c r="CG13" s="1325"/>
      <c r="CH13" s="1325"/>
      <c r="CI13" s="1325"/>
      <c r="CJ13" s="1325"/>
      <c r="CK13" s="1325"/>
      <c r="CL13" s="1325"/>
      <c r="CM13" s="1325"/>
      <c r="CN13" s="1325"/>
      <c r="CO13" s="1325"/>
      <c r="CP13" s="1325"/>
      <c r="CQ13" s="1325"/>
      <c r="CR13" s="1325"/>
      <c r="CS13" s="1325"/>
      <c r="CT13" s="1325"/>
      <c r="CU13" s="1325"/>
      <c r="CV13" s="1325"/>
      <c r="CW13" s="1325"/>
      <c r="CX13" s="1325"/>
      <c r="CY13" s="1325"/>
      <c r="CZ13" s="1325"/>
      <c r="DA13" s="1325"/>
      <c r="DB13" s="1325"/>
      <c r="DC13" s="1325"/>
      <c r="DD13" s="1325"/>
      <c r="DE13" s="1325"/>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c r="A14" s="1325"/>
      <c r="B14" s="1325"/>
      <c r="C14" s="1325"/>
      <c r="D14" s="1325"/>
      <c r="E14" s="1325"/>
      <c r="F14" s="1325"/>
      <c r="G14" s="1325"/>
      <c r="H14" s="1325"/>
      <c r="I14" s="1325"/>
      <c r="J14" s="1325"/>
      <c r="K14" s="1325"/>
      <c r="L14" s="1325"/>
      <c r="M14" s="1325"/>
      <c r="N14" s="1325"/>
      <c r="O14" s="1325"/>
      <c r="P14" s="1325"/>
      <c r="Q14" s="1325"/>
      <c r="R14" s="1325"/>
      <c r="S14" s="1325"/>
      <c r="T14" s="1325"/>
      <c r="U14" s="1325"/>
      <c r="V14" s="1325"/>
      <c r="W14" s="1325"/>
      <c r="X14" s="1325"/>
      <c r="Y14" s="1325"/>
      <c r="Z14" s="1325"/>
      <c r="AA14" s="1325"/>
      <c r="AB14" s="1325"/>
      <c r="AC14" s="1325"/>
      <c r="AD14" s="1325"/>
      <c r="AE14" s="1325"/>
      <c r="AF14" s="1325"/>
      <c r="AG14" s="1325"/>
      <c r="AH14" s="1325"/>
      <c r="AI14" s="1325"/>
      <c r="AJ14" s="1325"/>
      <c r="AK14" s="1325"/>
      <c r="AL14" s="1325"/>
      <c r="AM14" s="1325"/>
      <c r="AN14" s="1325"/>
      <c r="AO14" s="1325"/>
      <c r="AP14" s="1325"/>
      <c r="AQ14" s="1325"/>
      <c r="AR14" s="1325"/>
      <c r="AS14" s="1325"/>
      <c r="AT14" s="1325"/>
      <c r="AU14" s="1325"/>
      <c r="AV14" s="1325"/>
      <c r="AW14" s="1325"/>
      <c r="AX14" s="1325"/>
      <c r="AY14" s="1325"/>
      <c r="AZ14" s="1325"/>
      <c r="BA14" s="1325"/>
      <c r="BB14" s="1325"/>
      <c r="BC14" s="1325"/>
      <c r="BD14" s="1325"/>
      <c r="BE14" s="1325"/>
      <c r="BF14" s="1325"/>
      <c r="BG14" s="1325"/>
      <c r="BH14" s="1325"/>
      <c r="BI14" s="1325"/>
      <c r="BJ14" s="1325"/>
      <c r="BK14" s="1325"/>
      <c r="BL14" s="1325"/>
      <c r="BM14" s="1325"/>
      <c r="BN14" s="1325"/>
      <c r="BO14" s="1325"/>
      <c r="BP14" s="1325"/>
      <c r="BQ14" s="1325"/>
      <c r="BR14" s="1325"/>
      <c r="BS14" s="1325"/>
      <c r="BT14" s="1325"/>
      <c r="BU14" s="1325"/>
      <c r="BV14" s="1325"/>
      <c r="BW14" s="1325"/>
      <c r="BX14" s="1325"/>
      <c r="BY14" s="1325"/>
      <c r="BZ14" s="1325"/>
      <c r="CA14" s="1325"/>
      <c r="CB14" s="1325"/>
      <c r="CC14" s="1325"/>
      <c r="CD14" s="1325"/>
      <c r="CE14" s="1325"/>
      <c r="CF14" s="1325"/>
      <c r="CG14" s="1325"/>
      <c r="CH14" s="1325"/>
      <c r="CI14" s="1325"/>
      <c r="CJ14" s="1325"/>
      <c r="CK14" s="1325"/>
      <c r="CL14" s="1325"/>
      <c r="CM14" s="1325"/>
      <c r="CN14" s="1325"/>
      <c r="CO14" s="1325"/>
      <c r="CP14" s="1325"/>
      <c r="CQ14" s="1325"/>
      <c r="CR14" s="1325"/>
      <c r="CS14" s="1325"/>
      <c r="CT14" s="1325"/>
      <c r="CU14" s="1325"/>
      <c r="CV14" s="1325"/>
      <c r="CW14" s="1325"/>
      <c r="CX14" s="1325"/>
      <c r="CY14" s="1325"/>
      <c r="CZ14" s="1325"/>
      <c r="DA14" s="1325"/>
      <c r="DB14" s="1325"/>
      <c r="DC14" s="1325"/>
      <c r="DD14" s="1325"/>
      <c r="DE14" s="1325"/>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c r="A15" s="1267"/>
      <c r="B15" s="1325"/>
      <c r="C15" s="1325"/>
      <c r="D15" s="1325"/>
      <c r="E15" s="1325"/>
      <c r="F15" s="1325"/>
      <c r="G15" s="1325"/>
      <c r="H15" s="1325"/>
      <c r="I15" s="1325"/>
      <c r="J15" s="1325"/>
      <c r="K15" s="1325"/>
      <c r="L15" s="1325"/>
      <c r="M15" s="1325"/>
      <c r="N15" s="1325"/>
      <c r="O15" s="1325"/>
      <c r="P15" s="1325"/>
      <c r="Q15" s="1325"/>
      <c r="R15" s="1325"/>
      <c r="S15" s="1325"/>
      <c r="T15" s="1325"/>
      <c r="U15" s="1325"/>
      <c r="V15" s="1325"/>
      <c r="W15" s="1325"/>
      <c r="X15" s="1325"/>
      <c r="Y15" s="1325"/>
      <c r="Z15" s="1325"/>
      <c r="AA15" s="1325"/>
      <c r="AB15" s="1325"/>
      <c r="AC15" s="1325"/>
      <c r="AD15" s="1325"/>
      <c r="AE15" s="1325"/>
      <c r="AF15" s="1325"/>
      <c r="AG15" s="1325"/>
      <c r="AH15" s="1325"/>
      <c r="AI15" s="1325"/>
      <c r="AJ15" s="1325"/>
      <c r="AK15" s="1325"/>
      <c r="AL15" s="1325"/>
      <c r="AM15" s="1325"/>
      <c r="AN15" s="1325"/>
      <c r="AO15" s="1325"/>
      <c r="AP15" s="1325"/>
      <c r="AQ15" s="1325"/>
      <c r="AR15" s="1325"/>
      <c r="AS15" s="1325"/>
      <c r="AT15" s="1325"/>
      <c r="AU15" s="1325"/>
      <c r="AV15" s="1325"/>
      <c r="AW15" s="1325"/>
      <c r="AX15" s="1325"/>
      <c r="AY15" s="1325"/>
      <c r="AZ15" s="1325"/>
      <c r="BA15" s="1325"/>
      <c r="BB15" s="1325"/>
      <c r="BC15" s="1325"/>
      <c r="BD15" s="1325"/>
      <c r="BE15" s="1325"/>
      <c r="BF15" s="1325"/>
      <c r="BG15" s="1325"/>
      <c r="BH15" s="1325"/>
      <c r="BI15" s="1325"/>
      <c r="BJ15" s="1325"/>
      <c r="BK15" s="1325"/>
      <c r="BL15" s="1325"/>
      <c r="BM15" s="1325"/>
      <c r="BN15" s="1325"/>
      <c r="BO15" s="1325"/>
      <c r="BP15" s="1325"/>
      <c r="BQ15" s="1325"/>
      <c r="BR15" s="1325"/>
      <c r="BS15" s="1325"/>
      <c r="BT15" s="1325"/>
      <c r="BU15" s="1325"/>
      <c r="BV15" s="1325"/>
      <c r="BW15" s="1325"/>
      <c r="BX15" s="1325"/>
      <c r="BY15" s="1325"/>
      <c r="BZ15" s="1325"/>
      <c r="CA15" s="1325"/>
      <c r="CB15" s="1325"/>
      <c r="CC15" s="1325"/>
      <c r="CD15" s="1325"/>
      <c r="CE15" s="1325"/>
      <c r="CF15" s="1325"/>
      <c r="CG15" s="1325"/>
      <c r="CH15" s="1325"/>
      <c r="CI15" s="1325"/>
      <c r="CJ15" s="1325"/>
      <c r="CK15" s="1325"/>
      <c r="CL15" s="1325"/>
      <c r="CM15" s="1325"/>
      <c r="CN15" s="1325"/>
      <c r="CO15" s="1325"/>
      <c r="CP15" s="1325"/>
      <c r="CQ15" s="1325"/>
      <c r="CR15" s="1325"/>
      <c r="CS15" s="1325"/>
      <c r="CT15" s="1325"/>
      <c r="CU15" s="1325"/>
      <c r="CV15" s="1325"/>
      <c r="CW15" s="1325"/>
      <c r="CX15" s="1325"/>
      <c r="CY15" s="1325"/>
      <c r="CZ15" s="1325"/>
      <c r="DA15" s="1325"/>
      <c r="DB15" s="1325"/>
      <c r="DC15" s="1325"/>
      <c r="DD15" s="1325"/>
      <c r="DE15" s="1325"/>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c r="A16" s="1267"/>
      <c r="B16" s="1325"/>
      <c r="C16" s="1325"/>
      <c r="D16" s="1325"/>
      <c r="E16" s="1325"/>
      <c r="F16" s="1325"/>
      <c r="G16" s="1325"/>
      <c r="H16" s="1325"/>
      <c r="I16" s="1325"/>
      <c r="J16" s="1325"/>
      <c r="K16" s="1325"/>
      <c r="L16" s="1325"/>
      <c r="M16" s="1325"/>
      <c r="N16" s="1325"/>
      <c r="O16" s="1325"/>
      <c r="P16" s="1325"/>
      <c r="Q16" s="1325"/>
      <c r="R16" s="1325"/>
      <c r="S16" s="1325"/>
      <c r="T16" s="1325"/>
      <c r="U16" s="1325"/>
      <c r="V16" s="1325"/>
      <c r="W16" s="1325"/>
      <c r="X16" s="1325"/>
      <c r="Y16" s="1325"/>
      <c r="Z16" s="1325"/>
      <c r="AA16" s="1325"/>
      <c r="AB16" s="1325"/>
      <c r="AC16" s="1325"/>
      <c r="AD16" s="1325"/>
      <c r="AE16" s="1325"/>
      <c r="AF16" s="1325"/>
      <c r="AG16" s="1325"/>
      <c r="AH16" s="1325"/>
      <c r="AI16" s="1325"/>
      <c r="AJ16" s="1325"/>
      <c r="AK16" s="1325"/>
      <c r="AL16" s="1325"/>
      <c r="AM16" s="1325"/>
      <c r="AN16" s="1325"/>
      <c r="AO16" s="1325"/>
      <c r="AP16" s="1325"/>
      <c r="AQ16" s="1325"/>
      <c r="AR16" s="1325"/>
      <c r="AS16" s="1325"/>
      <c r="AT16" s="1325"/>
      <c r="AU16" s="1325"/>
      <c r="AV16" s="1325"/>
      <c r="AW16" s="1325"/>
      <c r="AX16" s="1325"/>
      <c r="AY16" s="1325"/>
      <c r="AZ16" s="1325"/>
      <c r="BA16" s="1325"/>
      <c r="BB16" s="1325"/>
      <c r="BC16" s="1325"/>
      <c r="BD16" s="1325"/>
      <c r="BE16" s="1325"/>
      <c r="BF16" s="1325"/>
      <c r="BG16" s="1325"/>
      <c r="BH16" s="1325"/>
      <c r="BI16" s="1325"/>
      <c r="BJ16" s="1325"/>
      <c r="BK16" s="1325"/>
      <c r="BL16" s="1325"/>
      <c r="BM16" s="1325"/>
      <c r="BN16" s="1325"/>
      <c r="BO16" s="1325"/>
      <c r="BP16" s="1325"/>
      <c r="BQ16" s="1325"/>
      <c r="BR16" s="1325"/>
      <c r="BS16" s="1325"/>
      <c r="BT16" s="1325"/>
      <c r="BU16" s="1325"/>
      <c r="BV16" s="1325"/>
      <c r="BW16" s="1325"/>
      <c r="BX16" s="1325"/>
      <c r="BY16" s="1325"/>
      <c r="BZ16" s="1325"/>
      <c r="CA16" s="1325"/>
      <c r="CB16" s="1325"/>
      <c r="CC16" s="1325"/>
      <c r="CD16" s="1325"/>
      <c r="CE16" s="1325"/>
      <c r="CF16" s="1325"/>
      <c r="CG16" s="1325"/>
      <c r="CH16" s="1325"/>
      <c r="CI16" s="1325"/>
      <c r="CJ16" s="1325"/>
      <c r="CK16" s="1325"/>
      <c r="CL16" s="1325"/>
      <c r="CM16" s="1325"/>
      <c r="CN16" s="1325"/>
      <c r="CO16" s="1325"/>
      <c r="CP16" s="1325"/>
      <c r="CQ16" s="1325"/>
      <c r="CR16" s="1325"/>
      <c r="CS16" s="1325"/>
      <c r="CT16" s="1325"/>
      <c r="CU16" s="1325"/>
      <c r="CV16" s="1325"/>
      <c r="CW16" s="1325"/>
      <c r="CX16" s="1325"/>
      <c r="CY16" s="1325"/>
      <c r="CZ16" s="1325"/>
      <c r="DA16" s="1325"/>
      <c r="DB16" s="1325"/>
      <c r="DC16" s="1325"/>
      <c r="DD16" s="1325"/>
      <c r="DE16" s="1325"/>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c r="A17" s="1267"/>
      <c r="B17" s="1325"/>
      <c r="C17" s="1325"/>
      <c r="D17" s="1325"/>
      <c r="E17" s="1325"/>
      <c r="F17" s="1325"/>
      <c r="G17" s="1325"/>
      <c r="H17" s="1325"/>
      <c r="I17" s="1325"/>
      <c r="J17" s="1325"/>
      <c r="K17" s="1325"/>
      <c r="L17" s="1325"/>
      <c r="M17" s="1325"/>
      <c r="N17" s="1325"/>
      <c r="O17" s="1325"/>
      <c r="P17" s="1325"/>
      <c r="Q17" s="1325"/>
      <c r="R17" s="1325"/>
      <c r="S17" s="1325"/>
      <c r="T17" s="1325"/>
      <c r="U17" s="1325"/>
      <c r="V17" s="1325"/>
      <c r="W17" s="1325"/>
      <c r="X17" s="1325"/>
      <c r="Y17" s="1325"/>
      <c r="Z17" s="1325"/>
      <c r="AA17" s="1325"/>
      <c r="AB17" s="1325"/>
      <c r="AC17" s="1325"/>
      <c r="AD17" s="1325"/>
      <c r="AE17" s="1325"/>
      <c r="AF17" s="1325"/>
      <c r="AG17" s="1325"/>
      <c r="AH17" s="1325"/>
      <c r="AI17" s="1325"/>
      <c r="AJ17" s="1325"/>
      <c r="AK17" s="1325"/>
      <c r="AL17" s="1325"/>
      <c r="AM17" s="1325"/>
      <c r="AN17" s="1325"/>
      <c r="AO17" s="1325"/>
      <c r="AP17" s="1325"/>
      <c r="AQ17" s="1325"/>
      <c r="AR17" s="1325"/>
      <c r="AS17" s="1325"/>
      <c r="AT17" s="1325"/>
      <c r="AU17" s="1325"/>
      <c r="AV17" s="1325"/>
      <c r="AW17" s="1325"/>
      <c r="AX17" s="1325"/>
      <c r="AY17" s="1325"/>
      <c r="AZ17" s="1325"/>
      <c r="BA17" s="1325"/>
      <c r="BB17" s="1325"/>
      <c r="BC17" s="1325"/>
      <c r="BD17" s="1325"/>
      <c r="BE17" s="1325"/>
      <c r="BF17" s="1325"/>
      <c r="BG17" s="1325"/>
      <c r="BH17" s="1325"/>
      <c r="BI17" s="1325"/>
      <c r="BJ17" s="1325"/>
      <c r="BK17" s="1325"/>
      <c r="BL17" s="1325"/>
      <c r="BM17" s="1325"/>
      <c r="BN17" s="1325"/>
      <c r="BO17" s="1325"/>
      <c r="BP17" s="1325"/>
      <c r="BQ17" s="1325"/>
      <c r="BR17" s="1325"/>
      <c r="BS17" s="1325"/>
      <c r="BT17" s="1325"/>
      <c r="BU17" s="1325"/>
      <c r="BV17" s="1325"/>
      <c r="BW17" s="1325"/>
      <c r="BX17" s="1325"/>
      <c r="BY17" s="1325"/>
      <c r="BZ17" s="1325"/>
      <c r="CA17" s="1325"/>
      <c r="CB17" s="1325"/>
      <c r="CC17" s="1325"/>
      <c r="CD17" s="1325"/>
      <c r="CE17" s="1325"/>
      <c r="CF17" s="1325"/>
      <c r="CG17" s="1325"/>
      <c r="CH17" s="1325"/>
      <c r="CI17" s="1325"/>
      <c r="CJ17" s="1325"/>
      <c r="CK17" s="1325"/>
      <c r="CL17" s="1325"/>
      <c r="CM17" s="1325"/>
      <c r="CN17" s="1325"/>
      <c r="CO17" s="1325"/>
      <c r="CP17" s="1325"/>
      <c r="CQ17" s="1325"/>
      <c r="CR17" s="1325"/>
      <c r="CS17" s="1325"/>
      <c r="CT17" s="1325"/>
      <c r="CU17" s="1325"/>
      <c r="CV17" s="1325"/>
      <c r="CW17" s="1325"/>
      <c r="CX17" s="1325"/>
      <c r="CY17" s="1325"/>
      <c r="CZ17" s="1325"/>
      <c r="DA17" s="1325"/>
      <c r="DB17" s="1325"/>
      <c r="DC17" s="1325"/>
      <c r="DD17" s="1325"/>
      <c r="DE17" s="1325"/>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c r="A18" s="1267"/>
      <c r="B18" s="1325"/>
      <c r="C18" s="1325"/>
      <c r="D18" s="1325"/>
      <c r="E18" s="1325"/>
      <c r="F18" s="1325"/>
      <c r="G18" s="1325"/>
      <c r="H18" s="1325"/>
      <c r="I18" s="1325"/>
      <c r="J18" s="1325"/>
      <c r="K18" s="1325"/>
      <c r="L18" s="1325"/>
      <c r="M18" s="1325"/>
      <c r="N18" s="1325"/>
      <c r="O18" s="1325"/>
      <c r="P18" s="1325"/>
      <c r="Q18" s="1325"/>
      <c r="R18" s="1325"/>
      <c r="S18" s="1325"/>
      <c r="T18" s="1325"/>
      <c r="U18" s="1325"/>
      <c r="V18" s="1325"/>
      <c r="W18" s="1325"/>
      <c r="X18" s="1325"/>
      <c r="Y18" s="1325"/>
      <c r="Z18" s="1325"/>
      <c r="AA18" s="1325"/>
      <c r="AB18" s="1325"/>
      <c r="AC18" s="1325"/>
      <c r="AD18" s="1325"/>
      <c r="AE18" s="1325"/>
      <c r="AF18" s="1325"/>
      <c r="AG18" s="1325"/>
      <c r="AH18" s="1325"/>
      <c r="AI18" s="1325"/>
      <c r="AJ18" s="1325"/>
      <c r="AK18" s="1325"/>
      <c r="AL18" s="1325"/>
      <c r="AM18" s="1325"/>
      <c r="AN18" s="1325"/>
      <c r="AO18" s="1325"/>
      <c r="AP18" s="1325"/>
      <c r="AQ18" s="1325"/>
      <c r="AR18" s="1325"/>
      <c r="AS18" s="1325"/>
      <c r="AT18" s="1325"/>
      <c r="AU18" s="1325"/>
      <c r="AV18" s="1325"/>
      <c r="AW18" s="1325"/>
      <c r="AX18" s="1325"/>
      <c r="AY18" s="1325"/>
      <c r="AZ18" s="1325"/>
      <c r="BA18" s="1325"/>
      <c r="BB18" s="1325"/>
      <c r="BC18" s="1325"/>
      <c r="BD18" s="1325"/>
      <c r="BE18" s="1325"/>
      <c r="BF18" s="1325"/>
      <c r="BG18" s="1325"/>
      <c r="BH18" s="1325"/>
      <c r="BI18" s="1325"/>
      <c r="BJ18" s="1325"/>
      <c r="BK18" s="1325"/>
      <c r="BL18" s="1325"/>
      <c r="BM18" s="1325"/>
      <c r="BN18" s="1325"/>
      <c r="BO18" s="1325"/>
      <c r="BP18" s="1325"/>
      <c r="BQ18" s="1325"/>
      <c r="BR18" s="1325"/>
      <c r="BS18" s="1325"/>
      <c r="BT18" s="1325"/>
      <c r="BU18" s="1325"/>
      <c r="BV18" s="1325"/>
      <c r="BW18" s="1325"/>
      <c r="BX18" s="1325"/>
      <c r="BY18" s="1325"/>
      <c r="BZ18" s="1325"/>
      <c r="CA18" s="1325"/>
      <c r="CB18" s="1325"/>
      <c r="CC18" s="1325"/>
      <c r="CD18" s="1325"/>
      <c r="CE18" s="1325"/>
      <c r="CF18" s="1325"/>
      <c r="CG18" s="1325"/>
      <c r="CH18" s="1325"/>
      <c r="CI18" s="1325"/>
      <c r="CJ18" s="1325"/>
      <c r="CK18" s="1325"/>
      <c r="CL18" s="1325"/>
      <c r="CM18" s="1325"/>
      <c r="CN18" s="1325"/>
      <c r="CO18" s="1325"/>
      <c r="CP18" s="1325"/>
      <c r="CQ18" s="1325"/>
      <c r="CR18" s="1325"/>
      <c r="CS18" s="1325"/>
      <c r="CT18" s="1325"/>
      <c r="CU18" s="1325"/>
      <c r="CV18" s="1325"/>
      <c r="CW18" s="1325"/>
      <c r="CX18" s="1325"/>
      <c r="CY18" s="1325"/>
      <c r="CZ18" s="1325"/>
      <c r="DA18" s="1325"/>
      <c r="DB18" s="1325"/>
      <c r="DC18" s="1325"/>
      <c r="DD18" s="1325"/>
      <c r="DE18" s="1325"/>
      <c r="DF18" s="291"/>
      <c r="DG18" s="291"/>
      <c r="DH18" s="291"/>
      <c r="DI18" s="291"/>
      <c r="DJ18" s="291"/>
      <c r="DK18" s="291"/>
      <c r="DL18" s="291"/>
      <c r="DM18" s="291"/>
      <c r="DN18" s="291"/>
      <c r="DO18" s="291"/>
      <c r="DP18" s="291"/>
      <c r="DQ18" s="291"/>
      <c r="DR18" s="291"/>
      <c r="DS18" s="291"/>
      <c r="DT18" s="291"/>
      <c r="DU18" s="291"/>
      <c r="DV18" s="291"/>
      <c r="DW18" s="291"/>
    </row>
    <row r="19" spans="1:351" ht="13.5">
      <c r="DD19" s="1267"/>
      <c r="DE19" s="1267"/>
    </row>
    <row r="20" spans="1:351" ht="13.5">
      <c r="DD20" s="1267"/>
      <c r="DE20" s="1267"/>
    </row>
    <row r="21" spans="1:351" ht="17.25">
      <c r="B21" s="1324"/>
      <c r="C21" s="1320"/>
      <c r="D21" s="1320"/>
      <c r="E21" s="1320"/>
      <c r="F21" s="1320"/>
      <c r="G21" s="1320"/>
      <c r="H21" s="1320"/>
      <c r="I21" s="1320"/>
      <c r="J21" s="1320"/>
      <c r="K21" s="1320"/>
      <c r="L21" s="1320"/>
      <c r="M21" s="1320"/>
      <c r="N21" s="1323"/>
      <c r="O21" s="1320"/>
      <c r="P21" s="1320"/>
      <c r="Q21" s="1320"/>
      <c r="R21" s="1320"/>
      <c r="S21" s="1320"/>
      <c r="T21" s="1320"/>
      <c r="U21" s="1320"/>
      <c r="V21" s="1320"/>
      <c r="W21" s="1320"/>
      <c r="X21" s="1320"/>
      <c r="Y21" s="1320"/>
      <c r="Z21" s="1320"/>
      <c r="AA21" s="1320"/>
      <c r="AB21" s="1320"/>
      <c r="AC21" s="1320"/>
      <c r="AD21" s="1320"/>
      <c r="AE21" s="1320"/>
      <c r="AF21" s="1320"/>
      <c r="AG21" s="1320"/>
      <c r="AH21" s="1320"/>
      <c r="AI21" s="1320"/>
      <c r="AJ21" s="1320"/>
      <c r="AK21" s="1320"/>
      <c r="AL21" s="1320"/>
      <c r="AM21" s="1320"/>
      <c r="AN21" s="1320"/>
      <c r="AO21" s="1320"/>
      <c r="AP21" s="1320"/>
      <c r="AQ21" s="1320"/>
      <c r="AR21" s="1320"/>
      <c r="AS21" s="1320"/>
      <c r="AT21" s="1323"/>
      <c r="AU21" s="1320"/>
      <c r="AV21" s="1320"/>
      <c r="AW21" s="1320"/>
      <c r="AX21" s="1320"/>
      <c r="AY21" s="1320"/>
      <c r="AZ21" s="1320"/>
      <c r="BA21" s="1320"/>
      <c r="BB21" s="1320"/>
      <c r="BC21" s="1320"/>
      <c r="BD21" s="1320"/>
      <c r="BE21" s="1320"/>
      <c r="BF21" s="1323"/>
      <c r="BG21" s="1320"/>
      <c r="BH21" s="1320"/>
      <c r="BI21" s="1320"/>
      <c r="BJ21" s="1320"/>
      <c r="BK21" s="1320"/>
      <c r="BL21" s="1320"/>
      <c r="BM21" s="1320"/>
      <c r="BN21" s="1320"/>
      <c r="BO21" s="1320"/>
      <c r="BP21" s="1320"/>
      <c r="BQ21" s="1320"/>
      <c r="BR21" s="1323"/>
      <c r="BS21" s="1320"/>
      <c r="BT21" s="1320"/>
      <c r="BU21" s="1320"/>
      <c r="BV21" s="1320"/>
      <c r="BW21" s="1320"/>
      <c r="BX21" s="1320"/>
      <c r="BY21" s="1320"/>
      <c r="BZ21" s="1320"/>
      <c r="CA21" s="1320"/>
      <c r="CB21" s="1320"/>
      <c r="CC21" s="1320"/>
      <c r="CD21" s="1323"/>
      <c r="CE21" s="1320"/>
      <c r="CF21" s="1320"/>
      <c r="CG21" s="1320"/>
      <c r="CH21" s="1320"/>
      <c r="CI21" s="1320"/>
      <c r="CJ21" s="1320"/>
      <c r="CK21" s="1320"/>
      <c r="CL21" s="1320"/>
      <c r="CM21" s="1320"/>
      <c r="CN21" s="1320"/>
      <c r="CO21" s="1320"/>
      <c r="CP21" s="1323"/>
      <c r="CQ21" s="1320"/>
      <c r="CR21" s="1320"/>
      <c r="CS21" s="1320"/>
      <c r="CT21" s="1320"/>
      <c r="CU21" s="1320"/>
      <c r="CV21" s="1320"/>
      <c r="CW21" s="1320"/>
      <c r="CX21" s="1320"/>
      <c r="CY21" s="1320"/>
      <c r="CZ21" s="1320"/>
      <c r="DA21" s="1320"/>
      <c r="DB21" s="1323"/>
      <c r="DC21" s="1320"/>
      <c r="DD21" s="1319"/>
      <c r="DE21" s="1267"/>
      <c r="MM21" s="1322"/>
    </row>
    <row r="22" spans="1:351" ht="17.25">
      <c r="B22" s="1268"/>
      <c r="MM22" s="1322"/>
    </row>
    <row r="23" spans="1:351" ht="13.5">
      <c r="B23" s="1268"/>
    </row>
    <row r="24" spans="1:351" ht="13.5">
      <c r="B24" s="1268"/>
    </row>
    <row r="25" spans="1:351" ht="13.5">
      <c r="B25" s="1268"/>
    </row>
    <row r="26" spans="1:351" ht="13.5">
      <c r="B26" s="1268"/>
    </row>
    <row r="27" spans="1:351" ht="13.5">
      <c r="B27" s="1268"/>
    </row>
    <row r="28" spans="1:351" ht="13.5">
      <c r="B28" s="1268"/>
    </row>
    <row r="29" spans="1:351" ht="13.5">
      <c r="B29" s="1268"/>
    </row>
    <row r="30" spans="1:351" ht="13.5">
      <c r="B30" s="1268"/>
    </row>
    <row r="31" spans="1:351" ht="13.5">
      <c r="B31" s="1268"/>
    </row>
    <row r="32" spans="1:351" ht="13.5">
      <c r="B32" s="1268"/>
    </row>
    <row r="33" spans="2:109" ht="13.5">
      <c r="B33" s="1268"/>
    </row>
    <row r="34" spans="2:109" ht="13.5">
      <c r="B34" s="1268"/>
    </row>
    <row r="35" spans="2:109" ht="13.5">
      <c r="B35" s="1268"/>
    </row>
    <row r="36" spans="2:109" ht="13.5">
      <c r="B36" s="1268"/>
    </row>
    <row r="37" spans="2:109" ht="13.5">
      <c r="B37" s="1268"/>
    </row>
    <row r="38" spans="2:109" ht="13.5">
      <c r="B38" s="1268"/>
    </row>
    <row r="39" spans="2:109" ht="13.5">
      <c r="B39" s="1273"/>
      <c r="C39" s="1272"/>
      <c r="D39" s="1272"/>
      <c r="E39" s="1272"/>
      <c r="F39" s="1272"/>
      <c r="G39" s="1272"/>
      <c r="H39" s="1272"/>
      <c r="I39" s="1272"/>
      <c r="J39" s="1272"/>
      <c r="K39" s="1272"/>
      <c r="L39" s="1272"/>
      <c r="M39" s="1272"/>
      <c r="N39" s="1272"/>
      <c r="O39" s="1272"/>
      <c r="P39" s="1272"/>
      <c r="Q39" s="1272"/>
      <c r="R39" s="1272"/>
      <c r="S39" s="1272"/>
      <c r="T39" s="1272"/>
      <c r="U39" s="1272"/>
      <c r="V39" s="1272"/>
      <c r="W39" s="1272"/>
      <c r="X39" s="1272"/>
      <c r="Y39" s="1272"/>
      <c r="Z39" s="1272"/>
      <c r="AA39" s="1272"/>
      <c r="AB39" s="1272"/>
      <c r="AC39" s="1272"/>
      <c r="AD39" s="1272"/>
      <c r="AE39" s="1272"/>
      <c r="AF39" s="1272"/>
      <c r="AG39" s="1272"/>
      <c r="AH39" s="1272"/>
      <c r="AI39" s="1272"/>
      <c r="AJ39" s="1272"/>
      <c r="AK39" s="1272"/>
      <c r="AL39" s="1272"/>
      <c r="AM39" s="1272"/>
      <c r="AN39" s="1272"/>
      <c r="AO39" s="1272"/>
      <c r="AP39" s="1272"/>
      <c r="AQ39" s="1272"/>
      <c r="AR39" s="1272"/>
      <c r="AS39" s="1272"/>
      <c r="AT39" s="1272"/>
      <c r="AU39" s="1272"/>
      <c r="AV39" s="1272"/>
      <c r="AW39" s="1272"/>
      <c r="AX39" s="1272"/>
      <c r="AY39" s="1272"/>
      <c r="AZ39" s="1272"/>
      <c r="BA39" s="1272"/>
      <c r="BB39" s="1272"/>
      <c r="BC39" s="1272"/>
      <c r="BD39" s="1272"/>
      <c r="BE39" s="1272"/>
      <c r="BF39" s="1272"/>
      <c r="BG39" s="1272"/>
      <c r="BH39" s="1272"/>
      <c r="BI39" s="1272"/>
      <c r="BJ39" s="1272"/>
      <c r="BK39" s="1272"/>
      <c r="BL39" s="1272"/>
      <c r="BM39" s="1272"/>
      <c r="BN39" s="1272"/>
      <c r="BO39" s="1272"/>
      <c r="BP39" s="1272"/>
      <c r="BQ39" s="1272"/>
      <c r="BR39" s="1272"/>
      <c r="BS39" s="1272"/>
      <c r="BT39" s="1272"/>
      <c r="BU39" s="1272"/>
      <c r="BV39" s="1272"/>
      <c r="BW39" s="1272"/>
      <c r="BX39" s="1272"/>
      <c r="BY39" s="1272"/>
      <c r="BZ39" s="1272"/>
      <c r="CA39" s="1272"/>
      <c r="CB39" s="1272"/>
      <c r="CC39" s="1272"/>
      <c r="CD39" s="1272"/>
      <c r="CE39" s="1272"/>
      <c r="CF39" s="1272"/>
      <c r="CG39" s="1272"/>
      <c r="CH39" s="1272"/>
      <c r="CI39" s="1272"/>
      <c r="CJ39" s="1272"/>
      <c r="CK39" s="1272"/>
      <c r="CL39" s="1272"/>
      <c r="CM39" s="1272"/>
      <c r="CN39" s="1272"/>
      <c r="CO39" s="1272"/>
      <c r="CP39" s="1272"/>
      <c r="CQ39" s="1272"/>
      <c r="CR39" s="1272"/>
      <c r="CS39" s="1272"/>
      <c r="CT39" s="1272"/>
      <c r="CU39" s="1272"/>
      <c r="CV39" s="1272"/>
      <c r="CW39" s="1272"/>
      <c r="CX39" s="1272"/>
      <c r="CY39" s="1272"/>
      <c r="CZ39" s="1272"/>
      <c r="DA39" s="1272"/>
      <c r="DB39" s="1272"/>
      <c r="DC39" s="1272"/>
      <c r="DD39" s="1271"/>
    </row>
    <row r="40" spans="2:109" ht="13.5">
      <c r="B40" s="1309"/>
      <c r="DD40" s="1309"/>
      <c r="DE40" s="1267"/>
    </row>
    <row r="41" spans="2:109" ht="17.25">
      <c r="B41" s="1321" t="s">
        <v>626</v>
      </c>
      <c r="C41" s="1320"/>
      <c r="D41" s="1320"/>
      <c r="E41" s="1320"/>
      <c r="F41" s="1320"/>
      <c r="G41" s="1320"/>
      <c r="H41" s="1320"/>
      <c r="I41" s="1320"/>
      <c r="J41" s="1320"/>
      <c r="K41" s="1320"/>
      <c r="L41" s="1320"/>
      <c r="M41" s="1320"/>
      <c r="N41" s="1320"/>
      <c r="O41" s="1320"/>
      <c r="P41" s="1320"/>
      <c r="Q41" s="1320"/>
      <c r="R41" s="1320"/>
      <c r="S41" s="1320"/>
      <c r="T41" s="1320"/>
      <c r="U41" s="1320"/>
      <c r="V41" s="1320"/>
      <c r="W41" s="1320"/>
      <c r="X41" s="1320"/>
      <c r="Y41" s="1320"/>
      <c r="Z41" s="1320"/>
      <c r="AA41" s="1320"/>
      <c r="AB41" s="1320"/>
      <c r="AC41" s="1320"/>
      <c r="AD41" s="1320"/>
      <c r="AE41" s="1320"/>
      <c r="AF41" s="1320"/>
      <c r="AG41" s="1320"/>
      <c r="AH41" s="1320"/>
      <c r="AI41" s="1320"/>
      <c r="AJ41" s="1320"/>
      <c r="AK41" s="1320"/>
      <c r="AL41" s="1320"/>
      <c r="AM41" s="1320"/>
      <c r="AN41" s="1320"/>
      <c r="AO41" s="1320"/>
      <c r="AP41" s="1320"/>
      <c r="AQ41" s="1320"/>
      <c r="AR41" s="1320"/>
      <c r="AS41" s="1320"/>
      <c r="AT41" s="1320"/>
      <c r="AU41" s="1320"/>
      <c r="AV41" s="1320"/>
      <c r="AW41" s="1320"/>
      <c r="AX41" s="1320"/>
      <c r="AY41" s="1320"/>
      <c r="AZ41" s="1320"/>
      <c r="BA41" s="1320"/>
      <c r="BB41" s="1320"/>
      <c r="BC41" s="1320"/>
      <c r="BD41" s="1320"/>
      <c r="BE41" s="1320"/>
      <c r="BF41" s="1320"/>
      <c r="BG41" s="1320"/>
      <c r="BH41" s="1320"/>
      <c r="BI41" s="1320"/>
      <c r="BJ41" s="1320"/>
      <c r="BK41" s="1320"/>
      <c r="BL41" s="1320"/>
      <c r="BM41" s="1320"/>
      <c r="BN41" s="1320"/>
      <c r="BO41" s="1320"/>
      <c r="BP41" s="1320"/>
      <c r="BQ41" s="1320"/>
      <c r="BR41" s="1320"/>
      <c r="BS41" s="1320"/>
      <c r="BT41" s="1320"/>
      <c r="BU41" s="1320"/>
      <c r="BV41" s="1320"/>
      <c r="BW41" s="1320"/>
      <c r="BX41" s="1320"/>
      <c r="BY41" s="1320"/>
      <c r="BZ41" s="1320"/>
      <c r="CA41" s="1320"/>
      <c r="CB41" s="1320"/>
      <c r="CC41" s="1320"/>
      <c r="CD41" s="1320"/>
      <c r="CE41" s="1320"/>
      <c r="CF41" s="1320"/>
      <c r="CG41" s="1320"/>
      <c r="CH41" s="1320"/>
      <c r="CI41" s="1320"/>
      <c r="CJ41" s="1320"/>
      <c r="CK41" s="1320"/>
      <c r="CL41" s="1320"/>
      <c r="CM41" s="1320"/>
      <c r="CN41" s="1320"/>
      <c r="CO41" s="1320"/>
      <c r="CP41" s="1320"/>
      <c r="CQ41" s="1320"/>
      <c r="CR41" s="1320"/>
      <c r="CS41" s="1320"/>
      <c r="CT41" s="1320"/>
      <c r="CU41" s="1320"/>
      <c r="CV41" s="1320"/>
      <c r="CW41" s="1320"/>
      <c r="CX41" s="1320"/>
      <c r="CY41" s="1320"/>
      <c r="CZ41" s="1320"/>
      <c r="DA41" s="1320"/>
      <c r="DB41" s="1320"/>
      <c r="DC41" s="1320"/>
      <c r="DD41" s="1319"/>
    </row>
    <row r="42" spans="2:109" ht="13.5">
      <c r="B42" s="1268"/>
      <c r="G42" s="1305"/>
      <c r="I42" s="1304"/>
      <c r="J42" s="1304"/>
      <c r="K42" s="1304"/>
      <c r="AM42" s="1305"/>
      <c r="AN42" s="1305" t="s">
        <v>621</v>
      </c>
      <c r="AP42" s="1304"/>
      <c r="AQ42" s="1304"/>
      <c r="AR42" s="1304"/>
      <c r="AY42" s="1305"/>
      <c r="BA42" s="1304"/>
      <c r="BB42" s="1304"/>
      <c r="BC42" s="1304"/>
      <c r="BK42" s="1305"/>
      <c r="BM42" s="1304"/>
      <c r="BN42" s="1304"/>
      <c r="BO42" s="1304"/>
      <c r="BW42" s="1305"/>
      <c r="BY42" s="1304"/>
      <c r="BZ42" s="1304"/>
      <c r="CA42" s="1304"/>
      <c r="CI42" s="1305"/>
      <c r="CK42" s="1304"/>
      <c r="CL42" s="1304"/>
      <c r="CM42" s="1304"/>
      <c r="CU42" s="1305"/>
      <c r="CW42" s="1304"/>
      <c r="CX42" s="1304"/>
      <c r="CY42" s="1304"/>
    </row>
    <row r="43" spans="2:109" ht="13.5" customHeight="1">
      <c r="B43" s="1268"/>
      <c r="AN43" s="1303" t="s">
        <v>625</v>
      </c>
      <c r="AO43" s="1302"/>
      <c r="AP43" s="1302"/>
      <c r="AQ43" s="1302"/>
      <c r="AR43" s="1302"/>
      <c r="AS43" s="1302"/>
      <c r="AT43" s="1302"/>
      <c r="AU43" s="1302"/>
      <c r="AV43" s="1302"/>
      <c r="AW43" s="1302"/>
      <c r="AX43" s="1302"/>
      <c r="AY43" s="1302"/>
      <c r="AZ43" s="1302"/>
      <c r="BA43" s="1302"/>
      <c r="BB43" s="1302"/>
      <c r="BC43" s="1302"/>
      <c r="BD43" s="1302"/>
      <c r="BE43" s="1302"/>
      <c r="BF43" s="1302"/>
      <c r="BG43" s="1302"/>
      <c r="BH43" s="1302"/>
      <c r="BI43" s="1302"/>
      <c r="BJ43" s="1302"/>
      <c r="BK43" s="1302"/>
      <c r="BL43" s="1302"/>
      <c r="BM43" s="1302"/>
      <c r="BN43" s="1302"/>
      <c r="BO43" s="1302"/>
      <c r="BP43" s="1302"/>
      <c r="BQ43" s="1302"/>
      <c r="BR43" s="1302"/>
      <c r="BS43" s="1302"/>
      <c r="BT43" s="1302"/>
      <c r="BU43" s="1302"/>
      <c r="BV43" s="1302"/>
      <c r="BW43" s="1302"/>
      <c r="BX43" s="1302"/>
      <c r="BY43" s="1302"/>
      <c r="BZ43" s="1302"/>
      <c r="CA43" s="1302"/>
      <c r="CB43" s="1302"/>
      <c r="CC43" s="1302"/>
      <c r="CD43" s="1302"/>
      <c r="CE43" s="1302"/>
      <c r="CF43" s="1302"/>
      <c r="CG43" s="1302"/>
      <c r="CH43" s="1302"/>
      <c r="CI43" s="1302"/>
      <c r="CJ43" s="1302"/>
      <c r="CK43" s="1302"/>
      <c r="CL43" s="1302"/>
      <c r="CM43" s="1302"/>
      <c r="CN43" s="1302"/>
      <c r="CO43" s="1302"/>
      <c r="CP43" s="1302"/>
      <c r="CQ43" s="1302"/>
      <c r="CR43" s="1302"/>
      <c r="CS43" s="1302"/>
      <c r="CT43" s="1302"/>
      <c r="CU43" s="1302"/>
      <c r="CV43" s="1302"/>
      <c r="CW43" s="1302"/>
      <c r="CX43" s="1302"/>
      <c r="CY43" s="1302"/>
      <c r="CZ43" s="1302"/>
      <c r="DA43" s="1302"/>
      <c r="DB43" s="1302"/>
      <c r="DC43" s="1301"/>
    </row>
    <row r="44" spans="2:109" ht="13.5">
      <c r="B44" s="1268"/>
      <c r="AN44" s="1300"/>
      <c r="AO44" s="1299"/>
      <c r="AP44" s="1299"/>
      <c r="AQ44" s="1299"/>
      <c r="AR44" s="1299"/>
      <c r="AS44" s="1299"/>
      <c r="AT44" s="1299"/>
      <c r="AU44" s="1299"/>
      <c r="AV44" s="1299"/>
      <c r="AW44" s="1299"/>
      <c r="AX44" s="1299"/>
      <c r="AY44" s="1299"/>
      <c r="AZ44" s="1299"/>
      <c r="BA44" s="1299"/>
      <c r="BB44" s="1299"/>
      <c r="BC44" s="1299"/>
      <c r="BD44" s="1299"/>
      <c r="BE44" s="1299"/>
      <c r="BF44" s="1299"/>
      <c r="BG44" s="1299"/>
      <c r="BH44" s="1299"/>
      <c r="BI44" s="1299"/>
      <c r="BJ44" s="1299"/>
      <c r="BK44" s="1299"/>
      <c r="BL44" s="1299"/>
      <c r="BM44" s="1299"/>
      <c r="BN44" s="1299"/>
      <c r="BO44" s="1299"/>
      <c r="BP44" s="1299"/>
      <c r="BQ44" s="1299"/>
      <c r="BR44" s="1299"/>
      <c r="BS44" s="1299"/>
      <c r="BT44" s="1299"/>
      <c r="BU44" s="1299"/>
      <c r="BV44" s="1299"/>
      <c r="BW44" s="1299"/>
      <c r="BX44" s="1299"/>
      <c r="BY44" s="1299"/>
      <c r="BZ44" s="1299"/>
      <c r="CA44" s="1299"/>
      <c r="CB44" s="1299"/>
      <c r="CC44" s="1299"/>
      <c r="CD44" s="1299"/>
      <c r="CE44" s="1299"/>
      <c r="CF44" s="1299"/>
      <c r="CG44" s="1299"/>
      <c r="CH44" s="1299"/>
      <c r="CI44" s="1299"/>
      <c r="CJ44" s="1299"/>
      <c r="CK44" s="1299"/>
      <c r="CL44" s="1299"/>
      <c r="CM44" s="1299"/>
      <c r="CN44" s="1299"/>
      <c r="CO44" s="1299"/>
      <c r="CP44" s="1299"/>
      <c r="CQ44" s="1299"/>
      <c r="CR44" s="1299"/>
      <c r="CS44" s="1299"/>
      <c r="CT44" s="1299"/>
      <c r="CU44" s="1299"/>
      <c r="CV44" s="1299"/>
      <c r="CW44" s="1299"/>
      <c r="CX44" s="1299"/>
      <c r="CY44" s="1299"/>
      <c r="CZ44" s="1299"/>
      <c r="DA44" s="1299"/>
      <c r="DB44" s="1299"/>
      <c r="DC44" s="1298"/>
    </row>
    <row r="45" spans="2:109" ht="13.5">
      <c r="B45" s="1268"/>
      <c r="AN45" s="1300"/>
      <c r="AO45" s="1299"/>
      <c r="AP45" s="1299"/>
      <c r="AQ45" s="1299"/>
      <c r="AR45" s="1299"/>
      <c r="AS45" s="1299"/>
      <c r="AT45" s="1299"/>
      <c r="AU45" s="1299"/>
      <c r="AV45" s="1299"/>
      <c r="AW45" s="1299"/>
      <c r="AX45" s="1299"/>
      <c r="AY45" s="1299"/>
      <c r="AZ45" s="1299"/>
      <c r="BA45" s="1299"/>
      <c r="BB45" s="1299"/>
      <c r="BC45" s="1299"/>
      <c r="BD45" s="1299"/>
      <c r="BE45" s="1299"/>
      <c r="BF45" s="1299"/>
      <c r="BG45" s="1299"/>
      <c r="BH45" s="1299"/>
      <c r="BI45" s="1299"/>
      <c r="BJ45" s="1299"/>
      <c r="BK45" s="1299"/>
      <c r="BL45" s="1299"/>
      <c r="BM45" s="1299"/>
      <c r="BN45" s="1299"/>
      <c r="BO45" s="1299"/>
      <c r="BP45" s="1299"/>
      <c r="BQ45" s="1299"/>
      <c r="BR45" s="1299"/>
      <c r="BS45" s="1299"/>
      <c r="BT45" s="1299"/>
      <c r="BU45" s="1299"/>
      <c r="BV45" s="1299"/>
      <c r="BW45" s="1299"/>
      <c r="BX45" s="1299"/>
      <c r="BY45" s="1299"/>
      <c r="BZ45" s="1299"/>
      <c r="CA45" s="1299"/>
      <c r="CB45" s="1299"/>
      <c r="CC45" s="1299"/>
      <c r="CD45" s="1299"/>
      <c r="CE45" s="1299"/>
      <c r="CF45" s="1299"/>
      <c r="CG45" s="1299"/>
      <c r="CH45" s="1299"/>
      <c r="CI45" s="1299"/>
      <c r="CJ45" s="1299"/>
      <c r="CK45" s="1299"/>
      <c r="CL45" s="1299"/>
      <c r="CM45" s="1299"/>
      <c r="CN45" s="1299"/>
      <c r="CO45" s="1299"/>
      <c r="CP45" s="1299"/>
      <c r="CQ45" s="1299"/>
      <c r="CR45" s="1299"/>
      <c r="CS45" s="1299"/>
      <c r="CT45" s="1299"/>
      <c r="CU45" s="1299"/>
      <c r="CV45" s="1299"/>
      <c r="CW45" s="1299"/>
      <c r="CX45" s="1299"/>
      <c r="CY45" s="1299"/>
      <c r="CZ45" s="1299"/>
      <c r="DA45" s="1299"/>
      <c r="DB45" s="1299"/>
      <c r="DC45" s="1298"/>
    </row>
    <row r="46" spans="2:109" ht="13.5">
      <c r="B46" s="1268"/>
      <c r="AN46" s="1300"/>
      <c r="AO46" s="1299"/>
      <c r="AP46" s="1299"/>
      <c r="AQ46" s="1299"/>
      <c r="AR46" s="1299"/>
      <c r="AS46" s="1299"/>
      <c r="AT46" s="1299"/>
      <c r="AU46" s="1299"/>
      <c r="AV46" s="1299"/>
      <c r="AW46" s="1299"/>
      <c r="AX46" s="1299"/>
      <c r="AY46" s="1299"/>
      <c r="AZ46" s="1299"/>
      <c r="BA46" s="1299"/>
      <c r="BB46" s="1299"/>
      <c r="BC46" s="1299"/>
      <c r="BD46" s="1299"/>
      <c r="BE46" s="1299"/>
      <c r="BF46" s="1299"/>
      <c r="BG46" s="1299"/>
      <c r="BH46" s="1299"/>
      <c r="BI46" s="1299"/>
      <c r="BJ46" s="1299"/>
      <c r="BK46" s="1299"/>
      <c r="BL46" s="1299"/>
      <c r="BM46" s="1299"/>
      <c r="BN46" s="1299"/>
      <c r="BO46" s="1299"/>
      <c r="BP46" s="1299"/>
      <c r="BQ46" s="1299"/>
      <c r="BR46" s="1299"/>
      <c r="BS46" s="1299"/>
      <c r="BT46" s="1299"/>
      <c r="BU46" s="1299"/>
      <c r="BV46" s="1299"/>
      <c r="BW46" s="1299"/>
      <c r="BX46" s="1299"/>
      <c r="BY46" s="1299"/>
      <c r="BZ46" s="1299"/>
      <c r="CA46" s="1299"/>
      <c r="CB46" s="1299"/>
      <c r="CC46" s="1299"/>
      <c r="CD46" s="1299"/>
      <c r="CE46" s="1299"/>
      <c r="CF46" s="1299"/>
      <c r="CG46" s="1299"/>
      <c r="CH46" s="1299"/>
      <c r="CI46" s="1299"/>
      <c r="CJ46" s="1299"/>
      <c r="CK46" s="1299"/>
      <c r="CL46" s="1299"/>
      <c r="CM46" s="1299"/>
      <c r="CN46" s="1299"/>
      <c r="CO46" s="1299"/>
      <c r="CP46" s="1299"/>
      <c r="CQ46" s="1299"/>
      <c r="CR46" s="1299"/>
      <c r="CS46" s="1299"/>
      <c r="CT46" s="1299"/>
      <c r="CU46" s="1299"/>
      <c r="CV46" s="1299"/>
      <c r="CW46" s="1299"/>
      <c r="CX46" s="1299"/>
      <c r="CY46" s="1299"/>
      <c r="CZ46" s="1299"/>
      <c r="DA46" s="1299"/>
      <c r="DB46" s="1299"/>
      <c r="DC46" s="1298"/>
    </row>
    <row r="47" spans="2:109" ht="13.5">
      <c r="B47" s="1268"/>
      <c r="AN47" s="1297"/>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5"/>
    </row>
    <row r="48" spans="2:109" ht="13.5">
      <c r="B48" s="1268"/>
      <c r="H48" s="1282"/>
      <c r="I48" s="1282"/>
      <c r="J48" s="1282"/>
      <c r="AN48" s="1282"/>
      <c r="AO48" s="1282"/>
      <c r="AP48" s="1282"/>
      <c r="AZ48" s="1282"/>
      <c r="BA48" s="1282"/>
      <c r="BB48" s="1282"/>
      <c r="BL48" s="1282"/>
      <c r="BM48" s="1282"/>
      <c r="BN48" s="1282"/>
      <c r="BX48" s="1282"/>
      <c r="BY48" s="1282"/>
      <c r="BZ48" s="1282"/>
      <c r="CJ48" s="1282"/>
      <c r="CK48" s="1282"/>
      <c r="CL48" s="1282"/>
      <c r="CV48" s="1282"/>
      <c r="CW48" s="1282"/>
      <c r="CX48" s="1282"/>
    </row>
    <row r="49" spans="1:109" ht="13.5">
      <c r="B49" s="1268"/>
      <c r="AN49" s="1267" t="s">
        <v>619</v>
      </c>
    </row>
    <row r="50" spans="1:109" ht="13.5">
      <c r="B50" s="1268"/>
      <c r="G50" s="1280"/>
      <c r="H50" s="1280"/>
      <c r="I50" s="1280"/>
      <c r="J50" s="1280"/>
      <c r="K50" s="1289"/>
      <c r="L50" s="1289"/>
      <c r="M50" s="1288"/>
      <c r="N50" s="1288"/>
      <c r="AN50" s="1287"/>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5"/>
      <c r="BP50" s="1277" t="s">
        <v>555</v>
      </c>
      <c r="BQ50" s="1277"/>
      <c r="BR50" s="1277"/>
      <c r="BS50" s="1277"/>
      <c r="BT50" s="1277"/>
      <c r="BU50" s="1277"/>
      <c r="BV50" s="1277"/>
      <c r="BW50" s="1277"/>
      <c r="BX50" s="1277" t="s">
        <v>556</v>
      </c>
      <c r="BY50" s="1277"/>
      <c r="BZ50" s="1277"/>
      <c r="CA50" s="1277"/>
      <c r="CB50" s="1277"/>
      <c r="CC50" s="1277"/>
      <c r="CD50" s="1277"/>
      <c r="CE50" s="1277"/>
      <c r="CF50" s="1277" t="s">
        <v>557</v>
      </c>
      <c r="CG50" s="1277"/>
      <c r="CH50" s="1277"/>
      <c r="CI50" s="1277"/>
      <c r="CJ50" s="1277"/>
      <c r="CK50" s="1277"/>
      <c r="CL50" s="1277"/>
      <c r="CM50" s="1277"/>
      <c r="CN50" s="1277" t="s">
        <v>558</v>
      </c>
      <c r="CO50" s="1277"/>
      <c r="CP50" s="1277"/>
      <c r="CQ50" s="1277"/>
      <c r="CR50" s="1277"/>
      <c r="CS50" s="1277"/>
      <c r="CT50" s="1277"/>
      <c r="CU50" s="1277"/>
      <c r="CV50" s="1277" t="s">
        <v>559</v>
      </c>
      <c r="CW50" s="1277"/>
      <c r="CX50" s="1277"/>
      <c r="CY50" s="1277"/>
      <c r="CZ50" s="1277"/>
      <c r="DA50" s="1277"/>
      <c r="DB50" s="1277"/>
      <c r="DC50" s="1277"/>
    </row>
    <row r="51" spans="1:109" ht="13.5" customHeight="1">
      <c r="B51" s="1268"/>
      <c r="G51" s="1284"/>
      <c r="H51" s="1284"/>
      <c r="I51" s="1318"/>
      <c r="J51" s="1318"/>
      <c r="K51" s="1283"/>
      <c r="L51" s="1283"/>
      <c r="M51" s="1283"/>
      <c r="N51" s="1283"/>
      <c r="AM51" s="1282"/>
      <c r="AN51" s="1276" t="s">
        <v>618</v>
      </c>
      <c r="AO51" s="1276"/>
      <c r="AP51" s="1276"/>
      <c r="AQ51" s="1276"/>
      <c r="AR51" s="1276"/>
      <c r="AS51" s="1276"/>
      <c r="AT51" s="1276"/>
      <c r="AU51" s="1276"/>
      <c r="AV51" s="1276"/>
      <c r="AW51" s="1276"/>
      <c r="AX51" s="1276"/>
      <c r="AY51" s="1276"/>
      <c r="AZ51" s="1276"/>
      <c r="BA51" s="1276"/>
      <c r="BB51" s="1276" t="s">
        <v>616</v>
      </c>
      <c r="BC51" s="1276"/>
      <c r="BD51" s="1276"/>
      <c r="BE51" s="1276"/>
      <c r="BF51" s="1276"/>
      <c r="BG51" s="1276"/>
      <c r="BH51" s="1276"/>
      <c r="BI51" s="1276"/>
      <c r="BJ51" s="1276"/>
      <c r="BK51" s="1276"/>
      <c r="BL51" s="1276"/>
      <c r="BM51" s="1276"/>
      <c r="BN51" s="1276"/>
      <c r="BO51" s="1276"/>
      <c r="BP51" s="1317"/>
      <c r="BQ51" s="1275"/>
      <c r="BR51" s="1275"/>
      <c r="BS51" s="1275"/>
      <c r="BT51" s="1275"/>
      <c r="BU51" s="1275"/>
      <c r="BV51" s="1275"/>
      <c r="BW51" s="1275"/>
      <c r="BX51" s="1275">
        <v>62.2</v>
      </c>
      <c r="BY51" s="1275"/>
      <c r="BZ51" s="1275"/>
      <c r="CA51" s="1275"/>
      <c r="CB51" s="1275"/>
      <c r="CC51" s="1275"/>
      <c r="CD51" s="1275"/>
      <c r="CE51" s="1275"/>
      <c r="CF51" s="1275">
        <v>60</v>
      </c>
      <c r="CG51" s="1275"/>
      <c r="CH51" s="1275"/>
      <c r="CI51" s="1275"/>
      <c r="CJ51" s="1275"/>
      <c r="CK51" s="1275"/>
      <c r="CL51" s="1275"/>
      <c r="CM51" s="1275"/>
      <c r="CN51" s="1275">
        <v>72.599999999999994</v>
      </c>
      <c r="CO51" s="1275"/>
      <c r="CP51" s="1275"/>
      <c r="CQ51" s="1275"/>
      <c r="CR51" s="1275"/>
      <c r="CS51" s="1275"/>
      <c r="CT51" s="1275"/>
      <c r="CU51" s="1275"/>
      <c r="CV51" s="1317"/>
      <c r="CW51" s="1275"/>
      <c r="CX51" s="1275"/>
      <c r="CY51" s="1275"/>
      <c r="CZ51" s="1275"/>
      <c r="DA51" s="1275"/>
      <c r="DB51" s="1275"/>
      <c r="DC51" s="1275"/>
    </row>
    <row r="52" spans="1:109" ht="13.5">
      <c r="B52" s="1268"/>
      <c r="G52" s="1284"/>
      <c r="H52" s="1284"/>
      <c r="I52" s="1318"/>
      <c r="J52" s="1318"/>
      <c r="K52" s="1283"/>
      <c r="L52" s="1283"/>
      <c r="M52" s="1283"/>
      <c r="N52" s="1283"/>
      <c r="AM52" s="1282"/>
      <c r="AN52" s="1276"/>
      <c r="AO52" s="1276"/>
      <c r="AP52" s="1276"/>
      <c r="AQ52" s="1276"/>
      <c r="AR52" s="1276"/>
      <c r="AS52" s="1276"/>
      <c r="AT52" s="1276"/>
      <c r="AU52" s="1276"/>
      <c r="AV52" s="1276"/>
      <c r="AW52" s="1276"/>
      <c r="AX52" s="1276"/>
      <c r="AY52" s="1276"/>
      <c r="AZ52" s="1276"/>
      <c r="BA52" s="1276"/>
      <c r="BB52" s="1276"/>
      <c r="BC52" s="1276"/>
      <c r="BD52" s="1276"/>
      <c r="BE52" s="1276"/>
      <c r="BF52" s="1276"/>
      <c r="BG52" s="1276"/>
      <c r="BH52" s="1276"/>
      <c r="BI52" s="1276"/>
      <c r="BJ52" s="1276"/>
      <c r="BK52" s="1276"/>
      <c r="BL52" s="1276"/>
      <c r="BM52" s="1276"/>
      <c r="BN52" s="1276"/>
      <c r="BO52" s="1276"/>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c r="A53" s="1304"/>
      <c r="B53" s="1268"/>
      <c r="G53" s="1284"/>
      <c r="H53" s="1284"/>
      <c r="I53" s="1280"/>
      <c r="J53" s="1280"/>
      <c r="K53" s="1283"/>
      <c r="L53" s="1283"/>
      <c r="M53" s="1283"/>
      <c r="N53" s="1283"/>
      <c r="AM53" s="1282"/>
      <c r="AN53" s="1276"/>
      <c r="AO53" s="1276"/>
      <c r="AP53" s="1276"/>
      <c r="AQ53" s="1276"/>
      <c r="AR53" s="1276"/>
      <c r="AS53" s="1276"/>
      <c r="AT53" s="1276"/>
      <c r="AU53" s="1276"/>
      <c r="AV53" s="1276"/>
      <c r="AW53" s="1276"/>
      <c r="AX53" s="1276"/>
      <c r="AY53" s="1276"/>
      <c r="AZ53" s="1276"/>
      <c r="BA53" s="1276"/>
      <c r="BB53" s="1276" t="s">
        <v>623</v>
      </c>
      <c r="BC53" s="1276"/>
      <c r="BD53" s="1276"/>
      <c r="BE53" s="1276"/>
      <c r="BF53" s="1276"/>
      <c r="BG53" s="1276"/>
      <c r="BH53" s="1276"/>
      <c r="BI53" s="1276"/>
      <c r="BJ53" s="1276"/>
      <c r="BK53" s="1276"/>
      <c r="BL53" s="1276"/>
      <c r="BM53" s="1276"/>
      <c r="BN53" s="1276"/>
      <c r="BO53" s="1276"/>
      <c r="BP53" s="1317"/>
      <c r="BQ53" s="1275"/>
      <c r="BR53" s="1275"/>
      <c r="BS53" s="1275"/>
      <c r="BT53" s="1275"/>
      <c r="BU53" s="1275"/>
      <c r="BV53" s="1275"/>
      <c r="BW53" s="1275"/>
      <c r="BX53" s="1275">
        <v>45.2</v>
      </c>
      <c r="BY53" s="1275"/>
      <c r="BZ53" s="1275"/>
      <c r="CA53" s="1275"/>
      <c r="CB53" s="1275"/>
      <c r="CC53" s="1275"/>
      <c r="CD53" s="1275"/>
      <c r="CE53" s="1275"/>
      <c r="CF53" s="1275">
        <v>45.2</v>
      </c>
      <c r="CG53" s="1275"/>
      <c r="CH53" s="1275"/>
      <c r="CI53" s="1275"/>
      <c r="CJ53" s="1275"/>
      <c r="CK53" s="1275"/>
      <c r="CL53" s="1275"/>
      <c r="CM53" s="1275"/>
      <c r="CN53" s="1275">
        <v>46.6</v>
      </c>
      <c r="CO53" s="1275"/>
      <c r="CP53" s="1275"/>
      <c r="CQ53" s="1275"/>
      <c r="CR53" s="1275"/>
      <c r="CS53" s="1275"/>
      <c r="CT53" s="1275"/>
      <c r="CU53" s="1275"/>
      <c r="CV53" s="1317"/>
      <c r="CW53" s="1275"/>
      <c r="CX53" s="1275"/>
      <c r="CY53" s="1275"/>
      <c r="CZ53" s="1275"/>
      <c r="DA53" s="1275"/>
      <c r="DB53" s="1275"/>
      <c r="DC53" s="1275"/>
    </row>
    <row r="54" spans="1:109" ht="13.5">
      <c r="A54" s="1304"/>
      <c r="B54" s="1268"/>
      <c r="G54" s="1284"/>
      <c r="H54" s="1284"/>
      <c r="I54" s="1280"/>
      <c r="J54" s="1280"/>
      <c r="K54" s="1283"/>
      <c r="L54" s="1283"/>
      <c r="M54" s="1283"/>
      <c r="N54" s="1283"/>
      <c r="AM54" s="1282"/>
      <c r="AN54" s="1276"/>
      <c r="AO54" s="1276"/>
      <c r="AP54" s="1276"/>
      <c r="AQ54" s="1276"/>
      <c r="AR54" s="1276"/>
      <c r="AS54" s="1276"/>
      <c r="AT54" s="1276"/>
      <c r="AU54" s="1276"/>
      <c r="AV54" s="1276"/>
      <c r="AW54" s="1276"/>
      <c r="AX54" s="1276"/>
      <c r="AY54" s="1276"/>
      <c r="AZ54" s="1276"/>
      <c r="BA54" s="1276"/>
      <c r="BB54" s="1276"/>
      <c r="BC54" s="1276"/>
      <c r="BD54" s="1276"/>
      <c r="BE54" s="1276"/>
      <c r="BF54" s="1276"/>
      <c r="BG54" s="1276"/>
      <c r="BH54" s="1276"/>
      <c r="BI54" s="1276"/>
      <c r="BJ54" s="1276"/>
      <c r="BK54" s="1276"/>
      <c r="BL54" s="1276"/>
      <c r="BM54" s="1276"/>
      <c r="BN54" s="1276"/>
      <c r="BO54" s="1276"/>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c r="A55" s="1304"/>
      <c r="B55" s="1268"/>
      <c r="G55" s="1280"/>
      <c r="H55" s="1280"/>
      <c r="I55" s="1280"/>
      <c r="J55" s="1280"/>
      <c r="K55" s="1283"/>
      <c r="L55" s="1283"/>
      <c r="M55" s="1283"/>
      <c r="N55" s="1283"/>
      <c r="AN55" s="1277" t="s">
        <v>617</v>
      </c>
      <c r="AO55" s="1277"/>
      <c r="AP55" s="1277"/>
      <c r="AQ55" s="1277"/>
      <c r="AR55" s="1277"/>
      <c r="AS55" s="1277"/>
      <c r="AT55" s="1277"/>
      <c r="AU55" s="1277"/>
      <c r="AV55" s="1277"/>
      <c r="AW55" s="1277"/>
      <c r="AX55" s="1277"/>
      <c r="AY55" s="1277"/>
      <c r="AZ55" s="1277"/>
      <c r="BA55" s="1277"/>
      <c r="BB55" s="1276" t="s">
        <v>624</v>
      </c>
      <c r="BC55" s="1276"/>
      <c r="BD55" s="1276"/>
      <c r="BE55" s="1276"/>
      <c r="BF55" s="1276"/>
      <c r="BG55" s="1276"/>
      <c r="BH55" s="1276"/>
      <c r="BI55" s="1276"/>
      <c r="BJ55" s="1276"/>
      <c r="BK55" s="1276"/>
      <c r="BL55" s="1276"/>
      <c r="BM55" s="1276"/>
      <c r="BN55" s="1276"/>
      <c r="BO55" s="1276"/>
      <c r="BP55" s="1317"/>
      <c r="BQ55" s="1275"/>
      <c r="BR55" s="1275"/>
      <c r="BS55" s="1275"/>
      <c r="BT55" s="1275"/>
      <c r="BU55" s="1275"/>
      <c r="BV55" s="1275"/>
      <c r="BW55" s="1275"/>
      <c r="BX55" s="1275">
        <v>58.5</v>
      </c>
      <c r="BY55" s="1275"/>
      <c r="BZ55" s="1275"/>
      <c r="CA55" s="1275"/>
      <c r="CB55" s="1275"/>
      <c r="CC55" s="1275"/>
      <c r="CD55" s="1275"/>
      <c r="CE55" s="1275"/>
      <c r="CF55" s="1275">
        <v>54.6</v>
      </c>
      <c r="CG55" s="1275"/>
      <c r="CH55" s="1275"/>
      <c r="CI55" s="1275"/>
      <c r="CJ55" s="1275"/>
      <c r="CK55" s="1275"/>
      <c r="CL55" s="1275"/>
      <c r="CM55" s="1275"/>
      <c r="CN55" s="1275">
        <v>53.2</v>
      </c>
      <c r="CO55" s="1275"/>
      <c r="CP55" s="1275"/>
      <c r="CQ55" s="1275"/>
      <c r="CR55" s="1275"/>
      <c r="CS55" s="1275"/>
      <c r="CT55" s="1275"/>
      <c r="CU55" s="1275"/>
      <c r="CV55" s="1317"/>
      <c r="CW55" s="1275"/>
      <c r="CX55" s="1275"/>
      <c r="CY55" s="1275"/>
      <c r="CZ55" s="1275"/>
      <c r="DA55" s="1275"/>
      <c r="DB55" s="1275"/>
      <c r="DC55" s="1275"/>
    </row>
    <row r="56" spans="1:109" ht="13.5">
      <c r="A56" s="1304"/>
      <c r="B56" s="1268"/>
      <c r="G56" s="1280"/>
      <c r="H56" s="1280"/>
      <c r="I56" s="1280"/>
      <c r="J56" s="1280"/>
      <c r="K56" s="1283"/>
      <c r="L56" s="1283"/>
      <c r="M56" s="1283"/>
      <c r="N56" s="1283"/>
      <c r="AN56" s="1277"/>
      <c r="AO56" s="1277"/>
      <c r="AP56" s="1277"/>
      <c r="AQ56" s="1277"/>
      <c r="AR56" s="1277"/>
      <c r="AS56" s="1277"/>
      <c r="AT56" s="1277"/>
      <c r="AU56" s="1277"/>
      <c r="AV56" s="1277"/>
      <c r="AW56" s="1277"/>
      <c r="AX56" s="1277"/>
      <c r="AY56" s="1277"/>
      <c r="AZ56" s="1277"/>
      <c r="BA56" s="1277"/>
      <c r="BB56" s="1276"/>
      <c r="BC56" s="1276"/>
      <c r="BD56" s="1276"/>
      <c r="BE56" s="1276"/>
      <c r="BF56" s="1276"/>
      <c r="BG56" s="1276"/>
      <c r="BH56" s="1276"/>
      <c r="BI56" s="1276"/>
      <c r="BJ56" s="1276"/>
      <c r="BK56" s="1276"/>
      <c r="BL56" s="1276"/>
      <c r="BM56" s="1276"/>
      <c r="BN56" s="1276"/>
      <c r="BO56" s="1276"/>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1304" customFormat="1" ht="13.5">
      <c r="B57" s="1310"/>
      <c r="G57" s="1280"/>
      <c r="H57" s="1280"/>
      <c r="I57" s="1279"/>
      <c r="J57" s="1279"/>
      <c r="K57" s="1283"/>
      <c r="L57" s="1283"/>
      <c r="M57" s="1283"/>
      <c r="N57" s="1283"/>
      <c r="AM57" s="1267"/>
      <c r="AN57" s="1277"/>
      <c r="AO57" s="1277"/>
      <c r="AP57" s="1277"/>
      <c r="AQ57" s="1277"/>
      <c r="AR57" s="1277"/>
      <c r="AS57" s="1277"/>
      <c r="AT57" s="1277"/>
      <c r="AU57" s="1277"/>
      <c r="AV57" s="1277"/>
      <c r="AW57" s="1277"/>
      <c r="AX57" s="1277"/>
      <c r="AY57" s="1277"/>
      <c r="AZ57" s="1277"/>
      <c r="BA57" s="1277"/>
      <c r="BB57" s="1276" t="s">
        <v>623</v>
      </c>
      <c r="BC57" s="1276"/>
      <c r="BD57" s="1276"/>
      <c r="BE57" s="1276"/>
      <c r="BF57" s="1276"/>
      <c r="BG57" s="1276"/>
      <c r="BH57" s="1276"/>
      <c r="BI57" s="1276"/>
      <c r="BJ57" s="1276"/>
      <c r="BK57" s="1276"/>
      <c r="BL57" s="1276"/>
      <c r="BM57" s="1276"/>
      <c r="BN57" s="1276"/>
      <c r="BO57" s="1276"/>
      <c r="BP57" s="1317"/>
      <c r="BQ57" s="1275"/>
      <c r="BR57" s="1275"/>
      <c r="BS57" s="1275"/>
      <c r="BT57" s="1275"/>
      <c r="BU57" s="1275"/>
      <c r="BV57" s="1275"/>
      <c r="BW57" s="1275"/>
      <c r="BX57" s="1275">
        <v>52.9</v>
      </c>
      <c r="BY57" s="1275"/>
      <c r="BZ57" s="1275"/>
      <c r="CA57" s="1275"/>
      <c r="CB57" s="1275"/>
      <c r="CC57" s="1275"/>
      <c r="CD57" s="1275"/>
      <c r="CE57" s="1275"/>
      <c r="CF57" s="1275">
        <v>58.3</v>
      </c>
      <c r="CG57" s="1275"/>
      <c r="CH57" s="1275"/>
      <c r="CI57" s="1275"/>
      <c r="CJ57" s="1275"/>
      <c r="CK57" s="1275"/>
      <c r="CL57" s="1275"/>
      <c r="CM57" s="1275"/>
      <c r="CN57" s="1275">
        <v>59.6</v>
      </c>
      <c r="CO57" s="1275"/>
      <c r="CP57" s="1275"/>
      <c r="CQ57" s="1275"/>
      <c r="CR57" s="1275"/>
      <c r="CS57" s="1275"/>
      <c r="CT57" s="1275"/>
      <c r="CU57" s="1275"/>
      <c r="CV57" s="1317"/>
      <c r="CW57" s="1275"/>
      <c r="CX57" s="1275"/>
      <c r="CY57" s="1275"/>
      <c r="CZ57" s="1275"/>
      <c r="DA57" s="1275"/>
      <c r="DB57" s="1275"/>
      <c r="DC57" s="1275"/>
      <c r="DD57" s="1315"/>
      <c r="DE57" s="1310"/>
    </row>
    <row r="58" spans="1:109" s="1304" customFormat="1" ht="13.5">
      <c r="A58" s="1267"/>
      <c r="B58" s="1310"/>
      <c r="G58" s="1280"/>
      <c r="H58" s="1280"/>
      <c r="I58" s="1279"/>
      <c r="J58" s="1279"/>
      <c r="K58" s="1283"/>
      <c r="L58" s="1283"/>
      <c r="M58" s="1283"/>
      <c r="N58" s="1283"/>
      <c r="AM58" s="1267"/>
      <c r="AN58" s="1277"/>
      <c r="AO58" s="1277"/>
      <c r="AP58" s="1277"/>
      <c r="AQ58" s="1277"/>
      <c r="AR58" s="1277"/>
      <c r="AS58" s="1277"/>
      <c r="AT58" s="1277"/>
      <c r="AU58" s="1277"/>
      <c r="AV58" s="1277"/>
      <c r="AW58" s="1277"/>
      <c r="AX58" s="1277"/>
      <c r="AY58" s="1277"/>
      <c r="AZ58" s="1277"/>
      <c r="BA58" s="1277"/>
      <c r="BB58" s="1276"/>
      <c r="BC58" s="1276"/>
      <c r="BD58" s="1276"/>
      <c r="BE58" s="1276"/>
      <c r="BF58" s="1276"/>
      <c r="BG58" s="1276"/>
      <c r="BH58" s="1276"/>
      <c r="BI58" s="1276"/>
      <c r="BJ58" s="1276"/>
      <c r="BK58" s="1276"/>
      <c r="BL58" s="1276"/>
      <c r="BM58" s="1276"/>
      <c r="BN58" s="1276"/>
      <c r="BO58" s="1276"/>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1315"/>
      <c r="DE58" s="1310"/>
    </row>
    <row r="59" spans="1:109" s="1304" customFormat="1" ht="13.5">
      <c r="A59" s="1267"/>
      <c r="B59" s="1310"/>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0"/>
    </row>
    <row r="60" spans="1:109" s="1304" customFormat="1" ht="13.5">
      <c r="A60" s="1267"/>
      <c r="B60" s="1310"/>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0"/>
    </row>
    <row r="61" spans="1:109" s="1304" customFormat="1" ht="13.5">
      <c r="A61" s="1267"/>
      <c r="B61" s="1314"/>
      <c r="C61" s="1313"/>
      <c r="D61" s="1313"/>
      <c r="E61" s="1313"/>
      <c r="F61" s="1313"/>
      <c r="G61" s="1313"/>
      <c r="H61" s="1313"/>
      <c r="I61" s="1313"/>
      <c r="J61" s="1313"/>
      <c r="K61" s="1313"/>
      <c r="L61" s="1313"/>
      <c r="M61" s="1312"/>
      <c r="N61" s="1312"/>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2"/>
      <c r="AT61" s="1312"/>
      <c r="AU61" s="1313"/>
      <c r="AV61" s="1313"/>
      <c r="AW61" s="1313"/>
      <c r="AX61" s="1313"/>
      <c r="AY61" s="1313"/>
      <c r="AZ61" s="1313"/>
      <c r="BA61" s="1313"/>
      <c r="BB61" s="1313"/>
      <c r="BC61" s="1313"/>
      <c r="BD61" s="1313"/>
      <c r="BE61" s="1312"/>
      <c r="BF61" s="1312"/>
      <c r="BG61" s="1313"/>
      <c r="BH61" s="1313"/>
      <c r="BI61" s="1313"/>
      <c r="BJ61" s="1313"/>
      <c r="BK61" s="1313"/>
      <c r="BL61" s="1313"/>
      <c r="BM61" s="1313"/>
      <c r="BN61" s="1313"/>
      <c r="BO61" s="1313"/>
      <c r="BP61" s="1313"/>
      <c r="BQ61" s="1312"/>
      <c r="BR61" s="1312"/>
      <c r="BS61" s="1313"/>
      <c r="BT61" s="1313"/>
      <c r="BU61" s="1313"/>
      <c r="BV61" s="1313"/>
      <c r="BW61" s="1313"/>
      <c r="BX61" s="1313"/>
      <c r="BY61" s="1313"/>
      <c r="BZ61" s="1313"/>
      <c r="CA61" s="1313"/>
      <c r="CB61" s="1313"/>
      <c r="CC61" s="1312"/>
      <c r="CD61" s="1312"/>
      <c r="CE61" s="1313"/>
      <c r="CF61" s="1313"/>
      <c r="CG61" s="1313"/>
      <c r="CH61" s="1313"/>
      <c r="CI61" s="1313"/>
      <c r="CJ61" s="1313"/>
      <c r="CK61" s="1313"/>
      <c r="CL61" s="1313"/>
      <c r="CM61" s="1313"/>
      <c r="CN61" s="1313"/>
      <c r="CO61" s="1312"/>
      <c r="CP61" s="1312"/>
      <c r="CQ61" s="1313"/>
      <c r="CR61" s="1313"/>
      <c r="CS61" s="1313"/>
      <c r="CT61" s="1313"/>
      <c r="CU61" s="1313"/>
      <c r="CV61" s="1313"/>
      <c r="CW61" s="1313"/>
      <c r="CX61" s="1313"/>
      <c r="CY61" s="1313"/>
      <c r="CZ61" s="1313"/>
      <c r="DA61" s="1312"/>
      <c r="DB61" s="1312"/>
      <c r="DC61" s="1312"/>
      <c r="DD61" s="1311"/>
      <c r="DE61" s="1310"/>
    </row>
    <row r="62" spans="1:109" ht="13.5">
      <c r="B62" s="1309"/>
      <c r="C62" s="1309"/>
      <c r="D62" s="1309"/>
      <c r="E62" s="1309"/>
      <c r="F62" s="1309"/>
      <c r="G62" s="1309"/>
      <c r="H62" s="1309"/>
      <c r="I62" s="1309"/>
      <c r="J62" s="1309"/>
      <c r="K62" s="1309"/>
      <c r="L62" s="1309"/>
      <c r="M62" s="1309"/>
      <c r="N62" s="1309"/>
      <c r="O62" s="1309"/>
      <c r="P62" s="1309"/>
      <c r="Q62" s="1309"/>
      <c r="R62" s="1309"/>
      <c r="S62" s="1309"/>
      <c r="T62" s="1309"/>
      <c r="U62" s="1309"/>
      <c r="V62" s="1309"/>
      <c r="W62" s="1309"/>
      <c r="X62" s="1309"/>
      <c r="Y62" s="1309"/>
      <c r="Z62" s="1309"/>
      <c r="AA62" s="1309"/>
      <c r="AB62" s="1309"/>
      <c r="AC62" s="1309"/>
      <c r="AD62" s="1309"/>
      <c r="AE62" s="1309"/>
      <c r="AF62" s="1309"/>
      <c r="AG62" s="1309"/>
      <c r="AH62" s="1309"/>
      <c r="AI62" s="1309"/>
      <c r="AJ62" s="1309"/>
      <c r="AK62" s="1309"/>
      <c r="AL62" s="1309"/>
      <c r="AM62" s="1309"/>
      <c r="AN62" s="1309"/>
      <c r="AO62" s="1309"/>
      <c r="AP62" s="1309"/>
      <c r="AQ62" s="1309"/>
      <c r="AR62" s="1309"/>
      <c r="AS62" s="1309"/>
      <c r="AT62" s="1309"/>
      <c r="AU62" s="1309"/>
      <c r="AV62" s="1309"/>
      <c r="AW62" s="1309"/>
      <c r="AX62" s="1309"/>
      <c r="AY62" s="1309"/>
      <c r="AZ62" s="1309"/>
      <c r="BA62" s="1309"/>
      <c r="BB62" s="1309"/>
      <c r="BC62" s="1309"/>
      <c r="BD62" s="1309"/>
      <c r="BE62" s="1309"/>
      <c r="BF62" s="1309"/>
      <c r="BG62" s="1309"/>
      <c r="BH62" s="1309"/>
      <c r="BI62" s="1309"/>
      <c r="BJ62" s="1309"/>
      <c r="BK62" s="1309"/>
      <c r="BL62" s="1309"/>
      <c r="BM62" s="1309"/>
      <c r="BN62" s="1309"/>
      <c r="BO62" s="1309"/>
      <c r="BP62" s="1309"/>
      <c r="BQ62" s="1309"/>
      <c r="BR62" s="1309"/>
      <c r="BS62" s="1309"/>
      <c r="BT62" s="1309"/>
      <c r="BU62" s="1309"/>
      <c r="BV62" s="1309"/>
      <c r="BW62" s="1309"/>
      <c r="BX62" s="1309"/>
      <c r="BY62" s="1309"/>
      <c r="BZ62" s="1309"/>
      <c r="CA62" s="1309"/>
      <c r="CB62" s="1309"/>
      <c r="CC62" s="1309"/>
      <c r="CD62" s="1309"/>
      <c r="CE62" s="1309"/>
      <c r="CF62" s="1309"/>
      <c r="CG62" s="1309"/>
      <c r="CH62" s="1309"/>
      <c r="CI62" s="1309"/>
      <c r="CJ62" s="1309"/>
      <c r="CK62" s="1309"/>
      <c r="CL62" s="1309"/>
      <c r="CM62" s="1309"/>
      <c r="CN62" s="1309"/>
      <c r="CO62" s="1309"/>
      <c r="CP62" s="1309"/>
      <c r="CQ62" s="1309"/>
      <c r="CR62" s="1309"/>
      <c r="CS62" s="1309"/>
      <c r="CT62" s="1309"/>
      <c r="CU62" s="1309"/>
      <c r="CV62" s="1309"/>
      <c r="CW62" s="1309"/>
      <c r="CX62" s="1309"/>
      <c r="CY62" s="1309"/>
      <c r="CZ62" s="1309"/>
      <c r="DA62" s="1309"/>
      <c r="DB62" s="1309"/>
      <c r="DC62" s="1309"/>
      <c r="DD62" s="1309"/>
      <c r="DE62" s="1267"/>
    </row>
    <row r="63" spans="1:109" ht="17.25">
      <c r="B63" s="1308" t="s">
        <v>622</v>
      </c>
    </row>
    <row r="64" spans="1:109" ht="13.5">
      <c r="B64" s="1268"/>
      <c r="G64" s="1305"/>
      <c r="I64" s="1307"/>
      <c r="J64" s="1307"/>
      <c r="K64" s="1307"/>
      <c r="L64" s="1307"/>
      <c r="M64" s="1307"/>
      <c r="N64" s="1306"/>
      <c r="AM64" s="1305"/>
      <c r="AN64" s="1305" t="s">
        <v>621</v>
      </c>
      <c r="AP64" s="1304"/>
      <c r="AQ64" s="1304"/>
      <c r="AR64" s="1304"/>
      <c r="AY64" s="1305"/>
      <c r="BA64" s="1304"/>
      <c r="BB64" s="1304"/>
      <c r="BC64" s="1304"/>
      <c r="BK64" s="1305"/>
      <c r="BM64" s="1304"/>
      <c r="BN64" s="1304"/>
      <c r="BO64" s="1304"/>
      <c r="BW64" s="1305"/>
      <c r="BY64" s="1304"/>
      <c r="BZ64" s="1304"/>
      <c r="CA64" s="1304"/>
      <c r="CI64" s="1305"/>
      <c r="CK64" s="1304"/>
      <c r="CL64" s="1304"/>
      <c r="CM64" s="1304"/>
      <c r="CU64" s="1305"/>
      <c r="CW64" s="1304"/>
      <c r="CX64" s="1304"/>
      <c r="CY64" s="1304"/>
    </row>
    <row r="65" spans="2:107" ht="13.5">
      <c r="B65" s="1268"/>
      <c r="AN65" s="1303" t="s">
        <v>620</v>
      </c>
      <c r="AO65" s="1302"/>
      <c r="AP65" s="1302"/>
      <c r="AQ65" s="1302"/>
      <c r="AR65" s="1302"/>
      <c r="AS65" s="1302"/>
      <c r="AT65" s="1302"/>
      <c r="AU65" s="1302"/>
      <c r="AV65" s="1302"/>
      <c r="AW65" s="1302"/>
      <c r="AX65" s="1302"/>
      <c r="AY65" s="1302"/>
      <c r="AZ65" s="1302"/>
      <c r="BA65" s="1302"/>
      <c r="BB65" s="1302"/>
      <c r="BC65" s="1302"/>
      <c r="BD65" s="1302"/>
      <c r="BE65" s="1302"/>
      <c r="BF65" s="1302"/>
      <c r="BG65" s="1302"/>
      <c r="BH65" s="1302"/>
      <c r="BI65" s="1302"/>
      <c r="BJ65" s="1302"/>
      <c r="BK65" s="1302"/>
      <c r="BL65" s="1302"/>
      <c r="BM65" s="1302"/>
      <c r="BN65" s="1302"/>
      <c r="BO65" s="1302"/>
      <c r="BP65" s="1302"/>
      <c r="BQ65" s="1302"/>
      <c r="BR65" s="1302"/>
      <c r="BS65" s="1302"/>
      <c r="BT65" s="1302"/>
      <c r="BU65" s="1302"/>
      <c r="BV65" s="1302"/>
      <c r="BW65" s="1302"/>
      <c r="BX65" s="1302"/>
      <c r="BY65" s="1302"/>
      <c r="BZ65" s="1302"/>
      <c r="CA65" s="1302"/>
      <c r="CB65" s="1302"/>
      <c r="CC65" s="1302"/>
      <c r="CD65" s="1302"/>
      <c r="CE65" s="1302"/>
      <c r="CF65" s="1302"/>
      <c r="CG65" s="1302"/>
      <c r="CH65" s="1302"/>
      <c r="CI65" s="1302"/>
      <c r="CJ65" s="1302"/>
      <c r="CK65" s="1302"/>
      <c r="CL65" s="1302"/>
      <c r="CM65" s="1302"/>
      <c r="CN65" s="1302"/>
      <c r="CO65" s="1302"/>
      <c r="CP65" s="1302"/>
      <c r="CQ65" s="1302"/>
      <c r="CR65" s="1302"/>
      <c r="CS65" s="1302"/>
      <c r="CT65" s="1302"/>
      <c r="CU65" s="1302"/>
      <c r="CV65" s="1302"/>
      <c r="CW65" s="1302"/>
      <c r="CX65" s="1302"/>
      <c r="CY65" s="1302"/>
      <c r="CZ65" s="1302"/>
      <c r="DA65" s="1302"/>
      <c r="DB65" s="1302"/>
      <c r="DC65" s="1301"/>
    </row>
    <row r="66" spans="2:107" ht="13.5">
      <c r="B66" s="1268"/>
      <c r="AN66" s="1300"/>
      <c r="AO66" s="1299"/>
      <c r="AP66" s="1299"/>
      <c r="AQ66" s="1299"/>
      <c r="AR66" s="1299"/>
      <c r="AS66" s="1299"/>
      <c r="AT66" s="1299"/>
      <c r="AU66" s="1299"/>
      <c r="AV66" s="1299"/>
      <c r="AW66" s="1299"/>
      <c r="AX66" s="1299"/>
      <c r="AY66" s="1299"/>
      <c r="AZ66" s="1299"/>
      <c r="BA66" s="1299"/>
      <c r="BB66" s="1299"/>
      <c r="BC66" s="1299"/>
      <c r="BD66" s="1299"/>
      <c r="BE66" s="1299"/>
      <c r="BF66" s="1299"/>
      <c r="BG66" s="1299"/>
      <c r="BH66" s="1299"/>
      <c r="BI66" s="1299"/>
      <c r="BJ66" s="1299"/>
      <c r="BK66" s="1299"/>
      <c r="BL66" s="1299"/>
      <c r="BM66" s="1299"/>
      <c r="BN66" s="1299"/>
      <c r="BO66" s="1299"/>
      <c r="BP66" s="1299"/>
      <c r="BQ66" s="1299"/>
      <c r="BR66" s="1299"/>
      <c r="BS66" s="1299"/>
      <c r="BT66" s="1299"/>
      <c r="BU66" s="1299"/>
      <c r="BV66" s="1299"/>
      <c r="BW66" s="1299"/>
      <c r="BX66" s="1299"/>
      <c r="BY66" s="1299"/>
      <c r="BZ66" s="1299"/>
      <c r="CA66" s="1299"/>
      <c r="CB66" s="1299"/>
      <c r="CC66" s="1299"/>
      <c r="CD66" s="1299"/>
      <c r="CE66" s="1299"/>
      <c r="CF66" s="1299"/>
      <c r="CG66" s="1299"/>
      <c r="CH66" s="1299"/>
      <c r="CI66" s="1299"/>
      <c r="CJ66" s="1299"/>
      <c r="CK66" s="1299"/>
      <c r="CL66" s="1299"/>
      <c r="CM66" s="1299"/>
      <c r="CN66" s="1299"/>
      <c r="CO66" s="1299"/>
      <c r="CP66" s="1299"/>
      <c r="CQ66" s="1299"/>
      <c r="CR66" s="1299"/>
      <c r="CS66" s="1299"/>
      <c r="CT66" s="1299"/>
      <c r="CU66" s="1299"/>
      <c r="CV66" s="1299"/>
      <c r="CW66" s="1299"/>
      <c r="CX66" s="1299"/>
      <c r="CY66" s="1299"/>
      <c r="CZ66" s="1299"/>
      <c r="DA66" s="1299"/>
      <c r="DB66" s="1299"/>
      <c r="DC66" s="1298"/>
    </row>
    <row r="67" spans="2:107" ht="13.5">
      <c r="B67" s="1268"/>
      <c r="AN67" s="1300"/>
      <c r="AO67" s="1299"/>
      <c r="AP67" s="1299"/>
      <c r="AQ67" s="1299"/>
      <c r="AR67" s="1299"/>
      <c r="AS67" s="1299"/>
      <c r="AT67" s="1299"/>
      <c r="AU67" s="1299"/>
      <c r="AV67" s="1299"/>
      <c r="AW67" s="1299"/>
      <c r="AX67" s="1299"/>
      <c r="AY67" s="1299"/>
      <c r="AZ67" s="1299"/>
      <c r="BA67" s="1299"/>
      <c r="BB67" s="1299"/>
      <c r="BC67" s="1299"/>
      <c r="BD67" s="1299"/>
      <c r="BE67" s="1299"/>
      <c r="BF67" s="1299"/>
      <c r="BG67" s="1299"/>
      <c r="BH67" s="1299"/>
      <c r="BI67" s="1299"/>
      <c r="BJ67" s="1299"/>
      <c r="BK67" s="1299"/>
      <c r="BL67" s="1299"/>
      <c r="BM67" s="1299"/>
      <c r="BN67" s="1299"/>
      <c r="BO67" s="1299"/>
      <c r="BP67" s="1299"/>
      <c r="BQ67" s="1299"/>
      <c r="BR67" s="1299"/>
      <c r="BS67" s="1299"/>
      <c r="BT67" s="1299"/>
      <c r="BU67" s="1299"/>
      <c r="BV67" s="1299"/>
      <c r="BW67" s="1299"/>
      <c r="BX67" s="1299"/>
      <c r="BY67" s="1299"/>
      <c r="BZ67" s="1299"/>
      <c r="CA67" s="1299"/>
      <c r="CB67" s="1299"/>
      <c r="CC67" s="1299"/>
      <c r="CD67" s="1299"/>
      <c r="CE67" s="1299"/>
      <c r="CF67" s="1299"/>
      <c r="CG67" s="1299"/>
      <c r="CH67" s="1299"/>
      <c r="CI67" s="1299"/>
      <c r="CJ67" s="1299"/>
      <c r="CK67" s="1299"/>
      <c r="CL67" s="1299"/>
      <c r="CM67" s="1299"/>
      <c r="CN67" s="1299"/>
      <c r="CO67" s="1299"/>
      <c r="CP67" s="1299"/>
      <c r="CQ67" s="1299"/>
      <c r="CR67" s="1299"/>
      <c r="CS67" s="1299"/>
      <c r="CT67" s="1299"/>
      <c r="CU67" s="1299"/>
      <c r="CV67" s="1299"/>
      <c r="CW67" s="1299"/>
      <c r="CX67" s="1299"/>
      <c r="CY67" s="1299"/>
      <c r="CZ67" s="1299"/>
      <c r="DA67" s="1299"/>
      <c r="DB67" s="1299"/>
      <c r="DC67" s="1298"/>
    </row>
    <row r="68" spans="2:107" ht="13.5">
      <c r="B68" s="1268"/>
      <c r="AN68" s="1300"/>
      <c r="AO68" s="1299"/>
      <c r="AP68" s="1299"/>
      <c r="AQ68" s="1299"/>
      <c r="AR68" s="1299"/>
      <c r="AS68" s="1299"/>
      <c r="AT68" s="1299"/>
      <c r="AU68" s="1299"/>
      <c r="AV68" s="1299"/>
      <c r="AW68" s="1299"/>
      <c r="AX68" s="1299"/>
      <c r="AY68" s="1299"/>
      <c r="AZ68" s="1299"/>
      <c r="BA68" s="1299"/>
      <c r="BB68" s="1299"/>
      <c r="BC68" s="1299"/>
      <c r="BD68" s="1299"/>
      <c r="BE68" s="1299"/>
      <c r="BF68" s="1299"/>
      <c r="BG68" s="1299"/>
      <c r="BH68" s="1299"/>
      <c r="BI68" s="1299"/>
      <c r="BJ68" s="1299"/>
      <c r="BK68" s="1299"/>
      <c r="BL68" s="1299"/>
      <c r="BM68" s="1299"/>
      <c r="BN68" s="1299"/>
      <c r="BO68" s="1299"/>
      <c r="BP68" s="1299"/>
      <c r="BQ68" s="1299"/>
      <c r="BR68" s="1299"/>
      <c r="BS68" s="1299"/>
      <c r="BT68" s="1299"/>
      <c r="BU68" s="1299"/>
      <c r="BV68" s="1299"/>
      <c r="BW68" s="1299"/>
      <c r="BX68" s="1299"/>
      <c r="BY68" s="1299"/>
      <c r="BZ68" s="1299"/>
      <c r="CA68" s="1299"/>
      <c r="CB68" s="1299"/>
      <c r="CC68" s="1299"/>
      <c r="CD68" s="1299"/>
      <c r="CE68" s="1299"/>
      <c r="CF68" s="1299"/>
      <c r="CG68" s="1299"/>
      <c r="CH68" s="1299"/>
      <c r="CI68" s="1299"/>
      <c r="CJ68" s="1299"/>
      <c r="CK68" s="1299"/>
      <c r="CL68" s="1299"/>
      <c r="CM68" s="1299"/>
      <c r="CN68" s="1299"/>
      <c r="CO68" s="1299"/>
      <c r="CP68" s="1299"/>
      <c r="CQ68" s="1299"/>
      <c r="CR68" s="1299"/>
      <c r="CS68" s="1299"/>
      <c r="CT68" s="1299"/>
      <c r="CU68" s="1299"/>
      <c r="CV68" s="1299"/>
      <c r="CW68" s="1299"/>
      <c r="CX68" s="1299"/>
      <c r="CY68" s="1299"/>
      <c r="CZ68" s="1299"/>
      <c r="DA68" s="1299"/>
      <c r="DB68" s="1299"/>
      <c r="DC68" s="1298"/>
    </row>
    <row r="69" spans="2:107" ht="13.5">
      <c r="B69" s="1268"/>
      <c r="AN69" s="1297"/>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5"/>
    </row>
    <row r="70" spans="2:107" ht="13.5">
      <c r="B70" s="1268"/>
      <c r="H70" s="1294"/>
      <c r="I70" s="1294"/>
      <c r="J70" s="1292"/>
      <c r="K70" s="1292"/>
      <c r="L70" s="1291"/>
      <c r="M70" s="1292"/>
      <c r="N70" s="1291"/>
      <c r="AN70" s="1282"/>
      <c r="AO70" s="1282"/>
      <c r="AP70" s="1282"/>
      <c r="AZ70" s="1282"/>
      <c r="BA70" s="1282"/>
      <c r="BB70" s="1282"/>
      <c r="BL70" s="1282"/>
      <c r="BM70" s="1282"/>
      <c r="BN70" s="1282"/>
      <c r="BX70" s="1282"/>
      <c r="BY70" s="1282"/>
      <c r="BZ70" s="1282"/>
      <c r="CJ70" s="1282"/>
      <c r="CK70" s="1282"/>
      <c r="CL70" s="1282"/>
      <c r="CV70" s="1282"/>
      <c r="CW70" s="1282"/>
      <c r="CX70" s="1282"/>
    </row>
    <row r="71" spans="2:107" ht="13.5">
      <c r="B71" s="1268"/>
      <c r="G71" s="1290"/>
      <c r="I71" s="1293"/>
      <c r="J71" s="1292"/>
      <c r="K71" s="1292"/>
      <c r="L71" s="1291"/>
      <c r="M71" s="1292"/>
      <c r="N71" s="1291"/>
      <c r="AM71" s="1290"/>
      <c r="AN71" s="1267" t="s">
        <v>619</v>
      </c>
    </row>
    <row r="72" spans="2:107" ht="13.5">
      <c r="B72" s="1268"/>
      <c r="G72" s="1280"/>
      <c r="H72" s="1280"/>
      <c r="I72" s="1280"/>
      <c r="J72" s="1280"/>
      <c r="K72" s="1289"/>
      <c r="L72" s="1289"/>
      <c r="M72" s="1288"/>
      <c r="N72" s="1288"/>
      <c r="AN72" s="1287"/>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5"/>
      <c r="BP72" s="1277" t="s">
        <v>555</v>
      </c>
      <c r="BQ72" s="1277"/>
      <c r="BR72" s="1277"/>
      <c r="BS72" s="1277"/>
      <c r="BT72" s="1277"/>
      <c r="BU72" s="1277"/>
      <c r="BV72" s="1277"/>
      <c r="BW72" s="1277"/>
      <c r="BX72" s="1277" t="s">
        <v>556</v>
      </c>
      <c r="BY72" s="1277"/>
      <c r="BZ72" s="1277"/>
      <c r="CA72" s="1277"/>
      <c r="CB72" s="1277"/>
      <c r="CC72" s="1277"/>
      <c r="CD72" s="1277"/>
      <c r="CE72" s="1277"/>
      <c r="CF72" s="1277" t="s">
        <v>557</v>
      </c>
      <c r="CG72" s="1277"/>
      <c r="CH72" s="1277"/>
      <c r="CI72" s="1277"/>
      <c r="CJ72" s="1277"/>
      <c r="CK72" s="1277"/>
      <c r="CL72" s="1277"/>
      <c r="CM72" s="1277"/>
      <c r="CN72" s="1277" t="s">
        <v>558</v>
      </c>
      <c r="CO72" s="1277"/>
      <c r="CP72" s="1277"/>
      <c r="CQ72" s="1277"/>
      <c r="CR72" s="1277"/>
      <c r="CS72" s="1277"/>
      <c r="CT72" s="1277"/>
      <c r="CU72" s="1277"/>
      <c r="CV72" s="1277" t="s">
        <v>559</v>
      </c>
      <c r="CW72" s="1277"/>
      <c r="CX72" s="1277"/>
      <c r="CY72" s="1277"/>
      <c r="CZ72" s="1277"/>
      <c r="DA72" s="1277"/>
      <c r="DB72" s="1277"/>
      <c r="DC72" s="1277"/>
    </row>
    <row r="73" spans="2:107" ht="13.5">
      <c r="B73" s="1268"/>
      <c r="G73" s="1284"/>
      <c r="H73" s="1284"/>
      <c r="I73" s="1284"/>
      <c r="J73" s="1284"/>
      <c r="K73" s="1281"/>
      <c r="L73" s="1281"/>
      <c r="M73" s="1281"/>
      <c r="N73" s="1281"/>
      <c r="AM73" s="1282"/>
      <c r="AN73" s="1276" t="s">
        <v>618</v>
      </c>
      <c r="AO73" s="1276"/>
      <c r="AP73" s="1276"/>
      <c r="AQ73" s="1276"/>
      <c r="AR73" s="1276"/>
      <c r="AS73" s="1276"/>
      <c r="AT73" s="1276"/>
      <c r="AU73" s="1276"/>
      <c r="AV73" s="1276"/>
      <c r="AW73" s="1276"/>
      <c r="AX73" s="1276"/>
      <c r="AY73" s="1276"/>
      <c r="AZ73" s="1276"/>
      <c r="BA73" s="1276"/>
      <c r="BB73" s="1276" t="s">
        <v>616</v>
      </c>
      <c r="BC73" s="1276"/>
      <c r="BD73" s="1276"/>
      <c r="BE73" s="1276"/>
      <c r="BF73" s="1276"/>
      <c r="BG73" s="1276"/>
      <c r="BH73" s="1276"/>
      <c r="BI73" s="1276"/>
      <c r="BJ73" s="1276"/>
      <c r="BK73" s="1276"/>
      <c r="BL73" s="1276"/>
      <c r="BM73" s="1276"/>
      <c r="BN73" s="1276"/>
      <c r="BO73" s="1276"/>
      <c r="BP73" s="1275">
        <v>72.599999999999994</v>
      </c>
      <c r="BQ73" s="1275"/>
      <c r="BR73" s="1275"/>
      <c r="BS73" s="1275"/>
      <c r="BT73" s="1275"/>
      <c r="BU73" s="1275"/>
      <c r="BV73" s="1275"/>
      <c r="BW73" s="1275"/>
      <c r="BX73" s="1275">
        <v>62.2</v>
      </c>
      <c r="BY73" s="1275"/>
      <c r="BZ73" s="1275"/>
      <c r="CA73" s="1275"/>
      <c r="CB73" s="1275"/>
      <c r="CC73" s="1275"/>
      <c r="CD73" s="1275"/>
      <c r="CE73" s="1275"/>
      <c r="CF73" s="1275">
        <v>60</v>
      </c>
      <c r="CG73" s="1275"/>
      <c r="CH73" s="1275"/>
      <c r="CI73" s="1275"/>
      <c r="CJ73" s="1275"/>
      <c r="CK73" s="1275"/>
      <c r="CL73" s="1275"/>
      <c r="CM73" s="1275"/>
      <c r="CN73" s="1275">
        <v>72.599999999999994</v>
      </c>
      <c r="CO73" s="1275"/>
      <c r="CP73" s="1275"/>
      <c r="CQ73" s="1275"/>
      <c r="CR73" s="1275"/>
      <c r="CS73" s="1275"/>
      <c r="CT73" s="1275"/>
      <c r="CU73" s="1275"/>
      <c r="CV73" s="1275">
        <v>69</v>
      </c>
      <c r="CW73" s="1275"/>
      <c r="CX73" s="1275"/>
      <c r="CY73" s="1275"/>
      <c r="CZ73" s="1275"/>
      <c r="DA73" s="1275"/>
      <c r="DB73" s="1275"/>
      <c r="DC73" s="1275"/>
    </row>
    <row r="74" spans="2:107" ht="13.5">
      <c r="B74" s="1268"/>
      <c r="G74" s="1284"/>
      <c r="H74" s="1284"/>
      <c r="I74" s="1284"/>
      <c r="J74" s="1284"/>
      <c r="K74" s="1281"/>
      <c r="L74" s="1281"/>
      <c r="M74" s="1281"/>
      <c r="N74" s="1281"/>
      <c r="AM74" s="1282"/>
      <c r="AN74" s="1276"/>
      <c r="AO74" s="1276"/>
      <c r="AP74" s="1276"/>
      <c r="AQ74" s="1276"/>
      <c r="AR74" s="1276"/>
      <c r="AS74" s="1276"/>
      <c r="AT74" s="1276"/>
      <c r="AU74" s="1276"/>
      <c r="AV74" s="1276"/>
      <c r="AW74" s="1276"/>
      <c r="AX74" s="1276"/>
      <c r="AY74" s="1276"/>
      <c r="AZ74" s="1276"/>
      <c r="BA74" s="1276"/>
      <c r="BB74" s="1276"/>
      <c r="BC74" s="1276"/>
      <c r="BD74" s="1276"/>
      <c r="BE74" s="1276"/>
      <c r="BF74" s="1276"/>
      <c r="BG74" s="1276"/>
      <c r="BH74" s="1276"/>
      <c r="BI74" s="1276"/>
      <c r="BJ74" s="1276"/>
      <c r="BK74" s="1276"/>
      <c r="BL74" s="1276"/>
      <c r="BM74" s="1276"/>
      <c r="BN74" s="1276"/>
      <c r="BO74" s="1276"/>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c r="B75" s="1268"/>
      <c r="G75" s="1284"/>
      <c r="H75" s="1284"/>
      <c r="I75" s="1280"/>
      <c r="J75" s="1280"/>
      <c r="K75" s="1283"/>
      <c r="L75" s="1283"/>
      <c r="M75" s="1283"/>
      <c r="N75" s="1283"/>
      <c r="AM75" s="1282"/>
      <c r="AN75" s="1276"/>
      <c r="AO75" s="1276"/>
      <c r="AP75" s="1276"/>
      <c r="AQ75" s="1276"/>
      <c r="AR75" s="1276"/>
      <c r="AS75" s="1276"/>
      <c r="AT75" s="1276"/>
      <c r="AU75" s="1276"/>
      <c r="AV75" s="1276"/>
      <c r="AW75" s="1276"/>
      <c r="AX75" s="1276"/>
      <c r="AY75" s="1276"/>
      <c r="AZ75" s="1276"/>
      <c r="BA75" s="1276"/>
      <c r="BB75" s="1276" t="s">
        <v>615</v>
      </c>
      <c r="BC75" s="1276"/>
      <c r="BD75" s="1276"/>
      <c r="BE75" s="1276"/>
      <c r="BF75" s="1276"/>
      <c r="BG75" s="1276"/>
      <c r="BH75" s="1276"/>
      <c r="BI75" s="1276"/>
      <c r="BJ75" s="1276"/>
      <c r="BK75" s="1276"/>
      <c r="BL75" s="1276"/>
      <c r="BM75" s="1276"/>
      <c r="BN75" s="1276"/>
      <c r="BO75" s="1276"/>
      <c r="BP75" s="1275">
        <v>12.5</v>
      </c>
      <c r="BQ75" s="1275"/>
      <c r="BR75" s="1275"/>
      <c r="BS75" s="1275"/>
      <c r="BT75" s="1275"/>
      <c r="BU75" s="1275"/>
      <c r="BV75" s="1275"/>
      <c r="BW75" s="1275"/>
      <c r="BX75" s="1275">
        <v>11.5</v>
      </c>
      <c r="BY75" s="1275"/>
      <c r="BZ75" s="1275"/>
      <c r="CA75" s="1275"/>
      <c r="CB75" s="1275"/>
      <c r="CC75" s="1275"/>
      <c r="CD75" s="1275"/>
      <c r="CE75" s="1275"/>
      <c r="CF75" s="1275">
        <v>11.2</v>
      </c>
      <c r="CG75" s="1275"/>
      <c r="CH75" s="1275"/>
      <c r="CI75" s="1275"/>
      <c r="CJ75" s="1275"/>
      <c r="CK75" s="1275"/>
      <c r="CL75" s="1275"/>
      <c r="CM75" s="1275"/>
      <c r="CN75" s="1275">
        <v>11.5</v>
      </c>
      <c r="CO75" s="1275"/>
      <c r="CP75" s="1275"/>
      <c r="CQ75" s="1275"/>
      <c r="CR75" s="1275"/>
      <c r="CS75" s="1275"/>
      <c r="CT75" s="1275"/>
      <c r="CU75" s="1275"/>
      <c r="CV75" s="1275">
        <v>12</v>
      </c>
      <c r="CW75" s="1275"/>
      <c r="CX75" s="1275"/>
      <c r="CY75" s="1275"/>
      <c r="CZ75" s="1275"/>
      <c r="DA75" s="1275"/>
      <c r="DB75" s="1275"/>
      <c r="DC75" s="1275"/>
    </row>
    <row r="76" spans="2:107" ht="13.5">
      <c r="B76" s="1268"/>
      <c r="G76" s="1284"/>
      <c r="H76" s="1284"/>
      <c r="I76" s="1280"/>
      <c r="J76" s="1280"/>
      <c r="K76" s="1283"/>
      <c r="L76" s="1283"/>
      <c r="M76" s="1283"/>
      <c r="N76" s="1283"/>
      <c r="AM76" s="1282"/>
      <c r="AN76" s="1276"/>
      <c r="AO76" s="1276"/>
      <c r="AP76" s="1276"/>
      <c r="AQ76" s="1276"/>
      <c r="AR76" s="1276"/>
      <c r="AS76" s="1276"/>
      <c r="AT76" s="1276"/>
      <c r="AU76" s="1276"/>
      <c r="AV76" s="1276"/>
      <c r="AW76" s="1276"/>
      <c r="AX76" s="1276"/>
      <c r="AY76" s="1276"/>
      <c r="AZ76" s="1276"/>
      <c r="BA76" s="1276"/>
      <c r="BB76" s="1276"/>
      <c r="BC76" s="1276"/>
      <c r="BD76" s="1276"/>
      <c r="BE76" s="1276"/>
      <c r="BF76" s="1276"/>
      <c r="BG76" s="1276"/>
      <c r="BH76" s="1276"/>
      <c r="BI76" s="1276"/>
      <c r="BJ76" s="1276"/>
      <c r="BK76" s="1276"/>
      <c r="BL76" s="1276"/>
      <c r="BM76" s="1276"/>
      <c r="BN76" s="1276"/>
      <c r="BO76" s="1276"/>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c r="B77" s="1268"/>
      <c r="G77" s="1280"/>
      <c r="H77" s="1280"/>
      <c r="I77" s="1280"/>
      <c r="J77" s="1280"/>
      <c r="K77" s="1281"/>
      <c r="L77" s="1281"/>
      <c r="M77" s="1281"/>
      <c r="N77" s="1281"/>
      <c r="AN77" s="1277" t="s">
        <v>617</v>
      </c>
      <c r="AO77" s="1277"/>
      <c r="AP77" s="1277"/>
      <c r="AQ77" s="1277"/>
      <c r="AR77" s="1277"/>
      <c r="AS77" s="1277"/>
      <c r="AT77" s="1277"/>
      <c r="AU77" s="1277"/>
      <c r="AV77" s="1277"/>
      <c r="AW77" s="1277"/>
      <c r="AX77" s="1277"/>
      <c r="AY77" s="1277"/>
      <c r="AZ77" s="1277"/>
      <c r="BA77" s="1277"/>
      <c r="BB77" s="1276" t="s">
        <v>616</v>
      </c>
      <c r="BC77" s="1276"/>
      <c r="BD77" s="1276"/>
      <c r="BE77" s="1276"/>
      <c r="BF77" s="1276"/>
      <c r="BG77" s="1276"/>
      <c r="BH77" s="1276"/>
      <c r="BI77" s="1276"/>
      <c r="BJ77" s="1276"/>
      <c r="BK77" s="1276"/>
      <c r="BL77" s="1276"/>
      <c r="BM77" s="1276"/>
      <c r="BN77" s="1276"/>
      <c r="BO77" s="1276"/>
      <c r="BP77" s="1275">
        <v>60.8</v>
      </c>
      <c r="BQ77" s="1275"/>
      <c r="BR77" s="1275"/>
      <c r="BS77" s="1275"/>
      <c r="BT77" s="1275"/>
      <c r="BU77" s="1275"/>
      <c r="BV77" s="1275"/>
      <c r="BW77" s="1275"/>
      <c r="BX77" s="1275">
        <v>58.5</v>
      </c>
      <c r="BY77" s="1275"/>
      <c r="BZ77" s="1275"/>
      <c r="CA77" s="1275"/>
      <c r="CB77" s="1275"/>
      <c r="CC77" s="1275"/>
      <c r="CD77" s="1275"/>
      <c r="CE77" s="1275"/>
      <c r="CF77" s="1275">
        <v>54.6</v>
      </c>
      <c r="CG77" s="1275"/>
      <c r="CH77" s="1275"/>
      <c r="CI77" s="1275"/>
      <c r="CJ77" s="1275"/>
      <c r="CK77" s="1275"/>
      <c r="CL77" s="1275"/>
      <c r="CM77" s="1275"/>
      <c r="CN77" s="1275">
        <v>53.2</v>
      </c>
      <c r="CO77" s="1275"/>
      <c r="CP77" s="1275"/>
      <c r="CQ77" s="1275"/>
      <c r="CR77" s="1275"/>
      <c r="CS77" s="1275"/>
      <c r="CT77" s="1275"/>
      <c r="CU77" s="1275"/>
      <c r="CV77" s="1275">
        <v>47.9</v>
      </c>
      <c r="CW77" s="1275"/>
      <c r="CX77" s="1275"/>
      <c r="CY77" s="1275"/>
      <c r="CZ77" s="1275"/>
      <c r="DA77" s="1275"/>
      <c r="DB77" s="1275"/>
      <c r="DC77" s="1275"/>
    </row>
    <row r="78" spans="2:107" ht="13.5">
      <c r="B78" s="1268"/>
      <c r="G78" s="1280"/>
      <c r="H78" s="1280"/>
      <c r="I78" s="1280"/>
      <c r="J78" s="1280"/>
      <c r="K78" s="1281"/>
      <c r="L78" s="1281"/>
      <c r="M78" s="1281"/>
      <c r="N78" s="1281"/>
      <c r="AN78" s="1277"/>
      <c r="AO78" s="1277"/>
      <c r="AP78" s="1277"/>
      <c r="AQ78" s="1277"/>
      <c r="AR78" s="1277"/>
      <c r="AS78" s="1277"/>
      <c r="AT78" s="1277"/>
      <c r="AU78" s="1277"/>
      <c r="AV78" s="1277"/>
      <c r="AW78" s="1277"/>
      <c r="AX78" s="1277"/>
      <c r="AY78" s="1277"/>
      <c r="AZ78" s="1277"/>
      <c r="BA78" s="1277"/>
      <c r="BB78" s="1276"/>
      <c r="BC78" s="1276"/>
      <c r="BD78" s="1276"/>
      <c r="BE78" s="1276"/>
      <c r="BF78" s="1276"/>
      <c r="BG78" s="1276"/>
      <c r="BH78" s="1276"/>
      <c r="BI78" s="1276"/>
      <c r="BJ78" s="1276"/>
      <c r="BK78" s="1276"/>
      <c r="BL78" s="1276"/>
      <c r="BM78" s="1276"/>
      <c r="BN78" s="1276"/>
      <c r="BO78" s="1276"/>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c r="B79" s="1268"/>
      <c r="G79" s="1280"/>
      <c r="H79" s="1280"/>
      <c r="I79" s="1279"/>
      <c r="J79" s="1279"/>
      <c r="K79" s="1278"/>
      <c r="L79" s="1278"/>
      <c r="M79" s="1278"/>
      <c r="N79" s="1278"/>
      <c r="AN79" s="1277"/>
      <c r="AO79" s="1277"/>
      <c r="AP79" s="1277"/>
      <c r="AQ79" s="1277"/>
      <c r="AR79" s="1277"/>
      <c r="AS79" s="1277"/>
      <c r="AT79" s="1277"/>
      <c r="AU79" s="1277"/>
      <c r="AV79" s="1277"/>
      <c r="AW79" s="1277"/>
      <c r="AX79" s="1277"/>
      <c r="AY79" s="1277"/>
      <c r="AZ79" s="1277"/>
      <c r="BA79" s="1277"/>
      <c r="BB79" s="1276" t="s">
        <v>615</v>
      </c>
      <c r="BC79" s="1276"/>
      <c r="BD79" s="1276"/>
      <c r="BE79" s="1276"/>
      <c r="BF79" s="1276"/>
      <c r="BG79" s="1276"/>
      <c r="BH79" s="1276"/>
      <c r="BI79" s="1276"/>
      <c r="BJ79" s="1276"/>
      <c r="BK79" s="1276"/>
      <c r="BL79" s="1276"/>
      <c r="BM79" s="1276"/>
      <c r="BN79" s="1276"/>
      <c r="BO79" s="1276"/>
      <c r="BP79" s="1275">
        <v>11.1</v>
      </c>
      <c r="BQ79" s="1275"/>
      <c r="BR79" s="1275"/>
      <c r="BS79" s="1275"/>
      <c r="BT79" s="1275"/>
      <c r="BU79" s="1275"/>
      <c r="BV79" s="1275"/>
      <c r="BW79" s="1275"/>
      <c r="BX79" s="1275">
        <v>10.7</v>
      </c>
      <c r="BY79" s="1275"/>
      <c r="BZ79" s="1275"/>
      <c r="CA79" s="1275"/>
      <c r="CB79" s="1275"/>
      <c r="CC79" s="1275"/>
      <c r="CD79" s="1275"/>
      <c r="CE79" s="1275"/>
      <c r="CF79" s="1275">
        <v>10</v>
      </c>
      <c r="CG79" s="1275"/>
      <c r="CH79" s="1275"/>
      <c r="CI79" s="1275"/>
      <c r="CJ79" s="1275"/>
      <c r="CK79" s="1275"/>
      <c r="CL79" s="1275"/>
      <c r="CM79" s="1275"/>
      <c r="CN79" s="1275">
        <v>9.8000000000000007</v>
      </c>
      <c r="CO79" s="1275"/>
      <c r="CP79" s="1275"/>
      <c r="CQ79" s="1275"/>
      <c r="CR79" s="1275"/>
      <c r="CS79" s="1275"/>
      <c r="CT79" s="1275"/>
      <c r="CU79" s="1275"/>
      <c r="CV79" s="1275">
        <v>9.6</v>
      </c>
      <c r="CW79" s="1275"/>
      <c r="CX79" s="1275"/>
      <c r="CY79" s="1275"/>
      <c r="CZ79" s="1275"/>
      <c r="DA79" s="1275"/>
      <c r="DB79" s="1275"/>
      <c r="DC79" s="1275"/>
    </row>
    <row r="80" spans="2:107" ht="13.5">
      <c r="B80" s="1268"/>
      <c r="G80" s="1280"/>
      <c r="H80" s="1280"/>
      <c r="I80" s="1279"/>
      <c r="J80" s="1279"/>
      <c r="K80" s="1278"/>
      <c r="L80" s="1278"/>
      <c r="M80" s="1278"/>
      <c r="N80" s="1278"/>
      <c r="AN80" s="1277"/>
      <c r="AO80" s="1277"/>
      <c r="AP80" s="1277"/>
      <c r="AQ80" s="1277"/>
      <c r="AR80" s="1277"/>
      <c r="AS80" s="1277"/>
      <c r="AT80" s="1277"/>
      <c r="AU80" s="1277"/>
      <c r="AV80" s="1277"/>
      <c r="AW80" s="1277"/>
      <c r="AX80" s="1277"/>
      <c r="AY80" s="1277"/>
      <c r="AZ80" s="1277"/>
      <c r="BA80" s="1277"/>
      <c r="BB80" s="1276"/>
      <c r="BC80" s="1276"/>
      <c r="BD80" s="1276"/>
      <c r="BE80" s="1276"/>
      <c r="BF80" s="1276"/>
      <c r="BG80" s="1276"/>
      <c r="BH80" s="1276"/>
      <c r="BI80" s="1276"/>
      <c r="BJ80" s="1276"/>
      <c r="BK80" s="1276"/>
      <c r="BL80" s="1276"/>
      <c r="BM80" s="1276"/>
      <c r="BN80" s="1276"/>
      <c r="BO80" s="1276"/>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c r="B81" s="1268"/>
    </row>
    <row r="82" spans="2:109" ht="17.25">
      <c r="B82" s="1268"/>
      <c r="K82" s="1274"/>
      <c r="L82" s="1274"/>
      <c r="M82" s="1274"/>
      <c r="N82" s="1274"/>
      <c r="AQ82" s="1274"/>
      <c r="AR82" s="1274"/>
      <c r="AS82" s="1274"/>
      <c r="AT82" s="1274"/>
      <c r="BC82" s="1274"/>
      <c r="BD82" s="1274"/>
      <c r="BE82" s="1274"/>
      <c r="BF82" s="1274"/>
      <c r="BO82" s="1274"/>
      <c r="BP82" s="1274"/>
      <c r="BQ82" s="1274"/>
      <c r="BR82" s="1274"/>
      <c r="CA82" s="1274"/>
      <c r="CB82" s="1274"/>
      <c r="CC82" s="1274"/>
      <c r="CD82" s="1274"/>
      <c r="CM82" s="1274"/>
      <c r="CN82" s="1274"/>
      <c r="CO82" s="1274"/>
      <c r="CP82" s="1274"/>
      <c r="CY82" s="1274"/>
      <c r="CZ82" s="1274"/>
      <c r="DA82" s="1274"/>
      <c r="DB82" s="1274"/>
      <c r="DC82" s="1274"/>
    </row>
    <row r="83" spans="2:109" ht="13.5">
      <c r="B83" s="1273"/>
      <c r="C83" s="1272"/>
      <c r="D83" s="1272"/>
      <c r="E83" s="1272"/>
      <c r="F83" s="1272"/>
      <c r="G83" s="1272"/>
      <c r="H83" s="1272"/>
      <c r="I83" s="1272"/>
      <c r="J83" s="1272"/>
      <c r="K83" s="1272"/>
      <c r="L83" s="1272"/>
      <c r="M83" s="1272"/>
      <c r="N83" s="1272"/>
      <c r="O83" s="1272"/>
      <c r="P83" s="1272"/>
      <c r="Q83" s="1272"/>
      <c r="R83" s="1272"/>
      <c r="S83" s="1272"/>
      <c r="T83" s="1272"/>
      <c r="U83" s="1272"/>
      <c r="V83" s="1272"/>
      <c r="W83" s="1272"/>
      <c r="X83" s="1272"/>
      <c r="Y83" s="1272"/>
      <c r="Z83" s="1272"/>
      <c r="AA83" s="1272"/>
      <c r="AB83" s="1272"/>
      <c r="AC83" s="1272"/>
      <c r="AD83" s="1272"/>
      <c r="AE83" s="1272"/>
      <c r="AF83" s="1272"/>
      <c r="AG83" s="1272"/>
      <c r="AH83" s="1272"/>
      <c r="AI83" s="1272"/>
      <c r="AJ83" s="1272"/>
      <c r="AK83" s="1272"/>
      <c r="AL83" s="1272"/>
      <c r="AM83" s="1272"/>
      <c r="AN83" s="1272"/>
      <c r="AO83" s="1272"/>
      <c r="AP83" s="1272"/>
      <c r="AQ83" s="1272"/>
      <c r="AR83" s="1272"/>
      <c r="AS83" s="1272"/>
      <c r="AT83" s="1272"/>
      <c r="AU83" s="1272"/>
      <c r="AV83" s="1272"/>
      <c r="AW83" s="1272"/>
      <c r="AX83" s="1272"/>
      <c r="AY83" s="1272"/>
      <c r="AZ83" s="1272"/>
      <c r="BA83" s="1272"/>
      <c r="BB83" s="1272"/>
      <c r="BC83" s="1272"/>
      <c r="BD83" s="1272"/>
      <c r="BE83" s="1272"/>
      <c r="BF83" s="1272"/>
      <c r="BG83" s="1272"/>
      <c r="BH83" s="1272"/>
      <c r="BI83" s="1272"/>
      <c r="BJ83" s="1272"/>
      <c r="BK83" s="1272"/>
      <c r="BL83" s="1272"/>
      <c r="BM83" s="1272"/>
      <c r="BN83" s="1272"/>
      <c r="BO83" s="1272"/>
      <c r="BP83" s="1272"/>
      <c r="BQ83" s="1272"/>
      <c r="BR83" s="1272"/>
      <c r="BS83" s="1272"/>
      <c r="BT83" s="1272"/>
      <c r="BU83" s="1272"/>
      <c r="BV83" s="1272"/>
      <c r="BW83" s="1272"/>
      <c r="BX83" s="1272"/>
      <c r="BY83" s="1272"/>
      <c r="BZ83" s="1272"/>
      <c r="CA83" s="1272"/>
      <c r="CB83" s="1272"/>
      <c r="CC83" s="1272"/>
      <c r="CD83" s="1272"/>
      <c r="CE83" s="1272"/>
      <c r="CF83" s="1272"/>
      <c r="CG83" s="1272"/>
      <c r="CH83" s="1272"/>
      <c r="CI83" s="1272"/>
      <c r="CJ83" s="1272"/>
      <c r="CK83" s="1272"/>
      <c r="CL83" s="1272"/>
      <c r="CM83" s="1272"/>
      <c r="CN83" s="1272"/>
      <c r="CO83" s="1272"/>
      <c r="CP83" s="1272"/>
      <c r="CQ83" s="1272"/>
      <c r="CR83" s="1272"/>
      <c r="CS83" s="1272"/>
      <c r="CT83" s="1272"/>
      <c r="CU83" s="1272"/>
      <c r="CV83" s="1272"/>
      <c r="CW83" s="1272"/>
      <c r="CX83" s="1272"/>
      <c r="CY83" s="1272"/>
      <c r="CZ83" s="1272"/>
      <c r="DA83" s="1272"/>
      <c r="DB83" s="1272"/>
      <c r="DC83" s="1272"/>
      <c r="DD83" s="1271"/>
    </row>
    <row r="84" spans="2:109" ht="13.5">
      <c r="DD84" s="1267"/>
      <c r="DE84" s="1267"/>
    </row>
    <row r="85" spans="2:109" ht="13.5">
      <c r="DD85" s="1267"/>
      <c r="DE85" s="1267"/>
    </row>
    <row r="86" spans="2:109" ht="13.5" hidden="1">
      <c r="DD86" s="1267"/>
      <c r="DE86" s="1267"/>
    </row>
    <row r="87" spans="2:109" ht="13.5" hidden="1">
      <c r="K87" s="1270"/>
      <c r="AQ87" s="1270"/>
      <c r="BC87" s="1270"/>
      <c r="BO87" s="1270"/>
      <c r="CA87" s="1270"/>
      <c r="CM87" s="1270"/>
      <c r="CY87" s="1270"/>
      <c r="DD87" s="1267"/>
      <c r="DE87" s="1267"/>
    </row>
    <row r="88" spans="2:109" ht="13.5" hidden="1">
      <c r="DD88" s="1267"/>
      <c r="DE88" s="1267"/>
    </row>
    <row r="89" spans="2:109" ht="13.5" hidden="1">
      <c r="DD89" s="1267"/>
      <c r="DE89" s="1267"/>
    </row>
    <row r="90" spans="2:109" ht="13.5" hidden="1">
      <c r="DD90" s="1267"/>
      <c r="DE90" s="1267"/>
    </row>
    <row r="91" spans="2:109" ht="13.5" hidden="1">
      <c r="DD91" s="1267"/>
      <c r="DE91" s="1267"/>
    </row>
    <row r="92" spans="2:109" ht="13.5" hidden="1" customHeight="1">
      <c r="DD92" s="1267"/>
      <c r="DE92" s="1267"/>
    </row>
    <row r="93" spans="2:109" ht="13.5" hidden="1" customHeight="1">
      <c r="DD93" s="1267"/>
      <c r="DE93" s="1267"/>
    </row>
    <row r="94" spans="2:109" ht="13.5" hidden="1" customHeight="1">
      <c r="DD94" s="1267"/>
      <c r="DE94" s="1267"/>
    </row>
    <row r="95" spans="2:109" ht="13.5" hidden="1" customHeight="1">
      <c r="DD95" s="1267"/>
      <c r="DE95" s="1267"/>
    </row>
    <row r="96" spans="2:109" ht="13.5" hidden="1" customHeight="1">
      <c r="DD96" s="1267"/>
      <c r="DE96" s="1267"/>
    </row>
    <row r="97" spans="108:109" ht="13.5" hidden="1" customHeight="1">
      <c r="DD97" s="1267"/>
      <c r="DE97" s="1267"/>
    </row>
    <row r="98" spans="108:109" ht="13.5" hidden="1" customHeight="1">
      <c r="DD98" s="1267"/>
      <c r="DE98" s="1267"/>
    </row>
    <row r="99" spans="108:109" ht="13.5" hidden="1" customHeight="1">
      <c r="DD99" s="1267"/>
      <c r="DE99" s="1267"/>
    </row>
    <row r="100" spans="108:109" ht="13.5" hidden="1" customHeight="1">
      <c r="DD100" s="1267"/>
      <c r="DE100" s="1267"/>
    </row>
    <row r="101" spans="108:109" ht="13.5" hidden="1" customHeight="1">
      <c r="DD101" s="1267"/>
      <c r="DE101" s="1267"/>
    </row>
    <row r="102" spans="108:109" ht="13.5" hidden="1" customHeight="1">
      <c r="DD102" s="1267"/>
      <c r="DE102" s="1267"/>
    </row>
    <row r="103" spans="108:109" ht="13.5" hidden="1" customHeight="1">
      <c r="DD103" s="1267"/>
      <c r="DE103" s="1267"/>
    </row>
    <row r="104" spans="108:109" ht="13.5" hidden="1" customHeight="1">
      <c r="DD104" s="1267"/>
      <c r="DE104" s="1267"/>
    </row>
    <row r="105" spans="108:109" ht="13.5" hidden="1" customHeight="1">
      <c r="DD105" s="1267"/>
      <c r="DE105" s="1267"/>
    </row>
    <row r="106" spans="108:109" ht="13.5" hidden="1" customHeight="1">
      <c r="DD106" s="1267"/>
      <c r="DE106" s="1267"/>
    </row>
    <row r="107" spans="108:109" ht="13.5" hidden="1" customHeight="1">
      <c r="DD107" s="1267"/>
      <c r="DE107" s="1267"/>
    </row>
    <row r="108" spans="108:109" ht="13.5" hidden="1" customHeight="1">
      <c r="DD108" s="1267"/>
      <c r="DE108" s="1267"/>
    </row>
    <row r="109" spans="108:109" ht="13.5" hidden="1" customHeight="1">
      <c r="DD109" s="1267"/>
      <c r="DE109" s="1267"/>
    </row>
    <row r="110" spans="108:109" ht="13.5" hidden="1" customHeight="1">
      <c r="DD110" s="1267"/>
      <c r="DE110" s="1267"/>
    </row>
    <row r="111" spans="108:109" ht="13.5" hidden="1" customHeight="1">
      <c r="DD111" s="1267"/>
      <c r="DE111" s="1267"/>
    </row>
    <row r="112" spans="108:109" ht="13.5" hidden="1" customHeight="1">
      <c r="DD112" s="1267"/>
      <c r="DE112" s="1267"/>
    </row>
    <row r="113" spans="108:109" ht="13.5" hidden="1" customHeight="1">
      <c r="DD113" s="1267"/>
      <c r="DE113" s="1267"/>
    </row>
    <row r="114" spans="108:109" ht="13.5" hidden="1" customHeight="1">
      <c r="DD114" s="1267"/>
      <c r="DE114" s="1267"/>
    </row>
    <row r="115" spans="108:109" ht="13.5" hidden="1" customHeight="1">
      <c r="DD115" s="1267"/>
      <c r="DE115" s="1267"/>
    </row>
    <row r="116" spans="108:109" ht="13.5" hidden="1" customHeight="1">
      <c r="DD116" s="1267"/>
      <c r="DE116" s="1267"/>
    </row>
    <row r="117" spans="108:109" ht="13.5" hidden="1" customHeight="1">
      <c r="DD117" s="1267"/>
      <c r="DE117" s="1267"/>
    </row>
    <row r="118" spans="108:109" ht="13.5" hidden="1" customHeight="1">
      <c r="DD118" s="1267"/>
      <c r="DE118" s="1267"/>
    </row>
    <row r="119" spans="108:109" ht="13.5" hidden="1" customHeight="1">
      <c r="DD119" s="1267"/>
      <c r="DE119" s="1267"/>
    </row>
    <row r="120" spans="108:109" ht="13.5" hidden="1" customHeight="1">
      <c r="DD120" s="1267"/>
      <c r="DE120" s="1267"/>
    </row>
    <row r="121" spans="108:109" ht="13.5" hidden="1" customHeight="1">
      <c r="DD121" s="1267"/>
      <c r="DE121" s="1267"/>
    </row>
    <row r="122" spans="108:109" ht="13.5" hidden="1" customHeight="1">
      <c r="DD122" s="1267"/>
      <c r="DE122" s="1267"/>
    </row>
    <row r="123" spans="108:109" ht="13.5" hidden="1" customHeight="1">
      <c r="DD123" s="1267"/>
      <c r="DE123" s="1267"/>
    </row>
    <row r="124" spans="108:109" ht="13.5" hidden="1" customHeight="1">
      <c r="DD124" s="1267"/>
      <c r="DE124" s="1267"/>
    </row>
    <row r="125" spans="108:109" ht="13.5" hidden="1" customHeight="1">
      <c r="DD125" s="1267"/>
      <c r="DE125" s="1267"/>
    </row>
    <row r="126" spans="108:109" ht="13.5" hidden="1" customHeight="1">
      <c r="DD126" s="1267"/>
      <c r="DE126" s="1267"/>
    </row>
    <row r="127" spans="108:109" ht="13.5" hidden="1" customHeight="1">
      <c r="DD127" s="1267"/>
      <c r="DE127" s="1267"/>
    </row>
    <row r="128" spans="108:109" ht="13.5" hidden="1" customHeight="1">
      <c r="DD128" s="1267"/>
      <c r="DE128" s="1267"/>
    </row>
    <row r="129" spans="108:109" ht="13.5" hidden="1" customHeight="1">
      <c r="DD129" s="1267"/>
      <c r="DE129" s="1267"/>
    </row>
    <row r="130" spans="108:109" ht="13.5" hidden="1" customHeight="1">
      <c r="DD130" s="1267"/>
      <c r="DE130" s="1267"/>
    </row>
    <row r="131" spans="108:109" ht="13.5" hidden="1" customHeight="1">
      <c r="DD131" s="1267"/>
      <c r="DE131" s="1267"/>
    </row>
    <row r="132" spans="108:109" ht="13.5" hidden="1" customHeight="1">
      <c r="DD132" s="1267"/>
      <c r="DE132" s="1267"/>
    </row>
    <row r="133" spans="108:109" ht="13.5" hidden="1" customHeight="1">
      <c r="DD133" s="1267"/>
      <c r="DE133" s="1267"/>
    </row>
    <row r="134" spans="108:109" ht="13.5" hidden="1" customHeight="1">
      <c r="DD134" s="1267"/>
      <c r="DE134" s="1267"/>
    </row>
    <row r="135" spans="108:109" ht="13.5" hidden="1" customHeight="1">
      <c r="DD135" s="1267"/>
      <c r="DE135" s="1267"/>
    </row>
    <row r="136" spans="108:109" ht="13.5" hidden="1" customHeight="1">
      <c r="DD136" s="1267"/>
      <c r="DE136" s="1267"/>
    </row>
    <row r="137" spans="108:109" ht="13.5" hidden="1" customHeight="1">
      <c r="DD137" s="1267"/>
      <c r="DE137" s="1267"/>
    </row>
    <row r="138" spans="108:109" ht="13.5" hidden="1" customHeight="1">
      <c r="DD138" s="1267"/>
      <c r="DE138" s="1267"/>
    </row>
    <row r="139" spans="108:109" ht="13.5" hidden="1" customHeight="1">
      <c r="DD139" s="1267"/>
      <c r="DE139" s="1267"/>
    </row>
    <row r="140" spans="108:109" ht="13.5" hidden="1" customHeight="1">
      <c r="DD140" s="1267"/>
      <c r="DE140" s="1267"/>
    </row>
    <row r="141" spans="108:109" ht="13.5" hidden="1" customHeight="1">
      <c r="DD141" s="1267"/>
      <c r="DE141" s="1267"/>
    </row>
    <row r="142" spans="108:109" ht="13.5" hidden="1" customHeight="1">
      <c r="DD142" s="1267"/>
      <c r="DE142" s="1267"/>
    </row>
    <row r="143" spans="108:109" ht="13.5" hidden="1" customHeight="1">
      <c r="DD143" s="1267"/>
      <c r="DE143" s="1267"/>
    </row>
    <row r="144" spans="108:109" ht="13.5" hidden="1" customHeight="1">
      <c r="DD144" s="1267"/>
      <c r="DE144" s="1267"/>
    </row>
    <row r="145" spans="108:109" ht="13.5" hidden="1" customHeight="1">
      <c r="DD145" s="1267"/>
      <c r="DE145" s="1267"/>
    </row>
    <row r="146" spans="108:109" ht="13.5" hidden="1" customHeight="1">
      <c r="DD146" s="1267"/>
      <c r="DE146" s="1267"/>
    </row>
    <row r="147" spans="108:109" ht="13.5" hidden="1" customHeight="1">
      <c r="DD147" s="1267"/>
      <c r="DE147" s="1267"/>
    </row>
    <row r="148" spans="108:109" ht="13.5" hidden="1" customHeight="1">
      <c r="DD148" s="1267"/>
      <c r="DE148" s="1267"/>
    </row>
    <row r="149" spans="108:109" ht="13.5" hidden="1" customHeight="1">
      <c r="DD149" s="1267"/>
      <c r="DE149" s="1267"/>
    </row>
    <row r="150" spans="108:109" ht="13.5" hidden="1" customHeight="1">
      <c r="DD150" s="1267"/>
      <c r="DE150" s="1267"/>
    </row>
    <row r="151" spans="108:109" ht="13.5" hidden="1" customHeight="1">
      <c r="DD151" s="1267"/>
      <c r="DE151" s="1267"/>
    </row>
    <row r="152" spans="108:109" ht="13.5" hidden="1" customHeight="1">
      <c r="DD152" s="1267"/>
      <c r="DE152" s="1267"/>
    </row>
    <row r="153" spans="108:109" ht="13.5" hidden="1" customHeight="1">
      <c r="DD153" s="1267"/>
      <c r="DE153" s="1267"/>
    </row>
    <row r="154" spans="108:109" ht="13.5" hidden="1" customHeight="1">
      <c r="DD154" s="1267"/>
      <c r="DE154" s="1267"/>
    </row>
    <row r="155" spans="108:109" ht="13.5" hidden="1" customHeight="1">
      <c r="DD155" s="1267"/>
      <c r="DE155" s="1267"/>
    </row>
    <row r="156" spans="108:109" ht="13.5" hidden="1" customHeight="1">
      <c r="DD156" s="1267"/>
      <c r="DE156" s="1267"/>
    </row>
    <row r="157" spans="108:109" ht="13.5" hidden="1" customHeight="1">
      <c r="DD157" s="1267"/>
      <c r="DE157" s="1267"/>
    </row>
    <row r="158" spans="108:109" ht="13.5" hidden="1" customHeight="1">
      <c r="DD158" s="1267"/>
      <c r="DE158" s="1267"/>
    </row>
    <row r="159" spans="108:109" ht="13.5" hidden="1" customHeight="1">
      <c r="DD159" s="1267"/>
      <c r="DE159" s="1267"/>
    </row>
    <row r="160" spans="108:109" ht="13.5" hidden="1" customHeight="1">
      <c r="DD160" s="1267"/>
      <c r="DE160" s="12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GAPT+2ZUdFycrrTTuysYSO9mPv04GWVJjXDQVfONFZRTeTbI176ip6D7XX3WK7Yudt67JrPgJAAc9FS4nq/szA==" saltValue="hMUZXs8pY8lwVwaiUi/GcQ=="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Normal="100" zoomScaleSheetLayoutView="70" workbookViewId="0">
      <selection activeCell="AN65" sqref="AN65:DC69"/>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8U03eoY+Y7IrTGWmwfdn53UyuTCE2OVJlP21q0308Qxmc/ybtMf4kEi3iW8z784qLihITdhyGWIbnLL4Atff2w==" saltValue="yWCGlmtLi700ZjWU2LDhN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Normal="100" zoomScaleSheetLayoutView="55" workbookViewId="0">
      <selection activeCell="AN65" sqref="AN65:DC69"/>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hiRYinz0zxFBWNoJeqTEkHq9zCEZ19VKoK2Szb3MGYZl/8jjVOSQJVcYM6LMLVEKfNPon4Yz48U1F4D2K+pipQ==" saltValue="JctS+YE88+ssyriEgiUEp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552</v>
      </c>
      <c r="G2" s="156"/>
      <c r="H2" s="157"/>
    </row>
    <row r="3" spans="1:8">
      <c r="A3" s="153" t="s">
        <v>545</v>
      </c>
      <c r="B3" s="158"/>
      <c r="C3" s="159"/>
      <c r="D3" s="160">
        <v>76301</v>
      </c>
      <c r="E3" s="161"/>
      <c r="F3" s="162">
        <v>106614</v>
      </c>
      <c r="G3" s="163"/>
      <c r="H3" s="164"/>
    </row>
    <row r="4" spans="1:8">
      <c r="A4" s="165"/>
      <c r="B4" s="166"/>
      <c r="C4" s="167"/>
      <c r="D4" s="168">
        <v>46615</v>
      </c>
      <c r="E4" s="169"/>
      <c r="F4" s="170">
        <v>45545</v>
      </c>
      <c r="G4" s="171"/>
      <c r="H4" s="172"/>
    </row>
    <row r="5" spans="1:8">
      <c r="A5" s="153" t="s">
        <v>547</v>
      </c>
      <c r="B5" s="158"/>
      <c r="C5" s="159"/>
      <c r="D5" s="160">
        <v>60739</v>
      </c>
      <c r="E5" s="161"/>
      <c r="F5" s="162">
        <v>85459</v>
      </c>
      <c r="G5" s="163"/>
      <c r="H5" s="164"/>
    </row>
    <row r="6" spans="1:8">
      <c r="A6" s="165"/>
      <c r="B6" s="166"/>
      <c r="C6" s="167"/>
      <c r="D6" s="168">
        <v>28054</v>
      </c>
      <c r="E6" s="169"/>
      <c r="F6" s="170">
        <v>44378</v>
      </c>
      <c r="G6" s="171"/>
      <c r="H6" s="172"/>
    </row>
    <row r="7" spans="1:8">
      <c r="A7" s="153" t="s">
        <v>548</v>
      </c>
      <c r="B7" s="158"/>
      <c r="C7" s="159"/>
      <c r="D7" s="160">
        <v>51959</v>
      </c>
      <c r="E7" s="161"/>
      <c r="F7" s="162">
        <v>83280</v>
      </c>
      <c r="G7" s="163"/>
      <c r="H7" s="164"/>
    </row>
    <row r="8" spans="1:8">
      <c r="A8" s="165"/>
      <c r="B8" s="166"/>
      <c r="C8" s="167"/>
      <c r="D8" s="168">
        <v>35265</v>
      </c>
      <c r="E8" s="169"/>
      <c r="F8" s="170">
        <v>43123</v>
      </c>
      <c r="G8" s="171"/>
      <c r="H8" s="172"/>
    </row>
    <row r="9" spans="1:8">
      <c r="A9" s="153" t="s">
        <v>549</v>
      </c>
      <c r="B9" s="158"/>
      <c r="C9" s="159"/>
      <c r="D9" s="160">
        <v>40960</v>
      </c>
      <c r="E9" s="161"/>
      <c r="F9" s="162">
        <v>88968</v>
      </c>
      <c r="G9" s="163"/>
      <c r="H9" s="164"/>
    </row>
    <row r="10" spans="1:8">
      <c r="A10" s="165"/>
      <c r="B10" s="166"/>
      <c r="C10" s="167"/>
      <c r="D10" s="168">
        <v>19020</v>
      </c>
      <c r="E10" s="169"/>
      <c r="F10" s="170">
        <v>45482</v>
      </c>
      <c r="G10" s="171"/>
      <c r="H10" s="172"/>
    </row>
    <row r="11" spans="1:8">
      <c r="A11" s="153" t="s">
        <v>550</v>
      </c>
      <c r="B11" s="158"/>
      <c r="C11" s="159"/>
      <c r="D11" s="160">
        <v>56280</v>
      </c>
      <c r="E11" s="161"/>
      <c r="F11" s="162">
        <v>85173</v>
      </c>
      <c r="G11" s="163"/>
      <c r="H11" s="164"/>
    </row>
    <row r="12" spans="1:8">
      <c r="A12" s="165"/>
      <c r="B12" s="166"/>
      <c r="C12" s="173"/>
      <c r="D12" s="168">
        <v>34513</v>
      </c>
      <c r="E12" s="169"/>
      <c r="F12" s="170">
        <v>43913</v>
      </c>
      <c r="G12" s="171"/>
      <c r="H12" s="172"/>
    </row>
    <row r="13" spans="1:8">
      <c r="A13" s="153"/>
      <c r="B13" s="158"/>
      <c r="C13" s="174"/>
      <c r="D13" s="175">
        <v>57248</v>
      </c>
      <c r="E13" s="176"/>
      <c r="F13" s="177">
        <v>89899</v>
      </c>
      <c r="G13" s="178"/>
      <c r="H13" s="164"/>
    </row>
    <row r="14" spans="1:8">
      <c r="A14" s="165"/>
      <c r="B14" s="166"/>
      <c r="C14" s="167"/>
      <c r="D14" s="168">
        <v>32693</v>
      </c>
      <c r="E14" s="169"/>
      <c r="F14" s="170">
        <v>44488</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7.08</v>
      </c>
      <c r="C19" s="179">
        <f>ROUND(VALUE(SUBSTITUTE(実質収支比率等に係る経年分析!G$48,"▲","-")),2)</f>
        <v>8.02</v>
      </c>
      <c r="D19" s="179">
        <f>ROUND(VALUE(SUBSTITUTE(実質収支比率等に係る経年分析!H$48,"▲","-")),2)</f>
        <v>6.96</v>
      </c>
      <c r="E19" s="179">
        <f>ROUND(VALUE(SUBSTITUTE(実質収支比率等に係る経年分析!I$48,"▲","-")),2)</f>
        <v>8.4700000000000006</v>
      </c>
      <c r="F19" s="179">
        <f>ROUND(VALUE(SUBSTITUTE(実質収支比率等に係る経年分析!J$48,"▲","-")),2)</f>
        <v>9.2899999999999991</v>
      </c>
    </row>
    <row r="20" spans="1:11">
      <c r="A20" s="179" t="s">
        <v>55</v>
      </c>
      <c r="B20" s="179">
        <f>ROUND(VALUE(SUBSTITUTE(実質収支比率等に係る経年分析!F$47,"▲","-")),2)</f>
        <v>43.27</v>
      </c>
      <c r="C20" s="179">
        <f>ROUND(VALUE(SUBSTITUTE(実質収支比率等に係る経年分析!G$47,"▲","-")),2)</f>
        <v>47.09</v>
      </c>
      <c r="D20" s="179">
        <f>ROUND(VALUE(SUBSTITUTE(実質収支比率等に係る経年分析!H$47,"▲","-")),2)</f>
        <v>41.79</v>
      </c>
      <c r="E20" s="179">
        <f>ROUND(VALUE(SUBSTITUTE(実質収支比率等に係る経年分析!I$47,"▲","-")),2)</f>
        <v>37.07</v>
      </c>
      <c r="F20" s="179">
        <f>ROUND(VALUE(SUBSTITUTE(実質収支比率等に係る経年分析!J$47,"▲","-")),2)</f>
        <v>33.909999999999997</v>
      </c>
    </row>
    <row r="21" spans="1:11">
      <c r="A21" s="179" t="s">
        <v>56</v>
      </c>
      <c r="B21" s="179">
        <f>IF(ISNUMBER(VALUE(SUBSTITUTE(実質収支比率等に係る経年分析!F$49,"▲","-"))),ROUND(VALUE(SUBSTITUTE(実質収支比率等に係る経年分析!F$49,"▲","-")),2),NA())</f>
        <v>1.63</v>
      </c>
      <c r="C21" s="179">
        <f>IF(ISNUMBER(VALUE(SUBSTITUTE(実質収支比率等に係る経年分析!G$49,"▲","-"))),ROUND(VALUE(SUBSTITUTE(実質収支比率等に係る経年分析!G$49,"▲","-")),2),NA())</f>
        <v>5.53</v>
      </c>
      <c r="D21" s="179">
        <f>IF(ISNUMBER(VALUE(SUBSTITUTE(実質収支比率等に係る経年分析!H$49,"▲","-"))),ROUND(VALUE(SUBSTITUTE(実質収支比率等に係る経年分析!H$49,"▲","-")),2),NA())</f>
        <v>-5.46</v>
      </c>
      <c r="E21" s="179">
        <f>IF(ISNUMBER(VALUE(SUBSTITUTE(実質収支比率等に係る経年分析!I$49,"▲","-"))),ROUND(VALUE(SUBSTITUTE(実質収支比率等に係る経年分析!I$49,"▲","-")),2),NA())</f>
        <v>-3.82</v>
      </c>
      <c r="F21" s="179">
        <f>IF(ISNUMBER(VALUE(SUBSTITUTE(実質収支比率等に係る経年分析!J$49,"▲","-"))),ROUND(VALUE(SUBSTITUTE(実質収支比率等に係る経年分析!J$49,"▲","-")),2),NA())</f>
        <v>-1.52</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0.24</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0.28999999999999998</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0.28999999999999998</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0.11</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str">
        <f>IF(連結実質赤字比率に係る赤字・黒字の構成分析!C$40="",NA(),連結実質赤字比率に係る赤字・黒字の構成分析!C$40)</f>
        <v>農業集落排水特別会計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公共下水道特別会計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0.27</v>
      </c>
    </row>
    <row r="33" spans="1:16">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0.91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1.61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2.12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2.58</v>
      </c>
    </row>
    <row r="34" spans="1:16">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5.01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3.79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4.6100000000000003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6.23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6.72</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7.07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8.02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6.96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8.4700000000000006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9.2799999999999994</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24.08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23.27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23.55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22.75</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1378</v>
      </c>
      <c r="E42" s="181"/>
      <c r="F42" s="181"/>
      <c r="G42" s="181">
        <f>'実質公債費比率（分子）の構造'!L$52</f>
        <v>1373</v>
      </c>
      <c r="H42" s="181"/>
      <c r="I42" s="181"/>
      <c r="J42" s="181">
        <f>'実質公債費比率（分子）の構造'!M$52</f>
        <v>1501</v>
      </c>
      <c r="K42" s="181"/>
      <c r="L42" s="181"/>
      <c r="M42" s="181">
        <f>'実質公債費比率（分子）の構造'!N$52</f>
        <v>1527</v>
      </c>
      <c r="N42" s="181"/>
      <c r="O42" s="181"/>
      <c r="P42" s="181">
        <f>'実質公債費比率（分子）の構造'!O$52</f>
        <v>1535</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43</v>
      </c>
      <c r="C44" s="181"/>
      <c r="D44" s="181"/>
      <c r="E44" s="181">
        <f>'実質公債費比率（分子）の構造'!L$50</f>
        <v>43</v>
      </c>
      <c r="F44" s="181"/>
      <c r="G44" s="181"/>
      <c r="H44" s="181">
        <f>'実質公債費比率（分子）の構造'!M$50</f>
        <v>16</v>
      </c>
      <c r="I44" s="181"/>
      <c r="J44" s="181"/>
      <c r="K44" s="181">
        <f>'実質公債費比率（分子）の構造'!N$50</f>
        <v>16</v>
      </c>
      <c r="L44" s="181"/>
      <c r="M44" s="181"/>
      <c r="N44" s="181">
        <f>'実質公債費比率（分子）の構造'!O$50</f>
        <v>16</v>
      </c>
      <c r="O44" s="181"/>
      <c r="P44" s="181"/>
    </row>
    <row r="45" spans="1:16">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f>'実質公債費比率（分子）の構造'!O$49</f>
        <v>0</v>
      </c>
      <c r="O45" s="181"/>
      <c r="P45" s="181"/>
    </row>
    <row r="46" spans="1:16">
      <c r="A46" s="181" t="s">
        <v>67</v>
      </c>
      <c r="B46" s="181">
        <f>'実質公債費比率（分子）の構造'!K$48</f>
        <v>684</v>
      </c>
      <c r="C46" s="181"/>
      <c r="D46" s="181"/>
      <c r="E46" s="181">
        <f>'実質公債費比率（分子）の構造'!L$48</f>
        <v>690</v>
      </c>
      <c r="F46" s="181"/>
      <c r="G46" s="181"/>
      <c r="H46" s="181">
        <f>'実質公債費比率（分子）の構造'!M$48</f>
        <v>751</v>
      </c>
      <c r="I46" s="181"/>
      <c r="J46" s="181"/>
      <c r="K46" s="181">
        <f>'実質公債費比率（分子）の構造'!N$48</f>
        <v>770</v>
      </c>
      <c r="L46" s="181"/>
      <c r="M46" s="181"/>
      <c r="N46" s="181">
        <f>'実質公債費比率（分子）の構造'!O$48</f>
        <v>803</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1530</v>
      </c>
      <c r="C49" s="181"/>
      <c r="D49" s="181"/>
      <c r="E49" s="181">
        <f>'実質公債費比率（分子）の構造'!L$45</f>
        <v>1460</v>
      </c>
      <c r="F49" s="181"/>
      <c r="G49" s="181"/>
      <c r="H49" s="181">
        <f>'実質公債費比率（分子）の構造'!M$45</f>
        <v>1657</v>
      </c>
      <c r="I49" s="181"/>
      <c r="J49" s="181"/>
      <c r="K49" s="181">
        <f>'実質公債費比率（分子）の構造'!N$45</f>
        <v>1689</v>
      </c>
      <c r="L49" s="181"/>
      <c r="M49" s="181"/>
      <c r="N49" s="181">
        <f>'実質公債費比率（分子）の構造'!O$45</f>
        <v>1644</v>
      </c>
      <c r="O49" s="181"/>
      <c r="P49" s="181"/>
    </row>
    <row r="50" spans="1:16">
      <c r="A50" s="181" t="s">
        <v>71</v>
      </c>
      <c r="B50" s="181" t="e">
        <f>NA()</f>
        <v>#N/A</v>
      </c>
      <c r="C50" s="181">
        <f>IF(ISNUMBER('実質公債費比率（分子）の構造'!K$53),'実質公債費比率（分子）の構造'!K$53,NA())</f>
        <v>879</v>
      </c>
      <c r="D50" s="181" t="e">
        <f>NA()</f>
        <v>#N/A</v>
      </c>
      <c r="E50" s="181" t="e">
        <f>NA()</f>
        <v>#N/A</v>
      </c>
      <c r="F50" s="181">
        <f>IF(ISNUMBER('実質公債費比率（分子）の構造'!L$53),'実質公債費比率（分子）の構造'!L$53,NA())</f>
        <v>820</v>
      </c>
      <c r="G50" s="181" t="e">
        <f>NA()</f>
        <v>#N/A</v>
      </c>
      <c r="H50" s="181" t="e">
        <f>NA()</f>
        <v>#N/A</v>
      </c>
      <c r="I50" s="181">
        <f>IF(ISNUMBER('実質公債費比率（分子）の構造'!M$53),'実質公債費比率（分子）の構造'!M$53,NA())</f>
        <v>923</v>
      </c>
      <c r="J50" s="181" t="e">
        <f>NA()</f>
        <v>#N/A</v>
      </c>
      <c r="K50" s="181" t="e">
        <f>NA()</f>
        <v>#N/A</v>
      </c>
      <c r="L50" s="181">
        <f>IF(ISNUMBER('実質公債費比率（分子）の構造'!N$53),'実質公債費比率（分子）の構造'!N$53,NA())</f>
        <v>948</v>
      </c>
      <c r="M50" s="181" t="e">
        <f>NA()</f>
        <v>#N/A</v>
      </c>
      <c r="N50" s="181" t="e">
        <f>NA()</f>
        <v>#N/A</v>
      </c>
      <c r="O50" s="181">
        <f>IF(ISNUMBER('実質公債費比率（分子）の構造'!O$53),'実質公債費比率（分子）の構造'!O$53,NA())</f>
        <v>928</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16362</v>
      </c>
      <c r="E56" s="180"/>
      <c r="F56" s="180"/>
      <c r="G56" s="180">
        <f>'将来負担比率（分子）の構造'!J$52</f>
        <v>17018</v>
      </c>
      <c r="H56" s="180"/>
      <c r="I56" s="180"/>
      <c r="J56" s="180">
        <f>'将来負担比率（分子）の構造'!K$52</f>
        <v>16502</v>
      </c>
      <c r="K56" s="180"/>
      <c r="L56" s="180"/>
      <c r="M56" s="180">
        <f>'将来負担比率（分子）の構造'!L$52</f>
        <v>15921</v>
      </c>
      <c r="N56" s="180"/>
      <c r="O56" s="180"/>
      <c r="P56" s="180">
        <f>'将来負担比率（分子）の構造'!M$52</f>
        <v>15795</v>
      </c>
    </row>
    <row r="57" spans="1:16">
      <c r="A57" s="180" t="s">
        <v>42</v>
      </c>
      <c r="B57" s="180"/>
      <c r="C57" s="180"/>
      <c r="D57" s="180">
        <f>'将来負担比率（分子）の構造'!I$51</f>
        <v>232</v>
      </c>
      <c r="E57" s="180"/>
      <c r="F57" s="180"/>
      <c r="G57" s="180">
        <f>'将来負担比率（分子）の構造'!J$51</f>
        <v>219</v>
      </c>
      <c r="H57" s="180"/>
      <c r="I57" s="180"/>
      <c r="J57" s="180">
        <f>'将来負担比率（分子）の構造'!K$51</f>
        <v>205</v>
      </c>
      <c r="K57" s="180"/>
      <c r="L57" s="180"/>
      <c r="M57" s="180">
        <f>'将来負担比率（分子）の構造'!L$51</f>
        <v>191</v>
      </c>
      <c r="N57" s="180"/>
      <c r="O57" s="180"/>
      <c r="P57" s="180">
        <f>'将来負担比率（分子）の構造'!M$51</f>
        <v>180</v>
      </c>
    </row>
    <row r="58" spans="1:16">
      <c r="A58" s="180" t="s">
        <v>41</v>
      </c>
      <c r="B58" s="180"/>
      <c r="C58" s="180"/>
      <c r="D58" s="180">
        <f>'将来負担比率（分子）の構造'!I$50</f>
        <v>6301</v>
      </c>
      <c r="E58" s="180"/>
      <c r="F58" s="180"/>
      <c r="G58" s="180">
        <f>'将来負担比率（分子）の構造'!J$50</f>
        <v>6889</v>
      </c>
      <c r="H58" s="180"/>
      <c r="I58" s="180"/>
      <c r="J58" s="180">
        <f>'将来負担比率（分子）の構造'!K$50</f>
        <v>6469</v>
      </c>
      <c r="K58" s="180"/>
      <c r="L58" s="180"/>
      <c r="M58" s="180">
        <f>'将来負担比率（分子）の構造'!L$50</f>
        <v>5781</v>
      </c>
      <c r="N58" s="180"/>
      <c r="O58" s="180"/>
      <c r="P58" s="180">
        <f>'将来負担比率（分子）の構造'!M$50</f>
        <v>5346</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1233</v>
      </c>
      <c r="C62" s="180"/>
      <c r="D62" s="180"/>
      <c r="E62" s="180">
        <f>'将来負担比率（分子）の構造'!J$45</f>
        <v>1135</v>
      </c>
      <c r="F62" s="180"/>
      <c r="G62" s="180"/>
      <c r="H62" s="180">
        <f>'将来負担比率（分子）の構造'!K$45</f>
        <v>1084</v>
      </c>
      <c r="I62" s="180"/>
      <c r="J62" s="180"/>
      <c r="K62" s="180">
        <f>'将来負担比率（分子）の構造'!L$45</f>
        <v>1059</v>
      </c>
      <c r="L62" s="180"/>
      <c r="M62" s="180"/>
      <c r="N62" s="180">
        <f>'将来負担比率（分子）の構造'!M$45</f>
        <v>945</v>
      </c>
      <c r="O62" s="180"/>
      <c r="P62" s="180"/>
    </row>
    <row r="63" spans="1:16">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f>'将来負担比率（分子）の構造'!L$44</f>
        <v>135</v>
      </c>
      <c r="L63" s="180"/>
      <c r="M63" s="180"/>
      <c r="N63" s="180">
        <f>'将来負担比率（分子）の構造'!M$44</f>
        <v>255</v>
      </c>
      <c r="O63" s="180"/>
      <c r="P63" s="180"/>
    </row>
    <row r="64" spans="1:16">
      <c r="A64" s="180" t="s">
        <v>33</v>
      </c>
      <c r="B64" s="180">
        <f>'将来負担比率（分子）の構造'!I$43</f>
        <v>12569</v>
      </c>
      <c r="C64" s="180"/>
      <c r="D64" s="180"/>
      <c r="E64" s="180">
        <f>'将来負担比率（分子）の構造'!J$43</f>
        <v>11934</v>
      </c>
      <c r="F64" s="180"/>
      <c r="G64" s="180"/>
      <c r="H64" s="180">
        <f>'将来負担比率（分子）の構造'!K$43</f>
        <v>11539</v>
      </c>
      <c r="I64" s="180"/>
      <c r="J64" s="180"/>
      <c r="K64" s="180">
        <f>'将来負担比率（分子）の構造'!L$43</f>
        <v>11750</v>
      </c>
      <c r="L64" s="180"/>
      <c r="M64" s="180"/>
      <c r="N64" s="180">
        <f>'将来負担比率（分子）の構造'!M$43</f>
        <v>11184</v>
      </c>
      <c r="O64" s="180"/>
      <c r="P64" s="180"/>
    </row>
    <row r="65" spans="1:16">
      <c r="A65" s="180" t="s">
        <v>32</v>
      </c>
      <c r="B65" s="180">
        <f>'将来負担比率（分子）の構造'!I$42</f>
        <v>372</v>
      </c>
      <c r="C65" s="180"/>
      <c r="D65" s="180"/>
      <c r="E65" s="180">
        <f>'将来負担比率（分子）の構造'!J$42</f>
        <v>330</v>
      </c>
      <c r="F65" s="180"/>
      <c r="G65" s="180"/>
      <c r="H65" s="180">
        <f>'将来負担比率（分子）の構造'!K$42</f>
        <v>315</v>
      </c>
      <c r="I65" s="180"/>
      <c r="J65" s="180"/>
      <c r="K65" s="180">
        <f>'将来負担比率（分子）の構造'!L$42</f>
        <v>300</v>
      </c>
      <c r="L65" s="180"/>
      <c r="M65" s="180"/>
      <c r="N65" s="180">
        <f>'将来負担比率（分子）の構造'!M$42</f>
        <v>285</v>
      </c>
      <c r="O65" s="180"/>
      <c r="P65" s="180"/>
    </row>
    <row r="66" spans="1:16">
      <c r="A66" s="180" t="s">
        <v>31</v>
      </c>
      <c r="B66" s="180">
        <f>'将来負担比率（分子）の構造'!I$41</f>
        <v>14280</v>
      </c>
      <c r="C66" s="180"/>
      <c r="D66" s="180"/>
      <c r="E66" s="180">
        <f>'将来負担比率（分子）の構造'!J$41</f>
        <v>15573</v>
      </c>
      <c r="F66" s="180"/>
      <c r="G66" s="180"/>
      <c r="H66" s="180">
        <f>'将来負担比率（分子）の構造'!K$41</f>
        <v>14927</v>
      </c>
      <c r="I66" s="180"/>
      <c r="J66" s="180"/>
      <c r="K66" s="180">
        <f>'将来負担比率（分子）の構造'!L$41</f>
        <v>14223</v>
      </c>
      <c r="L66" s="180"/>
      <c r="M66" s="180"/>
      <c r="N66" s="180">
        <f>'将来負担比率（分子）の構造'!M$41</f>
        <v>14057</v>
      </c>
      <c r="O66" s="180"/>
      <c r="P66" s="180"/>
    </row>
    <row r="67" spans="1:16">
      <c r="A67" s="180" t="s">
        <v>75</v>
      </c>
      <c r="B67" s="180" t="e">
        <f>NA()</f>
        <v>#N/A</v>
      </c>
      <c r="C67" s="180">
        <f>IF(ISNUMBER('将来負担比率（分子）の構造'!I$53), IF('将来負担比率（分子）の構造'!I$53 &lt; 0, 0, '将来負担比率（分子）の構造'!I$53), NA())</f>
        <v>5559</v>
      </c>
      <c r="D67" s="180" t="e">
        <f>NA()</f>
        <v>#N/A</v>
      </c>
      <c r="E67" s="180" t="e">
        <f>NA()</f>
        <v>#N/A</v>
      </c>
      <c r="F67" s="180">
        <f>IF(ISNUMBER('将来負担比率（分子）の構造'!J$53), IF('将来負担比率（分子）の構造'!J$53 &lt; 0, 0, '将来負担比率（分子）の構造'!J$53), NA())</f>
        <v>4846</v>
      </c>
      <c r="G67" s="180" t="e">
        <f>NA()</f>
        <v>#N/A</v>
      </c>
      <c r="H67" s="180" t="e">
        <f>NA()</f>
        <v>#N/A</v>
      </c>
      <c r="I67" s="180">
        <f>IF(ISNUMBER('将来負担比率（分子）の構造'!K$53), IF('将来負担比率（分子）の構造'!K$53 &lt; 0, 0, '将来負担比率（分子）の構造'!K$53), NA())</f>
        <v>4689</v>
      </c>
      <c r="J67" s="180" t="e">
        <f>NA()</f>
        <v>#N/A</v>
      </c>
      <c r="K67" s="180" t="e">
        <f>NA()</f>
        <v>#N/A</v>
      </c>
      <c r="L67" s="180">
        <f>IF(ISNUMBER('将来負担比率（分子）の構造'!L$53), IF('将来負担比率（分子）の構造'!L$53 &lt; 0, 0, '将来負担比率（分子）の構造'!L$53), NA())</f>
        <v>5575</v>
      </c>
      <c r="M67" s="180" t="e">
        <f>NA()</f>
        <v>#N/A</v>
      </c>
      <c r="N67" s="180" t="e">
        <f>NA()</f>
        <v>#N/A</v>
      </c>
      <c r="O67" s="180">
        <f>IF(ISNUMBER('将来負担比率（分子）の構造'!M$53), IF('将来負担比率（分子）の構造'!M$53 &lt; 0, 0, '将来負担比率（分子）の構造'!M$53), NA())</f>
        <v>5406</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3883</v>
      </c>
      <c r="C72" s="184">
        <f>基金残高に係る経年分析!G55</f>
        <v>3402</v>
      </c>
      <c r="D72" s="184">
        <f>基金残高に係る経年分析!H55</f>
        <v>3169</v>
      </c>
    </row>
    <row r="73" spans="1:16">
      <c r="A73" s="183" t="s">
        <v>78</v>
      </c>
      <c r="B73" s="184">
        <f>基金残高に係る経年分析!F56</f>
        <v>1015</v>
      </c>
      <c r="C73" s="184">
        <f>基金残高に係る経年分析!G56</f>
        <v>815</v>
      </c>
      <c r="D73" s="184">
        <f>基金残高に係る経年分析!H56</f>
        <v>616</v>
      </c>
    </row>
    <row r="74" spans="1:16">
      <c r="A74" s="183" t="s">
        <v>79</v>
      </c>
      <c r="B74" s="184">
        <f>基金残高に係る経年分析!F57</f>
        <v>2301</v>
      </c>
      <c r="C74" s="184">
        <f>基金残高に係る経年分析!G57</f>
        <v>2260</v>
      </c>
      <c r="D74" s="184">
        <f>基金残高に係る経年分析!H57</f>
        <v>2118</v>
      </c>
    </row>
  </sheetData>
  <sheetProtection algorithmName="SHA-512" hashValue="xrUno1z9cWCldwOzOFiTPL9uUpXoZyRSaXsZ0k/QRpiBrSNiRS/MMcotcLSnm7YuPaqC5sF5+M1VG06789nroA==" saltValue="EX7QJ4vFQgMQ+2uoBgVm5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210</v>
      </c>
      <c r="DI1" s="756"/>
      <c r="DJ1" s="756"/>
      <c r="DK1" s="756"/>
      <c r="DL1" s="756"/>
      <c r="DM1" s="756"/>
      <c r="DN1" s="757"/>
      <c r="DO1" s="225"/>
      <c r="DP1" s="755" t="s">
        <v>211</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97" t="s">
        <v>213</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214</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215</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c r="B4" s="697" t="s">
        <v>1</v>
      </c>
      <c r="C4" s="698"/>
      <c r="D4" s="698"/>
      <c r="E4" s="698"/>
      <c r="F4" s="698"/>
      <c r="G4" s="698"/>
      <c r="H4" s="698"/>
      <c r="I4" s="698"/>
      <c r="J4" s="698"/>
      <c r="K4" s="698"/>
      <c r="L4" s="698"/>
      <c r="M4" s="698"/>
      <c r="N4" s="698"/>
      <c r="O4" s="698"/>
      <c r="P4" s="698"/>
      <c r="Q4" s="699"/>
      <c r="R4" s="697" t="s">
        <v>216</v>
      </c>
      <c r="S4" s="698"/>
      <c r="T4" s="698"/>
      <c r="U4" s="698"/>
      <c r="V4" s="698"/>
      <c r="W4" s="698"/>
      <c r="X4" s="698"/>
      <c r="Y4" s="699"/>
      <c r="Z4" s="697" t="s">
        <v>217</v>
      </c>
      <c r="AA4" s="698"/>
      <c r="AB4" s="698"/>
      <c r="AC4" s="699"/>
      <c r="AD4" s="697" t="s">
        <v>218</v>
      </c>
      <c r="AE4" s="698"/>
      <c r="AF4" s="698"/>
      <c r="AG4" s="698"/>
      <c r="AH4" s="698"/>
      <c r="AI4" s="698"/>
      <c r="AJ4" s="698"/>
      <c r="AK4" s="699"/>
      <c r="AL4" s="697" t="s">
        <v>217</v>
      </c>
      <c r="AM4" s="698"/>
      <c r="AN4" s="698"/>
      <c r="AO4" s="699"/>
      <c r="AP4" s="758" t="s">
        <v>219</v>
      </c>
      <c r="AQ4" s="758"/>
      <c r="AR4" s="758"/>
      <c r="AS4" s="758"/>
      <c r="AT4" s="758"/>
      <c r="AU4" s="758"/>
      <c r="AV4" s="758"/>
      <c r="AW4" s="758"/>
      <c r="AX4" s="758"/>
      <c r="AY4" s="758"/>
      <c r="AZ4" s="758"/>
      <c r="BA4" s="758"/>
      <c r="BB4" s="758"/>
      <c r="BC4" s="758"/>
      <c r="BD4" s="758"/>
      <c r="BE4" s="758"/>
      <c r="BF4" s="758"/>
      <c r="BG4" s="758" t="s">
        <v>220</v>
      </c>
      <c r="BH4" s="758"/>
      <c r="BI4" s="758"/>
      <c r="BJ4" s="758"/>
      <c r="BK4" s="758"/>
      <c r="BL4" s="758"/>
      <c r="BM4" s="758"/>
      <c r="BN4" s="758"/>
      <c r="BO4" s="758" t="s">
        <v>217</v>
      </c>
      <c r="BP4" s="758"/>
      <c r="BQ4" s="758"/>
      <c r="BR4" s="758"/>
      <c r="BS4" s="758" t="s">
        <v>221</v>
      </c>
      <c r="BT4" s="758"/>
      <c r="BU4" s="758"/>
      <c r="BV4" s="758"/>
      <c r="BW4" s="758"/>
      <c r="BX4" s="758"/>
      <c r="BY4" s="758"/>
      <c r="BZ4" s="758"/>
      <c r="CA4" s="758"/>
      <c r="CB4" s="758"/>
      <c r="CD4" s="740" t="s">
        <v>222</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c r="B5" s="722" t="s">
        <v>223</v>
      </c>
      <c r="C5" s="723"/>
      <c r="D5" s="723"/>
      <c r="E5" s="723"/>
      <c r="F5" s="723"/>
      <c r="G5" s="723"/>
      <c r="H5" s="723"/>
      <c r="I5" s="723"/>
      <c r="J5" s="723"/>
      <c r="K5" s="723"/>
      <c r="L5" s="723"/>
      <c r="M5" s="723"/>
      <c r="N5" s="723"/>
      <c r="O5" s="723"/>
      <c r="P5" s="723"/>
      <c r="Q5" s="724"/>
      <c r="R5" s="688">
        <v>4103225</v>
      </c>
      <c r="S5" s="689"/>
      <c r="T5" s="689"/>
      <c r="U5" s="689"/>
      <c r="V5" s="689"/>
      <c r="W5" s="689"/>
      <c r="X5" s="689"/>
      <c r="Y5" s="735"/>
      <c r="Z5" s="753">
        <v>25.6</v>
      </c>
      <c r="AA5" s="753"/>
      <c r="AB5" s="753"/>
      <c r="AC5" s="753"/>
      <c r="AD5" s="754">
        <v>4103225</v>
      </c>
      <c r="AE5" s="754"/>
      <c r="AF5" s="754"/>
      <c r="AG5" s="754"/>
      <c r="AH5" s="754"/>
      <c r="AI5" s="754"/>
      <c r="AJ5" s="754"/>
      <c r="AK5" s="754"/>
      <c r="AL5" s="736">
        <v>45.9</v>
      </c>
      <c r="AM5" s="705"/>
      <c r="AN5" s="705"/>
      <c r="AO5" s="737"/>
      <c r="AP5" s="722" t="s">
        <v>224</v>
      </c>
      <c r="AQ5" s="723"/>
      <c r="AR5" s="723"/>
      <c r="AS5" s="723"/>
      <c r="AT5" s="723"/>
      <c r="AU5" s="723"/>
      <c r="AV5" s="723"/>
      <c r="AW5" s="723"/>
      <c r="AX5" s="723"/>
      <c r="AY5" s="723"/>
      <c r="AZ5" s="723"/>
      <c r="BA5" s="723"/>
      <c r="BB5" s="723"/>
      <c r="BC5" s="723"/>
      <c r="BD5" s="723"/>
      <c r="BE5" s="723"/>
      <c r="BF5" s="724"/>
      <c r="BG5" s="623">
        <v>4100722</v>
      </c>
      <c r="BH5" s="626"/>
      <c r="BI5" s="626"/>
      <c r="BJ5" s="626"/>
      <c r="BK5" s="626"/>
      <c r="BL5" s="626"/>
      <c r="BM5" s="626"/>
      <c r="BN5" s="627"/>
      <c r="BO5" s="685">
        <v>99.9</v>
      </c>
      <c r="BP5" s="685"/>
      <c r="BQ5" s="685"/>
      <c r="BR5" s="685"/>
      <c r="BS5" s="686">
        <v>71321</v>
      </c>
      <c r="BT5" s="686"/>
      <c r="BU5" s="686"/>
      <c r="BV5" s="686"/>
      <c r="BW5" s="686"/>
      <c r="BX5" s="686"/>
      <c r="BY5" s="686"/>
      <c r="BZ5" s="686"/>
      <c r="CA5" s="686"/>
      <c r="CB5" s="727"/>
      <c r="CD5" s="740" t="s">
        <v>219</v>
      </c>
      <c r="CE5" s="741"/>
      <c r="CF5" s="741"/>
      <c r="CG5" s="741"/>
      <c r="CH5" s="741"/>
      <c r="CI5" s="741"/>
      <c r="CJ5" s="741"/>
      <c r="CK5" s="741"/>
      <c r="CL5" s="741"/>
      <c r="CM5" s="741"/>
      <c r="CN5" s="741"/>
      <c r="CO5" s="741"/>
      <c r="CP5" s="741"/>
      <c r="CQ5" s="742"/>
      <c r="CR5" s="740" t="s">
        <v>225</v>
      </c>
      <c r="CS5" s="741"/>
      <c r="CT5" s="741"/>
      <c r="CU5" s="741"/>
      <c r="CV5" s="741"/>
      <c r="CW5" s="741"/>
      <c r="CX5" s="741"/>
      <c r="CY5" s="742"/>
      <c r="CZ5" s="740" t="s">
        <v>217</v>
      </c>
      <c r="DA5" s="741"/>
      <c r="DB5" s="741"/>
      <c r="DC5" s="742"/>
      <c r="DD5" s="740" t="s">
        <v>226</v>
      </c>
      <c r="DE5" s="741"/>
      <c r="DF5" s="741"/>
      <c r="DG5" s="741"/>
      <c r="DH5" s="741"/>
      <c r="DI5" s="741"/>
      <c r="DJ5" s="741"/>
      <c r="DK5" s="741"/>
      <c r="DL5" s="741"/>
      <c r="DM5" s="741"/>
      <c r="DN5" s="741"/>
      <c r="DO5" s="741"/>
      <c r="DP5" s="742"/>
      <c r="DQ5" s="740" t="s">
        <v>227</v>
      </c>
      <c r="DR5" s="741"/>
      <c r="DS5" s="741"/>
      <c r="DT5" s="741"/>
      <c r="DU5" s="741"/>
      <c r="DV5" s="741"/>
      <c r="DW5" s="741"/>
      <c r="DX5" s="741"/>
      <c r="DY5" s="741"/>
      <c r="DZ5" s="741"/>
      <c r="EA5" s="741"/>
      <c r="EB5" s="741"/>
      <c r="EC5" s="742"/>
    </row>
    <row r="6" spans="2:143" ht="11.25" customHeight="1">
      <c r="B6" s="620" t="s">
        <v>228</v>
      </c>
      <c r="C6" s="621"/>
      <c r="D6" s="621"/>
      <c r="E6" s="621"/>
      <c r="F6" s="621"/>
      <c r="G6" s="621"/>
      <c r="H6" s="621"/>
      <c r="I6" s="621"/>
      <c r="J6" s="621"/>
      <c r="K6" s="621"/>
      <c r="L6" s="621"/>
      <c r="M6" s="621"/>
      <c r="N6" s="621"/>
      <c r="O6" s="621"/>
      <c r="P6" s="621"/>
      <c r="Q6" s="622"/>
      <c r="R6" s="623">
        <v>129763</v>
      </c>
      <c r="S6" s="626"/>
      <c r="T6" s="626"/>
      <c r="U6" s="626"/>
      <c r="V6" s="626"/>
      <c r="W6" s="626"/>
      <c r="X6" s="626"/>
      <c r="Y6" s="627"/>
      <c r="Z6" s="685">
        <v>0.8</v>
      </c>
      <c r="AA6" s="685"/>
      <c r="AB6" s="685"/>
      <c r="AC6" s="685"/>
      <c r="AD6" s="686">
        <v>129763</v>
      </c>
      <c r="AE6" s="686"/>
      <c r="AF6" s="686"/>
      <c r="AG6" s="686"/>
      <c r="AH6" s="686"/>
      <c r="AI6" s="686"/>
      <c r="AJ6" s="686"/>
      <c r="AK6" s="686"/>
      <c r="AL6" s="628">
        <v>1.5</v>
      </c>
      <c r="AM6" s="629"/>
      <c r="AN6" s="629"/>
      <c r="AO6" s="687"/>
      <c r="AP6" s="620" t="s">
        <v>229</v>
      </c>
      <c r="AQ6" s="621"/>
      <c r="AR6" s="621"/>
      <c r="AS6" s="621"/>
      <c r="AT6" s="621"/>
      <c r="AU6" s="621"/>
      <c r="AV6" s="621"/>
      <c r="AW6" s="621"/>
      <c r="AX6" s="621"/>
      <c r="AY6" s="621"/>
      <c r="AZ6" s="621"/>
      <c r="BA6" s="621"/>
      <c r="BB6" s="621"/>
      <c r="BC6" s="621"/>
      <c r="BD6" s="621"/>
      <c r="BE6" s="621"/>
      <c r="BF6" s="622"/>
      <c r="BG6" s="623">
        <v>4100722</v>
      </c>
      <c r="BH6" s="626"/>
      <c r="BI6" s="626"/>
      <c r="BJ6" s="626"/>
      <c r="BK6" s="626"/>
      <c r="BL6" s="626"/>
      <c r="BM6" s="626"/>
      <c r="BN6" s="627"/>
      <c r="BO6" s="685">
        <v>99.9</v>
      </c>
      <c r="BP6" s="685"/>
      <c r="BQ6" s="685"/>
      <c r="BR6" s="685"/>
      <c r="BS6" s="686">
        <v>71321</v>
      </c>
      <c r="BT6" s="686"/>
      <c r="BU6" s="686"/>
      <c r="BV6" s="686"/>
      <c r="BW6" s="686"/>
      <c r="BX6" s="686"/>
      <c r="BY6" s="686"/>
      <c r="BZ6" s="686"/>
      <c r="CA6" s="686"/>
      <c r="CB6" s="727"/>
      <c r="CD6" s="694" t="s">
        <v>230</v>
      </c>
      <c r="CE6" s="695"/>
      <c r="CF6" s="695"/>
      <c r="CG6" s="695"/>
      <c r="CH6" s="695"/>
      <c r="CI6" s="695"/>
      <c r="CJ6" s="695"/>
      <c r="CK6" s="695"/>
      <c r="CL6" s="695"/>
      <c r="CM6" s="695"/>
      <c r="CN6" s="695"/>
      <c r="CO6" s="695"/>
      <c r="CP6" s="695"/>
      <c r="CQ6" s="696"/>
      <c r="CR6" s="623">
        <v>131189</v>
      </c>
      <c r="CS6" s="626"/>
      <c r="CT6" s="626"/>
      <c r="CU6" s="626"/>
      <c r="CV6" s="626"/>
      <c r="CW6" s="626"/>
      <c r="CX6" s="626"/>
      <c r="CY6" s="627"/>
      <c r="CZ6" s="736">
        <v>0.9</v>
      </c>
      <c r="DA6" s="705"/>
      <c r="DB6" s="705"/>
      <c r="DC6" s="739"/>
      <c r="DD6" s="631" t="s">
        <v>231</v>
      </c>
      <c r="DE6" s="626"/>
      <c r="DF6" s="626"/>
      <c r="DG6" s="626"/>
      <c r="DH6" s="626"/>
      <c r="DI6" s="626"/>
      <c r="DJ6" s="626"/>
      <c r="DK6" s="626"/>
      <c r="DL6" s="626"/>
      <c r="DM6" s="626"/>
      <c r="DN6" s="626"/>
      <c r="DO6" s="626"/>
      <c r="DP6" s="627"/>
      <c r="DQ6" s="631">
        <v>131187</v>
      </c>
      <c r="DR6" s="626"/>
      <c r="DS6" s="626"/>
      <c r="DT6" s="626"/>
      <c r="DU6" s="626"/>
      <c r="DV6" s="626"/>
      <c r="DW6" s="626"/>
      <c r="DX6" s="626"/>
      <c r="DY6" s="626"/>
      <c r="DZ6" s="626"/>
      <c r="EA6" s="626"/>
      <c r="EB6" s="626"/>
      <c r="EC6" s="666"/>
    </row>
    <row r="7" spans="2:143" ht="11.25" customHeight="1">
      <c r="B7" s="620" t="s">
        <v>232</v>
      </c>
      <c r="C7" s="621"/>
      <c r="D7" s="621"/>
      <c r="E7" s="621"/>
      <c r="F7" s="621"/>
      <c r="G7" s="621"/>
      <c r="H7" s="621"/>
      <c r="I7" s="621"/>
      <c r="J7" s="621"/>
      <c r="K7" s="621"/>
      <c r="L7" s="621"/>
      <c r="M7" s="621"/>
      <c r="N7" s="621"/>
      <c r="O7" s="621"/>
      <c r="P7" s="621"/>
      <c r="Q7" s="622"/>
      <c r="R7" s="623">
        <v>8970</v>
      </c>
      <c r="S7" s="626"/>
      <c r="T7" s="626"/>
      <c r="U7" s="626"/>
      <c r="V7" s="626"/>
      <c r="W7" s="626"/>
      <c r="X7" s="626"/>
      <c r="Y7" s="627"/>
      <c r="Z7" s="685">
        <v>0.1</v>
      </c>
      <c r="AA7" s="685"/>
      <c r="AB7" s="685"/>
      <c r="AC7" s="685"/>
      <c r="AD7" s="686">
        <v>8970</v>
      </c>
      <c r="AE7" s="686"/>
      <c r="AF7" s="686"/>
      <c r="AG7" s="686"/>
      <c r="AH7" s="686"/>
      <c r="AI7" s="686"/>
      <c r="AJ7" s="686"/>
      <c r="AK7" s="686"/>
      <c r="AL7" s="628">
        <v>0.1</v>
      </c>
      <c r="AM7" s="629"/>
      <c r="AN7" s="629"/>
      <c r="AO7" s="687"/>
      <c r="AP7" s="620" t="s">
        <v>233</v>
      </c>
      <c r="AQ7" s="621"/>
      <c r="AR7" s="621"/>
      <c r="AS7" s="621"/>
      <c r="AT7" s="621"/>
      <c r="AU7" s="621"/>
      <c r="AV7" s="621"/>
      <c r="AW7" s="621"/>
      <c r="AX7" s="621"/>
      <c r="AY7" s="621"/>
      <c r="AZ7" s="621"/>
      <c r="BA7" s="621"/>
      <c r="BB7" s="621"/>
      <c r="BC7" s="621"/>
      <c r="BD7" s="621"/>
      <c r="BE7" s="621"/>
      <c r="BF7" s="622"/>
      <c r="BG7" s="623">
        <v>1838730</v>
      </c>
      <c r="BH7" s="626"/>
      <c r="BI7" s="626"/>
      <c r="BJ7" s="626"/>
      <c r="BK7" s="626"/>
      <c r="BL7" s="626"/>
      <c r="BM7" s="626"/>
      <c r="BN7" s="627"/>
      <c r="BO7" s="685">
        <v>44.8</v>
      </c>
      <c r="BP7" s="685"/>
      <c r="BQ7" s="685"/>
      <c r="BR7" s="685"/>
      <c r="BS7" s="686">
        <v>71321</v>
      </c>
      <c r="BT7" s="686"/>
      <c r="BU7" s="686"/>
      <c r="BV7" s="686"/>
      <c r="BW7" s="686"/>
      <c r="BX7" s="686"/>
      <c r="BY7" s="686"/>
      <c r="BZ7" s="686"/>
      <c r="CA7" s="686"/>
      <c r="CB7" s="727"/>
      <c r="CD7" s="667" t="s">
        <v>234</v>
      </c>
      <c r="CE7" s="664"/>
      <c r="CF7" s="664"/>
      <c r="CG7" s="664"/>
      <c r="CH7" s="664"/>
      <c r="CI7" s="664"/>
      <c r="CJ7" s="664"/>
      <c r="CK7" s="664"/>
      <c r="CL7" s="664"/>
      <c r="CM7" s="664"/>
      <c r="CN7" s="664"/>
      <c r="CO7" s="664"/>
      <c r="CP7" s="664"/>
      <c r="CQ7" s="665"/>
      <c r="CR7" s="623">
        <v>1929901</v>
      </c>
      <c r="CS7" s="626"/>
      <c r="CT7" s="626"/>
      <c r="CU7" s="626"/>
      <c r="CV7" s="626"/>
      <c r="CW7" s="626"/>
      <c r="CX7" s="626"/>
      <c r="CY7" s="627"/>
      <c r="CZ7" s="685">
        <v>12.8</v>
      </c>
      <c r="DA7" s="685"/>
      <c r="DB7" s="685"/>
      <c r="DC7" s="685"/>
      <c r="DD7" s="631">
        <v>143787</v>
      </c>
      <c r="DE7" s="626"/>
      <c r="DF7" s="626"/>
      <c r="DG7" s="626"/>
      <c r="DH7" s="626"/>
      <c r="DI7" s="626"/>
      <c r="DJ7" s="626"/>
      <c r="DK7" s="626"/>
      <c r="DL7" s="626"/>
      <c r="DM7" s="626"/>
      <c r="DN7" s="626"/>
      <c r="DO7" s="626"/>
      <c r="DP7" s="627"/>
      <c r="DQ7" s="631">
        <v>1664459</v>
      </c>
      <c r="DR7" s="626"/>
      <c r="DS7" s="626"/>
      <c r="DT7" s="626"/>
      <c r="DU7" s="626"/>
      <c r="DV7" s="626"/>
      <c r="DW7" s="626"/>
      <c r="DX7" s="626"/>
      <c r="DY7" s="626"/>
      <c r="DZ7" s="626"/>
      <c r="EA7" s="626"/>
      <c r="EB7" s="626"/>
      <c r="EC7" s="666"/>
    </row>
    <row r="8" spans="2:143" ht="11.25" customHeight="1">
      <c r="B8" s="620" t="s">
        <v>235</v>
      </c>
      <c r="C8" s="621"/>
      <c r="D8" s="621"/>
      <c r="E8" s="621"/>
      <c r="F8" s="621"/>
      <c r="G8" s="621"/>
      <c r="H8" s="621"/>
      <c r="I8" s="621"/>
      <c r="J8" s="621"/>
      <c r="K8" s="621"/>
      <c r="L8" s="621"/>
      <c r="M8" s="621"/>
      <c r="N8" s="621"/>
      <c r="O8" s="621"/>
      <c r="P8" s="621"/>
      <c r="Q8" s="622"/>
      <c r="R8" s="623">
        <v>14723</v>
      </c>
      <c r="S8" s="626"/>
      <c r="T8" s="626"/>
      <c r="U8" s="626"/>
      <c r="V8" s="626"/>
      <c r="W8" s="626"/>
      <c r="X8" s="626"/>
      <c r="Y8" s="627"/>
      <c r="Z8" s="685">
        <v>0.1</v>
      </c>
      <c r="AA8" s="685"/>
      <c r="AB8" s="685"/>
      <c r="AC8" s="685"/>
      <c r="AD8" s="686">
        <v>14723</v>
      </c>
      <c r="AE8" s="686"/>
      <c r="AF8" s="686"/>
      <c r="AG8" s="686"/>
      <c r="AH8" s="686"/>
      <c r="AI8" s="686"/>
      <c r="AJ8" s="686"/>
      <c r="AK8" s="686"/>
      <c r="AL8" s="628">
        <v>0.2</v>
      </c>
      <c r="AM8" s="629"/>
      <c r="AN8" s="629"/>
      <c r="AO8" s="687"/>
      <c r="AP8" s="620" t="s">
        <v>236</v>
      </c>
      <c r="AQ8" s="621"/>
      <c r="AR8" s="621"/>
      <c r="AS8" s="621"/>
      <c r="AT8" s="621"/>
      <c r="AU8" s="621"/>
      <c r="AV8" s="621"/>
      <c r="AW8" s="621"/>
      <c r="AX8" s="621"/>
      <c r="AY8" s="621"/>
      <c r="AZ8" s="621"/>
      <c r="BA8" s="621"/>
      <c r="BB8" s="621"/>
      <c r="BC8" s="621"/>
      <c r="BD8" s="621"/>
      <c r="BE8" s="621"/>
      <c r="BF8" s="622"/>
      <c r="BG8" s="623">
        <v>53484</v>
      </c>
      <c r="BH8" s="626"/>
      <c r="BI8" s="626"/>
      <c r="BJ8" s="626"/>
      <c r="BK8" s="626"/>
      <c r="BL8" s="626"/>
      <c r="BM8" s="626"/>
      <c r="BN8" s="627"/>
      <c r="BO8" s="685">
        <v>1.3</v>
      </c>
      <c r="BP8" s="685"/>
      <c r="BQ8" s="685"/>
      <c r="BR8" s="685"/>
      <c r="BS8" s="631" t="s">
        <v>231</v>
      </c>
      <c r="BT8" s="626"/>
      <c r="BU8" s="626"/>
      <c r="BV8" s="626"/>
      <c r="BW8" s="626"/>
      <c r="BX8" s="626"/>
      <c r="BY8" s="626"/>
      <c r="BZ8" s="626"/>
      <c r="CA8" s="626"/>
      <c r="CB8" s="666"/>
      <c r="CD8" s="667" t="s">
        <v>237</v>
      </c>
      <c r="CE8" s="664"/>
      <c r="CF8" s="664"/>
      <c r="CG8" s="664"/>
      <c r="CH8" s="664"/>
      <c r="CI8" s="664"/>
      <c r="CJ8" s="664"/>
      <c r="CK8" s="664"/>
      <c r="CL8" s="664"/>
      <c r="CM8" s="664"/>
      <c r="CN8" s="664"/>
      <c r="CO8" s="664"/>
      <c r="CP8" s="664"/>
      <c r="CQ8" s="665"/>
      <c r="CR8" s="623">
        <v>5376543</v>
      </c>
      <c r="CS8" s="626"/>
      <c r="CT8" s="626"/>
      <c r="CU8" s="626"/>
      <c r="CV8" s="626"/>
      <c r="CW8" s="626"/>
      <c r="CX8" s="626"/>
      <c r="CY8" s="627"/>
      <c r="CZ8" s="685">
        <v>35.6</v>
      </c>
      <c r="DA8" s="685"/>
      <c r="DB8" s="685"/>
      <c r="DC8" s="685"/>
      <c r="DD8" s="631">
        <v>155404</v>
      </c>
      <c r="DE8" s="626"/>
      <c r="DF8" s="626"/>
      <c r="DG8" s="626"/>
      <c r="DH8" s="626"/>
      <c r="DI8" s="626"/>
      <c r="DJ8" s="626"/>
      <c r="DK8" s="626"/>
      <c r="DL8" s="626"/>
      <c r="DM8" s="626"/>
      <c r="DN8" s="626"/>
      <c r="DO8" s="626"/>
      <c r="DP8" s="627"/>
      <c r="DQ8" s="631">
        <v>2906057</v>
      </c>
      <c r="DR8" s="626"/>
      <c r="DS8" s="626"/>
      <c r="DT8" s="626"/>
      <c r="DU8" s="626"/>
      <c r="DV8" s="626"/>
      <c r="DW8" s="626"/>
      <c r="DX8" s="626"/>
      <c r="DY8" s="626"/>
      <c r="DZ8" s="626"/>
      <c r="EA8" s="626"/>
      <c r="EB8" s="626"/>
      <c r="EC8" s="666"/>
    </row>
    <row r="9" spans="2:143" ht="11.25" customHeight="1">
      <c r="B9" s="620" t="s">
        <v>238</v>
      </c>
      <c r="C9" s="621"/>
      <c r="D9" s="621"/>
      <c r="E9" s="621"/>
      <c r="F9" s="621"/>
      <c r="G9" s="621"/>
      <c r="H9" s="621"/>
      <c r="I9" s="621"/>
      <c r="J9" s="621"/>
      <c r="K9" s="621"/>
      <c r="L9" s="621"/>
      <c r="M9" s="621"/>
      <c r="N9" s="621"/>
      <c r="O9" s="621"/>
      <c r="P9" s="621"/>
      <c r="Q9" s="622"/>
      <c r="R9" s="623">
        <v>12389</v>
      </c>
      <c r="S9" s="626"/>
      <c r="T9" s="626"/>
      <c r="U9" s="626"/>
      <c r="V9" s="626"/>
      <c r="W9" s="626"/>
      <c r="X9" s="626"/>
      <c r="Y9" s="627"/>
      <c r="Z9" s="685">
        <v>0.1</v>
      </c>
      <c r="AA9" s="685"/>
      <c r="AB9" s="685"/>
      <c r="AC9" s="685"/>
      <c r="AD9" s="686">
        <v>12389</v>
      </c>
      <c r="AE9" s="686"/>
      <c r="AF9" s="686"/>
      <c r="AG9" s="686"/>
      <c r="AH9" s="686"/>
      <c r="AI9" s="686"/>
      <c r="AJ9" s="686"/>
      <c r="AK9" s="686"/>
      <c r="AL9" s="628">
        <v>0.1</v>
      </c>
      <c r="AM9" s="629"/>
      <c r="AN9" s="629"/>
      <c r="AO9" s="687"/>
      <c r="AP9" s="620" t="s">
        <v>239</v>
      </c>
      <c r="AQ9" s="621"/>
      <c r="AR9" s="621"/>
      <c r="AS9" s="621"/>
      <c r="AT9" s="621"/>
      <c r="AU9" s="621"/>
      <c r="AV9" s="621"/>
      <c r="AW9" s="621"/>
      <c r="AX9" s="621"/>
      <c r="AY9" s="621"/>
      <c r="AZ9" s="621"/>
      <c r="BA9" s="621"/>
      <c r="BB9" s="621"/>
      <c r="BC9" s="621"/>
      <c r="BD9" s="621"/>
      <c r="BE9" s="621"/>
      <c r="BF9" s="622"/>
      <c r="BG9" s="623">
        <v>1406144</v>
      </c>
      <c r="BH9" s="626"/>
      <c r="BI9" s="626"/>
      <c r="BJ9" s="626"/>
      <c r="BK9" s="626"/>
      <c r="BL9" s="626"/>
      <c r="BM9" s="626"/>
      <c r="BN9" s="627"/>
      <c r="BO9" s="685">
        <v>34.299999999999997</v>
      </c>
      <c r="BP9" s="685"/>
      <c r="BQ9" s="685"/>
      <c r="BR9" s="685"/>
      <c r="BS9" s="631" t="s">
        <v>135</v>
      </c>
      <c r="BT9" s="626"/>
      <c r="BU9" s="626"/>
      <c r="BV9" s="626"/>
      <c r="BW9" s="626"/>
      <c r="BX9" s="626"/>
      <c r="BY9" s="626"/>
      <c r="BZ9" s="626"/>
      <c r="CA9" s="626"/>
      <c r="CB9" s="666"/>
      <c r="CD9" s="667" t="s">
        <v>240</v>
      </c>
      <c r="CE9" s="664"/>
      <c r="CF9" s="664"/>
      <c r="CG9" s="664"/>
      <c r="CH9" s="664"/>
      <c r="CI9" s="664"/>
      <c r="CJ9" s="664"/>
      <c r="CK9" s="664"/>
      <c r="CL9" s="664"/>
      <c r="CM9" s="664"/>
      <c r="CN9" s="664"/>
      <c r="CO9" s="664"/>
      <c r="CP9" s="664"/>
      <c r="CQ9" s="665"/>
      <c r="CR9" s="623">
        <v>1526249</v>
      </c>
      <c r="CS9" s="626"/>
      <c r="CT9" s="626"/>
      <c r="CU9" s="626"/>
      <c r="CV9" s="626"/>
      <c r="CW9" s="626"/>
      <c r="CX9" s="626"/>
      <c r="CY9" s="627"/>
      <c r="CZ9" s="685">
        <v>10.1</v>
      </c>
      <c r="DA9" s="685"/>
      <c r="DB9" s="685"/>
      <c r="DC9" s="685"/>
      <c r="DD9" s="631">
        <v>404752</v>
      </c>
      <c r="DE9" s="626"/>
      <c r="DF9" s="626"/>
      <c r="DG9" s="626"/>
      <c r="DH9" s="626"/>
      <c r="DI9" s="626"/>
      <c r="DJ9" s="626"/>
      <c r="DK9" s="626"/>
      <c r="DL9" s="626"/>
      <c r="DM9" s="626"/>
      <c r="DN9" s="626"/>
      <c r="DO9" s="626"/>
      <c r="DP9" s="627"/>
      <c r="DQ9" s="631">
        <v>1144243</v>
      </c>
      <c r="DR9" s="626"/>
      <c r="DS9" s="626"/>
      <c r="DT9" s="626"/>
      <c r="DU9" s="626"/>
      <c r="DV9" s="626"/>
      <c r="DW9" s="626"/>
      <c r="DX9" s="626"/>
      <c r="DY9" s="626"/>
      <c r="DZ9" s="626"/>
      <c r="EA9" s="626"/>
      <c r="EB9" s="626"/>
      <c r="EC9" s="666"/>
    </row>
    <row r="10" spans="2:143" ht="11.25" customHeight="1">
      <c r="B10" s="620" t="s">
        <v>241</v>
      </c>
      <c r="C10" s="621"/>
      <c r="D10" s="621"/>
      <c r="E10" s="621"/>
      <c r="F10" s="621"/>
      <c r="G10" s="621"/>
      <c r="H10" s="621"/>
      <c r="I10" s="621"/>
      <c r="J10" s="621"/>
      <c r="K10" s="621"/>
      <c r="L10" s="621"/>
      <c r="M10" s="621"/>
      <c r="N10" s="621"/>
      <c r="O10" s="621"/>
      <c r="P10" s="621"/>
      <c r="Q10" s="622"/>
      <c r="R10" s="623" t="s">
        <v>126</v>
      </c>
      <c r="S10" s="626"/>
      <c r="T10" s="626"/>
      <c r="U10" s="626"/>
      <c r="V10" s="626"/>
      <c r="W10" s="626"/>
      <c r="X10" s="626"/>
      <c r="Y10" s="627"/>
      <c r="Z10" s="685" t="s">
        <v>135</v>
      </c>
      <c r="AA10" s="685"/>
      <c r="AB10" s="685"/>
      <c r="AC10" s="685"/>
      <c r="AD10" s="686" t="s">
        <v>126</v>
      </c>
      <c r="AE10" s="686"/>
      <c r="AF10" s="686"/>
      <c r="AG10" s="686"/>
      <c r="AH10" s="686"/>
      <c r="AI10" s="686"/>
      <c r="AJ10" s="686"/>
      <c r="AK10" s="686"/>
      <c r="AL10" s="628" t="s">
        <v>231</v>
      </c>
      <c r="AM10" s="629"/>
      <c r="AN10" s="629"/>
      <c r="AO10" s="687"/>
      <c r="AP10" s="620" t="s">
        <v>242</v>
      </c>
      <c r="AQ10" s="621"/>
      <c r="AR10" s="621"/>
      <c r="AS10" s="621"/>
      <c r="AT10" s="621"/>
      <c r="AU10" s="621"/>
      <c r="AV10" s="621"/>
      <c r="AW10" s="621"/>
      <c r="AX10" s="621"/>
      <c r="AY10" s="621"/>
      <c r="AZ10" s="621"/>
      <c r="BA10" s="621"/>
      <c r="BB10" s="621"/>
      <c r="BC10" s="621"/>
      <c r="BD10" s="621"/>
      <c r="BE10" s="621"/>
      <c r="BF10" s="622"/>
      <c r="BG10" s="623">
        <v>116763</v>
      </c>
      <c r="BH10" s="626"/>
      <c r="BI10" s="626"/>
      <c r="BJ10" s="626"/>
      <c r="BK10" s="626"/>
      <c r="BL10" s="626"/>
      <c r="BM10" s="626"/>
      <c r="BN10" s="627"/>
      <c r="BO10" s="685">
        <v>2.8</v>
      </c>
      <c r="BP10" s="685"/>
      <c r="BQ10" s="685"/>
      <c r="BR10" s="685"/>
      <c r="BS10" s="631">
        <v>19374</v>
      </c>
      <c r="BT10" s="626"/>
      <c r="BU10" s="626"/>
      <c r="BV10" s="626"/>
      <c r="BW10" s="626"/>
      <c r="BX10" s="626"/>
      <c r="BY10" s="626"/>
      <c r="BZ10" s="626"/>
      <c r="CA10" s="626"/>
      <c r="CB10" s="666"/>
      <c r="CD10" s="667" t="s">
        <v>243</v>
      </c>
      <c r="CE10" s="664"/>
      <c r="CF10" s="664"/>
      <c r="CG10" s="664"/>
      <c r="CH10" s="664"/>
      <c r="CI10" s="664"/>
      <c r="CJ10" s="664"/>
      <c r="CK10" s="664"/>
      <c r="CL10" s="664"/>
      <c r="CM10" s="664"/>
      <c r="CN10" s="664"/>
      <c r="CO10" s="664"/>
      <c r="CP10" s="664"/>
      <c r="CQ10" s="665"/>
      <c r="CR10" s="623">
        <v>23020</v>
      </c>
      <c r="CS10" s="626"/>
      <c r="CT10" s="626"/>
      <c r="CU10" s="626"/>
      <c r="CV10" s="626"/>
      <c r="CW10" s="626"/>
      <c r="CX10" s="626"/>
      <c r="CY10" s="627"/>
      <c r="CZ10" s="685">
        <v>0.2</v>
      </c>
      <c r="DA10" s="685"/>
      <c r="DB10" s="685"/>
      <c r="DC10" s="685"/>
      <c r="DD10" s="631" t="s">
        <v>135</v>
      </c>
      <c r="DE10" s="626"/>
      <c r="DF10" s="626"/>
      <c r="DG10" s="626"/>
      <c r="DH10" s="626"/>
      <c r="DI10" s="626"/>
      <c r="DJ10" s="626"/>
      <c r="DK10" s="626"/>
      <c r="DL10" s="626"/>
      <c r="DM10" s="626"/>
      <c r="DN10" s="626"/>
      <c r="DO10" s="626"/>
      <c r="DP10" s="627"/>
      <c r="DQ10" s="631">
        <v>20</v>
      </c>
      <c r="DR10" s="626"/>
      <c r="DS10" s="626"/>
      <c r="DT10" s="626"/>
      <c r="DU10" s="626"/>
      <c r="DV10" s="626"/>
      <c r="DW10" s="626"/>
      <c r="DX10" s="626"/>
      <c r="DY10" s="626"/>
      <c r="DZ10" s="626"/>
      <c r="EA10" s="626"/>
      <c r="EB10" s="626"/>
      <c r="EC10" s="666"/>
    </row>
    <row r="11" spans="2:143" ht="11.25" customHeight="1">
      <c r="B11" s="620" t="s">
        <v>244</v>
      </c>
      <c r="C11" s="621"/>
      <c r="D11" s="621"/>
      <c r="E11" s="621"/>
      <c r="F11" s="621"/>
      <c r="G11" s="621"/>
      <c r="H11" s="621"/>
      <c r="I11" s="621"/>
      <c r="J11" s="621"/>
      <c r="K11" s="621"/>
      <c r="L11" s="621"/>
      <c r="M11" s="621"/>
      <c r="N11" s="621"/>
      <c r="O11" s="621"/>
      <c r="P11" s="621"/>
      <c r="Q11" s="622"/>
      <c r="R11" s="623" t="s">
        <v>231</v>
      </c>
      <c r="S11" s="626"/>
      <c r="T11" s="626"/>
      <c r="U11" s="626"/>
      <c r="V11" s="626"/>
      <c r="W11" s="626"/>
      <c r="X11" s="626"/>
      <c r="Y11" s="627"/>
      <c r="Z11" s="685" t="s">
        <v>135</v>
      </c>
      <c r="AA11" s="685"/>
      <c r="AB11" s="685"/>
      <c r="AC11" s="685"/>
      <c r="AD11" s="686" t="s">
        <v>126</v>
      </c>
      <c r="AE11" s="686"/>
      <c r="AF11" s="686"/>
      <c r="AG11" s="686"/>
      <c r="AH11" s="686"/>
      <c r="AI11" s="686"/>
      <c r="AJ11" s="686"/>
      <c r="AK11" s="686"/>
      <c r="AL11" s="628" t="s">
        <v>126</v>
      </c>
      <c r="AM11" s="629"/>
      <c r="AN11" s="629"/>
      <c r="AO11" s="687"/>
      <c r="AP11" s="620" t="s">
        <v>245</v>
      </c>
      <c r="AQ11" s="621"/>
      <c r="AR11" s="621"/>
      <c r="AS11" s="621"/>
      <c r="AT11" s="621"/>
      <c r="AU11" s="621"/>
      <c r="AV11" s="621"/>
      <c r="AW11" s="621"/>
      <c r="AX11" s="621"/>
      <c r="AY11" s="621"/>
      <c r="AZ11" s="621"/>
      <c r="BA11" s="621"/>
      <c r="BB11" s="621"/>
      <c r="BC11" s="621"/>
      <c r="BD11" s="621"/>
      <c r="BE11" s="621"/>
      <c r="BF11" s="622"/>
      <c r="BG11" s="623">
        <v>262339</v>
      </c>
      <c r="BH11" s="626"/>
      <c r="BI11" s="626"/>
      <c r="BJ11" s="626"/>
      <c r="BK11" s="626"/>
      <c r="BL11" s="626"/>
      <c r="BM11" s="626"/>
      <c r="BN11" s="627"/>
      <c r="BO11" s="685">
        <v>6.4</v>
      </c>
      <c r="BP11" s="685"/>
      <c r="BQ11" s="685"/>
      <c r="BR11" s="685"/>
      <c r="BS11" s="631">
        <v>51947</v>
      </c>
      <c r="BT11" s="626"/>
      <c r="BU11" s="626"/>
      <c r="BV11" s="626"/>
      <c r="BW11" s="626"/>
      <c r="BX11" s="626"/>
      <c r="BY11" s="626"/>
      <c r="BZ11" s="626"/>
      <c r="CA11" s="626"/>
      <c r="CB11" s="666"/>
      <c r="CD11" s="667" t="s">
        <v>246</v>
      </c>
      <c r="CE11" s="664"/>
      <c r="CF11" s="664"/>
      <c r="CG11" s="664"/>
      <c r="CH11" s="664"/>
      <c r="CI11" s="664"/>
      <c r="CJ11" s="664"/>
      <c r="CK11" s="664"/>
      <c r="CL11" s="664"/>
      <c r="CM11" s="664"/>
      <c r="CN11" s="664"/>
      <c r="CO11" s="664"/>
      <c r="CP11" s="664"/>
      <c r="CQ11" s="665"/>
      <c r="CR11" s="623">
        <v>642007</v>
      </c>
      <c r="CS11" s="626"/>
      <c r="CT11" s="626"/>
      <c r="CU11" s="626"/>
      <c r="CV11" s="626"/>
      <c r="CW11" s="626"/>
      <c r="CX11" s="626"/>
      <c r="CY11" s="627"/>
      <c r="CZ11" s="685">
        <v>4.3</v>
      </c>
      <c r="DA11" s="685"/>
      <c r="DB11" s="685"/>
      <c r="DC11" s="685"/>
      <c r="DD11" s="631">
        <v>145817</v>
      </c>
      <c r="DE11" s="626"/>
      <c r="DF11" s="626"/>
      <c r="DG11" s="626"/>
      <c r="DH11" s="626"/>
      <c r="DI11" s="626"/>
      <c r="DJ11" s="626"/>
      <c r="DK11" s="626"/>
      <c r="DL11" s="626"/>
      <c r="DM11" s="626"/>
      <c r="DN11" s="626"/>
      <c r="DO11" s="626"/>
      <c r="DP11" s="627"/>
      <c r="DQ11" s="631">
        <v>435431</v>
      </c>
      <c r="DR11" s="626"/>
      <c r="DS11" s="626"/>
      <c r="DT11" s="626"/>
      <c r="DU11" s="626"/>
      <c r="DV11" s="626"/>
      <c r="DW11" s="626"/>
      <c r="DX11" s="626"/>
      <c r="DY11" s="626"/>
      <c r="DZ11" s="626"/>
      <c r="EA11" s="626"/>
      <c r="EB11" s="626"/>
      <c r="EC11" s="666"/>
    </row>
    <row r="12" spans="2:143" ht="11.25" customHeight="1">
      <c r="B12" s="620" t="s">
        <v>247</v>
      </c>
      <c r="C12" s="621"/>
      <c r="D12" s="621"/>
      <c r="E12" s="621"/>
      <c r="F12" s="621"/>
      <c r="G12" s="621"/>
      <c r="H12" s="621"/>
      <c r="I12" s="621"/>
      <c r="J12" s="621"/>
      <c r="K12" s="621"/>
      <c r="L12" s="621"/>
      <c r="M12" s="621"/>
      <c r="N12" s="621"/>
      <c r="O12" s="621"/>
      <c r="P12" s="621"/>
      <c r="Q12" s="622"/>
      <c r="R12" s="623">
        <v>685879</v>
      </c>
      <c r="S12" s="626"/>
      <c r="T12" s="626"/>
      <c r="U12" s="626"/>
      <c r="V12" s="626"/>
      <c r="W12" s="626"/>
      <c r="X12" s="626"/>
      <c r="Y12" s="627"/>
      <c r="Z12" s="685">
        <v>4.3</v>
      </c>
      <c r="AA12" s="685"/>
      <c r="AB12" s="685"/>
      <c r="AC12" s="685"/>
      <c r="AD12" s="686">
        <v>685879</v>
      </c>
      <c r="AE12" s="686"/>
      <c r="AF12" s="686"/>
      <c r="AG12" s="686"/>
      <c r="AH12" s="686"/>
      <c r="AI12" s="686"/>
      <c r="AJ12" s="686"/>
      <c r="AK12" s="686"/>
      <c r="AL12" s="628">
        <v>7.7</v>
      </c>
      <c r="AM12" s="629"/>
      <c r="AN12" s="629"/>
      <c r="AO12" s="687"/>
      <c r="AP12" s="620" t="s">
        <v>248</v>
      </c>
      <c r="AQ12" s="621"/>
      <c r="AR12" s="621"/>
      <c r="AS12" s="621"/>
      <c r="AT12" s="621"/>
      <c r="AU12" s="621"/>
      <c r="AV12" s="621"/>
      <c r="AW12" s="621"/>
      <c r="AX12" s="621"/>
      <c r="AY12" s="621"/>
      <c r="AZ12" s="621"/>
      <c r="BA12" s="621"/>
      <c r="BB12" s="621"/>
      <c r="BC12" s="621"/>
      <c r="BD12" s="621"/>
      <c r="BE12" s="621"/>
      <c r="BF12" s="622"/>
      <c r="BG12" s="623">
        <v>1963329</v>
      </c>
      <c r="BH12" s="626"/>
      <c r="BI12" s="626"/>
      <c r="BJ12" s="626"/>
      <c r="BK12" s="626"/>
      <c r="BL12" s="626"/>
      <c r="BM12" s="626"/>
      <c r="BN12" s="627"/>
      <c r="BO12" s="685">
        <v>47.8</v>
      </c>
      <c r="BP12" s="685"/>
      <c r="BQ12" s="685"/>
      <c r="BR12" s="685"/>
      <c r="BS12" s="631" t="s">
        <v>231</v>
      </c>
      <c r="BT12" s="626"/>
      <c r="BU12" s="626"/>
      <c r="BV12" s="626"/>
      <c r="BW12" s="626"/>
      <c r="BX12" s="626"/>
      <c r="BY12" s="626"/>
      <c r="BZ12" s="626"/>
      <c r="CA12" s="626"/>
      <c r="CB12" s="666"/>
      <c r="CD12" s="667" t="s">
        <v>249</v>
      </c>
      <c r="CE12" s="664"/>
      <c r="CF12" s="664"/>
      <c r="CG12" s="664"/>
      <c r="CH12" s="664"/>
      <c r="CI12" s="664"/>
      <c r="CJ12" s="664"/>
      <c r="CK12" s="664"/>
      <c r="CL12" s="664"/>
      <c r="CM12" s="664"/>
      <c r="CN12" s="664"/>
      <c r="CO12" s="664"/>
      <c r="CP12" s="664"/>
      <c r="CQ12" s="665"/>
      <c r="CR12" s="623">
        <v>183096</v>
      </c>
      <c r="CS12" s="626"/>
      <c r="CT12" s="626"/>
      <c r="CU12" s="626"/>
      <c r="CV12" s="626"/>
      <c r="CW12" s="626"/>
      <c r="CX12" s="626"/>
      <c r="CY12" s="627"/>
      <c r="CZ12" s="685">
        <v>1.2</v>
      </c>
      <c r="DA12" s="685"/>
      <c r="DB12" s="685"/>
      <c r="DC12" s="685"/>
      <c r="DD12" s="631">
        <v>872</v>
      </c>
      <c r="DE12" s="626"/>
      <c r="DF12" s="626"/>
      <c r="DG12" s="626"/>
      <c r="DH12" s="626"/>
      <c r="DI12" s="626"/>
      <c r="DJ12" s="626"/>
      <c r="DK12" s="626"/>
      <c r="DL12" s="626"/>
      <c r="DM12" s="626"/>
      <c r="DN12" s="626"/>
      <c r="DO12" s="626"/>
      <c r="DP12" s="627"/>
      <c r="DQ12" s="631">
        <v>133215</v>
      </c>
      <c r="DR12" s="626"/>
      <c r="DS12" s="626"/>
      <c r="DT12" s="626"/>
      <c r="DU12" s="626"/>
      <c r="DV12" s="626"/>
      <c r="DW12" s="626"/>
      <c r="DX12" s="626"/>
      <c r="DY12" s="626"/>
      <c r="DZ12" s="626"/>
      <c r="EA12" s="626"/>
      <c r="EB12" s="626"/>
      <c r="EC12" s="666"/>
    </row>
    <row r="13" spans="2:143" ht="11.25" customHeight="1">
      <c r="B13" s="620" t="s">
        <v>250</v>
      </c>
      <c r="C13" s="621"/>
      <c r="D13" s="621"/>
      <c r="E13" s="621"/>
      <c r="F13" s="621"/>
      <c r="G13" s="621"/>
      <c r="H13" s="621"/>
      <c r="I13" s="621"/>
      <c r="J13" s="621"/>
      <c r="K13" s="621"/>
      <c r="L13" s="621"/>
      <c r="M13" s="621"/>
      <c r="N13" s="621"/>
      <c r="O13" s="621"/>
      <c r="P13" s="621"/>
      <c r="Q13" s="622"/>
      <c r="R13" s="623">
        <v>21412</v>
      </c>
      <c r="S13" s="626"/>
      <c r="T13" s="626"/>
      <c r="U13" s="626"/>
      <c r="V13" s="626"/>
      <c r="W13" s="626"/>
      <c r="X13" s="626"/>
      <c r="Y13" s="627"/>
      <c r="Z13" s="685">
        <v>0.1</v>
      </c>
      <c r="AA13" s="685"/>
      <c r="AB13" s="685"/>
      <c r="AC13" s="685"/>
      <c r="AD13" s="686">
        <v>21412</v>
      </c>
      <c r="AE13" s="686"/>
      <c r="AF13" s="686"/>
      <c r="AG13" s="686"/>
      <c r="AH13" s="686"/>
      <c r="AI13" s="686"/>
      <c r="AJ13" s="686"/>
      <c r="AK13" s="686"/>
      <c r="AL13" s="628">
        <v>0.2</v>
      </c>
      <c r="AM13" s="629"/>
      <c r="AN13" s="629"/>
      <c r="AO13" s="687"/>
      <c r="AP13" s="620" t="s">
        <v>251</v>
      </c>
      <c r="AQ13" s="621"/>
      <c r="AR13" s="621"/>
      <c r="AS13" s="621"/>
      <c r="AT13" s="621"/>
      <c r="AU13" s="621"/>
      <c r="AV13" s="621"/>
      <c r="AW13" s="621"/>
      <c r="AX13" s="621"/>
      <c r="AY13" s="621"/>
      <c r="AZ13" s="621"/>
      <c r="BA13" s="621"/>
      <c r="BB13" s="621"/>
      <c r="BC13" s="621"/>
      <c r="BD13" s="621"/>
      <c r="BE13" s="621"/>
      <c r="BF13" s="622"/>
      <c r="BG13" s="623">
        <v>1930236</v>
      </c>
      <c r="BH13" s="626"/>
      <c r="BI13" s="626"/>
      <c r="BJ13" s="626"/>
      <c r="BK13" s="626"/>
      <c r="BL13" s="626"/>
      <c r="BM13" s="626"/>
      <c r="BN13" s="627"/>
      <c r="BO13" s="685">
        <v>47</v>
      </c>
      <c r="BP13" s="685"/>
      <c r="BQ13" s="685"/>
      <c r="BR13" s="685"/>
      <c r="BS13" s="631" t="s">
        <v>231</v>
      </c>
      <c r="BT13" s="626"/>
      <c r="BU13" s="626"/>
      <c r="BV13" s="626"/>
      <c r="BW13" s="626"/>
      <c r="BX13" s="626"/>
      <c r="BY13" s="626"/>
      <c r="BZ13" s="626"/>
      <c r="CA13" s="626"/>
      <c r="CB13" s="666"/>
      <c r="CD13" s="667" t="s">
        <v>252</v>
      </c>
      <c r="CE13" s="664"/>
      <c r="CF13" s="664"/>
      <c r="CG13" s="664"/>
      <c r="CH13" s="664"/>
      <c r="CI13" s="664"/>
      <c r="CJ13" s="664"/>
      <c r="CK13" s="664"/>
      <c r="CL13" s="664"/>
      <c r="CM13" s="664"/>
      <c r="CN13" s="664"/>
      <c r="CO13" s="664"/>
      <c r="CP13" s="664"/>
      <c r="CQ13" s="665"/>
      <c r="CR13" s="623">
        <v>1171715</v>
      </c>
      <c r="CS13" s="626"/>
      <c r="CT13" s="626"/>
      <c r="CU13" s="626"/>
      <c r="CV13" s="626"/>
      <c r="CW13" s="626"/>
      <c r="CX13" s="626"/>
      <c r="CY13" s="627"/>
      <c r="CZ13" s="685">
        <v>7.8</v>
      </c>
      <c r="DA13" s="685"/>
      <c r="DB13" s="685"/>
      <c r="DC13" s="685"/>
      <c r="DD13" s="631">
        <v>415262</v>
      </c>
      <c r="DE13" s="626"/>
      <c r="DF13" s="626"/>
      <c r="DG13" s="626"/>
      <c r="DH13" s="626"/>
      <c r="DI13" s="626"/>
      <c r="DJ13" s="626"/>
      <c r="DK13" s="626"/>
      <c r="DL13" s="626"/>
      <c r="DM13" s="626"/>
      <c r="DN13" s="626"/>
      <c r="DO13" s="626"/>
      <c r="DP13" s="627"/>
      <c r="DQ13" s="631">
        <v>923327</v>
      </c>
      <c r="DR13" s="626"/>
      <c r="DS13" s="626"/>
      <c r="DT13" s="626"/>
      <c r="DU13" s="626"/>
      <c r="DV13" s="626"/>
      <c r="DW13" s="626"/>
      <c r="DX13" s="626"/>
      <c r="DY13" s="626"/>
      <c r="DZ13" s="626"/>
      <c r="EA13" s="626"/>
      <c r="EB13" s="626"/>
      <c r="EC13" s="666"/>
    </row>
    <row r="14" spans="2:143" ht="11.25" customHeight="1">
      <c r="B14" s="620" t="s">
        <v>253</v>
      </c>
      <c r="C14" s="621"/>
      <c r="D14" s="621"/>
      <c r="E14" s="621"/>
      <c r="F14" s="621"/>
      <c r="G14" s="621"/>
      <c r="H14" s="621"/>
      <c r="I14" s="621"/>
      <c r="J14" s="621"/>
      <c r="K14" s="621"/>
      <c r="L14" s="621"/>
      <c r="M14" s="621"/>
      <c r="N14" s="621"/>
      <c r="O14" s="621"/>
      <c r="P14" s="621"/>
      <c r="Q14" s="622"/>
      <c r="R14" s="623" t="s">
        <v>231</v>
      </c>
      <c r="S14" s="626"/>
      <c r="T14" s="626"/>
      <c r="U14" s="626"/>
      <c r="V14" s="626"/>
      <c r="W14" s="626"/>
      <c r="X14" s="626"/>
      <c r="Y14" s="627"/>
      <c r="Z14" s="685" t="s">
        <v>231</v>
      </c>
      <c r="AA14" s="685"/>
      <c r="AB14" s="685"/>
      <c r="AC14" s="685"/>
      <c r="AD14" s="686" t="s">
        <v>126</v>
      </c>
      <c r="AE14" s="686"/>
      <c r="AF14" s="686"/>
      <c r="AG14" s="686"/>
      <c r="AH14" s="686"/>
      <c r="AI14" s="686"/>
      <c r="AJ14" s="686"/>
      <c r="AK14" s="686"/>
      <c r="AL14" s="628" t="s">
        <v>126</v>
      </c>
      <c r="AM14" s="629"/>
      <c r="AN14" s="629"/>
      <c r="AO14" s="687"/>
      <c r="AP14" s="620" t="s">
        <v>254</v>
      </c>
      <c r="AQ14" s="621"/>
      <c r="AR14" s="621"/>
      <c r="AS14" s="621"/>
      <c r="AT14" s="621"/>
      <c r="AU14" s="621"/>
      <c r="AV14" s="621"/>
      <c r="AW14" s="621"/>
      <c r="AX14" s="621"/>
      <c r="AY14" s="621"/>
      <c r="AZ14" s="621"/>
      <c r="BA14" s="621"/>
      <c r="BB14" s="621"/>
      <c r="BC14" s="621"/>
      <c r="BD14" s="621"/>
      <c r="BE14" s="621"/>
      <c r="BF14" s="622"/>
      <c r="BG14" s="623">
        <v>115266</v>
      </c>
      <c r="BH14" s="626"/>
      <c r="BI14" s="626"/>
      <c r="BJ14" s="626"/>
      <c r="BK14" s="626"/>
      <c r="BL14" s="626"/>
      <c r="BM14" s="626"/>
      <c r="BN14" s="627"/>
      <c r="BO14" s="685">
        <v>2.8</v>
      </c>
      <c r="BP14" s="685"/>
      <c r="BQ14" s="685"/>
      <c r="BR14" s="685"/>
      <c r="BS14" s="631" t="s">
        <v>135</v>
      </c>
      <c r="BT14" s="626"/>
      <c r="BU14" s="626"/>
      <c r="BV14" s="626"/>
      <c r="BW14" s="626"/>
      <c r="BX14" s="626"/>
      <c r="BY14" s="626"/>
      <c r="BZ14" s="626"/>
      <c r="CA14" s="626"/>
      <c r="CB14" s="666"/>
      <c r="CD14" s="667" t="s">
        <v>255</v>
      </c>
      <c r="CE14" s="664"/>
      <c r="CF14" s="664"/>
      <c r="CG14" s="664"/>
      <c r="CH14" s="664"/>
      <c r="CI14" s="664"/>
      <c r="CJ14" s="664"/>
      <c r="CK14" s="664"/>
      <c r="CL14" s="664"/>
      <c r="CM14" s="664"/>
      <c r="CN14" s="664"/>
      <c r="CO14" s="664"/>
      <c r="CP14" s="664"/>
      <c r="CQ14" s="665"/>
      <c r="CR14" s="623">
        <v>514325</v>
      </c>
      <c r="CS14" s="626"/>
      <c r="CT14" s="626"/>
      <c r="CU14" s="626"/>
      <c r="CV14" s="626"/>
      <c r="CW14" s="626"/>
      <c r="CX14" s="626"/>
      <c r="CY14" s="627"/>
      <c r="CZ14" s="685">
        <v>3.4</v>
      </c>
      <c r="DA14" s="685"/>
      <c r="DB14" s="685"/>
      <c r="DC14" s="685"/>
      <c r="DD14" s="631">
        <v>31122</v>
      </c>
      <c r="DE14" s="626"/>
      <c r="DF14" s="626"/>
      <c r="DG14" s="626"/>
      <c r="DH14" s="626"/>
      <c r="DI14" s="626"/>
      <c r="DJ14" s="626"/>
      <c r="DK14" s="626"/>
      <c r="DL14" s="626"/>
      <c r="DM14" s="626"/>
      <c r="DN14" s="626"/>
      <c r="DO14" s="626"/>
      <c r="DP14" s="627"/>
      <c r="DQ14" s="631">
        <v>503021</v>
      </c>
      <c r="DR14" s="626"/>
      <c r="DS14" s="626"/>
      <c r="DT14" s="626"/>
      <c r="DU14" s="626"/>
      <c r="DV14" s="626"/>
      <c r="DW14" s="626"/>
      <c r="DX14" s="626"/>
      <c r="DY14" s="626"/>
      <c r="DZ14" s="626"/>
      <c r="EA14" s="626"/>
      <c r="EB14" s="626"/>
      <c r="EC14" s="666"/>
    </row>
    <row r="15" spans="2:143" ht="11.25" customHeight="1">
      <c r="B15" s="620" t="s">
        <v>256</v>
      </c>
      <c r="C15" s="621"/>
      <c r="D15" s="621"/>
      <c r="E15" s="621"/>
      <c r="F15" s="621"/>
      <c r="G15" s="621"/>
      <c r="H15" s="621"/>
      <c r="I15" s="621"/>
      <c r="J15" s="621"/>
      <c r="K15" s="621"/>
      <c r="L15" s="621"/>
      <c r="M15" s="621"/>
      <c r="N15" s="621"/>
      <c r="O15" s="621"/>
      <c r="P15" s="621"/>
      <c r="Q15" s="622"/>
      <c r="R15" s="623">
        <v>33671</v>
      </c>
      <c r="S15" s="626"/>
      <c r="T15" s="626"/>
      <c r="U15" s="626"/>
      <c r="V15" s="626"/>
      <c r="W15" s="626"/>
      <c r="X15" s="626"/>
      <c r="Y15" s="627"/>
      <c r="Z15" s="685">
        <v>0.2</v>
      </c>
      <c r="AA15" s="685"/>
      <c r="AB15" s="685"/>
      <c r="AC15" s="685"/>
      <c r="AD15" s="686">
        <v>33671</v>
      </c>
      <c r="AE15" s="686"/>
      <c r="AF15" s="686"/>
      <c r="AG15" s="686"/>
      <c r="AH15" s="686"/>
      <c r="AI15" s="686"/>
      <c r="AJ15" s="686"/>
      <c r="AK15" s="686"/>
      <c r="AL15" s="628">
        <v>0.4</v>
      </c>
      <c r="AM15" s="629"/>
      <c r="AN15" s="629"/>
      <c r="AO15" s="687"/>
      <c r="AP15" s="620" t="s">
        <v>257</v>
      </c>
      <c r="AQ15" s="621"/>
      <c r="AR15" s="621"/>
      <c r="AS15" s="621"/>
      <c r="AT15" s="621"/>
      <c r="AU15" s="621"/>
      <c r="AV15" s="621"/>
      <c r="AW15" s="621"/>
      <c r="AX15" s="621"/>
      <c r="AY15" s="621"/>
      <c r="AZ15" s="621"/>
      <c r="BA15" s="621"/>
      <c r="BB15" s="621"/>
      <c r="BC15" s="621"/>
      <c r="BD15" s="621"/>
      <c r="BE15" s="621"/>
      <c r="BF15" s="622"/>
      <c r="BG15" s="623">
        <v>183397</v>
      </c>
      <c r="BH15" s="626"/>
      <c r="BI15" s="626"/>
      <c r="BJ15" s="626"/>
      <c r="BK15" s="626"/>
      <c r="BL15" s="626"/>
      <c r="BM15" s="626"/>
      <c r="BN15" s="627"/>
      <c r="BO15" s="685">
        <v>4.5</v>
      </c>
      <c r="BP15" s="685"/>
      <c r="BQ15" s="685"/>
      <c r="BR15" s="685"/>
      <c r="BS15" s="631" t="s">
        <v>135</v>
      </c>
      <c r="BT15" s="626"/>
      <c r="BU15" s="626"/>
      <c r="BV15" s="626"/>
      <c r="BW15" s="626"/>
      <c r="BX15" s="626"/>
      <c r="BY15" s="626"/>
      <c r="BZ15" s="626"/>
      <c r="CA15" s="626"/>
      <c r="CB15" s="666"/>
      <c r="CD15" s="667" t="s">
        <v>258</v>
      </c>
      <c r="CE15" s="664"/>
      <c r="CF15" s="664"/>
      <c r="CG15" s="664"/>
      <c r="CH15" s="664"/>
      <c r="CI15" s="664"/>
      <c r="CJ15" s="664"/>
      <c r="CK15" s="664"/>
      <c r="CL15" s="664"/>
      <c r="CM15" s="664"/>
      <c r="CN15" s="664"/>
      <c r="CO15" s="664"/>
      <c r="CP15" s="664"/>
      <c r="CQ15" s="665"/>
      <c r="CR15" s="623">
        <v>1766044</v>
      </c>
      <c r="CS15" s="626"/>
      <c r="CT15" s="626"/>
      <c r="CU15" s="626"/>
      <c r="CV15" s="626"/>
      <c r="CW15" s="626"/>
      <c r="CX15" s="626"/>
      <c r="CY15" s="627"/>
      <c r="CZ15" s="685">
        <v>11.7</v>
      </c>
      <c r="DA15" s="685"/>
      <c r="DB15" s="685"/>
      <c r="DC15" s="685"/>
      <c r="DD15" s="631">
        <v>593315</v>
      </c>
      <c r="DE15" s="626"/>
      <c r="DF15" s="626"/>
      <c r="DG15" s="626"/>
      <c r="DH15" s="626"/>
      <c r="DI15" s="626"/>
      <c r="DJ15" s="626"/>
      <c r="DK15" s="626"/>
      <c r="DL15" s="626"/>
      <c r="DM15" s="626"/>
      <c r="DN15" s="626"/>
      <c r="DO15" s="626"/>
      <c r="DP15" s="627"/>
      <c r="DQ15" s="631">
        <v>1176808</v>
      </c>
      <c r="DR15" s="626"/>
      <c r="DS15" s="626"/>
      <c r="DT15" s="626"/>
      <c r="DU15" s="626"/>
      <c r="DV15" s="626"/>
      <c r="DW15" s="626"/>
      <c r="DX15" s="626"/>
      <c r="DY15" s="626"/>
      <c r="DZ15" s="626"/>
      <c r="EA15" s="626"/>
      <c r="EB15" s="626"/>
      <c r="EC15" s="666"/>
    </row>
    <row r="16" spans="2:143" ht="11.25" customHeight="1">
      <c r="B16" s="620" t="s">
        <v>259</v>
      </c>
      <c r="C16" s="621"/>
      <c r="D16" s="621"/>
      <c r="E16" s="621"/>
      <c r="F16" s="621"/>
      <c r="G16" s="621"/>
      <c r="H16" s="621"/>
      <c r="I16" s="621"/>
      <c r="J16" s="621"/>
      <c r="K16" s="621"/>
      <c r="L16" s="621"/>
      <c r="M16" s="621"/>
      <c r="N16" s="621"/>
      <c r="O16" s="621"/>
      <c r="P16" s="621"/>
      <c r="Q16" s="622"/>
      <c r="R16" s="623" t="s">
        <v>126</v>
      </c>
      <c r="S16" s="626"/>
      <c r="T16" s="626"/>
      <c r="U16" s="626"/>
      <c r="V16" s="626"/>
      <c r="W16" s="626"/>
      <c r="X16" s="626"/>
      <c r="Y16" s="627"/>
      <c r="Z16" s="685" t="s">
        <v>135</v>
      </c>
      <c r="AA16" s="685"/>
      <c r="AB16" s="685"/>
      <c r="AC16" s="685"/>
      <c r="AD16" s="686" t="s">
        <v>135</v>
      </c>
      <c r="AE16" s="686"/>
      <c r="AF16" s="686"/>
      <c r="AG16" s="686"/>
      <c r="AH16" s="686"/>
      <c r="AI16" s="686"/>
      <c r="AJ16" s="686"/>
      <c r="AK16" s="686"/>
      <c r="AL16" s="628" t="s">
        <v>126</v>
      </c>
      <c r="AM16" s="629"/>
      <c r="AN16" s="629"/>
      <c r="AO16" s="687"/>
      <c r="AP16" s="620" t="s">
        <v>260</v>
      </c>
      <c r="AQ16" s="621"/>
      <c r="AR16" s="621"/>
      <c r="AS16" s="621"/>
      <c r="AT16" s="621"/>
      <c r="AU16" s="621"/>
      <c r="AV16" s="621"/>
      <c r="AW16" s="621"/>
      <c r="AX16" s="621"/>
      <c r="AY16" s="621"/>
      <c r="AZ16" s="621"/>
      <c r="BA16" s="621"/>
      <c r="BB16" s="621"/>
      <c r="BC16" s="621"/>
      <c r="BD16" s="621"/>
      <c r="BE16" s="621"/>
      <c r="BF16" s="622"/>
      <c r="BG16" s="623" t="s">
        <v>231</v>
      </c>
      <c r="BH16" s="626"/>
      <c r="BI16" s="626"/>
      <c r="BJ16" s="626"/>
      <c r="BK16" s="626"/>
      <c r="BL16" s="626"/>
      <c r="BM16" s="626"/>
      <c r="BN16" s="627"/>
      <c r="BO16" s="685" t="s">
        <v>231</v>
      </c>
      <c r="BP16" s="685"/>
      <c r="BQ16" s="685"/>
      <c r="BR16" s="685"/>
      <c r="BS16" s="631" t="s">
        <v>231</v>
      </c>
      <c r="BT16" s="626"/>
      <c r="BU16" s="626"/>
      <c r="BV16" s="626"/>
      <c r="BW16" s="626"/>
      <c r="BX16" s="626"/>
      <c r="BY16" s="626"/>
      <c r="BZ16" s="626"/>
      <c r="CA16" s="626"/>
      <c r="CB16" s="666"/>
      <c r="CD16" s="667" t="s">
        <v>261</v>
      </c>
      <c r="CE16" s="664"/>
      <c r="CF16" s="664"/>
      <c r="CG16" s="664"/>
      <c r="CH16" s="664"/>
      <c r="CI16" s="664"/>
      <c r="CJ16" s="664"/>
      <c r="CK16" s="664"/>
      <c r="CL16" s="664"/>
      <c r="CM16" s="664"/>
      <c r="CN16" s="664"/>
      <c r="CO16" s="664"/>
      <c r="CP16" s="664"/>
      <c r="CQ16" s="665"/>
      <c r="CR16" s="623">
        <v>197033</v>
      </c>
      <c r="CS16" s="626"/>
      <c r="CT16" s="626"/>
      <c r="CU16" s="626"/>
      <c r="CV16" s="626"/>
      <c r="CW16" s="626"/>
      <c r="CX16" s="626"/>
      <c r="CY16" s="627"/>
      <c r="CZ16" s="685">
        <v>1.3</v>
      </c>
      <c r="DA16" s="685"/>
      <c r="DB16" s="685"/>
      <c r="DC16" s="685"/>
      <c r="DD16" s="631" t="s">
        <v>231</v>
      </c>
      <c r="DE16" s="626"/>
      <c r="DF16" s="626"/>
      <c r="DG16" s="626"/>
      <c r="DH16" s="626"/>
      <c r="DI16" s="626"/>
      <c r="DJ16" s="626"/>
      <c r="DK16" s="626"/>
      <c r="DL16" s="626"/>
      <c r="DM16" s="626"/>
      <c r="DN16" s="626"/>
      <c r="DO16" s="626"/>
      <c r="DP16" s="627"/>
      <c r="DQ16" s="631">
        <v>88506</v>
      </c>
      <c r="DR16" s="626"/>
      <c r="DS16" s="626"/>
      <c r="DT16" s="626"/>
      <c r="DU16" s="626"/>
      <c r="DV16" s="626"/>
      <c r="DW16" s="626"/>
      <c r="DX16" s="626"/>
      <c r="DY16" s="626"/>
      <c r="DZ16" s="626"/>
      <c r="EA16" s="626"/>
      <c r="EB16" s="626"/>
      <c r="EC16" s="666"/>
    </row>
    <row r="17" spans="2:133" ht="11.25" customHeight="1">
      <c r="B17" s="620" t="s">
        <v>262</v>
      </c>
      <c r="C17" s="621"/>
      <c r="D17" s="621"/>
      <c r="E17" s="621"/>
      <c r="F17" s="621"/>
      <c r="G17" s="621"/>
      <c r="H17" s="621"/>
      <c r="I17" s="621"/>
      <c r="J17" s="621"/>
      <c r="K17" s="621"/>
      <c r="L17" s="621"/>
      <c r="M17" s="621"/>
      <c r="N17" s="621"/>
      <c r="O17" s="621"/>
      <c r="P17" s="621"/>
      <c r="Q17" s="622"/>
      <c r="R17" s="623">
        <v>28074</v>
      </c>
      <c r="S17" s="626"/>
      <c r="T17" s="626"/>
      <c r="U17" s="626"/>
      <c r="V17" s="626"/>
      <c r="W17" s="626"/>
      <c r="X17" s="626"/>
      <c r="Y17" s="627"/>
      <c r="Z17" s="685">
        <v>0.2</v>
      </c>
      <c r="AA17" s="685"/>
      <c r="AB17" s="685"/>
      <c r="AC17" s="685"/>
      <c r="AD17" s="686">
        <v>28074</v>
      </c>
      <c r="AE17" s="686"/>
      <c r="AF17" s="686"/>
      <c r="AG17" s="686"/>
      <c r="AH17" s="686"/>
      <c r="AI17" s="686"/>
      <c r="AJ17" s="686"/>
      <c r="AK17" s="686"/>
      <c r="AL17" s="628">
        <v>0.3</v>
      </c>
      <c r="AM17" s="629"/>
      <c r="AN17" s="629"/>
      <c r="AO17" s="687"/>
      <c r="AP17" s="620" t="s">
        <v>263</v>
      </c>
      <c r="AQ17" s="621"/>
      <c r="AR17" s="621"/>
      <c r="AS17" s="621"/>
      <c r="AT17" s="621"/>
      <c r="AU17" s="621"/>
      <c r="AV17" s="621"/>
      <c r="AW17" s="621"/>
      <c r="AX17" s="621"/>
      <c r="AY17" s="621"/>
      <c r="AZ17" s="621"/>
      <c r="BA17" s="621"/>
      <c r="BB17" s="621"/>
      <c r="BC17" s="621"/>
      <c r="BD17" s="621"/>
      <c r="BE17" s="621"/>
      <c r="BF17" s="622"/>
      <c r="BG17" s="623" t="s">
        <v>231</v>
      </c>
      <c r="BH17" s="626"/>
      <c r="BI17" s="626"/>
      <c r="BJ17" s="626"/>
      <c r="BK17" s="626"/>
      <c r="BL17" s="626"/>
      <c r="BM17" s="626"/>
      <c r="BN17" s="627"/>
      <c r="BO17" s="685" t="s">
        <v>231</v>
      </c>
      <c r="BP17" s="685"/>
      <c r="BQ17" s="685"/>
      <c r="BR17" s="685"/>
      <c r="BS17" s="631" t="s">
        <v>135</v>
      </c>
      <c r="BT17" s="626"/>
      <c r="BU17" s="626"/>
      <c r="BV17" s="626"/>
      <c r="BW17" s="626"/>
      <c r="BX17" s="626"/>
      <c r="BY17" s="626"/>
      <c r="BZ17" s="626"/>
      <c r="CA17" s="626"/>
      <c r="CB17" s="666"/>
      <c r="CD17" s="667" t="s">
        <v>264</v>
      </c>
      <c r="CE17" s="664"/>
      <c r="CF17" s="664"/>
      <c r="CG17" s="664"/>
      <c r="CH17" s="664"/>
      <c r="CI17" s="664"/>
      <c r="CJ17" s="664"/>
      <c r="CK17" s="664"/>
      <c r="CL17" s="664"/>
      <c r="CM17" s="664"/>
      <c r="CN17" s="664"/>
      <c r="CO17" s="664"/>
      <c r="CP17" s="664"/>
      <c r="CQ17" s="665"/>
      <c r="CR17" s="623">
        <v>1643847</v>
      </c>
      <c r="CS17" s="626"/>
      <c r="CT17" s="626"/>
      <c r="CU17" s="626"/>
      <c r="CV17" s="626"/>
      <c r="CW17" s="626"/>
      <c r="CX17" s="626"/>
      <c r="CY17" s="627"/>
      <c r="CZ17" s="685">
        <v>10.9</v>
      </c>
      <c r="DA17" s="685"/>
      <c r="DB17" s="685"/>
      <c r="DC17" s="685"/>
      <c r="DD17" s="631" t="s">
        <v>126</v>
      </c>
      <c r="DE17" s="626"/>
      <c r="DF17" s="626"/>
      <c r="DG17" s="626"/>
      <c r="DH17" s="626"/>
      <c r="DI17" s="626"/>
      <c r="DJ17" s="626"/>
      <c r="DK17" s="626"/>
      <c r="DL17" s="626"/>
      <c r="DM17" s="626"/>
      <c r="DN17" s="626"/>
      <c r="DO17" s="626"/>
      <c r="DP17" s="627"/>
      <c r="DQ17" s="631">
        <v>1628963</v>
      </c>
      <c r="DR17" s="626"/>
      <c r="DS17" s="626"/>
      <c r="DT17" s="626"/>
      <c r="DU17" s="626"/>
      <c r="DV17" s="626"/>
      <c r="DW17" s="626"/>
      <c r="DX17" s="626"/>
      <c r="DY17" s="626"/>
      <c r="DZ17" s="626"/>
      <c r="EA17" s="626"/>
      <c r="EB17" s="626"/>
      <c r="EC17" s="666"/>
    </row>
    <row r="18" spans="2:133" ht="11.25" customHeight="1">
      <c r="B18" s="620" t="s">
        <v>265</v>
      </c>
      <c r="C18" s="621"/>
      <c r="D18" s="621"/>
      <c r="E18" s="621"/>
      <c r="F18" s="621"/>
      <c r="G18" s="621"/>
      <c r="H18" s="621"/>
      <c r="I18" s="621"/>
      <c r="J18" s="621"/>
      <c r="K18" s="621"/>
      <c r="L18" s="621"/>
      <c r="M18" s="621"/>
      <c r="N18" s="621"/>
      <c r="O18" s="621"/>
      <c r="P18" s="621"/>
      <c r="Q18" s="622"/>
      <c r="R18" s="623">
        <v>4328640</v>
      </c>
      <c r="S18" s="626"/>
      <c r="T18" s="626"/>
      <c r="U18" s="626"/>
      <c r="V18" s="626"/>
      <c r="W18" s="626"/>
      <c r="X18" s="626"/>
      <c r="Y18" s="627"/>
      <c r="Z18" s="685">
        <v>27</v>
      </c>
      <c r="AA18" s="685"/>
      <c r="AB18" s="685"/>
      <c r="AC18" s="685"/>
      <c r="AD18" s="686">
        <v>3878670</v>
      </c>
      <c r="AE18" s="686"/>
      <c r="AF18" s="686"/>
      <c r="AG18" s="686"/>
      <c r="AH18" s="686"/>
      <c r="AI18" s="686"/>
      <c r="AJ18" s="686"/>
      <c r="AK18" s="686"/>
      <c r="AL18" s="628">
        <v>43.4</v>
      </c>
      <c r="AM18" s="629"/>
      <c r="AN18" s="629"/>
      <c r="AO18" s="687"/>
      <c r="AP18" s="620" t="s">
        <v>266</v>
      </c>
      <c r="AQ18" s="621"/>
      <c r="AR18" s="621"/>
      <c r="AS18" s="621"/>
      <c r="AT18" s="621"/>
      <c r="AU18" s="621"/>
      <c r="AV18" s="621"/>
      <c r="AW18" s="621"/>
      <c r="AX18" s="621"/>
      <c r="AY18" s="621"/>
      <c r="AZ18" s="621"/>
      <c r="BA18" s="621"/>
      <c r="BB18" s="621"/>
      <c r="BC18" s="621"/>
      <c r="BD18" s="621"/>
      <c r="BE18" s="621"/>
      <c r="BF18" s="622"/>
      <c r="BG18" s="623" t="s">
        <v>126</v>
      </c>
      <c r="BH18" s="626"/>
      <c r="BI18" s="626"/>
      <c r="BJ18" s="626"/>
      <c r="BK18" s="626"/>
      <c r="BL18" s="626"/>
      <c r="BM18" s="626"/>
      <c r="BN18" s="627"/>
      <c r="BO18" s="685" t="s">
        <v>126</v>
      </c>
      <c r="BP18" s="685"/>
      <c r="BQ18" s="685"/>
      <c r="BR18" s="685"/>
      <c r="BS18" s="631" t="s">
        <v>231</v>
      </c>
      <c r="BT18" s="626"/>
      <c r="BU18" s="626"/>
      <c r="BV18" s="626"/>
      <c r="BW18" s="626"/>
      <c r="BX18" s="626"/>
      <c r="BY18" s="626"/>
      <c r="BZ18" s="626"/>
      <c r="CA18" s="626"/>
      <c r="CB18" s="666"/>
      <c r="CD18" s="667" t="s">
        <v>267</v>
      </c>
      <c r="CE18" s="664"/>
      <c r="CF18" s="664"/>
      <c r="CG18" s="664"/>
      <c r="CH18" s="664"/>
      <c r="CI18" s="664"/>
      <c r="CJ18" s="664"/>
      <c r="CK18" s="664"/>
      <c r="CL18" s="664"/>
      <c r="CM18" s="664"/>
      <c r="CN18" s="664"/>
      <c r="CO18" s="664"/>
      <c r="CP18" s="664"/>
      <c r="CQ18" s="665"/>
      <c r="CR18" s="623" t="s">
        <v>126</v>
      </c>
      <c r="CS18" s="626"/>
      <c r="CT18" s="626"/>
      <c r="CU18" s="626"/>
      <c r="CV18" s="626"/>
      <c r="CW18" s="626"/>
      <c r="CX18" s="626"/>
      <c r="CY18" s="627"/>
      <c r="CZ18" s="685" t="s">
        <v>126</v>
      </c>
      <c r="DA18" s="685"/>
      <c r="DB18" s="685"/>
      <c r="DC18" s="685"/>
      <c r="DD18" s="631" t="s">
        <v>126</v>
      </c>
      <c r="DE18" s="626"/>
      <c r="DF18" s="626"/>
      <c r="DG18" s="626"/>
      <c r="DH18" s="626"/>
      <c r="DI18" s="626"/>
      <c r="DJ18" s="626"/>
      <c r="DK18" s="626"/>
      <c r="DL18" s="626"/>
      <c r="DM18" s="626"/>
      <c r="DN18" s="626"/>
      <c r="DO18" s="626"/>
      <c r="DP18" s="627"/>
      <c r="DQ18" s="631" t="s">
        <v>231</v>
      </c>
      <c r="DR18" s="626"/>
      <c r="DS18" s="626"/>
      <c r="DT18" s="626"/>
      <c r="DU18" s="626"/>
      <c r="DV18" s="626"/>
      <c r="DW18" s="626"/>
      <c r="DX18" s="626"/>
      <c r="DY18" s="626"/>
      <c r="DZ18" s="626"/>
      <c r="EA18" s="626"/>
      <c r="EB18" s="626"/>
      <c r="EC18" s="666"/>
    </row>
    <row r="19" spans="2:133" ht="11.25" customHeight="1">
      <c r="B19" s="620" t="s">
        <v>268</v>
      </c>
      <c r="C19" s="621"/>
      <c r="D19" s="621"/>
      <c r="E19" s="621"/>
      <c r="F19" s="621"/>
      <c r="G19" s="621"/>
      <c r="H19" s="621"/>
      <c r="I19" s="621"/>
      <c r="J19" s="621"/>
      <c r="K19" s="621"/>
      <c r="L19" s="621"/>
      <c r="M19" s="621"/>
      <c r="N19" s="621"/>
      <c r="O19" s="621"/>
      <c r="P19" s="621"/>
      <c r="Q19" s="622"/>
      <c r="R19" s="623">
        <v>3878670</v>
      </c>
      <c r="S19" s="626"/>
      <c r="T19" s="626"/>
      <c r="U19" s="626"/>
      <c r="V19" s="626"/>
      <c r="W19" s="626"/>
      <c r="X19" s="626"/>
      <c r="Y19" s="627"/>
      <c r="Z19" s="685">
        <v>24.2</v>
      </c>
      <c r="AA19" s="685"/>
      <c r="AB19" s="685"/>
      <c r="AC19" s="685"/>
      <c r="AD19" s="686">
        <v>3878670</v>
      </c>
      <c r="AE19" s="686"/>
      <c r="AF19" s="686"/>
      <c r="AG19" s="686"/>
      <c r="AH19" s="686"/>
      <c r="AI19" s="686"/>
      <c r="AJ19" s="686"/>
      <c r="AK19" s="686"/>
      <c r="AL19" s="628">
        <v>43.4</v>
      </c>
      <c r="AM19" s="629"/>
      <c r="AN19" s="629"/>
      <c r="AO19" s="687"/>
      <c r="AP19" s="620" t="s">
        <v>269</v>
      </c>
      <c r="AQ19" s="621"/>
      <c r="AR19" s="621"/>
      <c r="AS19" s="621"/>
      <c r="AT19" s="621"/>
      <c r="AU19" s="621"/>
      <c r="AV19" s="621"/>
      <c r="AW19" s="621"/>
      <c r="AX19" s="621"/>
      <c r="AY19" s="621"/>
      <c r="AZ19" s="621"/>
      <c r="BA19" s="621"/>
      <c r="BB19" s="621"/>
      <c r="BC19" s="621"/>
      <c r="BD19" s="621"/>
      <c r="BE19" s="621"/>
      <c r="BF19" s="622"/>
      <c r="BG19" s="623">
        <v>2503</v>
      </c>
      <c r="BH19" s="626"/>
      <c r="BI19" s="626"/>
      <c r="BJ19" s="626"/>
      <c r="BK19" s="626"/>
      <c r="BL19" s="626"/>
      <c r="BM19" s="626"/>
      <c r="BN19" s="627"/>
      <c r="BO19" s="685">
        <v>0.1</v>
      </c>
      <c r="BP19" s="685"/>
      <c r="BQ19" s="685"/>
      <c r="BR19" s="685"/>
      <c r="BS19" s="631" t="s">
        <v>231</v>
      </c>
      <c r="BT19" s="626"/>
      <c r="BU19" s="626"/>
      <c r="BV19" s="626"/>
      <c r="BW19" s="626"/>
      <c r="BX19" s="626"/>
      <c r="BY19" s="626"/>
      <c r="BZ19" s="626"/>
      <c r="CA19" s="626"/>
      <c r="CB19" s="666"/>
      <c r="CD19" s="667" t="s">
        <v>270</v>
      </c>
      <c r="CE19" s="664"/>
      <c r="CF19" s="664"/>
      <c r="CG19" s="664"/>
      <c r="CH19" s="664"/>
      <c r="CI19" s="664"/>
      <c r="CJ19" s="664"/>
      <c r="CK19" s="664"/>
      <c r="CL19" s="664"/>
      <c r="CM19" s="664"/>
      <c r="CN19" s="664"/>
      <c r="CO19" s="664"/>
      <c r="CP19" s="664"/>
      <c r="CQ19" s="665"/>
      <c r="CR19" s="623" t="s">
        <v>231</v>
      </c>
      <c r="CS19" s="626"/>
      <c r="CT19" s="626"/>
      <c r="CU19" s="626"/>
      <c r="CV19" s="626"/>
      <c r="CW19" s="626"/>
      <c r="CX19" s="626"/>
      <c r="CY19" s="627"/>
      <c r="CZ19" s="685" t="s">
        <v>135</v>
      </c>
      <c r="DA19" s="685"/>
      <c r="DB19" s="685"/>
      <c r="DC19" s="685"/>
      <c r="DD19" s="631" t="s">
        <v>231</v>
      </c>
      <c r="DE19" s="626"/>
      <c r="DF19" s="626"/>
      <c r="DG19" s="626"/>
      <c r="DH19" s="626"/>
      <c r="DI19" s="626"/>
      <c r="DJ19" s="626"/>
      <c r="DK19" s="626"/>
      <c r="DL19" s="626"/>
      <c r="DM19" s="626"/>
      <c r="DN19" s="626"/>
      <c r="DO19" s="626"/>
      <c r="DP19" s="627"/>
      <c r="DQ19" s="631" t="s">
        <v>126</v>
      </c>
      <c r="DR19" s="626"/>
      <c r="DS19" s="626"/>
      <c r="DT19" s="626"/>
      <c r="DU19" s="626"/>
      <c r="DV19" s="626"/>
      <c r="DW19" s="626"/>
      <c r="DX19" s="626"/>
      <c r="DY19" s="626"/>
      <c r="DZ19" s="626"/>
      <c r="EA19" s="626"/>
      <c r="EB19" s="626"/>
      <c r="EC19" s="666"/>
    </row>
    <row r="20" spans="2:133" ht="11.25" customHeight="1">
      <c r="B20" s="620" t="s">
        <v>271</v>
      </c>
      <c r="C20" s="621"/>
      <c r="D20" s="621"/>
      <c r="E20" s="621"/>
      <c r="F20" s="621"/>
      <c r="G20" s="621"/>
      <c r="H20" s="621"/>
      <c r="I20" s="621"/>
      <c r="J20" s="621"/>
      <c r="K20" s="621"/>
      <c r="L20" s="621"/>
      <c r="M20" s="621"/>
      <c r="N20" s="621"/>
      <c r="O20" s="621"/>
      <c r="P20" s="621"/>
      <c r="Q20" s="622"/>
      <c r="R20" s="623">
        <v>449970</v>
      </c>
      <c r="S20" s="626"/>
      <c r="T20" s="626"/>
      <c r="U20" s="626"/>
      <c r="V20" s="626"/>
      <c r="W20" s="626"/>
      <c r="X20" s="626"/>
      <c r="Y20" s="627"/>
      <c r="Z20" s="685">
        <v>2.8</v>
      </c>
      <c r="AA20" s="685"/>
      <c r="AB20" s="685"/>
      <c r="AC20" s="685"/>
      <c r="AD20" s="686" t="s">
        <v>126</v>
      </c>
      <c r="AE20" s="686"/>
      <c r="AF20" s="686"/>
      <c r="AG20" s="686"/>
      <c r="AH20" s="686"/>
      <c r="AI20" s="686"/>
      <c r="AJ20" s="686"/>
      <c r="AK20" s="686"/>
      <c r="AL20" s="628" t="s">
        <v>126</v>
      </c>
      <c r="AM20" s="629"/>
      <c r="AN20" s="629"/>
      <c r="AO20" s="687"/>
      <c r="AP20" s="620" t="s">
        <v>272</v>
      </c>
      <c r="AQ20" s="621"/>
      <c r="AR20" s="621"/>
      <c r="AS20" s="621"/>
      <c r="AT20" s="621"/>
      <c r="AU20" s="621"/>
      <c r="AV20" s="621"/>
      <c r="AW20" s="621"/>
      <c r="AX20" s="621"/>
      <c r="AY20" s="621"/>
      <c r="AZ20" s="621"/>
      <c r="BA20" s="621"/>
      <c r="BB20" s="621"/>
      <c r="BC20" s="621"/>
      <c r="BD20" s="621"/>
      <c r="BE20" s="621"/>
      <c r="BF20" s="622"/>
      <c r="BG20" s="623">
        <v>2503</v>
      </c>
      <c r="BH20" s="626"/>
      <c r="BI20" s="626"/>
      <c r="BJ20" s="626"/>
      <c r="BK20" s="626"/>
      <c r="BL20" s="626"/>
      <c r="BM20" s="626"/>
      <c r="BN20" s="627"/>
      <c r="BO20" s="685">
        <v>0.1</v>
      </c>
      <c r="BP20" s="685"/>
      <c r="BQ20" s="685"/>
      <c r="BR20" s="685"/>
      <c r="BS20" s="631" t="s">
        <v>231</v>
      </c>
      <c r="BT20" s="626"/>
      <c r="BU20" s="626"/>
      <c r="BV20" s="626"/>
      <c r="BW20" s="626"/>
      <c r="BX20" s="626"/>
      <c r="BY20" s="626"/>
      <c r="BZ20" s="626"/>
      <c r="CA20" s="626"/>
      <c r="CB20" s="666"/>
      <c r="CD20" s="667" t="s">
        <v>273</v>
      </c>
      <c r="CE20" s="664"/>
      <c r="CF20" s="664"/>
      <c r="CG20" s="664"/>
      <c r="CH20" s="664"/>
      <c r="CI20" s="664"/>
      <c r="CJ20" s="664"/>
      <c r="CK20" s="664"/>
      <c r="CL20" s="664"/>
      <c r="CM20" s="664"/>
      <c r="CN20" s="664"/>
      <c r="CO20" s="664"/>
      <c r="CP20" s="664"/>
      <c r="CQ20" s="665"/>
      <c r="CR20" s="623">
        <v>15104969</v>
      </c>
      <c r="CS20" s="626"/>
      <c r="CT20" s="626"/>
      <c r="CU20" s="626"/>
      <c r="CV20" s="626"/>
      <c r="CW20" s="626"/>
      <c r="CX20" s="626"/>
      <c r="CY20" s="627"/>
      <c r="CZ20" s="685">
        <v>100</v>
      </c>
      <c r="DA20" s="685"/>
      <c r="DB20" s="685"/>
      <c r="DC20" s="685"/>
      <c r="DD20" s="631">
        <v>1890331</v>
      </c>
      <c r="DE20" s="626"/>
      <c r="DF20" s="626"/>
      <c r="DG20" s="626"/>
      <c r="DH20" s="626"/>
      <c r="DI20" s="626"/>
      <c r="DJ20" s="626"/>
      <c r="DK20" s="626"/>
      <c r="DL20" s="626"/>
      <c r="DM20" s="626"/>
      <c r="DN20" s="626"/>
      <c r="DO20" s="626"/>
      <c r="DP20" s="627"/>
      <c r="DQ20" s="631">
        <v>10735237</v>
      </c>
      <c r="DR20" s="626"/>
      <c r="DS20" s="626"/>
      <c r="DT20" s="626"/>
      <c r="DU20" s="626"/>
      <c r="DV20" s="626"/>
      <c r="DW20" s="626"/>
      <c r="DX20" s="626"/>
      <c r="DY20" s="626"/>
      <c r="DZ20" s="626"/>
      <c r="EA20" s="626"/>
      <c r="EB20" s="626"/>
      <c r="EC20" s="666"/>
    </row>
    <row r="21" spans="2:133" ht="11.25" customHeight="1">
      <c r="B21" s="620" t="s">
        <v>274</v>
      </c>
      <c r="C21" s="621"/>
      <c r="D21" s="621"/>
      <c r="E21" s="621"/>
      <c r="F21" s="621"/>
      <c r="G21" s="621"/>
      <c r="H21" s="621"/>
      <c r="I21" s="621"/>
      <c r="J21" s="621"/>
      <c r="K21" s="621"/>
      <c r="L21" s="621"/>
      <c r="M21" s="621"/>
      <c r="N21" s="621"/>
      <c r="O21" s="621"/>
      <c r="P21" s="621"/>
      <c r="Q21" s="622"/>
      <c r="R21" s="623" t="s">
        <v>135</v>
      </c>
      <c r="S21" s="626"/>
      <c r="T21" s="626"/>
      <c r="U21" s="626"/>
      <c r="V21" s="626"/>
      <c r="W21" s="626"/>
      <c r="X21" s="626"/>
      <c r="Y21" s="627"/>
      <c r="Z21" s="685" t="s">
        <v>231</v>
      </c>
      <c r="AA21" s="685"/>
      <c r="AB21" s="685"/>
      <c r="AC21" s="685"/>
      <c r="AD21" s="686" t="s">
        <v>135</v>
      </c>
      <c r="AE21" s="686"/>
      <c r="AF21" s="686"/>
      <c r="AG21" s="686"/>
      <c r="AH21" s="686"/>
      <c r="AI21" s="686"/>
      <c r="AJ21" s="686"/>
      <c r="AK21" s="686"/>
      <c r="AL21" s="628" t="s">
        <v>135</v>
      </c>
      <c r="AM21" s="629"/>
      <c r="AN21" s="629"/>
      <c r="AO21" s="687"/>
      <c r="AP21" s="731" t="s">
        <v>275</v>
      </c>
      <c r="AQ21" s="738"/>
      <c r="AR21" s="738"/>
      <c r="AS21" s="738"/>
      <c r="AT21" s="738"/>
      <c r="AU21" s="738"/>
      <c r="AV21" s="738"/>
      <c r="AW21" s="738"/>
      <c r="AX21" s="738"/>
      <c r="AY21" s="738"/>
      <c r="AZ21" s="738"/>
      <c r="BA21" s="738"/>
      <c r="BB21" s="738"/>
      <c r="BC21" s="738"/>
      <c r="BD21" s="738"/>
      <c r="BE21" s="738"/>
      <c r="BF21" s="733"/>
      <c r="BG21" s="623">
        <v>2503</v>
      </c>
      <c r="BH21" s="626"/>
      <c r="BI21" s="626"/>
      <c r="BJ21" s="626"/>
      <c r="BK21" s="626"/>
      <c r="BL21" s="626"/>
      <c r="BM21" s="626"/>
      <c r="BN21" s="627"/>
      <c r="BO21" s="685">
        <v>0.1</v>
      </c>
      <c r="BP21" s="685"/>
      <c r="BQ21" s="685"/>
      <c r="BR21" s="685"/>
      <c r="BS21" s="631" t="s">
        <v>135</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c r="B22" s="620" t="s">
        <v>276</v>
      </c>
      <c r="C22" s="621"/>
      <c r="D22" s="621"/>
      <c r="E22" s="621"/>
      <c r="F22" s="621"/>
      <c r="G22" s="621"/>
      <c r="H22" s="621"/>
      <c r="I22" s="621"/>
      <c r="J22" s="621"/>
      <c r="K22" s="621"/>
      <c r="L22" s="621"/>
      <c r="M22" s="621"/>
      <c r="N22" s="621"/>
      <c r="O22" s="621"/>
      <c r="P22" s="621"/>
      <c r="Q22" s="622"/>
      <c r="R22" s="623">
        <v>9366746</v>
      </c>
      <c r="S22" s="626"/>
      <c r="T22" s="626"/>
      <c r="U22" s="626"/>
      <c r="V22" s="626"/>
      <c r="W22" s="626"/>
      <c r="X22" s="626"/>
      <c r="Y22" s="627"/>
      <c r="Z22" s="685">
        <v>58.4</v>
      </c>
      <c r="AA22" s="685"/>
      <c r="AB22" s="685"/>
      <c r="AC22" s="685"/>
      <c r="AD22" s="686">
        <v>8916776</v>
      </c>
      <c r="AE22" s="686"/>
      <c r="AF22" s="686"/>
      <c r="AG22" s="686"/>
      <c r="AH22" s="686"/>
      <c r="AI22" s="686"/>
      <c r="AJ22" s="686"/>
      <c r="AK22" s="686"/>
      <c r="AL22" s="628">
        <v>99.8</v>
      </c>
      <c r="AM22" s="629"/>
      <c r="AN22" s="629"/>
      <c r="AO22" s="687"/>
      <c r="AP22" s="731" t="s">
        <v>277</v>
      </c>
      <c r="AQ22" s="738"/>
      <c r="AR22" s="738"/>
      <c r="AS22" s="738"/>
      <c r="AT22" s="738"/>
      <c r="AU22" s="738"/>
      <c r="AV22" s="738"/>
      <c r="AW22" s="738"/>
      <c r="AX22" s="738"/>
      <c r="AY22" s="738"/>
      <c r="AZ22" s="738"/>
      <c r="BA22" s="738"/>
      <c r="BB22" s="738"/>
      <c r="BC22" s="738"/>
      <c r="BD22" s="738"/>
      <c r="BE22" s="738"/>
      <c r="BF22" s="733"/>
      <c r="BG22" s="623" t="s">
        <v>231</v>
      </c>
      <c r="BH22" s="626"/>
      <c r="BI22" s="626"/>
      <c r="BJ22" s="626"/>
      <c r="BK22" s="626"/>
      <c r="BL22" s="626"/>
      <c r="BM22" s="626"/>
      <c r="BN22" s="627"/>
      <c r="BO22" s="685" t="s">
        <v>126</v>
      </c>
      <c r="BP22" s="685"/>
      <c r="BQ22" s="685"/>
      <c r="BR22" s="685"/>
      <c r="BS22" s="631" t="s">
        <v>231</v>
      </c>
      <c r="BT22" s="626"/>
      <c r="BU22" s="626"/>
      <c r="BV22" s="626"/>
      <c r="BW22" s="626"/>
      <c r="BX22" s="626"/>
      <c r="BY22" s="626"/>
      <c r="BZ22" s="626"/>
      <c r="CA22" s="626"/>
      <c r="CB22" s="666"/>
      <c r="CD22" s="740" t="s">
        <v>278</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c r="B23" s="620" t="s">
        <v>279</v>
      </c>
      <c r="C23" s="621"/>
      <c r="D23" s="621"/>
      <c r="E23" s="621"/>
      <c r="F23" s="621"/>
      <c r="G23" s="621"/>
      <c r="H23" s="621"/>
      <c r="I23" s="621"/>
      <c r="J23" s="621"/>
      <c r="K23" s="621"/>
      <c r="L23" s="621"/>
      <c r="M23" s="621"/>
      <c r="N23" s="621"/>
      <c r="O23" s="621"/>
      <c r="P23" s="621"/>
      <c r="Q23" s="622"/>
      <c r="R23" s="623">
        <v>4000</v>
      </c>
      <c r="S23" s="626"/>
      <c r="T23" s="626"/>
      <c r="U23" s="626"/>
      <c r="V23" s="626"/>
      <c r="W23" s="626"/>
      <c r="X23" s="626"/>
      <c r="Y23" s="627"/>
      <c r="Z23" s="685">
        <v>0</v>
      </c>
      <c r="AA23" s="685"/>
      <c r="AB23" s="685"/>
      <c r="AC23" s="685"/>
      <c r="AD23" s="686">
        <v>4000</v>
      </c>
      <c r="AE23" s="686"/>
      <c r="AF23" s="686"/>
      <c r="AG23" s="686"/>
      <c r="AH23" s="686"/>
      <c r="AI23" s="686"/>
      <c r="AJ23" s="686"/>
      <c r="AK23" s="686"/>
      <c r="AL23" s="628">
        <v>0</v>
      </c>
      <c r="AM23" s="629"/>
      <c r="AN23" s="629"/>
      <c r="AO23" s="687"/>
      <c r="AP23" s="731" t="s">
        <v>280</v>
      </c>
      <c r="AQ23" s="738"/>
      <c r="AR23" s="738"/>
      <c r="AS23" s="738"/>
      <c r="AT23" s="738"/>
      <c r="AU23" s="738"/>
      <c r="AV23" s="738"/>
      <c r="AW23" s="738"/>
      <c r="AX23" s="738"/>
      <c r="AY23" s="738"/>
      <c r="AZ23" s="738"/>
      <c r="BA23" s="738"/>
      <c r="BB23" s="738"/>
      <c r="BC23" s="738"/>
      <c r="BD23" s="738"/>
      <c r="BE23" s="738"/>
      <c r="BF23" s="733"/>
      <c r="BG23" s="623" t="s">
        <v>135</v>
      </c>
      <c r="BH23" s="626"/>
      <c r="BI23" s="626"/>
      <c r="BJ23" s="626"/>
      <c r="BK23" s="626"/>
      <c r="BL23" s="626"/>
      <c r="BM23" s="626"/>
      <c r="BN23" s="627"/>
      <c r="BO23" s="685" t="s">
        <v>135</v>
      </c>
      <c r="BP23" s="685"/>
      <c r="BQ23" s="685"/>
      <c r="BR23" s="685"/>
      <c r="BS23" s="631" t="s">
        <v>135</v>
      </c>
      <c r="BT23" s="626"/>
      <c r="BU23" s="626"/>
      <c r="BV23" s="626"/>
      <c r="BW23" s="626"/>
      <c r="BX23" s="626"/>
      <c r="BY23" s="626"/>
      <c r="BZ23" s="626"/>
      <c r="CA23" s="626"/>
      <c r="CB23" s="666"/>
      <c r="CD23" s="740" t="s">
        <v>219</v>
      </c>
      <c r="CE23" s="741"/>
      <c r="CF23" s="741"/>
      <c r="CG23" s="741"/>
      <c r="CH23" s="741"/>
      <c r="CI23" s="741"/>
      <c r="CJ23" s="741"/>
      <c r="CK23" s="741"/>
      <c r="CL23" s="741"/>
      <c r="CM23" s="741"/>
      <c r="CN23" s="741"/>
      <c r="CO23" s="741"/>
      <c r="CP23" s="741"/>
      <c r="CQ23" s="742"/>
      <c r="CR23" s="740" t="s">
        <v>281</v>
      </c>
      <c r="CS23" s="741"/>
      <c r="CT23" s="741"/>
      <c r="CU23" s="741"/>
      <c r="CV23" s="741"/>
      <c r="CW23" s="741"/>
      <c r="CX23" s="741"/>
      <c r="CY23" s="742"/>
      <c r="CZ23" s="740" t="s">
        <v>282</v>
      </c>
      <c r="DA23" s="741"/>
      <c r="DB23" s="741"/>
      <c r="DC23" s="742"/>
      <c r="DD23" s="740" t="s">
        <v>283</v>
      </c>
      <c r="DE23" s="741"/>
      <c r="DF23" s="741"/>
      <c r="DG23" s="741"/>
      <c r="DH23" s="741"/>
      <c r="DI23" s="741"/>
      <c r="DJ23" s="741"/>
      <c r="DK23" s="742"/>
      <c r="DL23" s="749" t="s">
        <v>284</v>
      </c>
      <c r="DM23" s="750"/>
      <c r="DN23" s="750"/>
      <c r="DO23" s="750"/>
      <c r="DP23" s="750"/>
      <c r="DQ23" s="750"/>
      <c r="DR23" s="750"/>
      <c r="DS23" s="750"/>
      <c r="DT23" s="750"/>
      <c r="DU23" s="750"/>
      <c r="DV23" s="751"/>
      <c r="DW23" s="740" t="s">
        <v>285</v>
      </c>
      <c r="DX23" s="741"/>
      <c r="DY23" s="741"/>
      <c r="DZ23" s="741"/>
      <c r="EA23" s="741"/>
      <c r="EB23" s="741"/>
      <c r="EC23" s="742"/>
    </row>
    <row r="24" spans="2:133" ht="11.25" customHeight="1">
      <c r="B24" s="620" t="s">
        <v>286</v>
      </c>
      <c r="C24" s="621"/>
      <c r="D24" s="621"/>
      <c r="E24" s="621"/>
      <c r="F24" s="621"/>
      <c r="G24" s="621"/>
      <c r="H24" s="621"/>
      <c r="I24" s="621"/>
      <c r="J24" s="621"/>
      <c r="K24" s="621"/>
      <c r="L24" s="621"/>
      <c r="M24" s="621"/>
      <c r="N24" s="621"/>
      <c r="O24" s="621"/>
      <c r="P24" s="621"/>
      <c r="Q24" s="622"/>
      <c r="R24" s="623">
        <v>28639</v>
      </c>
      <c r="S24" s="626"/>
      <c r="T24" s="626"/>
      <c r="U24" s="626"/>
      <c r="V24" s="626"/>
      <c r="W24" s="626"/>
      <c r="X24" s="626"/>
      <c r="Y24" s="627"/>
      <c r="Z24" s="685">
        <v>0.2</v>
      </c>
      <c r="AA24" s="685"/>
      <c r="AB24" s="685"/>
      <c r="AC24" s="685"/>
      <c r="AD24" s="686" t="s">
        <v>231</v>
      </c>
      <c r="AE24" s="686"/>
      <c r="AF24" s="686"/>
      <c r="AG24" s="686"/>
      <c r="AH24" s="686"/>
      <c r="AI24" s="686"/>
      <c r="AJ24" s="686"/>
      <c r="AK24" s="686"/>
      <c r="AL24" s="628" t="s">
        <v>126</v>
      </c>
      <c r="AM24" s="629"/>
      <c r="AN24" s="629"/>
      <c r="AO24" s="687"/>
      <c r="AP24" s="731" t="s">
        <v>287</v>
      </c>
      <c r="AQ24" s="738"/>
      <c r="AR24" s="738"/>
      <c r="AS24" s="738"/>
      <c r="AT24" s="738"/>
      <c r="AU24" s="738"/>
      <c r="AV24" s="738"/>
      <c r="AW24" s="738"/>
      <c r="AX24" s="738"/>
      <c r="AY24" s="738"/>
      <c r="AZ24" s="738"/>
      <c r="BA24" s="738"/>
      <c r="BB24" s="738"/>
      <c r="BC24" s="738"/>
      <c r="BD24" s="738"/>
      <c r="BE24" s="738"/>
      <c r="BF24" s="733"/>
      <c r="BG24" s="623" t="s">
        <v>126</v>
      </c>
      <c r="BH24" s="626"/>
      <c r="BI24" s="626"/>
      <c r="BJ24" s="626"/>
      <c r="BK24" s="626"/>
      <c r="BL24" s="626"/>
      <c r="BM24" s="626"/>
      <c r="BN24" s="627"/>
      <c r="BO24" s="685" t="s">
        <v>135</v>
      </c>
      <c r="BP24" s="685"/>
      <c r="BQ24" s="685"/>
      <c r="BR24" s="685"/>
      <c r="BS24" s="631" t="s">
        <v>126</v>
      </c>
      <c r="BT24" s="626"/>
      <c r="BU24" s="626"/>
      <c r="BV24" s="626"/>
      <c r="BW24" s="626"/>
      <c r="BX24" s="626"/>
      <c r="BY24" s="626"/>
      <c r="BZ24" s="626"/>
      <c r="CA24" s="626"/>
      <c r="CB24" s="666"/>
      <c r="CD24" s="694" t="s">
        <v>288</v>
      </c>
      <c r="CE24" s="695"/>
      <c r="CF24" s="695"/>
      <c r="CG24" s="695"/>
      <c r="CH24" s="695"/>
      <c r="CI24" s="695"/>
      <c r="CJ24" s="695"/>
      <c r="CK24" s="695"/>
      <c r="CL24" s="695"/>
      <c r="CM24" s="695"/>
      <c r="CN24" s="695"/>
      <c r="CO24" s="695"/>
      <c r="CP24" s="695"/>
      <c r="CQ24" s="696"/>
      <c r="CR24" s="688">
        <v>6848236</v>
      </c>
      <c r="CS24" s="689"/>
      <c r="CT24" s="689"/>
      <c r="CU24" s="689"/>
      <c r="CV24" s="689"/>
      <c r="CW24" s="689"/>
      <c r="CX24" s="689"/>
      <c r="CY24" s="735"/>
      <c r="CZ24" s="736">
        <v>45.3</v>
      </c>
      <c r="DA24" s="705"/>
      <c r="DB24" s="705"/>
      <c r="DC24" s="739"/>
      <c r="DD24" s="734">
        <v>4923612</v>
      </c>
      <c r="DE24" s="689"/>
      <c r="DF24" s="689"/>
      <c r="DG24" s="689"/>
      <c r="DH24" s="689"/>
      <c r="DI24" s="689"/>
      <c r="DJ24" s="689"/>
      <c r="DK24" s="735"/>
      <c r="DL24" s="734">
        <v>4891392</v>
      </c>
      <c r="DM24" s="689"/>
      <c r="DN24" s="689"/>
      <c r="DO24" s="689"/>
      <c r="DP24" s="689"/>
      <c r="DQ24" s="689"/>
      <c r="DR24" s="689"/>
      <c r="DS24" s="689"/>
      <c r="DT24" s="689"/>
      <c r="DU24" s="689"/>
      <c r="DV24" s="735"/>
      <c r="DW24" s="736">
        <v>51.8</v>
      </c>
      <c r="DX24" s="705"/>
      <c r="DY24" s="705"/>
      <c r="DZ24" s="705"/>
      <c r="EA24" s="705"/>
      <c r="EB24" s="705"/>
      <c r="EC24" s="737"/>
    </row>
    <row r="25" spans="2:133" ht="11.25" customHeight="1">
      <c r="B25" s="620" t="s">
        <v>289</v>
      </c>
      <c r="C25" s="621"/>
      <c r="D25" s="621"/>
      <c r="E25" s="621"/>
      <c r="F25" s="621"/>
      <c r="G25" s="621"/>
      <c r="H25" s="621"/>
      <c r="I25" s="621"/>
      <c r="J25" s="621"/>
      <c r="K25" s="621"/>
      <c r="L25" s="621"/>
      <c r="M25" s="621"/>
      <c r="N25" s="621"/>
      <c r="O25" s="621"/>
      <c r="P25" s="621"/>
      <c r="Q25" s="622"/>
      <c r="R25" s="623">
        <v>231596</v>
      </c>
      <c r="S25" s="626"/>
      <c r="T25" s="626"/>
      <c r="U25" s="626"/>
      <c r="V25" s="626"/>
      <c r="W25" s="626"/>
      <c r="X25" s="626"/>
      <c r="Y25" s="627"/>
      <c r="Z25" s="685">
        <v>1.4</v>
      </c>
      <c r="AA25" s="685"/>
      <c r="AB25" s="685"/>
      <c r="AC25" s="685"/>
      <c r="AD25" s="686" t="s">
        <v>231</v>
      </c>
      <c r="AE25" s="686"/>
      <c r="AF25" s="686"/>
      <c r="AG25" s="686"/>
      <c r="AH25" s="686"/>
      <c r="AI25" s="686"/>
      <c r="AJ25" s="686"/>
      <c r="AK25" s="686"/>
      <c r="AL25" s="628" t="s">
        <v>126</v>
      </c>
      <c r="AM25" s="629"/>
      <c r="AN25" s="629"/>
      <c r="AO25" s="687"/>
      <c r="AP25" s="731" t="s">
        <v>290</v>
      </c>
      <c r="AQ25" s="738"/>
      <c r="AR25" s="738"/>
      <c r="AS25" s="738"/>
      <c r="AT25" s="738"/>
      <c r="AU25" s="738"/>
      <c r="AV25" s="738"/>
      <c r="AW25" s="738"/>
      <c r="AX25" s="738"/>
      <c r="AY25" s="738"/>
      <c r="AZ25" s="738"/>
      <c r="BA25" s="738"/>
      <c r="BB25" s="738"/>
      <c r="BC25" s="738"/>
      <c r="BD25" s="738"/>
      <c r="BE25" s="738"/>
      <c r="BF25" s="733"/>
      <c r="BG25" s="623" t="s">
        <v>135</v>
      </c>
      <c r="BH25" s="626"/>
      <c r="BI25" s="626"/>
      <c r="BJ25" s="626"/>
      <c r="BK25" s="626"/>
      <c r="BL25" s="626"/>
      <c r="BM25" s="626"/>
      <c r="BN25" s="627"/>
      <c r="BO25" s="685" t="s">
        <v>231</v>
      </c>
      <c r="BP25" s="685"/>
      <c r="BQ25" s="685"/>
      <c r="BR25" s="685"/>
      <c r="BS25" s="631" t="s">
        <v>135</v>
      </c>
      <c r="BT25" s="626"/>
      <c r="BU25" s="626"/>
      <c r="BV25" s="626"/>
      <c r="BW25" s="626"/>
      <c r="BX25" s="626"/>
      <c r="BY25" s="626"/>
      <c r="BZ25" s="626"/>
      <c r="CA25" s="626"/>
      <c r="CB25" s="666"/>
      <c r="CD25" s="667" t="s">
        <v>291</v>
      </c>
      <c r="CE25" s="664"/>
      <c r="CF25" s="664"/>
      <c r="CG25" s="664"/>
      <c r="CH25" s="664"/>
      <c r="CI25" s="664"/>
      <c r="CJ25" s="664"/>
      <c r="CK25" s="664"/>
      <c r="CL25" s="664"/>
      <c r="CM25" s="664"/>
      <c r="CN25" s="664"/>
      <c r="CO25" s="664"/>
      <c r="CP25" s="664"/>
      <c r="CQ25" s="665"/>
      <c r="CR25" s="623">
        <v>2422691</v>
      </c>
      <c r="CS25" s="624"/>
      <c r="CT25" s="624"/>
      <c r="CU25" s="624"/>
      <c r="CV25" s="624"/>
      <c r="CW25" s="624"/>
      <c r="CX25" s="624"/>
      <c r="CY25" s="625"/>
      <c r="CZ25" s="628">
        <v>16</v>
      </c>
      <c r="DA25" s="657"/>
      <c r="DB25" s="657"/>
      <c r="DC25" s="658"/>
      <c r="DD25" s="631">
        <v>2312716</v>
      </c>
      <c r="DE25" s="624"/>
      <c r="DF25" s="624"/>
      <c r="DG25" s="624"/>
      <c r="DH25" s="624"/>
      <c r="DI25" s="624"/>
      <c r="DJ25" s="624"/>
      <c r="DK25" s="625"/>
      <c r="DL25" s="631">
        <v>2280496</v>
      </c>
      <c r="DM25" s="624"/>
      <c r="DN25" s="624"/>
      <c r="DO25" s="624"/>
      <c r="DP25" s="624"/>
      <c r="DQ25" s="624"/>
      <c r="DR25" s="624"/>
      <c r="DS25" s="624"/>
      <c r="DT25" s="624"/>
      <c r="DU25" s="624"/>
      <c r="DV25" s="625"/>
      <c r="DW25" s="628">
        <v>24.2</v>
      </c>
      <c r="DX25" s="657"/>
      <c r="DY25" s="657"/>
      <c r="DZ25" s="657"/>
      <c r="EA25" s="657"/>
      <c r="EB25" s="657"/>
      <c r="EC25" s="659"/>
    </row>
    <row r="26" spans="2:133" ht="11.25" customHeight="1">
      <c r="B26" s="620" t="s">
        <v>292</v>
      </c>
      <c r="C26" s="621"/>
      <c r="D26" s="621"/>
      <c r="E26" s="621"/>
      <c r="F26" s="621"/>
      <c r="G26" s="621"/>
      <c r="H26" s="621"/>
      <c r="I26" s="621"/>
      <c r="J26" s="621"/>
      <c r="K26" s="621"/>
      <c r="L26" s="621"/>
      <c r="M26" s="621"/>
      <c r="N26" s="621"/>
      <c r="O26" s="621"/>
      <c r="P26" s="621"/>
      <c r="Q26" s="622"/>
      <c r="R26" s="623">
        <v>21282</v>
      </c>
      <c r="S26" s="626"/>
      <c r="T26" s="626"/>
      <c r="U26" s="626"/>
      <c r="V26" s="626"/>
      <c r="W26" s="626"/>
      <c r="X26" s="626"/>
      <c r="Y26" s="627"/>
      <c r="Z26" s="685">
        <v>0.1</v>
      </c>
      <c r="AA26" s="685"/>
      <c r="AB26" s="685"/>
      <c r="AC26" s="685"/>
      <c r="AD26" s="686" t="s">
        <v>231</v>
      </c>
      <c r="AE26" s="686"/>
      <c r="AF26" s="686"/>
      <c r="AG26" s="686"/>
      <c r="AH26" s="686"/>
      <c r="AI26" s="686"/>
      <c r="AJ26" s="686"/>
      <c r="AK26" s="686"/>
      <c r="AL26" s="628" t="s">
        <v>135</v>
      </c>
      <c r="AM26" s="629"/>
      <c r="AN26" s="629"/>
      <c r="AO26" s="687"/>
      <c r="AP26" s="731" t="s">
        <v>293</v>
      </c>
      <c r="AQ26" s="732"/>
      <c r="AR26" s="732"/>
      <c r="AS26" s="732"/>
      <c r="AT26" s="732"/>
      <c r="AU26" s="732"/>
      <c r="AV26" s="732"/>
      <c r="AW26" s="732"/>
      <c r="AX26" s="732"/>
      <c r="AY26" s="732"/>
      <c r="AZ26" s="732"/>
      <c r="BA26" s="732"/>
      <c r="BB26" s="732"/>
      <c r="BC26" s="732"/>
      <c r="BD26" s="732"/>
      <c r="BE26" s="732"/>
      <c r="BF26" s="733"/>
      <c r="BG26" s="623" t="s">
        <v>135</v>
      </c>
      <c r="BH26" s="626"/>
      <c r="BI26" s="626"/>
      <c r="BJ26" s="626"/>
      <c r="BK26" s="626"/>
      <c r="BL26" s="626"/>
      <c r="BM26" s="626"/>
      <c r="BN26" s="627"/>
      <c r="BO26" s="685" t="s">
        <v>231</v>
      </c>
      <c r="BP26" s="685"/>
      <c r="BQ26" s="685"/>
      <c r="BR26" s="685"/>
      <c r="BS26" s="631" t="s">
        <v>126</v>
      </c>
      <c r="BT26" s="626"/>
      <c r="BU26" s="626"/>
      <c r="BV26" s="626"/>
      <c r="BW26" s="626"/>
      <c r="BX26" s="626"/>
      <c r="BY26" s="626"/>
      <c r="BZ26" s="626"/>
      <c r="CA26" s="626"/>
      <c r="CB26" s="666"/>
      <c r="CD26" s="667" t="s">
        <v>294</v>
      </c>
      <c r="CE26" s="664"/>
      <c r="CF26" s="664"/>
      <c r="CG26" s="664"/>
      <c r="CH26" s="664"/>
      <c r="CI26" s="664"/>
      <c r="CJ26" s="664"/>
      <c r="CK26" s="664"/>
      <c r="CL26" s="664"/>
      <c r="CM26" s="664"/>
      <c r="CN26" s="664"/>
      <c r="CO26" s="664"/>
      <c r="CP26" s="664"/>
      <c r="CQ26" s="665"/>
      <c r="CR26" s="623">
        <v>1637210</v>
      </c>
      <c r="CS26" s="626"/>
      <c r="CT26" s="626"/>
      <c r="CU26" s="626"/>
      <c r="CV26" s="626"/>
      <c r="CW26" s="626"/>
      <c r="CX26" s="626"/>
      <c r="CY26" s="627"/>
      <c r="CZ26" s="628">
        <v>10.8</v>
      </c>
      <c r="DA26" s="657"/>
      <c r="DB26" s="657"/>
      <c r="DC26" s="658"/>
      <c r="DD26" s="631">
        <v>1537701</v>
      </c>
      <c r="DE26" s="626"/>
      <c r="DF26" s="626"/>
      <c r="DG26" s="626"/>
      <c r="DH26" s="626"/>
      <c r="DI26" s="626"/>
      <c r="DJ26" s="626"/>
      <c r="DK26" s="627"/>
      <c r="DL26" s="631" t="s">
        <v>231</v>
      </c>
      <c r="DM26" s="626"/>
      <c r="DN26" s="626"/>
      <c r="DO26" s="626"/>
      <c r="DP26" s="626"/>
      <c r="DQ26" s="626"/>
      <c r="DR26" s="626"/>
      <c r="DS26" s="626"/>
      <c r="DT26" s="626"/>
      <c r="DU26" s="626"/>
      <c r="DV26" s="627"/>
      <c r="DW26" s="628" t="s">
        <v>135</v>
      </c>
      <c r="DX26" s="657"/>
      <c r="DY26" s="657"/>
      <c r="DZ26" s="657"/>
      <c r="EA26" s="657"/>
      <c r="EB26" s="657"/>
      <c r="EC26" s="659"/>
    </row>
    <row r="27" spans="2:133" ht="11.25" customHeight="1">
      <c r="B27" s="620" t="s">
        <v>295</v>
      </c>
      <c r="C27" s="621"/>
      <c r="D27" s="621"/>
      <c r="E27" s="621"/>
      <c r="F27" s="621"/>
      <c r="G27" s="621"/>
      <c r="H27" s="621"/>
      <c r="I27" s="621"/>
      <c r="J27" s="621"/>
      <c r="K27" s="621"/>
      <c r="L27" s="621"/>
      <c r="M27" s="621"/>
      <c r="N27" s="621"/>
      <c r="O27" s="621"/>
      <c r="P27" s="621"/>
      <c r="Q27" s="622"/>
      <c r="R27" s="623">
        <v>1710883</v>
      </c>
      <c r="S27" s="626"/>
      <c r="T27" s="626"/>
      <c r="U27" s="626"/>
      <c r="V27" s="626"/>
      <c r="W27" s="626"/>
      <c r="X27" s="626"/>
      <c r="Y27" s="627"/>
      <c r="Z27" s="685">
        <v>10.7</v>
      </c>
      <c r="AA27" s="685"/>
      <c r="AB27" s="685"/>
      <c r="AC27" s="685"/>
      <c r="AD27" s="686" t="s">
        <v>126</v>
      </c>
      <c r="AE27" s="686"/>
      <c r="AF27" s="686"/>
      <c r="AG27" s="686"/>
      <c r="AH27" s="686"/>
      <c r="AI27" s="686"/>
      <c r="AJ27" s="686"/>
      <c r="AK27" s="686"/>
      <c r="AL27" s="628" t="s">
        <v>135</v>
      </c>
      <c r="AM27" s="629"/>
      <c r="AN27" s="629"/>
      <c r="AO27" s="687"/>
      <c r="AP27" s="620" t="s">
        <v>296</v>
      </c>
      <c r="AQ27" s="621"/>
      <c r="AR27" s="621"/>
      <c r="AS27" s="621"/>
      <c r="AT27" s="621"/>
      <c r="AU27" s="621"/>
      <c r="AV27" s="621"/>
      <c r="AW27" s="621"/>
      <c r="AX27" s="621"/>
      <c r="AY27" s="621"/>
      <c r="AZ27" s="621"/>
      <c r="BA27" s="621"/>
      <c r="BB27" s="621"/>
      <c r="BC27" s="621"/>
      <c r="BD27" s="621"/>
      <c r="BE27" s="621"/>
      <c r="BF27" s="622"/>
      <c r="BG27" s="623">
        <v>4103225</v>
      </c>
      <c r="BH27" s="626"/>
      <c r="BI27" s="626"/>
      <c r="BJ27" s="626"/>
      <c r="BK27" s="626"/>
      <c r="BL27" s="626"/>
      <c r="BM27" s="626"/>
      <c r="BN27" s="627"/>
      <c r="BO27" s="685">
        <v>100</v>
      </c>
      <c r="BP27" s="685"/>
      <c r="BQ27" s="685"/>
      <c r="BR27" s="685"/>
      <c r="BS27" s="631">
        <v>71321</v>
      </c>
      <c r="BT27" s="626"/>
      <c r="BU27" s="626"/>
      <c r="BV27" s="626"/>
      <c r="BW27" s="626"/>
      <c r="BX27" s="626"/>
      <c r="BY27" s="626"/>
      <c r="BZ27" s="626"/>
      <c r="CA27" s="626"/>
      <c r="CB27" s="666"/>
      <c r="CD27" s="667" t="s">
        <v>297</v>
      </c>
      <c r="CE27" s="664"/>
      <c r="CF27" s="664"/>
      <c r="CG27" s="664"/>
      <c r="CH27" s="664"/>
      <c r="CI27" s="664"/>
      <c r="CJ27" s="664"/>
      <c r="CK27" s="664"/>
      <c r="CL27" s="664"/>
      <c r="CM27" s="664"/>
      <c r="CN27" s="664"/>
      <c r="CO27" s="664"/>
      <c r="CP27" s="664"/>
      <c r="CQ27" s="665"/>
      <c r="CR27" s="623">
        <v>2781698</v>
      </c>
      <c r="CS27" s="624"/>
      <c r="CT27" s="624"/>
      <c r="CU27" s="624"/>
      <c r="CV27" s="624"/>
      <c r="CW27" s="624"/>
      <c r="CX27" s="624"/>
      <c r="CY27" s="625"/>
      <c r="CZ27" s="628">
        <v>18.399999999999999</v>
      </c>
      <c r="DA27" s="657"/>
      <c r="DB27" s="657"/>
      <c r="DC27" s="658"/>
      <c r="DD27" s="631">
        <v>981933</v>
      </c>
      <c r="DE27" s="624"/>
      <c r="DF27" s="624"/>
      <c r="DG27" s="624"/>
      <c r="DH27" s="624"/>
      <c r="DI27" s="624"/>
      <c r="DJ27" s="624"/>
      <c r="DK27" s="625"/>
      <c r="DL27" s="631">
        <v>981933</v>
      </c>
      <c r="DM27" s="624"/>
      <c r="DN27" s="624"/>
      <c r="DO27" s="624"/>
      <c r="DP27" s="624"/>
      <c r="DQ27" s="624"/>
      <c r="DR27" s="624"/>
      <c r="DS27" s="624"/>
      <c r="DT27" s="624"/>
      <c r="DU27" s="624"/>
      <c r="DV27" s="625"/>
      <c r="DW27" s="628">
        <v>10.4</v>
      </c>
      <c r="DX27" s="657"/>
      <c r="DY27" s="657"/>
      <c r="DZ27" s="657"/>
      <c r="EA27" s="657"/>
      <c r="EB27" s="657"/>
      <c r="EC27" s="659"/>
    </row>
    <row r="28" spans="2:133" ht="11.25" customHeight="1">
      <c r="B28" s="728" t="s">
        <v>298</v>
      </c>
      <c r="C28" s="729"/>
      <c r="D28" s="729"/>
      <c r="E28" s="729"/>
      <c r="F28" s="729"/>
      <c r="G28" s="729"/>
      <c r="H28" s="729"/>
      <c r="I28" s="729"/>
      <c r="J28" s="729"/>
      <c r="K28" s="729"/>
      <c r="L28" s="729"/>
      <c r="M28" s="729"/>
      <c r="N28" s="729"/>
      <c r="O28" s="729"/>
      <c r="P28" s="729"/>
      <c r="Q28" s="730"/>
      <c r="R28" s="623">
        <v>552</v>
      </c>
      <c r="S28" s="626"/>
      <c r="T28" s="626"/>
      <c r="U28" s="626"/>
      <c r="V28" s="626"/>
      <c r="W28" s="626"/>
      <c r="X28" s="626"/>
      <c r="Y28" s="627"/>
      <c r="Z28" s="685">
        <v>0</v>
      </c>
      <c r="AA28" s="685"/>
      <c r="AB28" s="685"/>
      <c r="AC28" s="685"/>
      <c r="AD28" s="686">
        <v>552</v>
      </c>
      <c r="AE28" s="686"/>
      <c r="AF28" s="686"/>
      <c r="AG28" s="686"/>
      <c r="AH28" s="686"/>
      <c r="AI28" s="686"/>
      <c r="AJ28" s="686"/>
      <c r="AK28" s="686"/>
      <c r="AL28" s="628">
        <v>0</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299</v>
      </c>
      <c r="CE28" s="664"/>
      <c r="CF28" s="664"/>
      <c r="CG28" s="664"/>
      <c r="CH28" s="664"/>
      <c r="CI28" s="664"/>
      <c r="CJ28" s="664"/>
      <c r="CK28" s="664"/>
      <c r="CL28" s="664"/>
      <c r="CM28" s="664"/>
      <c r="CN28" s="664"/>
      <c r="CO28" s="664"/>
      <c r="CP28" s="664"/>
      <c r="CQ28" s="665"/>
      <c r="CR28" s="623">
        <v>1643847</v>
      </c>
      <c r="CS28" s="626"/>
      <c r="CT28" s="626"/>
      <c r="CU28" s="626"/>
      <c r="CV28" s="626"/>
      <c r="CW28" s="626"/>
      <c r="CX28" s="626"/>
      <c r="CY28" s="627"/>
      <c r="CZ28" s="628">
        <v>10.9</v>
      </c>
      <c r="DA28" s="657"/>
      <c r="DB28" s="657"/>
      <c r="DC28" s="658"/>
      <c r="DD28" s="631">
        <v>1628963</v>
      </c>
      <c r="DE28" s="626"/>
      <c r="DF28" s="626"/>
      <c r="DG28" s="626"/>
      <c r="DH28" s="626"/>
      <c r="DI28" s="626"/>
      <c r="DJ28" s="626"/>
      <c r="DK28" s="627"/>
      <c r="DL28" s="631">
        <v>1628963</v>
      </c>
      <c r="DM28" s="626"/>
      <c r="DN28" s="626"/>
      <c r="DO28" s="626"/>
      <c r="DP28" s="626"/>
      <c r="DQ28" s="626"/>
      <c r="DR28" s="626"/>
      <c r="DS28" s="626"/>
      <c r="DT28" s="626"/>
      <c r="DU28" s="626"/>
      <c r="DV28" s="627"/>
      <c r="DW28" s="628">
        <v>17.3</v>
      </c>
      <c r="DX28" s="657"/>
      <c r="DY28" s="657"/>
      <c r="DZ28" s="657"/>
      <c r="EA28" s="657"/>
      <c r="EB28" s="657"/>
      <c r="EC28" s="659"/>
    </row>
    <row r="29" spans="2:133" ht="11.25" customHeight="1">
      <c r="B29" s="620" t="s">
        <v>300</v>
      </c>
      <c r="C29" s="621"/>
      <c r="D29" s="621"/>
      <c r="E29" s="621"/>
      <c r="F29" s="621"/>
      <c r="G29" s="621"/>
      <c r="H29" s="621"/>
      <c r="I29" s="621"/>
      <c r="J29" s="621"/>
      <c r="K29" s="621"/>
      <c r="L29" s="621"/>
      <c r="M29" s="621"/>
      <c r="N29" s="621"/>
      <c r="O29" s="621"/>
      <c r="P29" s="621"/>
      <c r="Q29" s="622"/>
      <c r="R29" s="623">
        <v>1024085</v>
      </c>
      <c r="S29" s="626"/>
      <c r="T29" s="626"/>
      <c r="U29" s="626"/>
      <c r="V29" s="626"/>
      <c r="W29" s="626"/>
      <c r="X29" s="626"/>
      <c r="Y29" s="627"/>
      <c r="Z29" s="685">
        <v>6.4</v>
      </c>
      <c r="AA29" s="685"/>
      <c r="AB29" s="685"/>
      <c r="AC29" s="685"/>
      <c r="AD29" s="686" t="s">
        <v>231</v>
      </c>
      <c r="AE29" s="686"/>
      <c r="AF29" s="686"/>
      <c r="AG29" s="686"/>
      <c r="AH29" s="686"/>
      <c r="AI29" s="686"/>
      <c r="AJ29" s="686"/>
      <c r="AK29" s="686"/>
      <c r="AL29" s="628" t="s">
        <v>126</v>
      </c>
      <c r="AM29" s="629"/>
      <c r="AN29" s="629"/>
      <c r="AO29" s="687"/>
      <c r="AP29" s="697" t="s">
        <v>219</v>
      </c>
      <c r="AQ29" s="698"/>
      <c r="AR29" s="698"/>
      <c r="AS29" s="698"/>
      <c r="AT29" s="698"/>
      <c r="AU29" s="698"/>
      <c r="AV29" s="698"/>
      <c r="AW29" s="698"/>
      <c r="AX29" s="698"/>
      <c r="AY29" s="698"/>
      <c r="AZ29" s="698"/>
      <c r="BA29" s="698"/>
      <c r="BB29" s="698"/>
      <c r="BC29" s="698"/>
      <c r="BD29" s="698"/>
      <c r="BE29" s="698"/>
      <c r="BF29" s="699"/>
      <c r="BG29" s="697" t="s">
        <v>301</v>
      </c>
      <c r="BH29" s="725"/>
      <c r="BI29" s="725"/>
      <c r="BJ29" s="725"/>
      <c r="BK29" s="725"/>
      <c r="BL29" s="725"/>
      <c r="BM29" s="725"/>
      <c r="BN29" s="725"/>
      <c r="BO29" s="725"/>
      <c r="BP29" s="725"/>
      <c r="BQ29" s="726"/>
      <c r="BR29" s="697" t="s">
        <v>302</v>
      </c>
      <c r="BS29" s="725"/>
      <c r="BT29" s="725"/>
      <c r="BU29" s="725"/>
      <c r="BV29" s="725"/>
      <c r="BW29" s="725"/>
      <c r="BX29" s="725"/>
      <c r="BY29" s="725"/>
      <c r="BZ29" s="725"/>
      <c r="CA29" s="725"/>
      <c r="CB29" s="726"/>
      <c r="CD29" s="707" t="s">
        <v>303</v>
      </c>
      <c r="CE29" s="708"/>
      <c r="CF29" s="667" t="s">
        <v>304</v>
      </c>
      <c r="CG29" s="664"/>
      <c r="CH29" s="664"/>
      <c r="CI29" s="664"/>
      <c r="CJ29" s="664"/>
      <c r="CK29" s="664"/>
      <c r="CL29" s="664"/>
      <c r="CM29" s="664"/>
      <c r="CN29" s="664"/>
      <c r="CO29" s="664"/>
      <c r="CP29" s="664"/>
      <c r="CQ29" s="665"/>
      <c r="CR29" s="623">
        <v>1643847</v>
      </c>
      <c r="CS29" s="624"/>
      <c r="CT29" s="624"/>
      <c r="CU29" s="624"/>
      <c r="CV29" s="624"/>
      <c r="CW29" s="624"/>
      <c r="CX29" s="624"/>
      <c r="CY29" s="625"/>
      <c r="CZ29" s="628">
        <v>10.9</v>
      </c>
      <c r="DA29" s="657"/>
      <c r="DB29" s="657"/>
      <c r="DC29" s="658"/>
      <c r="DD29" s="631">
        <v>1628963</v>
      </c>
      <c r="DE29" s="624"/>
      <c r="DF29" s="624"/>
      <c r="DG29" s="624"/>
      <c r="DH29" s="624"/>
      <c r="DI29" s="624"/>
      <c r="DJ29" s="624"/>
      <c r="DK29" s="625"/>
      <c r="DL29" s="631">
        <v>1628963</v>
      </c>
      <c r="DM29" s="624"/>
      <c r="DN29" s="624"/>
      <c r="DO29" s="624"/>
      <c r="DP29" s="624"/>
      <c r="DQ29" s="624"/>
      <c r="DR29" s="624"/>
      <c r="DS29" s="624"/>
      <c r="DT29" s="624"/>
      <c r="DU29" s="624"/>
      <c r="DV29" s="625"/>
      <c r="DW29" s="628">
        <v>17.3</v>
      </c>
      <c r="DX29" s="657"/>
      <c r="DY29" s="657"/>
      <c r="DZ29" s="657"/>
      <c r="EA29" s="657"/>
      <c r="EB29" s="657"/>
      <c r="EC29" s="659"/>
    </row>
    <row r="30" spans="2:133" ht="11.25" customHeight="1">
      <c r="B30" s="620" t="s">
        <v>305</v>
      </c>
      <c r="C30" s="621"/>
      <c r="D30" s="621"/>
      <c r="E30" s="621"/>
      <c r="F30" s="621"/>
      <c r="G30" s="621"/>
      <c r="H30" s="621"/>
      <c r="I30" s="621"/>
      <c r="J30" s="621"/>
      <c r="K30" s="621"/>
      <c r="L30" s="621"/>
      <c r="M30" s="621"/>
      <c r="N30" s="621"/>
      <c r="O30" s="621"/>
      <c r="P30" s="621"/>
      <c r="Q30" s="622"/>
      <c r="R30" s="623">
        <v>47731</v>
      </c>
      <c r="S30" s="626"/>
      <c r="T30" s="626"/>
      <c r="U30" s="626"/>
      <c r="V30" s="626"/>
      <c r="W30" s="626"/>
      <c r="X30" s="626"/>
      <c r="Y30" s="627"/>
      <c r="Z30" s="685">
        <v>0.3</v>
      </c>
      <c r="AA30" s="685"/>
      <c r="AB30" s="685"/>
      <c r="AC30" s="685"/>
      <c r="AD30" s="686" t="s">
        <v>231</v>
      </c>
      <c r="AE30" s="686"/>
      <c r="AF30" s="686"/>
      <c r="AG30" s="686"/>
      <c r="AH30" s="686"/>
      <c r="AI30" s="686"/>
      <c r="AJ30" s="686"/>
      <c r="AK30" s="686"/>
      <c r="AL30" s="628" t="s">
        <v>126</v>
      </c>
      <c r="AM30" s="629"/>
      <c r="AN30" s="629"/>
      <c r="AO30" s="687"/>
      <c r="AP30" s="713" t="s">
        <v>306</v>
      </c>
      <c r="AQ30" s="714"/>
      <c r="AR30" s="714"/>
      <c r="AS30" s="714"/>
      <c r="AT30" s="719" t="s">
        <v>307</v>
      </c>
      <c r="AU30" s="230"/>
      <c r="AV30" s="230"/>
      <c r="AW30" s="230"/>
      <c r="AX30" s="722" t="s">
        <v>184</v>
      </c>
      <c r="AY30" s="723"/>
      <c r="AZ30" s="723"/>
      <c r="BA30" s="723"/>
      <c r="BB30" s="723"/>
      <c r="BC30" s="723"/>
      <c r="BD30" s="723"/>
      <c r="BE30" s="723"/>
      <c r="BF30" s="724"/>
      <c r="BG30" s="703">
        <v>99.5</v>
      </c>
      <c r="BH30" s="704"/>
      <c r="BI30" s="704"/>
      <c r="BJ30" s="704"/>
      <c r="BK30" s="704"/>
      <c r="BL30" s="704"/>
      <c r="BM30" s="705">
        <v>98.6</v>
      </c>
      <c r="BN30" s="704"/>
      <c r="BO30" s="704"/>
      <c r="BP30" s="704"/>
      <c r="BQ30" s="706"/>
      <c r="BR30" s="703">
        <v>99.5</v>
      </c>
      <c r="BS30" s="704"/>
      <c r="BT30" s="704"/>
      <c r="BU30" s="704"/>
      <c r="BV30" s="704"/>
      <c r="BW30" s="704"/>
      <c r="BX30" s="705">
        <v>98.3</v>
      </c>
      <c r="BY30" s="704"/>
      <c r="BZ30" s="704"/>
      <c r="CA30" s="704"/>
      <c r="CB30" s="706"/>
      <c r="CD30" s="709"/>
      <c r="CE30" s="710"/>
      <c r="CF30" s="667" t="s">
        <v>308</v>
      </c>
      <c r="CG30" s="664"/>
      <c r="CH30" s="664"/>
      <c r="CI30" s="664"/>
      <c r="CJ30" s="664"/>
      <c r="CK30" s="664"/>
      <c r="CL30" s="664"/>
      <c r="CM30" s="664"/>
      <c r="CN30" s="664"/>
      <c r="CO30" s="664"/>
      <c r="CP30" s="664"/>
      <c r="CQ30" s="665"/>
      <c r="CR30" s="623">
        <v>1556263</v>
      </c>
      <c r="CS30" s="626"/>
      <c r="CT30" s="626"/>
      <c r="CU30" s="626"/>
      <c r="CV30" s="626"/>
      <c r="CW30" s="626"/>
      <c r="CX30" s="626"/>
      <c r="CY30" s="627"/>
      <c r="CZ30" s="628">
        <v>10.3</v>
      </c>
      <c r="DA30" s="657"/>
      <c r="DB30" s="657"/>
      <c r="DC30" s="658"/>
      <c r="DD30" s="631">
        <v>1544782</v>
      </c>
      <c r="DE30" s="626"/>
      <c r="DF30" s="626"/>
      <c r="DG30" s="626"/>
      <c r="DH30" s="626"/>
      <c r="DI30" s="626"/>
      <c r="DJ30" s="626"/>
      <c r="DK30" s="627"/>
      <c r="DL30" s="631">
        <v>1544782</v>
      </c>
      <c r="DM30" s="626"/>
      <c r="DN30" s="626"/>
      <c r="DO30" s="626"/>
      <c r="DP30" s="626"/>
      <c r="DQ30" s="626"/>
      <c r="DR30" s="626"/>
      <c r="DS30" s="626"/>
      <c r="DT30" s="626"/>
      <c r="DU30" s="626"/>
      <c r="DV30" s="627"/>
      <c r="DW30" s="628">
        <v>16.399999999999999</v>
      </c>
      <c r="DX30" s="657"/>
      <c r="DY30" s="657"/>
      <c r="DZ30" s="657"/>
      <c r="EA30" s="657"/>
      <c r="EB30" s="657"/>
      <c r="EC30" s="659"/>
    </row>
    <row r="31" spans="2:133" ht="11.25" customHeight="1">
      <c r="B31" s="620" t="s">
        <v>309</v>
      </c>
      <c r="C31" s="621"/>
      <c r="D31" s="621"/>
      <c r="E31" s="621"/>
      <c r="F31" s="621"/>
      <c r="G31" s="621"/>
      <c r="H31" s="621"/>
      <c r="I31" s="621"/>
      <c r="J31" s="621"/>
      <c r="K31" s="621"/>
      <c r="L31" s="621"/>
      <c r="M31" s="621"/>
      <c r="N31" s="621"/>
      <c r="O31" s="621"/>
      <c r="P31" s="621"/>
      <c r="Q31" s="622"/>
      <c r="R31" s="623">
        <v>48257</v>
      </c>
      <c r="S31" s="626"/>
      <c r="T31" s="626"/>
      <c r="U31" s="626"/>
      <c r="V31" s="626"/>
      <c r="W31" s="626"/>
      <c r="X31" s="626"/>
      <c r="Y31" s="627"/>
      <c r="Z31" s="685">
        <v>0.3</v>
      </c>
      <c r="AA31" s="685"/>
      <c r="AB31" s="685"/>
      <c r="AC31" s="685"/>
      <c r="AD31" s="686" t="s">
        <v>231</v>
      </c>
      <c r="AE31" s="686"/>
      <c r="AF31" s="686"/>
      <c r="AG31" s="686"/>
      <c r="AH31" s="686"/>
      <c r="AI31" s="686"/>
      <c r="AJ31" s="686"/>
      <c r="AK31" s="686"/>
      <c r="AL31" s="628" t="s">
        <v>135</v>
      </c>
      <c r="AM31" s="629"/>
      <c r="AN31" s="629"/>
      <c r="AO31" s="687"/>
      <c r="AP31" s="715"/>
      <c r="AQ31" s="716"/>
      <c r="AR31" s="716"/>
      <c r="AS31" s="716"/>
      <c r="AT31" s="720"/>
      <c r="AU31" s="229" t="s">
        <v>310</v>
      </c>
      <c r="AV31" s="229"/>
      <c r="AW31" s="229"/>
      <c r="AX31" s="620" t="s">
        <v>311</v>
      </c>
      <c r="AY31" s="621"/>
      <c r="AZ31" s="621"/>
      <c r="BA31" s="621"/>
      <c r="BB31" s="621"/>
      <c r="BC31" s="621"/>
      <c r="BD31" s="621"/>
      <c r="BE31" s="621"/>
      <c r="BF31" s="622"/>
      <c r="BG31" s="701">
        <v>99.5</v>
      </c>
      <c r="BH31" s="624"/>
      <c r="BI31" s="624"/>
      <c r="BJ31" s="624"/>
      <c r="BK31" s="624"/>
      <c r="BL31" s="624"/>
      <c r="BM31" s="629">
        <v>98.9</v>
      </c>
      <c r="BN31" s="702"/>
      <c r="BO31" s="702"/>
      <c r="BP31" s="702"/>
      <c r="BQ31" s="663"/>
      <c r="BR31" s="701">
        <v>99.5</v>
      </c>
      <c r="BS31" s="624"/>
      <c r="BT31" s="624"/>
      <c r="BU31" s="624"/>
      <c r="BV31" s="624"/>
      <c r="BW31" s="624"/>
      <c r="BX31" s="629">
        <v>98.6</v>
      </c>
      <c r="BY31" s="702"/>
      <c r="BZ31" s="702"/>
      <c r="CA31" s="702"/>
      <c r="CB31" s="663"/>
      <c r="CD31" s="709"/>
      <c r="CE31" s="710"/>
      <c r="CF31" s="667" t="s">
        <v>312</v>
      </c>
      <c r="CG31" s="664"/>
      <c r="CH31" s="664"/>
      <c r="CI31" s="664"/>
      <c r="CJ31" s="664"/>
      <c r="CK31" s="664"/>
      <c r="CL31" s="664"/>
      <c r="CM31" s="664"/>
      <c r="CN31" s="664"/>
      <c r="CO31" s="664"/>
      <c r="CP31" s="664"/>
      <c r="CQ31" s="665"/>
      <c r="CR31" s="623">
        <v>87584</v>
      </c>
      <c r="CS31" s="624"/>
      <c r="CT31" s="624"/>
      <c r="CU31" s="624"/>
      <c r="CV31" s="624"/>
      <c r="CW31" s="624"/>
      <c r="CX31" s="624"/>
      <c r="CY31" s="625"/>
      <c r="CZ31" s="628">
        <v>0.6</v>
      </c>
      <c r="DA31" s="657"/>
      <c r="DB31" s="657"/>
      <c r="DC31" s="658"/>
      <c r="DD31" s="631">
        <v>84181</v>
      </c>
      <c r="DE31" s="624"/>
      <c r="DF31" s="624"/>
      <c r="DG31" s="624"/>
      <c r="DH31" s="624"/>
      <c r="DI31" s="624"/>
      <c r="DJ31" s="624"/>
      <c r="DK31" s="625"/>
      <c r="DL31" s="631">
        <v>84181</v>
      </c>
      <c r="DM31" s="624"/>
      <c r="DN31" s="624"/>
      <c r="DO31" s="624"/>
      <c r="DP31" s="624"/>
      <c r="DQ31" s="624"/>
      <c r="DR31" s="624"/>
      <c r="DS31" s="624"/>
      <c r="DT31" s="624"/>
      <c r="DU31" s="624"/>
      <c r="DV31" s="625"/>
      <c r="DW31" s="628">
        <v>0.9</v>
      </c>
      <c r="DX31" s="657"/>
      <c r="DY31" s="657"/>
      <c r="DZ31" s="657"/>
      <c r="EA31" s="657"/>
      <c r="EB31" s="657"/>
      <c r="EC31" s="659"/>
    </row>
    <row r="32" spans="2:133" ht="11.25" customHeight="1">
      <c r="B32" s="620" t="s">
        <v>313</v>
      </c>
      <c r="C32" s="621"/>
      <c r="D32" s="621"/>
      <c r="E32" s="621"/>
      <c r="F32" s="621"/>
      <c r="G32" s="621"/>
      <c r="H32" s="621"/>
      <c r="I32" s="621"/>
      <c r="J32" s="621"/>
      <c r="K32" s="621"/>
      <c r="L32" s="621"/>
      <c r="M32" s="621"/>
      <c r="N32" s="621"/>
      <c r="O32" s="621"/>
      <c r="P32" s="621"/>
      <c r="Q32" s="622"/>
      <c r="R32" s="623">
        <v>998696</v>
      </c>
      <c r="S32" s="626"/>
      <c r="T32" s="626"/>
      <c r="U32" s="626"/>
      <c r="V32" s="626"/>
      <c r="W32" s="626"/>
      <c r="X32" s="626"/>
      <c r="Y32" s="627"/>
      <c r="Z32" s="685">
        <v>6.2</v>
      </c>
      <c r="AA32" s="685"/>
      <c r="AB32" s="685"/>
      <c r="AC32" s="685"/>
      <c r="AD32" s="686" t="s">
        <v>126</v>
      </c>
      <c r="AE32" s="686"/>
      <c r="AF32" s="686"/>
      <c r="AG32" s="686"/>
      <c r="AH32" s="686"/>
      <c r="AI32" s="686"/>
      <c r="AJ32" s="686"/>
      <c r="AK32" s="686"/>
      <c r="AL32" s="628" t="s">
        <v>231</v>
      </c>
      <c r="AM32" s="629"/>
      <c r="AN32" s="629"/>
      <c r="AO32" s="687"/>
      <c r="AP32" s="717"/>
      <c r="AQ32" s="718"/>
      <c r="AR32" s="718"/>
      <c r="AS32" s="718"/>
      <c r="AT32" s="721"/>
      <c r="AU32" s="231"/>
      <c r="AV32" s="231"/>
      <c r="AW32" s="231"/>
      <c r="AX32" s="635" t="s">
        <v>314</v>
      </c>
      <c r="AY32" s="636"/>
      <c r="AZ32" s="636"/>
      <c r="BA32" s="636"/>
      <c r="BB32" s="636"/>
      <c r="BC32" s="636"/>
      <c r="BD32" s="636"/>
      <c r="BE32" s="636"/>
      <c r="BF32" s="637"/>
      <c r="BG32" s="700">
        <v>99.5</v>
      </c>
      <c r="BH32" s="639"/>
      <c r="BI32" s="639"/>
      <c r="BJ32" s="639"/>
      <c r="BK32" s="639"/>
      <c r="BL32" s="639"/>
      <c r="BM32" s="683">
        <v>98.4</v>
      </c>
      <c r="BN32" s="639"/>
      <c r="BO32" s="639"/>
      <c r="BP32" s="639"/>
      <c r="BQ32" s="676"/>
      <c r="BR32" s="700">
        <v>99.6</v>
      </c>
      <c r="BS32" s="639"/>
      <c r="BT32" s="639"/>
      <c r="BU32" s="639"/>
      <c r="BV32" s="639"/>
      <c r="BW32" s="639"/>
      <c r="BX32" s="683">
        <v>98.1</v>
      </c>
      <c r="BY32" s="639"/>
      <c r="BZ32" s="639"/>
      <c r="CA32" s="639"/>
      <c r="CB32" s="676"/>
      <c r="CD32" s="711"/>
      <c r="CE32" s="712"/>
      <c r="CF32" s="667" t="s">
        <v>315</v>
      </c>
      <c r="CG32" s="664"/>
      <c r="CH32" s="664"/>
      <c r="CI32" s="664"/>
      <c r="CJ32" s="664"/>
      <c r="CK32" s="664"/>
      <c r="CL32" s="664"/>
      <c r="CM32" s="664"/>
      <c r="CN32" s="664"/>
      <c r="CO32" s="664"/>
      <c r="CP32" s="664"/>
      <c r="CQ32" s="665"/>
      <c r="CR32" s="623" t="s">
        <v>231</v>
      </c>
      <c r="CS32" s="626"/>
      <c r="CT32" s="626"/>
      <c r="CU32" s="626"/>
      <c r="CV32" s="626"/>
      <c r="CW32" s="626"/>
      <c r="CX32" s="626"/>
      <c r="CY32" s="627"/>
      <c r="CZ32" s="628" t="s">
        <v>135</v>
      </c>
      <c r="DA32" s="657"/>
      <c r="DB32" s="657"/>
      <c r="DC32" s="658"/>
      <c r="DD32" s="631" t="s">
        <v>135</v>
      </c>
      <c r="DE32" s="626"/>
      <c r="DF32" s="626"/>
      <c r="DG32" s="626"/>
      <c r="DH32" s="626"/>
      <c r="DI32" s="626"/>
      <c r="DJ32" s="626"/>
      <c r="DK32" s="627"/>
      <c r="DL32" s="631" t="s">
        <v>126</v>
      </c>
      <c r="DM32" s="626"/>
      <c r="DN32" s="626"/>
      <c r="DO32" s="626"/>
      <c r="DP32" s="626"/>
      <c r="DQ32" s="626"/>
      <c r="DR32" s="626"/>
      <c r="DS32" s="626"/>
      <c r="DT32" s="626"/>
      <c r="DU32" s="626"/>
      <c r="DV32" s="627"/>
      <c r="DW32" s="628" t="s">
        <v>135</v>
      </c>
      <c r="DX32" s="657"/>
      <c r="DY32" s="657"/>
      <c r="DZ32" s="657"/>
      <c r="EA32" s="657"/>
      <c r="EB32" s="657"/>
      <c r="EC32" s="659"/>
    </row>
    <row r="33" spans="2:133" ht="11.25" customHeight="1">
      <c r="B33" s="620" t="s">
        <v>316</v>
      </c>
      <c r="C33" s="621"/>
      <c r="D33" s="621"/>
      <c r="E33" s="621"/>
      <c r="F33" s="621"/>
      <c r="G33" s="621"/>
      <c r="H33" s="621"/>
      <c r="I33" s="621"/>
      <c r="J33" s="621"/>
      <c r="K33" s="621"/>
      <c r="L33" s="621"/>
      <c r="M33" s="621"/>
      <c r="N33" s="621"/>
      <c r="O33" s="621"/>
      <c r="P33" s="621"/>
      <c r="Q33" s="622"/>
      <c r="R33" s="623">
        <v>874758</v>
      </c>
      <c r="S33" s="626"/>
      <c r="T33" s="626"/>
      <c r="U33" s="626"/>
      <c r="V33" s="626"/>
      <c r="W33" s="626"/>
      <c r="X33" s="626"/>
      <c r="Y33" s="627"/>
      <c r="Z33" s="685">
        <v>5.5</v>
      </c>
      <c r="AA33" s="685"/>
      <c r="AB33" s="685"/>
      <c r="AC33" s="685"/>
      <c r="AD33" s="686" t="s">
        <v>126</v>
      </c>
      <c r="AE33" s="686"/>
      <c r="AF33" s="686"/>
      <c r="AG33" s="686"/>
      <c r="AH33" s="686"/>
      <c r="AI33" s="686"/>
      <c r="AJ33" s="686"/>
      <c r="AK33" s="686"/>
      <c r="AL33" s="628" t="s">
        <v>231</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317</v>
      </c>
      <c r="CE33" s="664"/>
      <c r="CF33" s="664"/>
      <c r="CG33" s="664"/>
      <c r="CH33" s="664"/>
      <c r="CI33" s="664"/>
      <c r="CJ33" s="664"/>
      <c r="CK33" s="664"/>
      <c r="CL33" s="664"/>
      <c r="CM33" s="664"/>
      <c r="CN33" s="664"/>
      <c r="CO33" s="664"/>
      <c r="CP33" s="664"/>
      <c r="CQ33" s="665"/>
      <c r="CR33" s="623">
        <v>6169369</v>
      </c>
      <c r="CS33" s="624"/>
      <c r="CT33" s="624"/>
      <c r="CU33" s="624"/>
      <c r="CV33" s="624"/>
      <c r="CW33" s="624"/>
      <c r="CX33" s="624"/>
      <c r="CY33" s="625"/>
      <c r="CZ33" s="628">
        <v>40.799999999999997</v>
      </c>
      <c r="DA33" s="657"/>
      <c r="DB33" s="657"/>
      <c r="DC33" s="658"/>
      <c r="DD33" s="631">
        <v>5019852</v>
      </c>
      <c r="DE33" s="624"/>
      <c r="DF33" s="624"/>
      <c r="DG33" s="624"/>
      <c r="DH33" s="624"/>
      <c r="DI33" s="624"/>
      <c r="DJ33" s="624"/>
      <c r="DK33" s="625"/>
      <c r="DL33" s="631">
        <v>4062521</v>
      </c>
      <c r="DM33" s="624"/>
      <c r="DN33" s="624"/>
      <c r="DO33" s="624"/>
      <c r="DP33" s="624"/>
      <c r="DQ33" s="624"/>
      <c r="DR33" s="624"/>
      <c r="DS33" s="624"/>
      <c r="DT33" s="624"/>
      <c r="DU33" s="624"/>
      <c r="DV33" s="625"/>
      <c r="DW33" s="628">
        <v>43</v>
      </c>
      <c r="DX33" s="657"/>
      <c r="DY33" s="657"/>
      <c r="DZ33" s="657"/>
      <c r="EA33" s="657"/>
      <c r="EB33" s="657"/>
      <c r="EC33" s="659"/>
    </row>
    <row r="34" spans="2:133" ht="11.25" customHeight="1">
      <c r="B34" s="620" t="s">
        <v>318</v>
      </c>
      <c r="C34" s="621"/>
      <c r="D34" s="621"/>
      <c r="E34" s="621"/>
      <c r="F34" s="621"/>
      <c r="G34" s="621"/>
      <c r="H34" s="621"/>
      <c r="I34" s="621"/>
      <c r="J34" s="621"/>
      <c r="K34" s="621"/>
      <c r="L34" s="621"/>
      <c r="M34" s="621"/>
      <c r="N34" s="621"/>
      <c r="O34" s="621"/>
      <c r="P34" s="621"/>
      <c r="Q34" s="622"/>
      <c r="R34" s="623">
        <v>282725</v>
      </c>
      <c r="S34" s="626"/>
      <c r="T34" s="626"/>
      <c r="U34" s="626"/>
      <c r="V34" s="626"/>
      <c r="W34" s="626"/>
      <c r="X34" s="626"/>
      <c r="Y34" s="627"/>
      <c r="Z34" s="685">
        <v>1.8</v>
      </c>
      <c r="AA34" s="685"/>
      <c r="AB34" s="685"/>
      <c r="AC34" s="685"/>
      <c r="AD34" s="686">
        <v>10455</v>
      </c>
      <c r="AE34" s="686"/>
      <c r="AF34" s="686"/>
      <c r="AG34" s="686"/>
      <c r="AH34" s="686"/>
      <c r="AI34" s="686"/>
      <c r="AJ34" s="686"/>
      <c r="AK34" s="686"/>
      <c r="AL34" s="628">
        <v>0.1</v>
      </c>
      <c r="AM34" s="629"/>
      <c r="AN34" s="629"/>
      <c r="AO34" s="687"/>
      <c r="AP34" s="234"/>
      <c r="AQ34" s="697" t="s">
        <v>319</v>
      </c>
      <c r="AR34" s="698"/>
      <c r="AS34" s="698"/>
      <c r="AT34" s="698"/>
      <c r="AU34" s="698"/>
      <c r="AV34" s="698"/>
      <c r="AW34" s="698"/>
      <c r="AX34" s="698"/>
      <c r="AY34" s="698"/>
      <c r="AZ34" s="698"/>
      <c r="BA34" s="698"/>
      <c r="BB34" s="698"/>
      <c r="BC34" s="698"/>
      <c r="BD34" s="698"/>
      <c r="BE34" s="698"/>
      <c r="BF34" s="699"/>
      <c r="BG34" s="697" t="s">
        <v>320</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321</v>
      </c>
      <c r="CE34" s="664"/>
      <c r="CF34" s="664"/>
      <c r="CG34" s="664"/>
      <c r="CH34" s="664"/>
      <c r="CI34" s="664"/>
      <c r="CJ34" s="664"/>
      <c r="CK34" s="664"/>
      <c r="CL34" s="664"/>
      <c r="CM34" s="664"/>
      <c r="CN34" s="664"/>
      <c r="CO34" s="664"/>
      <c r="CP34" s="664"/>
      <c r="CQ34" s="665"/>
      <c r="CR34" s="623">
        <v>2316810</v>
      </c>
      <c r="CS34" s="626"/>
      <c r="CT34" s="626"/>
      <c r="CU34" s="626"/>
      <c r="CV34" s="626"/>
      <c r="CW34" s="626"/>
      <c r="CX34" s="626"/>
      <c r="CY34" s="627"/>
      <c r="CZ34" s="628">
        <v>15.3</v>
      </c>
      <c r="DA34" s="657"/>
      <c r="DB34" s="657"/>
      <c r="DC34" s="658"/>
      <c r="DD34" s="631">
        <v>1828312</v>
      </c>
      <c r="DE34" s="626"/>
      <c r="DF34" s="626"/>
      <c r="DG34" s="626"/>
      <c r="DH34" s="626"/>
      <c r="DI34" s="626"/>
      <c r="DJ34" s="626"/>
      <c r="DK34" s="627"/>
      <c r="DL34" s="631">
        <v>1680465</v>
      </c>
      <c r="DM34" s="626"/>
      <c r="DN34" s="626"/>
      <c r="DO34" s="626"/>
      <c r="DP34" s="626"/>
      <c r="DQ34" s="626"/>
      <c r="DR34" s="626"/>
      <c r="DS34" s="626"/>
      <c r="DT34" s="626"/>
      <c r="DU34" s="626"/>
      <c r="DV34" s="627"/>
      <c r="DW34" s="628">
        <v>17.8</v>
      </c>
      <c r="DX34" s="657"/>
      <c r="DY34" s="657"/>
      <c r="DZ34" s="657"/>
      <c r="EA34" s="657"/>
      <c r="EB34" s="657"/>
      <c r="EC34" s="659"/>
    </row>
    <row r="35" spans="2:133" ht="11.25" customHeight="1">
      <c r="B35" s="620" t="s">
        <v>322</v>
      </c>
      <c r="C35" s="621"/>
      <c r="D35" s="621"/>
      <c r="E35" s="621"/>
      <c r="F35" s="621"/>
      <c r="G35" s="621"/>
      <c r="H35" s="621"/>
      <c r="I35" s="621"/>
      <c r="J35" s="621"/>
      <c r="K35" s="621"/>
      <c r="L35" s="621"/>
      <c r="M35" s="621"/>
      <c r="N35" s="621"/>
      <c r="O35" s="621"/>
      <c r="P35" s="621"/>
      <c r="Q35" s="622"/>
      <c r="R35" s="623">
        <v>1390700</v>
      </c>
      <c r="S35" s="626"/>
      <c r="T35" s="626"/>
      <c r="U35" s="626"/>
      <c r="V35" s="626"/>
      <c r="W35" s="626"/>
      <c r="X35" s="626"/>
      <c r="Y35" s="627"/>
      <c r="Z35" s="685">
        <v>8.6999999999999993</v>
      </c>
      <c r="AA35" s="685"/>
      <c r="AB35" s="685"/>
      <c r="AC35" s="685"/>
      <c r="AD35" s="686" t="s">
        <v>126</v>
      </c>
      <c r="AE35" s="686"/>
      <c r="AF35" s="686"/>
      <c r="AG35" s="686"/>
      <c r="AH35" s="686"/>
      <c r="AI35" s="686"/>
      <c r="AJ35" s="686"/>
      <c r="AK35" s="686"/>
      <c r="AL35" s="628" t="s">
        <v>231</v>
      </c>
      <c r="AM35" s="629"/>
      <c r="AN35" s="629"/>
      <c r="AO35" s="687"/>
      <c r="AP35" s="234"/>
      <c r="AQ35" s="691" t="s">
        <v>323</v>
      </c>
      <c r="AR35" s="692"/>
      <c r="AS35" s="692"/>
      <c r="AT35" s="692"/>
      <c r="AU35" s="692"/>
      <c r="AV35" s="692"/>
      <c r="AW35" s="692"/>
      <c r="AX35" s="692"/>
      <c r="AY35" s="693"/>
      <c r="AZ35" s="688">
        <v>2227936</v>
      </c>
      <c r="BA35" s="689"/>
      <c r="BB35" s="689"/>
      <c r="BC35" s="689"/>
      <c r="BD35" s="689"/>
      <c r="BE35" s="689"/>
      <c r="BF35" s="690"/>
      <c r="BG35" s="694" t="s">
        <v>324</v>
      </c>
      <c r="BH35" s="695"/>
      <c r="BI35" s="695"/>
      <c r="BJ35" s="695"/>
      <c r="BK35" s="695"/>
      <c r="BL35" s="695"/>
      <c r="BM35" s="695"/>
      <c r="BN35" s="695"/>
      <c r="BO35" s="695"/>
      <c r="BP35" s="695"/>
      <c r="BQ35" s="695"/>
      <c r="BR35" s="695"/>
      <c r="BS35" s="695"/>
      <c r="BT35" s="695"/>
      <c r="BU35" s="696"/>
      <c r="BV35" s="688">
        <v>628336</v>
      </c>
      <c r="BW35" s="689"/>
      <c r="BX35" s="689"/>
      <c r="BY35" s="689"/>
      <c r="BZ35" s="689"/>
      <c r="CA35" s="689"/>
      <c r="CB35" s="690"/>
      <c r="CD35" s="667" t="s">
        <v>325</v>
      </c>
      <c r="CE35" s="664"/>
      <c r="CF35" s="664"/>
      <c r="CG35" s="664"/>
      <c r="CH35" s="664"/>
      <c r="CI35" s="664"/>
      <c r="CJ35" s="664"/>
      <c r="CK35" s="664"/>
      <c r="CL35" s="664"/>
      <c r="CM35" s="664"/>
      <c r="CN35" s="664"/>
      <c r="CO35" s="664"/>
      <c r="CP35" s="664"/>
      <c r="CQ35" s="665"/>
      <c r="CR35" s="623">
        <v>203388</v>
      </c>
      <c r="CS35" s="624"/>
      <c r="CT35" s="624"/>
      <c r="CU35" s="624"/>
      <c r="CV35" s="624"/>
      <c r="CW35" s="624"/>
      <c r="CX35" s="624"/>
      <c r="CY35" s="625"/>
      <c r="CZ35" s="628">
        <v>1.3</v>
      </c>
      <c r="DA35" s="657"/>
      <c r="DB35" s="657"/>
      <c r="DC35" s="658"/>
      <c r="DD35" s="631">
        <v>192741</v>
      </c>
      <c r="DE35" s="624"/>
      <c r="DF35" s="624"/>
      <c r="DG35" s="624"/>
      <c r="DH35" s="624"/>
      <c r="DI35" s="624"/>
      <c r="DJ35" s="624"/>
      <c r="DK35" s="625"/>
      <c r="DL35" s="631">
        <v>189762</v>
      </c>
      <c r="DM35" s="624"/>
      <c r="DN35" s="624"/>
      <c r="DO35" s="624"/>
      <c r="DP35" s="624"/>
      <c r="DQ35" s="624"/>
      <c r="DR35" s="624"/>
      <c r="DS35" s="624"/>
      <c r="DT35" s="624"/>
      <c r="DU35" s="624"/>
      <c r="DV35" s="625"/>
      <c r="DW35" s="628">
        <v>2</v>
      </c>
      <c r="DX35" s="657"/>
      <c r="DY35" s="657"/>
      <c r="DZ35" s="657"/>
      <c r="EA35" s="657"/>
      <c r="EB35" s="657"/>
      <c r="EC35" s="659"/>
    </row>
    <row r="36" spans="2:133" ht="11.25" customHeight="1">
      <c r="B36" s="620" t="s">
        <v>326</v>
      </c>
      <c r="C36" s="621"/>
      <c r="D36" s="621"/>
      <c r="E36" s="621"/>
      <c r="F36" s="621"/>
      <c r="G36" s="621"/>
      <c r="H36" s="621"/>
      <c r="I36" s="621"/>
      <c r="J36" s="621"/>
      <c r="K36" s="621"/>
      <c r="L36" s="621"/>
      <c r="M36" s="621"/>
      <c r="N36" s="621"/>
      <c r="O36" s="621"/>
      <c r="P36" s="621"/>
      <c r="Q36" s="622"/>
      <c r="R36" s="623" t="s">
        <v>126</v>
      </c>
      <c r="S36" s="626"/>
      <c r="T36" s="626"/>
      <c r="U36" s="626"/>
      <c r="V36" s="626"/>
      <c r="W36" s="626"/>
      <c r="X36" s="626"/>
      <c r="Y36" s="627"/>
      <c r="Z36" s="685" t="s">
        <v>126</v>
      </c>
      <c r="AA36" s="685"/>
      <c r="AB36" s="685"/>
      <c r="AC36" s="685"/>
      <c r="AD36" s="686" t="s">
        <v>126</v>
      </c>
      <c r="AE36" s="686"/>
      <c r="AF36" s="686"/>
      <c r="AG36" s="686"/>
      <c r="AH36" s="686"/>
      <c r="AI36" s="686"/>
      <c r="AJ36" s="686"/>
      <c r="AK36" s="686"/>
      <c r="AL36" s="628" t="s">
        <v>231</v>
      </c>
      <c r="AM36" s="629"/>
      <c r="AN36" s="629"/>
      <c r="AO36" s="687"/>
      <c r="AQ36" s="660" t="s">
        <v>327</v>
      </c>
      <c r="AR36" s="661"/>
      <c r="AS36" s="661"/>
      <c r="AT36" s="661"/>
      <c r="AU36" s="661"/>
      <c r="AV36" s="661"/>
      <c r="AW36" s="661"/>
      <c r="AX36" s="661"/>
      <c r="AY36" s="662"/>
      <c r="AZ36" s="623">
        <v>472793</v>
      </c>
      <c r="BA36" s="626"/>
      <c r="BB36" s="626"/>
      <c r="BC36" s="626"/>
      <c r="BD36" s="624"/>
      <c r="BE36" s="624"/>
      <c r="BF36" s="663"/>
      <c r="BG36" s="667" t="s">
        <v>328</v>
      </c>
      <c r="BH36" s="664"/>
      <c r="BI36" s="664"/>
      <c r="BJ36" s="664"/>
      <c r="BK36" s="664"/>
      <c r="BL36" s="664"/>
      <c r="BM36" s="664"/>
      <c r="BN36" s="664"/>
      <c r="BO36" s="664"/>
      <c r="BP36" s="664"/>
      <c r="BQ36" s="664"/>
      <c r="BR36" s="664"/>
      <c r="BS36" s="664"/>
      <c r="BT36" s="664"/>
      <c r="BU36" s="665"/>
      <c r="BV36" s="623">
        <v>578291</v>
      </c>
      <c r="BW36" s="626"/>
      <c r="BX36" s="626"/>
      <c r="BY36" s="626"/>
      <c r="BZ36" s="626"/>
      <c r="CA36" s="626"/>
      <c r="CB36" s="666"/>
      <c r="CD36" s="667" t="s">
        <v>329</v>
      </c>
      <c r="CE36" s="664"/>
      <c r="CF36" s="664"/>
      <c r="CG36" s="664"/>
      <c r="CH36" s="664"/>
      <c r="CI36" s="664"/>
      <c r="CJ36" s="664"/>
      <c r="CK36" s="664"/>
      <c r="CL36" s="664"/>
      <c r="CM36" s="664"/>
      <c r="CN36" s="664"/>
      <c r="CO36" s="664"/>
      <c r="CP36" s="664"/>
      <c r="CQ36" s="665"/>
      <c r="CR36" s="623">
        <v>1062611</v>
      </c>
      <c r="CS36" s="626"/>
      <c r="CT36" s="626"/>
      <c r="CU36" s="626"/>
      <c r="CV36" s="626"/>
      <c r="CW36" s="626"/>
      <c r="CX36" s="626"/>
      <c r="CY36" s="627"/>
      <c r="CZ36" s="628">
        <v>7</v>
      </c>
      <c r="DA36" s="657"/>
      <c r="DB36" s="657"/>
      <c r="DC36" s="658"/>
      <c r="DD36" s="631">
        <v>714159</v>
      </c>
      <c r="DE36" s="626"/>
      <c r="DF36" s="626"/>
      <c r="DG36" s="626"/>
      <c r="DH36" s="626"/>
      <c r="DI36" s="626"/>
      <c r="DJ36" s="626"/>
      <c r="DK36" s="627"/>
      <c r="DL36" s="631">
        <v>629154</v>
      </c>
      <c r="DM36" s="626"/>
      <c r="DN36" s="626"/>
      <c r="DO36" s="626"/>
      <c r="DP36" s="626"/>
      <c r="DQ36" s="626"/>
      <c r="DR36" s="626"/>
      <c r="DS36" s="626"/>
      <c r="DT36" s="626"/>
      <c r="DU36" s="626"/>
      <c r="DV36" s="627"/>
      <c r="DW36" s="628">
        <v>6.7</v>
      </c>
      <c r="DX36" s="657"/>
      <c r="DY36" s="657"/>
      <c r="DZ36" s="657"/>
      <c r="EA36" s="657"/>
      <c r="EB36" s="657"/>
      <c r="EC36" s="659"/>
    </row>
    <row r="37" spans="2:133" ht="11.25" customHeight="1">
      <c r="B37" s="620" t="s">
        <v>330</v>
      </c>
      <c r="C37" s="621"/>
      <c r="D37" s="621"/>
      <c r="E37" s="621"/>
      <c r="F37" s="621"/>
      <c r="G37" s="621"/>
      <c r="H37" s="621"/>
      <c r="I37" s="621"/>
      <c r="J37" s="621"/>
      <c r="K37" s="621"/>
      <c r="L37" s="621"/>
      <c r="M37" s="621"/>
      <c r="N37" s="621"/>
      <c r="O37" s="621"/>
      <c r="P37" s="621"/>
      <c r="Q37" s="622"/>
      <c r="R37" s="623">
        <v>509700</v>
      </c>
      <c r="S37" s="626"/>
      <c r="T37" s="626"/>
      <c r="U37" s="626"/>
      <c r="V37" s="626"/>
      <c r="W37" s="626"/>
      <c r="X37" s="626"/>
      <c r="Y37" s="627"/>
      <c r="Z37" s="685">
        <v>3.2</v>
      </c>
      <c r="AA37" s="685"/>
      <c r="AB37" s="685"/>
      <c r="AC37" s="685"/>
      <c r="AD37" s="686" t="s">
        <v>231</v>
      </c>
      <c r="AE37" s="686"/>
      <c r="AF37" s="686"/>
      <c r="AG37" s="686"/>
      <c r="AH37" s="686"/>
      <c r="AI37" s="686"/>
      <c r="AJ37" s="686"/>
      <c r="AK37" s="686"/>
      <c r="AL37" s="628" t="s">
        <v>135</v>
      </c>
      <c r="AM37" s="629"/>
      <c r="AN37" s="629"/>
      <c r="AO37" s="687"/>
      <c r="AQ37" s="660" t="s">
        <v>331</v>
      </c>
      <c r="AR37" s="661"/>
      <c r="AS37" s="661"/>
      <c r="AT37" s="661"/>
      <c r="AU37" s="661"/>
      <c r="AV37" s="661"/>
      <c r="AW37" s="661"/>
      <c r="AX37" s="661"/>
      <c r="AY37" s="662"/>
      <c r="AZ37" s="623">
        <v>355629</v>
      </c>
      <c r="BA37" s="626"/>
      <c r="BB37" s="626"/>
      <c r="BC37" s="626"/>
      <c r="BD37" s="624"/>
      <c r="BE37" s="624"/>
      <c r="BF37" s="663"/>
      <c r="BG37" s="667" t="s">
        <v>332</v>
      </c>
      <c r="BH37" s="664"/>
      <c r="BI37" s="664"/>
      <c r="BJ37" s="664"/>
      <c r="BK37" s="664"/>
      <c r="BL37" s="664"/>
      <c r="BM37" s="664"/>
      <c r="BN37" s="664"/>
      <c r="BO37" s="664"/>
      <c r="BP37" s="664"/>
      <c r="BQ37" s="664"/>
      <c r="BR37" s="664"/>
      <c r="BS37" s="664"/>
      <c r="BT37" s="664"/>
      <c r="BU37" s="665"/>
      <c r="BV37" s="623">
        <v>4380</v>
      </c>
      <c r="BW37" s="626"/>
      <c r="BX37" s="626"/>
      <c r="BY37" s="626"/>
      <c r="BZ37" s="626"/>
      <c r="CA37" s="626"/>
      <c r="CB37" s="666"/>
      <c r="CD37" s="667" t="s">
        <v>333</v>
      </c>
      <c r="CE37" s="664"/>
      <c r="CF37" s="664"/>
      <c r="CG37" s="664"/>
      <c r="CH37" s="664"/>
      <c r="CI37" s="664"/>
      <c r="CJ37" s="664"/>
      <c r="CK37" s="664"/>
      <c r="CL37" s="664"/>
      <c r="CM37" s="664"/>
      <c r="CN37" s="664"/>
      <c r="CO37" s="664"/>
      <c r="CP37" s="664"/>
      <c r="CQ37" s="665"/>
      <c r="CR37" s="623">
        <v>119988</v>
      </c>
      <c r="CS37" s="624"/>
      <c r="CT37" s="624"/>
      <c r="CU37" s="624"/>
      <c r="CV37" s="624"/>
      <c r="CW37" s="624"/>
      <c r="CX37" s="624"/>
      <c r="CY37" s="625"/>
      <c r="CZ37" s="628">
        <v>0.8</v>
      </c>
      <c r="DA37" s="657"/>
      <c r="DB37" s="657"/>
      <c r="DC37" s="658"/>
      <c r="DD37" s="631">
        <v>116488</v>
      </c>
      <c r="DE37" s="624"/>
      <c r="DF37" s="624"/>
      <c r="DG37" s="624"/>
      <c r="DH37" s="624"/>
      <c r="DI37" s="624"/>
      <c r="DJ37" s="624"/>
      <c r="DK37" s="625"/>
      <c r="DL37" s="631">
        <v>116488</v>
      </c>
      <c r="DM37" s="624"/>
      <c r="DN37" s="624"/>
      <c r="DO37" s="624"/>
      <c r="DP37" s="624"/>
      <c r="DQ37" s="624"/>
      <c r="DR37" s="624"/>
      <c r="DS37" s="624"/>
      <c r="DT37" s="624"/>
      <c r="DU37" s="624"/>
      <c r="DV37" s="625"/>
      <c r="DW37" s="628">
        <v>1.2</v>
      </c>
      <c r="DX37" s="657"/>
      <c r="DY37" s="657"/>
      <c r="DZ37" s="657"/>
      <c r="EA37" s="657"/>
      <c r="EB37" s="657"/>
      <c r="EC37" s="659"/>
    </row>
    <row r="38" spans="2:133" ht="11.25" customHeight="1">
      <c r="B38" s="635" t="s">
        <v>334</v>
      </c>
      <c r="C38" s="636"/>
      <c r="D38" s="636"/>
      <c r="E38" s="636"/>
      <c r="F38" s="636"/>
      <c r="G38" s="636"/>
      <c r="H38" s="636"/>
      <c r="I38" s="636"/>
      <c r="J38" s="636"/>
      <c r="K38" s="636"/>
      <c r="L38" s="636"/>
      <c r="M38" s="636"/>
      <c r="N38" s="636"/>
      <c r="O38" s="636"/>
      <c r="P38" s="636"/>
      <c r="Q38" s="637"/>
      <c r="R38" s="638">
        <v>16030650</v>
      </c>
      <c r="S38" s="675"/>
      <c r="T38" s="675"/>
      <c r="U38" s="675"/>
      <c r="V38" s="675"/>
      <c r="W38" s="675"/>
      <c r="X38" s="675"/>
      <c r="Y38" s="680"/>
      <c r="Z38" s="681">
        <v>100</v>
      </c>
      <c r="AA38" s="681"/>
      <c r="AB38" s="681"/>
      <c r="AC38" s="681"/>
      <c r="AD38" s="682">
        <v>8931783</v>
      </c>
      <c r="AE38" s="682"/>
      <c r="AF38" s="682"/>
      <c r="AG38" s="682"/>
      <c r="AH38" s="682"/>
      <c r="AI38" s="682"/>
      <c r="AJ38" s="682"/>
      <c r="AK38" s="682"/>
      <c r="AL38" s="641">
        <v>100</v>
      </c>
      <c r="AM38" s="683"/>
      <c r="AN38" s="683"/>
      <c r="AO38" s="684"/>
      <c r="AQ38" s="660" t="s">
        <v>335</v>
      </c>
      <c r="AR38" s="661"/>
      <c r="AS38" s="661"/>
      <c r="AT38" s="661"/>
      <c r="AU38" s="661"/>
      <c r="AV38" s="661"/>
      <c r="AW38" s="661"/>
      <c r="AX38" s="661"/>
      <c r="AY38" s="662"/>
      <c r="AZ38" s="623" t="s">
        <v>126</v>
      </c>
      <c r="BA38" s="626"/>
      <c r="BB38" s="626"/>
      <c r="BC38" s="626"/>
      <c r="BD38" s="624"/>
      <c r="BE38" s="624"/>
      <c r="BF38" s="663"/>
      <c r="BG38" s="667" t="s">
        <v>336</v>
      </c>
      <c r="BH38" s="664"/>
      <c r="BI38" s="664"/>
      <c r="BJ38" s="664"/>
      <c r="BK38" s="664"/>
      <c r="BL38" s="664"/>
      <c r="BM38" s="664"/>
      <c r="BN38" s="664"/>
      <c r="BO38" s="664"/>
      <c r="BP38" s="664"/>
      <c r="BQ38" s="664"/>
      <c r="BR38" s="664"/>
      <c r="BS38" s="664"/>
      <c r="BT38" s="664"/>
      <c r="BU38" s="665"/>
      <c r="BV38" s="623">
        <v>6817</v>
      </c>
      <c r="BW38" s="626"/>
      <c r="BX38" s="626"/>
      <c r="BY38" s="626"/>
      <c r="BZ38" s="626"/>
      <c r="CA38" s="626"/>
      <c r="CB38" s="666"/>
      <c r="CD38" s="667" t="s">
        <v>337</v>
      </c>
      <c r="CE38" s="664"/>
      <c r="CF38" s="664"/>
      <c r="CG38" s="664"/>
      <c r="CH38" s="664"/>
      <c r="CI38" s="664"/>
      <c r="CJ38" s="664"/>
      <c r="CK38" s="664"/>
      <c r="CL38" s="664"/>
      <c r="CM38" s="664"/>
      <c r="CN38" s="664"/>
      <c r="CO38" s="664"/>
      <c r="CP38" s="664"/>
      <c r="CQ38" s="665"/>
      <c r="CR38" s="623">
        <v>1872307</v>
      </c>
      <c r="CS38" s="626"/>
      <c r="CT38" s="626"/>
      <c r="CU38" s="626"/>
      <c r="CV38" s="626"/>
      <c r="CW38" s="626"/>
      <c r="CX38" s="626"/>
      <c r="CY38" s="627"/>
      <c r="CZ38" s="628">
        <v>12.4</v>
      </c>
      <c r="DA38" s="657"/>
      <c r="DB38" s="657"/>
      <c r="DC38" s="658"/>
      <c r="DD38" s="631">
        <v>1636718</v>
      </c>
      <c r="DE38" s="626"/>
      <c r="DF38" s="626"/>
      <c r="DG38" s="626"/>
      <c r="DH38" s="626"/>
      <c r="DI38" s="626"/>
      <c r="DJ38" s="626"/>
      <c r="DK38" s="627"/>
      <c r="DL38" s="631">
        <v>1563140</v>
      </c>
      <c r="DM38" s="626"/>
      <c r="DN38" s="626"/>
      <c r="DO38" s="626"/>
      <c r="DP38" s="626"/>
      <c r="DQ38" s="626"/>
      <c r="DR38" s="626"/>
      <c r="DS38" s="626"/>
      <c r="DT38" s="626"/>
      <c r="DU38" s="626"/>
      <c r="DV38" s="627"/>
      <c r="DW38" s="628">
        <v>16.600000000000001</v>
      </c>
      <c r="DX38" s="657"/>
      <c r="DY38" s="657"/>
      <c r="DZ38" s="657"/>
      <c r="EA38" s="657"/>
      <c r="EB38" s="657"/>
      <c r="EC38" s="659"/>
    </row>
    <row r="39" spans="2:133" ht="11.25" customHeight="1">
      <c r="AQ39" s="660" t="s">
        <v>338</v>
      </c>
      <c r="AR39" s="661"/>
      <c r="AS39" s="661"/>
      <c r="AT39" s="661"/>
      <c r="AU39" s="661"/>
      <c r="AV39" s="661"/>
      <c r="AW39" s="661"/>
      <c r="AX39" s="661"/>
      <c r="AY39" s="662"/>
      <c r="AZ39" s="623" t="s">
        <v>231</v>
      </c>
      <c r="BA39" s="626"/>
      <c r="BB39" s="626"/>
      <c r="BC39" s="626"/>
      <c r="BD39" s="624"/>
      <c r="BE39" s="624"/>
      <c r="BF39" s="663"/>
      <c r="BG39" s="668" t="s">
        <v>339</v>
      </c>
      <c r="BH39" s="669"/>
      <c r="BI39" s="669"/>
      <c r="BJ39" s="669"/>
      <c r="BK39" s="669"/>
      <c r="BL39" s="235"/>
      <c r="BM39" s="664" t="s">
        <v>340</v>
      </c>
      <c r="BN39" s="664"/>
      <c r="BO39" s="664"/>
      <c r="BP39" s="664"/>
      <c r="BQ39" s="664"/>
      <c r="BR39" s="664"/>
      <c r="BS39" s="664"/>
      <c r="BT39" s="664"/>
      <c r="BU39" s="665"/>
      <c r="BV39" s="623">
        <v>89</v>
      </c>
      <c r="BW39" s="626"/>
      <c r="BX39" s="626"/>
      <c r="BY39" s="626"/>
      <c r="BZ39" s="626"/>
      <c r="CA39" s="626"/>
      <c r="CB39" s="666"/>
      <c r="CD39" s="667" t="s">
        <v>341</v>
      </c>
      <c r="CE39" s="664"/>
      <c r="CF39" s="664"/>
      <c r="CG39" s="664"/>
      <c r="CH39" s="664"/>
      <c r="CI39" s="664"/>
      <c r="CJ39" s="664"/>
      <c r="CK39" s="664"/>
      <c r="CL39" s="664"/>
      <c r="CM39" s="664"/>
      <c r="CN39" s="664"/>
      <c r="CO39" s="664"/>
      <c r="CP39" s="664"/>
      <c r="CQ39" s="665"/>
      <c r="CR39" s="623">
        <v>405958</v>
      </c>
      <c r="CS39" s="624"/>
      <c r="CT39" s="624"/>
      <c r="CU39" s="624"/>
      <c r="CV39" s="624"/>
      <c r="CW39" s="624"/>
      <c r="CX39" s="624"/>
      <c r="CY39" s="625"/>
      <c r="CZ39" s="628">
        <v>2.7</v>
      </c>
      <c r="DA39" s="657"/>
      <c r="DB39" s="657"/>
      <c r="DC39" s="658"/>
      <c r="DD39" s="631">
        <v>399727</v>
      </c>
      <c r="DE39" s="624"/>
      <c r="DF39" s="624"/>
      <c r="DG39" s="624"/>
      <c r="DH39" s="624"/>
      <c r="DI39" s="624"/>
      <c r="DJ39" s="624"/>
      <c r="DK39" s="625"/>
      <c r="DL39" s="631" t="s">
        <v>231</v>
      </c>
      <c r="DM39" s="624"/>
      <c r="DN39" s="624"/>
      <c r="DO39" s="624"/>
      <c r="DP39" s="624"/>
      <c r="DQ39" s="624"/>
      <c r="DR39" s="624"/>
      <c r="DS39" s="624"/>
      <c r="DT39" s="624"/>
      <c r="DU39" s="624"/>
      <c r="DV39" s="625"/>
      <c r="DW39" s="628" t="s">
        <v>126</v>
      </c>
      <c r="DX39" s="657"/>
      <c r="DY39" s="657"/>
      <c r="DZ39" s="657"/>
      <c r="EA39" s="657"/>
      <c r="EB39" s="657"/>
      <c r="EC39" s="659"/>
    </row>
    <row r="40" spans="2:133" ht="11.25" customHeight="1">
      <c r="AQ40" s="660" t="s">
        <v>342</v>
      </c>
      <c r="AR40" s="661"/>
      <c r="AS40" s="661"/>
      <c r="AT40" s="661"/>
      <c r="AU40" s="661"/>
      <c r="AV40" s="661"/>
      <c r="AW40" s="661"/>
      <c r="AX40" s="661"/>
      <c r="AY40" s="662"/>
      <c r="AZ40" s="623">
        <v>318571</v>
      </c>
      <c r="BA40" s="626"/>
      <c r="BB40" s="626"/>
      <c r="BC40" s="626"/>
      <c r="BD40" s="624"/>
      <c r="BE40" s="624"/>
      <c r="BF40" s="663"/>
      <c r="BG40" s="668"/>
      <c r="BH40" s="669"/>
      <c r="BI40" s="669"/>
      <c r="BJ40" s="669"/>
      <c r="BK40" s="669"/>
      <c r="BL40" s="235"/>
      <c r="BM40" s="664" t="s">
        <v>343</v>
      </c>
      <c r="BN40" s="664"/>
      <c r="BO40" s="664"/>
      <c r="BP40" s="664"/>
      <c r="BQ40" s="664"/>
      <c r="BR40" s="664"/>
      <c r="BS40" s="664"/>
      <c r="BT40" s="664"/>
      <c r="BU40" s="665"/>
      <c r="BV40" s="623" t="s">
        <v>135</v>
      </c>
      <c r="BW40" s="626"/>
      <c r="BX40" s="626"/>
      <c r="BY40" s="626"/>
      <c r="BZ40" s="626"/>
      <c r="CA40" s="626"/>
      <c r="CB40" s="666"/>
      <c r="CD40" s="667" t="s">
        <v>344</v>
      </c>
      <c r="CE40" s="664"/>
      <c r="CF40" s="664"/>
      <c r="CG40" s="664"/>
      <c r="CH40" s="664"/>
      <c r="CI40" s="664"/>
      <c r="CJ40" s="664"/>
      <c r="CK40" s="664"/>
      <c r="CL40" s="664"/>
      <c r="CM40" s="664"/>
      <c r="CN40" s="664"/>
      <c r="CO40" s="664"/>
      <c r="CP40" s="664"/>
      <c r="CQ40" s="665"/>
      <c r="CR40" s="623">
        <v>308295</v>
      </c>
      <c r="CS40" s="626"/>
      <c r="CT40" s="626"/>
      <c r="CU40" s="626"/>
      <c r="CV40" s="626"/>
      <c r="CW40" s="626"/>
      <c r="CX40" s="626"/>
      <c r="CY40" s="627"/>
      <c r="CZ40" s="628">
        <v>2</v>
      </c>
      <c r="DA40" s="657"/>
      <c r="DB40" s="657"/>
      <c r="DC40" s="658"/>
      <c r="DD40" s="631">
        <v>248195</v>
      </c>
      <c r="DE40" s="626"/>
      <c r="DF40" s="626"/>
      <c r="DG40" s="626"/>
      <c r="DH40" s="626"/>
      <c r="DI40" s="626"/>
      <c r="DJ40" s="626"/>
      <c r="DK40" s="627"/>
      <c r="DL40" s="631" t="s">
        <v>126</v>
      </c>
      <c r="DM40" s="626"/>
      <c r="DN40" s="626"/>
      <c r="DO40" s="626"/>
      <c r="DP40" s="626"/>
      <c r="DQ40" s="626"/>
      <c r="DR40" s="626"/>
      <c r="DS40" s="626"/>
      <c r="DT40" s="626"/>
      <c r="DU40" s="626"/>
      <c r="DV40" s="627"/>
      <c r="DW40" s="628" t="s">
        <v>135</v>
      </c>
      <c r="DX40" s="657"/>
      <c r="DY40" s="657"/>
      <c r="DZ40" s="657"/>
      <c r="EA40" s="657"/>
      <c r="EB40" s="657"/>
      <c r="EC40" s="659"/>
    </row>
    <row r="41" spans="2:133" ht="11.25" customHeight="1">
      <c r="AQ41" s="672" t="s">
        <v>345</v>
      </c>
      <c r="AR41" s="673"/>
      <c r="AS41" s="673"/>
      <c r="AT41" s="673"/>
      <c r="AU41" s="673"/>
      <c r="AV41" s="673"/>
      <c r="AW41" s="673"/>
      <c r="AX41" s="673"/>
      <c r="AY41" s="674"/>
      <c r="AZ41" s="638">
        <v>1080943</v>
      </c>
      <c r="BA41" s="675"/>
      <c r="BB41" s="675"/>
      <c r="BC41" s="675"/>
      <c r="BD41" s="639"/>
      <c r="BE41" s="639"/>
      <c r="BF41" s="676"/>
      <c r="BG41" s="670"/>
      <c r="BH41" s="671"/>
      <c r="BI41" s="671"/>
      <c r="BJ41" s="671"/>
      <c r="BK41" s="671"/>
      <c r="BL41" s="236"/>
      <c r="BM41" s="677" t="s">
        <v>346</v>
      </c>
      <c r="BN41" s="677"/>
      <c r="BO41" s="677"/>
      <c r="BP41" s="677"/>
      <c r="BQ41" s="677"/>
      <c r="BR41" s="677"/>
      <c r="BS41" s="677"/>
      <c r="BT41" s="677"/>
      <c r="BU41" s="678"/>
      <c r="BV41" s="638">
        <v>362</v>
      </c>
      <c r="BW41" s="675"/>
      <c r="BX41" s="675"/>
      <c r="BY41" s="675"/>
      <c r="BZ41" s="675"/>
      <c r="CA41" s="675"/>
      <c r="CB41" s="679"/>
      <c r="CD41" s="667" t="s">
        <v>347</v>
      </c>
      <c r="CE41" s="664"/>
      <c r="CF41" s="664"/>
      <c r="CG41" s="664"/>
      <c r="CH41" s="664"/>
      <c r="CI41" s="664"/>
      <c r="CJ41" s="664"/>
      <c r="CK41" s="664"/>
      <c r="CL41" s="664"/>
      <c r="CM41" s="664"/>
      <c r="CN41" s="664"/>
      <c r="CO41" s="664"/>
      <c r="CP41" s="664"/>
      <c r="CQ41" s="665"/>
      <c r="CR41" s="623" t="s">
        <v>231</v>
      </c>
      <c r="CS41" s="624"/>
      <c r="CT41" s="624"/>
      <c r="CU41" s="624"/>
      <c r="CV41" s="624"/>
      <c r="CW41" s="624"/>
      <c r="CX41" s="624"/>
      <c r="CY41" s="625"/>
      <c r="CZ41" s="628" t="s">
        <v>231</v>
      </c>
      <c r="DA41" s="657"/>
      <c r="DB41" s="657"/>
      <c r="DC41" s="658"/>
      <c r="DD41" s="631" t="s">
        <v>231</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349</v>
      </c>
      <c r="CE42" s="621"/>
      <c r="CF42" s="621"/>
      <c r="CG42" s="621"/>
      <c r="CH42" s="621"/>
      <c r="CI42" s="621"/>
      <c r="CJ42" s="621"/>
      <c r="CK42" s="621"/>
      <c r="CL42" s="621"/>
      <c r="CM42" s="621"/>
      <c r="CN42" s="621"/>
      <c r="CO42" s="621"/>
      <c r="CP42" s="621"/>
      <c r="CQ42" s="622"/>
      <c r="CR42" s="623">
        <v>2087364</v>
      </c>
      <c r="CS42" s="626"/>
      <c r="CT42" s="626"/>
      <c r="CU42" s="626"/>
      <c r="CV42" s="626"/>
      <c r="CW42" s="626"/>
      <c r="CX42" s="626"/>
      <c r="CY42" s="627"/>
      <c r="CZ42" s="628">
        <v>13.8</v>
      </c>
      <c r="DA42" s="629"/>
      <c r="DB42" s="629"/>
      <c r="DC42" s="630"/>
      <c r="DD42" s="631">
        <v>791773</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351</v>
      </c>
      <c r="CE43" s="621"/>
      <c r="CF43" s="621"/>
      <c r="CG43" s="621"/>
      <c r="CH43" s="621"/>
      <c r="CI43" s="621"/>
      <c r="CJ43" s="621"/>
      <c r="CK43" s="621"/>
      <c r="CL43" s="621"/>
      <c r="CM43" s="621"/>
      <c r="CN43" s="621"/>
      <c r="CO43" s="621"/>
      <c r="CP43" s="621"/>
      <c r="CQ43" s="622"/>
      <c r="CR43" s="623">
        <v>91943</v>
      </c>
      <c r="CS43" s="624"/>
      <c r="CT43" s="624"/>
      <c r="CU43" s="624"/>
      <c r="CV43" s="624"/>
      <c r="CW43" s="624"/>
      <c r="CX43" s="624"/>
      <c r="CY43" s="625"/>
      <c r="CZ43" s="628">
        <v>0.6</v>
      </c>
      <c r="DA43" s="657"/>
      <c r="DB43" s="657"/>
      <c r="DC43" s="658"/>
      <c r="DD43" s="631">
        <v>10643</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c r="B44" s="240" t="s">
        <v>352</v>
      </c>
      <c r="CD44" s="651" t="s">
        <v>303</v>
      </c>
      <c r="CE44" s="652"/>
      <c r="CF44" s="620" t="s">
        <v>353</v>
      </c>
      <c r="CG44" s="621"/>
      <c r="CH44" s="621"/>
      <c r="CI44" s="621"/>
      <c r="CJ44" s="621"/>
      <c r="CK44" s="621"/>
      <c r="CL44" s="621"/>
      <c r="CM44" s="621"/>
      <c r="CN44" s="621"/>
      <c r="CO44" s="621"/>
      <c r="CP44" s="621"/>
      <c r="CQ44" s="622"/>
      <c r="CR44" s="623">
        <v>1890331</v>
      </c>
      <c r="CS44" s="626"/>
      <c r="CT44" s="626"/>
      <c r="CU44" s="626"/>
      <c r="CV44" s="626"/>
      <c r="CW44" s="626"/>
      <c r="CX44" s="626"/>
      <c r="CY44" s="627"/>
      <c r="CZ44" s="628">
        <v>12.5</v>
      </c>
      <c r="DA44" s="629"/>
      <c r="DB44" s="629"/>
      <c r="DC44" s="630"/>
      <c r="DD44" s="631">
        <v>703267</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c r="CD45" s="653"/>
      <c r="CE45" s="654"/>
      <c r="CF45" s="620" t="s">
        <v>354</v>
      </c>
      <c r="CG45" s="621"/>
      <c r="CH45" s="621"/>
      <c r="CI45" s="621"/>
      <c r="CJ45" s="621"/>
      <c r="CK45" s="621"/>
      <c r="CL45" s="621"/>
      <c r="CM45" s="621"/>
      <c r="CN45" s="621"/>
      <c r="CO45" s="621"/>
      <c r="CP45" s="621"/>
      <c r="CQ45" s="622"/>
      <c r="CR45" s="623">
        <v>674061</v>
      </c>
      <c r="CS45" s="624"/>
      <c r="CT45" s="624"/>
      <c r="CU45" s="624"/>
      <c r="CV45" s="624"/>
      <c r="CW45" s="624"/>
      <c r="CX45" s="624"/>
      <c r="CY45" s="625"/>
      <c r="CZ45" s="628">
        <v>4.5</v>
      </c>
      <c r="DA45" s="657"/>
      <c r="DB45" s="657"/>
      <c r="DC45" s="658"/>
      <c r="DD45" s="631">
        <v>184593</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c r="CD46" s="653"/>
      <c r="CE46" s="654"/>
      <c r="CF46" s="620" t="s">
        <v>355</v>
      </c>
      <c r="CG46" s="621"/>
      <c r="CH46" s="621"/>
      <c r="CI46" s="621"/>
      <c r="CJ46" s="621"/>
      <c r="CK46" s="621"/>
      <c r="CL46" s="621"/>
      <c r="CM46" s="621"/>
      <c r="CN46" s="621"/>
      <c r="CO46" s="621"/>
      <c r="CP46" s="621"/>
      <c r="CQ46" s="622"/>
      <c r="CR46" s="623">
        <v>1159227</v>
      </c>
      <c r="CS46" s="626"/>
      <c r="CT46" s="626"/>
      <c r="CU46" s="626"/>
      <c r="CV46" s="626"/>
      <c r="CW46" s="626"/>
      <c r="CX46" s="626"/>
      <c r="CY46" s="627"/>
      <c r="CZ46" s="628">
        <v>7.7</v>
      </c>
      <c r="DA46" s="629"/>
      <c r="DB46" s="629"/>
      <c r="DC46" s="630"/>
      <c r="DD46" s="631">
        <v>488418</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c r="CD47" s="653"/>
      <c r="CE47" s="654"/>
      <c r="CF47" s="620" t="s">
        <v>356</v>
      </c>
      <c r="CG47" s="621"/>
      <c r="CH47" s="621"/>
      <c r="CI47" s="621"/>
      <c r="CJ47" s="621"/>
      <c r="CK47" s="621"/>
      <c r="CL47" s="621"/>
      <c r="CM47" s="621"/>
      <c r="CN47" s="621"/>
      <c r="CO47" s="621"/>
      <c r="CP47" s="621"/>
      <c r="CQ47" s="622"/>
      <c r="CR47" s="623">
        <v>197033</v>
      </c>
      <c r="CS47" s="624"/>
      <c r="CT47" s="624"/>
      <c r="CU47" s="624"/>
      <c r="CV47" s="624"/>
      <c r="CW47" s="624"/>
      <c r="CX47" s="624"/>
      <c r="CY47" s="625"/>
      <c r="CZ47" s="628">
        <v>1.3</v>
      </c>
      <c r="DA47" s="657"/>
      <c r="DB47" s="657"/>
      <c r="DC47" s="658"/>
      <c r="DD47" s="631">
        <v>88506</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c r="CD48" s="655"/>
      <c r="CE48" s="656"/>
      <c r="CF48" s="620" t="s">
        <v>357</v>
      </c>
      <c r="CG48" s="621"/>
      <c r="CH48" s="621"/>
      <c r="CI48" s="621"/>
      <c r="CJ48" s="621"/>
      <c r="CK48" s="621"/>
      <c r="CL48" s="621"/>
      <c r="CM48" s="621"/>
      <c r="CN48" s="621"/>
      <c r="CO48" s="621"/>
      <c r="CP48" s="621"/>
      <c r="CQ48" s="622"/>
      <c r="CR48" s="623" t="s">
        <v>231</v>
      </c>
      <c r="CS48" s="626"/>
      <c r="CT48" s="626"/>
      <c r="CU48" s="626"/>
      <c r="CV48" s="626"/>
      <c r="CW48" s="626"/>
      <c r="CX48" s="626"/>
      <c r="CY48" s="627"/>
      <c r="CZ48" s="628" t="s">
        <v>231</v>
      </c>
      <c r="DA48" s="629"/>
      <c r="DB48" s="629"/>
      <c r="DC48" s="630"/>
      <c r="DD48" s="631" t="s">
        <v>231</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c r="CD49" s="635" t="s">
        <v>358</v>
      </c>
      <c r="CE49" s="636"/>
      <c r="CF49" s="636"/>
      <c r="CG49" s="636"/>
      <c r="CH49" s="636"/>
      <c r="CI49" s="636"/>
      <c r="CJ49" s="636"/>
      <c r="CK49" s="636"/>
      <c r="CL49" s="636"/>
      <c r="CM49" s="636"/>
      <c r="CN49" s="636"/>
      <c r="CO49" s="636"/>
      <c r="CP49" s="636"/>
      <c r="CQ49" s="637"/>
      <c r="CR49" s="638">
        <v>15104969</v>
      </c>
      <c r="CS49" s="639"/>
      <c r="CT49" s="639"/>
      <c r="CU49" s="639"/>
      <c r="CV49" s="639"/>
      <c r="CW49" s="639"/>
      <c r="CX49" s="639"/>
      <c r="CY49" s="640"/>
      <c r="CZ49" s="641">
        <v>100</v>
      </c>
      <c r="DA49" s="642"/>
      <c r="DB49" s="642"/>
      <c r="DC49" s="643"/>
      <c r="DD49" s="644">
        <v>10735237</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row r="51" spans="82:133" hidden="1"/>
    <row r="52" spans="82:133" hidden="1"/>
    <row r="53" spans="82:133" hidden="1"/>
  </sheetData>
  <sheetProtection algorithmName="SHA-512" hashValue="XrUHTCaoRy9phbXtbqnxf2KMMCDAvIaahXS4nKXXGiCUnLeqKBibyb8pi6WwypvyPeeTdvC96KuM6yOygmF+Bw==" saltValue="+EEEplPVX2tYgI63Zq6Io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360</v>
      </c>
      <c r="DK2" s="1162"/>
      <c r="DL2" s="1162"/>
      <c r="DM2" s="1162"/>
      <c r="DN2" s="1162"/>
      <c r="DO2" s="1163"/>
      <c r="DP2" s="249"/>
      <c r="DQ2" s="1161" t="s">
        <v>361</v>
      </c>
      <c r="DR2" s="1162"/>
      <c r="DS2" s="1162"/>
      <c r="DT2" s="1162"/>
      <c r="DU2" s="1162"/>
      <c r="DV2" s="1162"/>
      <c r="DW2" s="1162"/>
      <c r="DX2" s="1162"/>
      <c r="DY2" s="1162"/>
      <c r="DZ2" s="1163"/>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14" t="s">
        <v>362</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46" t="s">
        <v>364</v>
      </c>
      <c r="B5" s="1047"/>
      <c r="C5" s="1047"/>
      <c r="D5" s="1047"/>
      <c r="E5" s="1047"/>
      <c r="F5" s="1047"/>
      <c r="G5" s="1047"/>
      <c r="H5" s="1047"/>
      <c r="I5" s="1047"/>
      <c r="J5" s="1047"/>
      <c r="K5" s="1047"/>
      <c r="L5" s="1047"/>
      <c r="M5" s="1047"/>
      <c r="N5" s="1047"/>
      <c r="O5" s="1047"/>
      <c r="P5" s="1048"/>
      <c r="Q5" s="1052" t="s">
        <v>365</v>
      </c>
      <c r="R5" s="1053"/>
      <c r="S5" s="1053"/>
      <c r="T5" s="1053"/>
      <c r="U5" s="1054"/>
      <c r="V5" s="1052" t="s">
        <v>366</v>
      </c>
      <c r="W5" s="1053"/>
      <c r="X5" s="1053"/>
      <c r="Y5" s="1053"/>
      <c r="Z5" s="1054"/>
      <c r="AA5" s="1052" t="s">
        <v>367</v>
      </c>
      <c r="AB5" s="1053"/>
      <c r="AC5" s="1053"/>
      <c r="AD5" s="1053"/>
      <c r="AE5" s="1053"/>
      <c r="AF5" s="1164" t="s">
        <v>368</v>
      </c>
      <c r="AG5" s="1053"/>
      <c r="AH5" s="1053"/>
      <c r="AI5" s="1053"/>
      <c r="AJ5" s="1068"/>
      <c r="AK5" s="1053" t="s">
        <v>369</v>
      </c>
      <c r="AL5" s="1053"/>
      <c r="AM5" s="1053"/>
      <c r="AN5" s="1053"/>
      <c r="AO5" s="1054"/>
      <c r="AP5" s="1052" t="s">
        <v>370</v>
      </c>
      <c r="AQ5" s="1053"/>
      <c r="AR5" s="1053"/>
      <c r="AS5" s="1053"/>
      <c r="AT5" s="1054"/>
      <c r="AU5" s="1052" t="s">
        <v>371</v>
      </c>
      <c r="AV5" s="1053"/>
      <c r="AW5" s="1053"/>
      <c r="AX5" s="1053"/>
      <c r="AY5" s="1068"/>
      <c r="AZ5" s="256"/>
      <c r="BA5" s="256"/>
      <c r="BB5" s="256"/>
      <c r="BC5" s="256"/>
      <c r="BD5" s="256"/>
      <c r="BE5" s="257"/>
      <c r="BF5" s="257"/>
      <c r="BG5" s="257"/>
      <c r="BH5" s="257"/>
      <c r="BI5" s="257"/>
      <c r="BJ5" s="257"/>
      <c r="BK5" s="257"/>
      <c r="BL5" s="257"/>
      <c r="BM5" s="257"/>
      <c r="BN5" s="257"/>
      <c r="BO5" s="257"/>
      <c r="BP5" s="257"/>
      <c r="BQ5" s="1046" t="s">
        <v>372</v>
      </c>
      <c r="BR5" s="1047"/>
      <c r="BS5" s="1047"/>
      <c r="BT5" s="1047"/>
      <c r="BU5" s="1047"/>
      <c r="BV5" s="1047"/>
      <c r="BW5" s="1047"/>
      <c r="BX5" s="1047"/>
      <c r="BY5" s="1047"/>
      <c r="BZ5" s="1047"/>
      <c r="CA5" s="1047"/>
      <c r="CB5" s="1047"/>
      <c r="CC5" s="1047"/>
      <c r="CD5" s="1047"/>
      <c r="CE5" s="1047"/>
      <c r="CF5" s="1047"/>
      <c r="CG5" s="1048"/>
      <c r="CH5" s="1052" t="s">
        <v>373</v>
      </c>
      <c r="CI5" s="1053"/>
      <c r="CJ5" s="1053"/>
      <c r="CK5" s="1053"/>
      <c r="CL5" s="1054"/>
      <c r="CM5" s="1052" t="s">
        <v>374</v>
      </c>
      <c r="CN5" s="1053"/>
      <c r="CO5" s="1053"/>
      <c r="CP5" s="1053"/>
      <c r="CQ5" s="1054"/>
      <c r="CR5" s="1052" t="s">
        <v>375</v>
      </c>
      <c r="CS5" s="1053"/>
      <c r="CT5" s="1053"/>
      <c r="CU5" s="1053"/>
      <c r="CV5" s="1054"/>
      <c r="CW5" s="1052" t="s">
        <v>376</v>
      </c>
      <c r="CX5" s="1053"/>
      <c r="CY5" s="1053"/>
      <c r="CZ5" s="1053"/>
      <c r="DA5" s="1054"/>
      <c r="DB5" s="1052" t="s">
        <v>377</v>
      </c>
      <c r="DC5" s="1053"/>
      <c r="DD5" s="1053"/>
      <c r="DE5" s="1053"/>
      <c r="DF5" s="1054"/>
      <c r="DG5" s="1149" t="s">
        <v>378</v>
      </c>
      <c r="DH5" s="1150"/>
      <c r="DI5" s="1150"/>
      <c r="DJ5" s="1150"/>
      <c r="DK5" s="1151"/>
      <c r="DL5" s="1149" t="s">
        <v>379</v>
      </c>
      <c r="DM5" s="1150"/>
      <c r="DN5" s="1150"/>
      <c r="DO5" s="1150"/>
      <c r="DP5" s="1151"/>
      <c r="DQ5" s="1052" t="s">
        <v>380</v>
      </c>
      <c r="DR5" s="1053"/>
      <c r="DS5" s="1053"/>
      <c r="DT5" s="1053"/>
      <c r="DU5" s="1054"/>
      <c r="DV5" s="1052" t="s">
        <v>371</v>
      </c>
      <c r="DW5" s="1053"/>
      <c r="DX5" s="1053"/>
      <c r="DY5" s="1053"/>
      <c r="DZ5" s="1068"/>
      <c r="EA5" s="254"/>
    </row>
    <row r="6" spans="1:131" s="255" customFormat="1" ht="26.25" customHeight="1" thickBot="1">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c r="A7" s="258">
        <v>1</v>
      </c>
      <c r="B7" s="1101" t="s">
        <v>381</v>
      </c>
      <c r="C7" s="1102"/>
      <c r="D7" s="1102"/>
      <c r="E7" s="1102"/>
      <c r="F7" s="1102"/>
      <c r="G7" s="1102"/>
      <c r="H7" s="1102"/>
      <c r="I7" s="1102"/>
      <c r="J7" s="1102"/>
      <c r="K7" s="1102"/>
      <c r="L7" s="1102"/>
      <c r="M7" s="1102"/>
      <c r="N7" s="1102"/>
      <c r="O7" s="1102"/>
      <c r="P7" s="1103"/>
      <c r="Q7" s="1155">
        <v>16039</v>
      </c>
      <c r="R7" s="1156"/>
      <c r="S7" s="1156"/>
      <c r="T7" s="1156"/>
      <c r="U7" s="1156"/>
      <c r="V7" s="1156">
        <v>15113</v>
      </c>
      <c r="W7" s="1156"/>
      <c r="X7" s="1156"/>
      <c r="Y7" s="1156"/>
      <c r="Z7" s="1156"/>
      <c r="AA7" s="1156">
        <v>926</v>
      </c>
      <c r="AB7" s="1156"/>
      <c r="AC7" s="1156"/>
      <c r="AD7" s="1156"/>
      <c r="AE7" s="1157"/>
      <c r="AF7" s="1158">
        <v>868</v>
      </c>
      <c r="AG7" s="1159"/>
      <c r="AH7" s="1159"/>
      <c r="AI7" s="1159"/>
      <c r="AJ7" s="1160"/>
      <c r="AK7" s="1142">
        <v>981</v>
      </c>
      <c r="AL7" s="1143"/>
      <c r="AM7" s="1143"/>
      <c r="AN7" s="1143"/>
      <c r="AO7" s="1143"/>
      <c r="AP7" s="1143">
        <v>14057</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578</v>
      </c>
      <c r="BT7" s="1147"/>
      <c r="BU7" s="1147"/>
      <c r="BV7" s="1147"/>
      <c r="BW7" s="1147"/>
      <c r="BX7" s="1147"/>
      <c r="BY7" s="1147"/>
      <c r="BZ7" s="1147"/>
      <c r="CA7" s="1147"/>
      <c r="CB7" s="1147"/>
      <c r="CC7" s="1147"/>
      <c r="CD7" s="1147"/>
      <c r="CE7" s="1147"/>
      <c r="CF7" s="1147"/>
      <c r="CG7" s="1148"/>
      <c r="CH7" s="1139">
        <v>-36</v>
      </c>
      <c r="CI7" s="1140"/>
      <c r="CJ7" s="1140"/>
      <c r="CK7" s="1140"/>
      <c r="CL7" s="1141"/>
      <c r="CM7" s="1139">
        <v>234</v>
      </c>
      <c r="CN7" s="1140"/>
      <c r="CO7" s="1140"/>
      <c r="CP7" s="1140"/>
      <c r="CQ7" s="1141"/>
      <c r="CR7" s="1139">
        <v>10</v>
      </c>
      <c r="CS7" s="1140"/>
      <c r="CT7" s="1140"/>
      <c r="CU7" s="1140"/>
      <c r="CV7" s="1141"/>
      <c r="CW7" s="1139" t="s">
        <v>577</v>
      </c>
      <c r="CX7" s="1140"/>
      <c r="CY7" s="1140"/>
      <c r="CZ7" s="1140"/>
      <c r="DA7" s="1141"/>
      <c r="DB7" s="1139" t="s">
        <v>579</v>
      </c>
      <c r="DC7" s="1140"/>
      <c r="DD7" s="1140"/>
      <c r="DE7" s="1140"/>
      <c r="DF7" s="1141"/>
      <c r="DG7" s="1139" t="s">
        <v>577</v>
      </c>
      <c r="DH7" s="1140"/>
      <c r="DI7" s="1140"/>
      <c r="DJ7" s="1140"/>
      <c r="DK7" s="1141"/>
      <c r="DL7" s="1139" t="s">
        <v>579</v>
      </c>
      <c r="DM7" s="1140"/>
      <c r="DN7" s="1140"/>
      <c r="DO7" s="1140"/>
      <c r="DP7" s="1141"/>
      <c r="DQ7" s="1139" t="s">
        <v>580</v>
      </c>
      <c r="DR7" s="1140"/>
      <c r="DS7" s="1140"/>
      <c r="DT7" s="1140"/>
      <c r="DU7" s="1141"/>
      <c r="DV7" s="1166"/>
      <c r="DW7" s="1167"/>
      <c r="DX7" s="1167"/>
      <c r="DY7" s="1167"/>
      <c r="DZ7" s="1168"/>
      <c r="EA7" s="254"/>
    </row>
    <row r="8" spans="1:131" s="255" customFormat="1" ht="26.25" customHeight="1">
      <c r="A8" s="261">
        <v>2</v>
      </c>
      <c r="B8" s="1088"/>
      <c r="C8" s="1089"/>
      <c r="D8" s="1089"/>
      <c r="E8" s="1089"/>
      <c r="F8" s="1089"/>
      <c r="G8" s="1089"/>
      <c r="H8" s="1089"/>
      <c r="I8" s="1089"/>
      <c r="J8" s="1089"/>
      <c r="K8" s="1089"/>
      <c r="L8" s="1089"/>
      <c r="M8" s="1089"/>
      <c r="N8" s="1089"/>
      <c r="O8" s="1089"/>
      <c r="P8" s="1090"/>
      <c r="Q8" s="1094"/>
      <c r="R8" s="1095"/>
      <c r="S8" s="1095"/>
      <c r="T8" s="1095"/>
      <c r="U8" s="1095"/>
      <c r="V8" s="1095"/>
      <c r="W8" s="1095"/>
      <c r="X8" s="1095"/>
      <c r="Y8" s="1095"/>
      <c r="Z8" s="1095"/>
      <c r="AA8" s="1095"/>
      <c r="AB8" s="1095"/>
      <c r="AC8" s="1095"/>
      <c r="AD8" s="1095"/>
      <c r="AE8" s="1096"/>
      <c r="AF8" s="1070"/>
      <c r="AG8" s="1071"/>
      <c r="AH8" s="1071"/>
      <c r="AI8" s="1071"/>
      <c r="AJ8" s="1072"/>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382</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c r="A23" s="264" t="s">
        <v>383</v>
      </c>
      <c r="B23" s="995" t="s">
        <v>384</v>
      </c>
      <c r="C23" s="996"/>
      <c r="D23" s="996"/>
      <c r="E23" s="996"/>
      <c r="F23" s="996"/>
      <c r="G23" s="996"/>
      <c r="H23" s="996"/>
      <c r="I23" s="996"/>
      <c r="J23" s="996"/>
      <c r="K23" s="996"/>
      <c r="L23" s="996"/>
      <c r="M23" s="996"/>
      <c r="N23" s="996"/>
      <c r="O23" s="996"/>
      <c r="P23" s="997"/>
      <c r="Q23" s="1119">
        <v>16039</v>
      </c>
      <c r="R23" s="1120"/>
      <c r="S23" s="1120"/>
      <c r="T23" s="1120"/>
      <c r="U23" s="1120"/>
      <c r="V23" s="1120">
        <v>15113</v>
      </c>
      <c r="W23" s="1120"/>
      <c r="X23" s="1120"/>
      <c r="Y23" s="1120"/>
      <c r="Z23" s="1120"/>
      <c r="AA23" s="1120">
        <v>926</v>
      </c>
      <c r="AB23" s="1120"/>
      <c r="AC23" s="1120"/>
      <c r="AD23" s="1120"/>
      <c r="AE23" s="1121"/>
      <c r="AF23" s="1122">
        <v>868</v>
      </c>
      <c r="AG23" s="1120"/>
      <c r="AH23" s="1120"/>
      <c r="AI23" s="1120"/>
      <c r="AJ23" s="1123"/>
      <c r="AK23" s="1124"/>
      <c r="AL23" s="1125"/>
      <c r="AM23" s="1125"/>
      <c r="AN23" s="1125"/>
      <c r="AO23" s="1125"/>
      <c r="AP23" s="1120">
        <v>14057</v>
      </c>
      <c r="AQ23" s="1120"/>
      <c r="AR23" s="1120"/>
      <c r="AS23" s="1120"/>
      <c r="AT23" s="1120"/>
      <c r="AU23" s="1126"/>
      <c r="AV23" s="1126"/>
      <c r="AW23" s="1126"/>
      <c r="AX23" s="1126"/>
      <c r="AY23" s="1127"/>
      <c r="AZ23" s="1116" t="s">
        <v>385</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c r="A24" s="1115" t="s">
        <v>386</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c r="A25" s="1114" t="s">
        <v>387</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c r="A26" s="1046" t="s">
        <v>364</v>
      </c>
      <c r="B26" s="1047"/>
      <c r="C26" s="1047"/>
      <c r="D26" s="1047"/>
      <c r="E26" s="1047"/>
      <c r="F26" s="1047"/>
      <c r="G26" s="1047"/>
      <c r="H26" s="1047"/>
      <c r="I26" s="1047"/>
      <c r="J26" s="1047"/>
      <c r="K26" s="1047"/>
      <c r="L26" s="1047"/>
      <c r="M26" s="1047"/>
      <c r="N26" s="1047"/>
      <c r="O26" s="1047"/>
      <c r="P26" s="1048"/>
      <c r="Q26" s="1052" t="s">
        <v>388</v>
      </c>
      <c r="R26" s="1053"/>
      <c r="S26" s="1053"/>
      <c r="T26" s="1053"/>
      <c r="U26" s="1054"/>
      <c r="V26" s="1052" t="s">
        <v>389</v>
      </c>
      <c r="W26" s="1053"/>
      <c r="X26" s="1053"/>
      <c r="Y26" s="1053"/>
      <c r="Z26" s="1054"/>
      <c r="AA26" s="1052" t="s">
        <v>390</v>
      </c>
      <c r="AB26" s="1053"/>
      <c r="AC26" s="1053"/>
      <c r="AD26" s="1053"/>
      <c r="AE26" s="1053"/>
      <c r="AF26" s="1110" t="s">
        <v>391</v>
      </c>
      <c r="AG26" s="1059"/>
      <c r="AH26" s="1059"/>
      <c r="AI26" s="1059"/>
      <c r="AJ26" s="1111"/>
      <c r="AK26" s="1053" t="s">
        <v>392</v>
      </c>
      <c r="AL26" s="1053"/>
      <c r="AM26" s="1053"/>
      <c r="AN26" s="1053"/>
      <c r="AO26" s="1054"/>
      <c r="AP26" s="1052" t="s">
        <v>393</v>
      </c>
      <c r="AQ26" s="1053"/>
      <c r="AR26" s="1053"/>
      <c r="AS26" s="1053"/>
      <c r="AT26" s="1054"/>
      <c r="AU26" s="1052" t="s">
        <v>394</v>
      </c>
      <c r="AV26" s="1053"/>
      <c r="AW26" s="1053"/>
      <c r="AX26" s="1053"/>
      <c r="AY26" s="1054"/>
      <c r="AZ26" s="1052" t="s">
        <v>395</v>
      </c>
      <c r="BA26" s="1053"/>
      <c r="BB26" s="1053"/>
      <c r="BC26" s="1053"/>
      <c r="BD26" s="1054"/>
      <c r="BE26" s="1052" t="s">
        <v>371</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c r="A28" s="266">
        <v>1</v>
      </c>
      <c r="B28" s="1101" t="s">
        <v>396</v>
      </c>
      <c r="C28" s="1102"/>
      <c r="D28" s="1102"/>
      <c r="E28" s="1102"/>
      <c r="F28" s="1102"/>
      <c r="G28" s="1102"/>
      <c r="H28" s="1102"/>
      <c r="I28" s="1102"/>
      <c r="J28" s="1102"/>
      <c r="K28" s="1102"/>
      <c r="L28" s="1102"/>
      <c r="M28" s="1102"/>
      <c r="N28" s="1102"/>
      <c r="O28" s="1102"/>
      <c r="P28" s="1103"/>
      <c r="Q28" s="1104">
        <v>4021</v>
      </c>
      <c r="R28" s="1105"/>
      <c r="S28" s="1105"/>
      <c r="T28" s="1105"/>
      <c r="U28" s="1105"/>
      <c r="V28" s="1105">
        <v>3393</v>
      </c>
      <c r="W28" s="1105"/>
      <c r="X28" s="1105"/>
      <c r="Y28" s="1105"/>
      <c r="Z28" s="1105"/>
      <c r="AA28" s="1105">
        <v>628</v>
      </c>
      <c r="AB28" s="1105"/>
      <c r="AC28" s="1105"/>
      <c r="AD28" s="1105"/>
      <c r="AE28" s="1106"/>
      <c r="AF28" s="1107">
        <v>628</v>
      </c>
      <c r="AG28" s="1105"/>
      <c r="AH28" s="1105"/>
      <c r="AI28" s="1105"/>
      <c r="AJ28" s="1108"/>
      <c r="AK28" s="1109">
        <v>319</v>
      </c>
      <c r="AL28" s="1097"/>
      <c r="AM28" s="1097"/>
      <c r="AN28" s="1097"/>
      <c r="AO28" s="1097"/>
      <c r="AP28" s="1097" t="s">
        <v>577</v>
      </c>
      <c r="AQ28" s="1097"/>
      <c r="AR28" s="1097"/>
      <c r="AS28" s="1097"/>
      <c r="AT28" s="1097"/>
      <c r="AU28" s="1097" t="s">
        <v>577</v>
      </c>
      <c r="AV28" s="1097"/>
      <c r="AW28" s="1097"/>
      <c r="AX28" s="1097"/>
      <c r="AY28" s="1097"/>
      <c r="AZ28" s="1098" t="s">
        <v>577</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c r="A29" s="266">
        <v>2</v>
      </c>
      <c r="B29" s="1088" t="s">
        <v>397</v>
      </c>
      <c r="C29" s="1089"/>
      <c r="D29" s="1089"/>
      <c r="E29" s="1089"/>
      <c r="F29" s="1089"/>
      <c r="G29" s="1089"/>
      <c r="H29" s="1089"/>
      <c r="I29" s="1089"/>
      <c r="J29" s="1089"/>
      <c r="K29" s="1089"/>
      <c r="L29" s="1089"/>
      <c r="M29" s="1089"/>
      <c r="N29" s="1089"/>
      <c r="O29" s="1089"/>
      <c r="P29" s="1090"/>
      <c r="Q29" s="1094">
        <v>4126</v>
      </c>
      <c r="R29" s="1095"/>
      <c r="S29" s="1095"/>
      <c r="T29" s="1095"/>
      <c r="U29" s="1095"/>
      <c r="V29" s="1095">
        <v>3884</v>
      </c>
      <c r="W29" s="1095"/>
      <c r="X29" s="1095"/>
      <c r="Y29" s="1095"/>
      <c r="Z29" s="1095"/>
      <c r="AA29" s="1095">
        <v>242</v>
      </c>
      <c r="AB29" s="1095"/>
      <c r="AC29" s="1095"/>
      <c r="AD29" s="1095"/>
      <c r="AE29" s="1096"/>
      <c r="AF29" s="1070">
        <v>242</v>
      </c>
      <c r="AG29" s="1071"/>
      <c r="AH29" s="1071"/>
      <c r="AI29" s="1071"/>
      <c r="AJ29" s="1072"/>
      <c r="AK29" s="1031">
        <v>581</v>
      </c>
      <c r="AL29" s="1022"/>
      <c r="AM29" s="1022"/>
      <c r="AN29" s="1022"/>
      <c r="AO29" s="1022"/>
      <c r="AP29" s="1022" t="s">
        <v>577</v>
      </c>
      <c r="AQ29" s="1022"/>
      <c r="AR29" s="1022"/>
      <c r="AS29" s="1022"/>
      <c r="AT29" s="1022"/>
      <c r="AU29" s="1022" t="s">
        <v>577</v>
      </c>
      <c r="AV29" s="1022"/>
      <c r="AW29" s="1022"/>
      <c r="AX29" s="1022"/>
      <c r="AY29" s="1022"/>
      <c r="AZ29" s="1093" t="s">
        <v>581</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c r="A30" s="266">
        <v>3</v>
      </c>
      <c r="B30" s="1088" t="s">
        <v>398</v>
      </c>
      <c r="C30" s="1089"/>
      <c r="D30" s="1089"/>
      <c r="E30" s="1089"/>
      <c r="F30" s="1089"/>
      <c r="G30" s="1089"/>
      <c r="H30" s="1089"/>
      <c r="I30" s="1089"/>
      <c r="J30" s="1089"/>
      <c r="K30" s="1089"/>
      <c r="L30" s="1089"/>
      <c r="M30" s="1089"/>
      <c r="N30" s="1089"/>
      <c r="O30" s="1089"/>
      <c r="P30" s="1090"/>
      <c r="Q30" s="1094">
        <v>433</v>
      </c>
      <c r="R30" s="1095"/>
      <c r="S30" s="1095"/>
      <c r="T30" s="1095"/>
      <c r="U30" s="1095"/>
      <c r="V30" s="1095">
        <v>407</v>
      </c>
      <c r="W30" s="1095"/>
      <c r="X30" s="1095"/>
      <c r="Y30" s="1095"/>
      <c r="Z30" s="1095"/>
      <c r="AA30" s="1095">
        <v>26</v>
      </c>
      <c r="AB30" s="1095"/>
      <c r="AC30" s="1095"/>
      <c r="AD30" s="1095"/>
      <c r="AE30" s="1096"/>
      <c r="AF30" s="1070">
        <v>26</v>
      </c>
      <c r="AG30" s="1071"/>
      <c r="AH30" s="1071"/>
      <c r="AI30" s="1071"/>
      <c r="AJ30" s="1072"/>
      <c r="AK30" s="1031">
        <v>500</v>
      </c>
      <c r="AL30" s="1022"/>
      <c r="AM30" s="1022"/>
      <c r="AN30" s="1022"/>
      <c r="AO30" s="1022"/>
      <c r="AP30" s="1022" t="s">
        <v>577</v>
      </c>
      <c r="AQ30" s="1022"/>
      <c r="AR30" s="1022"/>
      <c r="AS30" s="1022"/>
      <c r="AT30" s="1022"/>
      <c r="AU30" s="1022" t="s">
        <v>582</v>
      </c>
      <c r="AV30" s="1022"/>
      <c r="AW30" s="1022"/>
      <c r="AX30" s="1022"/>
      <c r="AY30" s="1022"/>
      <c r="AZ30" s="1093" t="s">
        <v>577</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c r="A31" s="266">
        <v>4</v>
      </c>
      <c r="B31" s="1088" t="s">
        <v>399</v>
      </c>
      <c r="C31" s="1089"/>
      <c r="D31" s="1089"/>
      <c r="E31" s="1089"/>
      <c r="F31" s="1089"/>
      <c r="G31" s="1089"/>
      <c r="H31" s="1089"/>
      <c r="I31" s="1089"/>
      <c r="J31" s="1089"/>
      <c r="K31" s="1089"/>
      <c r="L31" s="1089"/>
      <c r="M31" s="1089"/>
      <c r="N31" s="1089"/>
      <c r="O31" s="1089"/>
      <c r="P31" s="1090"/>
      <c r="Q31" s="1094">
        <v>791</v>
      </c>
      <c r="R31" s="1095"/>
      <c r="S31" s="1095"/>
      <c r="T31" s="1095"/>
      <c r="U31" s="1095"/>
      <c r="V31" s="1095">
        <v>972</v>
      </c>
      <c r="W31" s="1095"/>
      <c r="X31" s="1095"/>
      <c r="Y31" s="1095"/>
      <c r="Z31" s="1095"/>
      <c r="AA31" s="1095">
        <v>-181</v>
      </c>
      <c r="AB31" s="1095"/>
      <c r="AC31" s="1095"/>
      <c r="AD31" s="1095"/>
      <c r="AE31" s="1096"/>
      <c r="AF31" s="1070">
        <v>2126</v>
      </c>
      <c r="AG31" s="1071"/>
      <c r="AH31" s="1071"/>
      <c r="AI31" s="1071"/>
      <c r="AJ31" s="1072"/>
      <c r="AK31" s="1031">
        <v>356</v>
      </c>
      <c r="AL31" s="1022"/>
      <c r="AM31" s="1022"/>
      <c r="AN31" s="1022"/>
      <c r="AO31" s="1022"/>
      <c r="AP31" s="1022">
        <v>9737</v>
      </c>
      <c r="AQ31" s="1022"/>
      <c r="AR31" s="1022"/>
      <c r="AS31" s="1022"/>
      <c r="AT31" s="1022"/>
      <c r="AU31" s="1022">
        <v>5287</v>
      </c>
      <c r="AV31" s="1022"/>
      <c r="AW31" s="1022"/>
      <c r="AX31" s="1022"/>
      <c r="AY31" s="1022"/>
      <c r="AZ31" s="1093" t="s">
        <v>577</v>
      </c>
      <c r="BA31" s="1093"/>
      <c r="BB31" s="1093"/>
      <c r="BC31" s="1093"/>
      <c r="BD31" s="1093"/>
      <c r="BE31" s="1083" t="s">
        <v>400</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c r="A32" s="266">
        <v>5</v>
      </c>
      <c r="B32" s="1088" t="s">
        <v>401</v>
      </c>
      <c r="C32" s="1089"/>
      <c r="D32" s="1089"/>
      <c r="E32" s="1089"/>
      <c r="F32" s="1089"/>
      <c r="G32" s="1089"/>
      <c r="H32" s="1089"/>
      <c r="I32" s="1089"/>
      <c r="J32" s="1089"/>
      <c r="K32" s="1089"/>
      <c r="L32" s="1089"/>
      <c r="M32" s="1089"/>
      <c r="N32" s="1089"/>
      <c r="O32" s="1089"/>
      <c r="P32" s="1090"/>
      <c r="Q32" s="1094">
        <v>1131</v>
      </c>
      <c r="R32" s="1095"/>
      <c r="S32" s="1095"/>
      <c r="T32" s="1095"/>
      <c r="U32" s="1095"/>
      <c r="V32" s="1095">
        <v>1131</v>
      </c>
      <c r="W32" s="1095"/>
      <c r="X32" s="1095"/>
      <c r="Y32" s="1095"/>
      <c r="Z32" s="1095"/>
      <c r="AA32" s="1095" t="s">
        <v>577</v>
      </c>
      <c r="AB32" s="1095"/>
      <c r="AC32" s="1095"/>
      <c r="AD32" s="1095"/>
      <c r="AE32" s="1096"/>
      <c r="AF32" s="1070" t="s">
        <v>402</v>
      </c>
      <c r="AG32" s="1071"/>
      <c r="AH32" s="1071"/>
      <c r="AI32" s="1071"/>
      <c r="AJ32" s="1072"/>
      <c r="AK32" s="1031">
        <v>345</v>
      </c>
      <c r="AL32" s="1022"/>
      <c r="AM32" s="1022"/>
      <c r="AN32" s="1022"/>
      <c r="AO32" s="1022"/>
      <c r="AP32" s="1022">
        <v>6743</v>
      </c>
      <c r="AQ32" s="1022"/>
      <c r="AR32" s="1022"/>
      <c r="AS32" s="1022"/>
      <c r="AT32" s="1022"/>
      <c r="AU32" s="1022">
        <v>4889</v>
      </c>
      <c r="AV32" s="1022"/>
      <c r="AW32" s="1022"/>
      <c r="AX32" s="1022"/>
      <c r="AY32" s="1022"/>
      <c r="AZ32" s="1093" t="s">
        <v>583</v>
      </c>
      <c r="BA32" s="1093"/>
      <c r="BB32" s="1093"/>
      <c r="BC32" s="1093"/>
      <c r="BD32" s="1093"/>
      <c r="BE32" s="1083" t="s">
        <v>403</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c r="A33" s="266">
        <v>6</v>
      </c>
      <c r="B33" s="1088" t="s">
        <v>404</v>
      </c>
      <c r="C33" s="1089"/>
      <c r="D33" s="1089"/>
      <c r="E33" s="1089"/>
      <c r="F33" s="1089"/>
      <c r="G33" s="1089"/>
      <c r="H33" s="1089"/>
      <c r="I33" s="1089"/>
      <c r="J33" s="1089"/>
      <c r="K33" s="1089"/>
      <c r="L33" s="1089"/>
      <c r="M33" s="1089"/>
      <c r="N33" s="1089"/>
      <c r="O33" s="1089"/>
      <c r="P33" s="1090"/>
      <c r="Q33" s="1094">
        <v>164</v>
      </c>
      <c r="R33" s="1095"/>
      <c r="S33" s="1095"/>
      <c r="T33" s="1095"/>
      <c r="U33" s="1095"/>
      <c r="V33" s="1095">
        <v>164</v>
      </c>
      <c r="W33" s="1095"/>
      <c r="X33" s="1095"/>
      <c r="Y33" s="1095"/>
      <c r="Z33" s="1095"/>
      <c r="AA33" s="1095" t="s">
        <v>577</v>
      </c>
      <c r="AB33" s="1095"/>
      <c r="AC33" s="1095"/>
      <c r="AD33" s="1095"/>
      <c r="AE33" s="1096"/>
      <c r="AF33" s="1070" t="s">
        <v>405</v>
      </c>
      <c r="AG33" s="1071"/>
      <c r="AH33" s="1071"/>
      <c r="AI33" s="1071"/>
      <c r="AJ33" s="1072"/>
      <c r="AK33" s="1031">
        <v>127</v>
      </c>
      <c r="AL33" s="1022"/>
      <c r="AM33" s="1022"/>
      <c r="AN33" s="1022"/>
      <c r="AO33" s="1022"/>
      <c r="AP33" s="1022">
        <v>1007</v>
      </c>
      <c r="AQ33" s="1022"/>
      <c r="AR33" s="1022"/>
      <c r="AS33" s="1022"/>
      <c r="AT33" s="1022"/>
      <c r="AU33" s="1022">
        <v>1007</v>
      </c>
      <c r="AV33" s="1022"/>
      <c r="AW33" s="1022"/>
      <c r="AX33" s="1022"/>
      <c r="AY33" s="1022"/>
      <c r="AZ33" s="1093" t="s">
        <v>577</v>
      </c>
      <c r="BA33" s="1093"/>
      <c r="BB33" s="1093"/>
      <c r="BC33" s="1093"/>
      <c r="BD33" s="1093"/>
      <c r="BE33" s="1083" t="s">
        <v>406</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407</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c r="A63" s="264" t="s">
        <v>383</v>
      </c>
      <c r="B63" s="995" t="s">
        <v>408</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3023</v>
      </c>
      <c r="AG63" s="1010"/>
      <c r="AH63" s="1010"/>
      <c r="AI63" s="1010"/>
      <c r="AJ63" s="1081"/>
      <c r="AK63" s="1082"/>
      <c r="AL63" s="1014"/>
      <c r="AM63" s="1014"/>
      <c r="AN63" s="1014"/>
      <c r="AO63" s="1014"/>
      <c r="AP63" s="1010">
        <v>17487</v>
      </c>
      <c r="AQ63" s="1010"/>
      <c r="AR63" s="1010"/>
      <c r="AS63" s="1010"/>
      <c r="AT63" s="1010"/>
      <c r="AU63" s="1010">
        <v>11183</v>
      </c>
      <c r="AV63" s="1010"/>
      <c r="AW63" s="1010"/>
      <c r="AX63" s="1010"/>
      <c r="AY63" s="1010"/>
      <c r="AZ63" s="1076"/>
      <c r="BA63" s="1076"/>
      <c r="BB63" s="1076"/>
      <c r="BC63" s="1076"/>
      <c r="BD63" s="1076"/>
      <c r="BE63" s="1011"/>
      <c r="BF63" s="1011"/>
      <c r="BG63" s="1011"/>
      <c r="BH63" s="1011"/>
      <c r="BI63" s="1012"/>
      <c r="BJ63" s="1077" t="s">
        <v>385</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c r="A66" s="1046" t="s">
        <v>410</v>
      </c>
      <c r="B66" s="1047"/>
      <c r="C66" s="1047"/>
      <c r="D66" s="1047"/>
      <c r="E66" s="1047"/>
      <c r="F66" s="1047"/>
      <c r="G66" s="1047"/>
      <c r="H66" s="1047"/>
      <c r="I66" s="1047"/>
      <c r="J66" s="1047"/>
      <c r="K66" s="1047"/>
      <c r="L66" s="1047"/>
      <c r="M66" s="1047"/>
      <c r="N66" s="1047"/>
      <c r="O66" s="1047"/>
      <c r="P66" s="1048"/>
      <c r="Q66" s="1052" t="s">
        <v>411</v>
      </c>
      <c r="R66" s="1053"/>
      <c r="S66" s="1053"/>
      <c r="T66" s="1053"/>
      <c r="U66" s="1054"/>
      <c r="V66" s="1052" t="s">
        <v>412</v>
      </c>
      <c r="W66" s="1053"/>
      <c r="X66" s="1053"/>
      <c r="Y66" s="1053"/>
      <c r="Z66" s="1054"/>
      <c r="AA66" s="1052" t="s">
        <v>413</v>
      </c>
      <c r="AB66" s="1053"/>
      <c r="AC66" s="1053"/>
      <c r="AD66" s="1053"/>
      <c r="AE66" s="1054"/>
      <c r="AF66" s="1058" t="s">
        <v>414</v>
      </c>
      <c r="AG66" s="1059"/>
      <c r="AH66" s="1059"/>
      <c r="AI66" s="1059"/>
      <c r="AJ66" s="1060"/>
      <c r="AK66" s="1052" t="s">
        <v>415</v>
      </c>
      <c r="AL66" s="1047"/>
      <c r="AM66" s="1047"/>
      <c r="AN66" s="1047"/>
      <c r="AO66" s="1048"/>
      <c r="AP66" s="1052" t="s">
        <v>416</v>
      </c>
      <c r="AQ66" s="1053"/>
      <c r="AR66" s="1053"/>
      <c r="AS66" s="1053"/>
      <c r="AT66" s="1054"/>
      <c r="AU66" s="1052" t="s">
        <v>417</v>
      </c>
      <c r="AV66" s="1053"/>
      <c r="AW66" s="1053"/>
      <c r="AX66" s="1053"/>
      <c r="AY66" s="1054"/>
      <c r="AZ66" s="1052" t="s">
        <v>371</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c r="A68" s="258">
        <v>1</v>
      </c>
      <c r="B68" s="1036" t="s">
        <v>584</v>
      </c>
      <c r="C68" s="1037"/>
      <c r="D68" s="1037"/>
      <c r="E68" s="1037"/>
      <c r="F68" s="1037"/>
      <c r="G68" s="1037"/>
      <c r="H68" s="1037"/>
      <c r="I68" s="1037"/>
      <c r="J68" s="1037"/>
      <c r="K68" s="1037"/>
      <c r="L68" s="1037"/>
      <c r="M68" s="1037"/>
      <c r="N68" s="1037"/>
      <c r="O68" s="1037"/>
      <c r="P68" s="1038"/>
      <c r="Q68" s="1039">
        <v>488</v>
      </c>
      <c r="R68" s="1033"/>
      <c r="S68" s="1033"/>
      <c r="T68" s="1033"/>
      <c r="U68" s="1033"/>
      <c r="V68" s="1033">
        <v>414</v>
      </c>
      <c r="W68" s="1033"/>
      <c r="X68" s="1033"/>
      <c r="Y68" s="1033"/>
      <c r="Z68" s="1033"/>
      <c r="AA68" s="1033">
        <v>74</v>
      </c>
      <c r="AB68" s="1033"/>
      <c r="AC68" s="1033"/>
      <c r="AD68" s="1033"/>
      <c r="AE68" s="1033"/>
      <c r="AF68" s="1033">
        <v>74</v>
      </c>
      <c r="AG68" s="1033"/>
      <c r="AH68" s="1033"/>
      <c r="AI68" s="1033"/>
      <c r="AJ68" s="1033"/>
      <c r="AK68" s="1033" t="s">
        <v>605</v>
      </c>
      <c r="AL68" s="1033"/>
      <c r="AM68" s="1033"/>
      <c r="AN68" s="1033"/>
      <c r="AO68" s="1033"/>
      <c r="AP68" s="1033" t="s">
        <v>605</v>
      </c>
      <c r="AQ68" s="1033"/>
      <c r="AR68" s="1033"/>
      <c r="AS68" s="1033"/>
      <c r="AT68" s="1033"/>
      <c r="AU68" s="1033" t="s">
        <v>606</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c r="A69" s="261">
        <v>2</v>
      </c>
      <c r="B69" s="1025" t="s">
        <v>585</v>
      </c>
      <c r="C69" s="1026"/>
      <c r="D69" s="1026"/>
      <c r="E69" s="1026"/>
      <c r="F69" s="1026"/>
      <c r="G69" s="1026"/>
      <c r="H69" s="1026"/>
      <c r="I69" s="1026"/>
      <c r="J69" s="1026"/>
      <c r="K69" s="1026"/>
      <c r="L69" s="1026"/>
      <c r="M69" s="1026"/>
      <c r="N69" s="1026"/>
      <c r="O69" s="1026"/>
      <c r="P69" s="1027"/>
      <c r="Q69" s="1028">
        <v>78</v>
      </c>
      <c r="R69" s="1022"/>
      <c r="S69" s="1022"/>
      <c r="T69" s="1022"/>
      <c r="U69" s="1022"/>
      <c r="V69" s="1022">
        <v>46</v>
      </c>
      <c r="W69" s="1022"/>
      <c r="X69" s="1022"/>
      <c r="Y69" s="1022"/>
      <c r="Z69" s="1022"/>
      <c r="AA69" s="1022">
        <v>33</v>
      </c>
      <c r="AB69" s="1022"/>
      <c r="AC69" s="1022"/>
      <c r="AD69" s="1022"/>
      <c r="AE69" s="1022"/>
      <c r="AF69" s="1022">
        <v>33</v>
      </c>
      <c r="AG69" s="1022"/>
      <c r="AH69" s="1022"/>
      <c r="AI69" s="1022"/>
      <c r="AJ69" s="1022"/>
      <c r="AK69" s="1022" t="s">
        <v>605</v>
      </c>
      <c r="AL69" s="1022"/>
      <c r="AM69" s="1022"/>
      <c r="AN69" s="1022"/>
      <c r="AO69" s="1022"/>
      <c r="AP69" s="1022" t="s">
        <v>605</v>
      </c>
      <c r="AQ69" s="1022"/>
      <c r="AR69" s="1022"/>
      <c r="AS69" s="1022"/>
      <c r="AT69" s="1022"/>
      <c r="AU69" s="1022" t="s">
        <v>607</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c r="A70" s="261">
        <v>3</v>
      </c>
      <c r="B70" s="1025" t="s">
        <v>586</v>
      </c>
      <c r="C70" s="1026"/>
      <c r="D70" s="1026"/>
      <c r="E70" s="1026"/>
      <c r="F70" s="1026"/>
      <c r="G70" s="1026"/>
      <c r="H70" s="1026"/>
      <c r="I70" s="1026"/>
      <c r="J70" s="1026"/>
      <c r="K70" s="1026"/>
      <c r="L70" s="1026"/>
      <c r="M70" s="1026"/>
      <c r="N70" s="1026"/>
      <c r="O70" s="1026"/>
      <c r="P70" s="1027"/>
      <c r="Q70" s="1028">
        <v>493</v>
      </c>
      <c r="R70" s="1022"/>
      <c r="S70" s="1022"/>
      <c r="T70" s="1022"/>
      <c r="U70" s="1022"/>
      <c r="V70" s="1022">
        <v>417</v>
      </c>
      <c r="W70" s="1022"/>
      <c r="X70" s="1022"/>
      <c r="Y70" s="1022"/>
      <c r="Z70" s="1022"/>
      <c r="AA70" s="1022">
        <v>77</v>
      </c>
      <c r="AB70" s="1022"/>
      <c r="AC70" s="1022"/>
      <c r="AD70" s="1022"/>
      <c r="AE70" s="1022"/>
      <c r="AF70" s="1022">
        <v>77</v>
      </c>
      <c r="AG70" s="1022"/>
      <c r="AH70" s="1022"/>
      <c r="AI70" s="1022"/>
      <c r="AJ70" s="1022"/>
      <c r="AK70" s="1022" t="s">
        <v>605</v>
      </c>
      <c r="AL70" s="1022"/>
      <c r="AM70" s="1022"/>
      <c r="AN70" s="1022"/>
      <c r="AO70" s="1022"/>
      <c r="AP70" s="1022" t="s">
        <v>605</v>
      </c>
      <c r="AQ70" s="1022"/>
      <c r="AR70" s="1022"/>
      <c r="AS70" s="1022"/>
      <c r="AT70" s="1022"/>
      <c r="AU70" s="1022" t="s">
        <v>608</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c r="A71" s="261">
        <v>4</v>
      </c>
      <c r="B71" s="1025" t="s">
        <v>587</v>
      </c>
      <c r="C71" s="1026"/>
      <c r="D71" s="1026"/>
      <c r="E71" s="1026"/>
      <c r="F71" s="1026"/>
      <c r="G71" s="1026"/>
      <c r="H71" s="1026"/>
      <c r="I71" s="1026"/>
      <c r="J71" s="1026"/>
      <c r="K71" s="1026"/>
      <c r="L71" s="1026"/>
      <c r="M71" s="1026"/>
      <c r="N71" s="1026"/>
      <c r="O71" s="1026"/>
      <c r="P71" s="1027"/>
      <c r="Q71" s="1028">
        <v>630</v>
      </c>
      <c r="R71" s="1022"/>
      <c r="S71" s="1022"/>
      <c r="T71" s="1022"/>
      <c r="U71" s="1022"/>
      <c r="V71" s="1022">
        <v>572</v>
      </c>
      <c r="W71" s="1022"/>
      <c r="X71" s="1022"/>
      <c r="Y71" s="1022"/>
      <c r="Z71" s="1022"/>
      <c r="AA71" s="1022">
        <v>59</v>
      </c>
      <c r="AB71" s="1022"/>
      <c r="AC71" s="1022"/>
      <c r="AD71" s="1022"/>
      <c r="AE71" s="1022"/>
      <c r="AF71" s="1022">
        <v>59</v>
      </c>
      <c r="AG71" s="1022"/>
      <c r="AH71" s="1022"/>
      <c r="AI71" s="1022"/>
      <c r="AJ71" s="1022"/>
      <c r="AK71" s="1022" t="s">
        <v>609</v>
      </c>
      <c r="AL71" s="1022"/>
      <c r="AM71" s="1022"/>
      <c r="AN71" s="1022"/>
      <c r="AO71" s="1022"/>
      <c r="AP71" s="1022" t="s">
        <v>605</v>
      </c>
      <c r="AQ71" s="1022"/>
      <c r="AR71" s="1022"/>
      <c r="AS71" s="1022"/>
      <c r="AT71" s="1022"/>
      <c r="AU71" s="1022" t="s">
        <v>605</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c r="A72" s="261">
        <v>5</v>
      </c>
      <c r="B72" s="1025" t="s">
        <v>588</v>
      </c>
      <c r="C72" s="1026"/>
      <c r="D72" s="1026"/>
      <c r="E72" s="1026"/>
      <c r="F72" s="1026"/>
      <c r="G72" s="1026"/>
      <c r="H72" s="1026"/>
      <c r="I72" s="1026"/>
      <c r="J72" s="1026"/>
      <c r="K72" s="1026"/>
      <c r="L72" s="1026"/>
      <c r="M72" s="1026"/>
      <c r="N72" s="1026"/>
      <c r="O72" s="1026"/>
      <c r="P72" s="1027"/>
      <c r="Q72" s="1028">
        <v>2322</v>
      </c>
      <c r="R72" s="1022"/>
      <c r="S72" s="1022"/>
      <c r="T72" s="1022"/>
      <c r="U72" s="1022"/>
      <c r="V72" s="1022">
        <v>2241</v>
      </c>
      <c r="W72" s="1022"/>
      <c r="X72" s="1022"/>
      <c r="Y72" s="1022"/>
      <c r="Z72" s="1022"/>
      <c r="AA72" s="1022">
        <v>81</v>
      </c>
      <c r="AB72" s="1022"/>
      <c r="AC72" s="1022"/>
      <c r="AD72" s="1022"/>
      <c r="AE72" s="1022"/>
      <c r="AF72" s="1022">
        <v>81</v>
      </c>
      <c r="AG72" s="1022"/>
      <c r="AH72" s="1022"/>
      <c r="AI72" s="1022"/>
      <c r="AJ72" s="1022"/>
      <c r="AK72" s="1022" t="s">
        <v>605</v>
      </c>
      <c r="AL72" s="1022"/>
      <c r="AM72" s="1022"/>
      <c r="AN72" s="1022"/>
      <c r="AO72" s="1022"/>
      <c r="AP72" s="1022">
        <v>2560</v>
      </c>
      <c r="AQ72" s="1022"/>
      <c r="AR72" s="1022"/>
      <c r="AS72" s="1022"/>
      <c r="AT72" s="1022"/>
      <c r="AU72" s="1022">
        <v>255</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c r="A73" s="261">
        <v>6</v>
      </c>
      <c r="B73" s="1025" t="s">
        <v>589</v>
      </c>
      <c r="C73" s="1026"/>
      <c r="D73" s="1026"/>
      <c r="E73" s="1026"/>
      <c r="F73" s="1026"/>
      <c r="G73" s="1026"/>
      <c r="H73" s="1026"/>
      <c r="I73" s="1026"/>
      <c r="J73" s="1026"/>
      <c r="K73" s="1026"/>
      <c r="L73" s="1026"/>
      <c r="M73" s="1026"/>
      <c r="N73" s="1026"/>
      <c r="O73" s="1026"/>
      <c r="P73" s="1027"/>
      <c r="Q73" s="1028">
        <v>8926</v>
      </c>
      <c r="R73" s="1022"/>
      <c r="S73" s="1022"/>
      <c r="T73" s="1022"/>
      <c r="U73" s="1022"/>
      <c r="V73" s="1022">
        <v>8384</v>
      </c>
      <c r="W73" s="1022"/>
      <c r="X73" s="1022"/>
      <c r="Y73" s="1022"/>
      <c r="Z73" s="1022"/>
      <c r="AA73" s="1022">
        <v>541</v>
      </c>
      <c r="AB73" s="1022"/>
      <c r="AC73" s="1022"/>
      <c r="AD73" s="1022"/>
      <c r="AE73" s="1022"/>
      <c r="AF73" s="1022">
        <v>541</v>
      </c>
      <c r="AG73" s="1022"/>
      <c r="AH73" s="1022"/>
      <c r="AI73" s="1022"/>
      <c r="AJ73" s="1022"/>
      <c r="AK73" s="1022">
        <v>3000</v>
      </c>
      <c r="AL73" s="1022"/>
      <c r="AM73" s="1022"/>
      <c r="AN73" s="1022"/>
      <c r="AO73" s="1022"/>
      <c r="AP73" s="1022" t="s">
        <v>605</v>
      </c>
      <c r="AQ73" s="1022"/>
      <c r="AR73" s="1022"/>
      <c r="AS73" s="1022"/>
      <c r="AT73" s="1022"/>
      <c r="AU73" s="1022" t="s">
        <v>610</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c r="A74" s="261">
        <v>7</v>
      </c>
      <c r="B74" s="1025" t="s">
        <v>590</v>
      </c>
      <c r="C74" s="1026"/>
      <c r="D74" s="1026"/>
      <c r="E74" s="1026"/>
      <c r="F74" s="1026"/>
      <c r="G74" s="1026"/>
      <c r="H74" s="1026"/>
      <c r="I74" s="1026"/>
      <c r="J74" s="1026"/>
      <c r="K74" s="1026"/>
      <c r="L74" s="1026"/>
      <c r="M74" s="1026"/>
      <c r="N74" s="1026"/>
      <c r="O74" s="1026"/>
      <c r="P74" s="1027"/>
      <c r="Q74" s="1028">
        <v>556</v>
      </c>
      <c r="R74" s="1022"/>
      <c r="S74" s="1022"/>
      <c r="T74" s="1022"/>
      <c r="U74" s="1022"/>
      <c r="V74" s="1022">
        <v>554</v>
      </c>
      <c r="W74" s="1022"/>
      <c r="X74" s="1022"/>
      <c r="Y74" s="1022"/>
      <c r="Z74" s="1022"/>
      <c r="AA74" s="1022">
        <v>2</v>
      </c>
      <c r="AB74" s="1022"/>
      <c r="AC74" s="1022"/>
      <c r="AD74" s="1022"/>
      <c r="AE74" s="1022"/>
      <c r="AF74" s="1022">
        <v>2</v>
      </c>
      <c r="AG74" s="1022"/>
      <c r="AH74" s="1022"/>
      <c r="AI74" s="1022"/>
      <c r="AJ74" s="1022"/>
      <c r="AK74" s="1022" t="s">
        <v>605</v>
      </c>
      <c r="AL74" s="1022"/>
      <c r="AM74" s="1022"/>
      <c r="AN74" s="1022"/>
      <c r="AO74" s="1022"/>
      <c r="AP74" s="1022" t="s">
        <v>605</v>
      </c>
      <c r="AQ74" s="1022"/>
      <c r="AR74" s="1022"/>
      <c r="AS74" s="1022"/>
      <c r="AT74" s="1022"/>
      <c r="AU74" s="1022" t="s">
        <v>611</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c r="A75" s="261">
        <v>8</v>
      </c>
      <c r="B75" s="1025" t="s">
        <v>591</v>
      </c>
      <c r="C75" s="1026"/>
      <c r="D75" s="1026"/>
      <c r="E75" s="1026"/>
      <c r="F75" s="1026"/>
      <c r="G75" s="1026"/>
      <c r="H75" s="1026"/>
      <c r="I75" s="1026"/>
      <c r="J75" s="1026"/>
      <c r="K75" s="1026"/>
      <c r="L75" s="1026"/>
      <c r="M75" s="1026"/>
      <c r="N75" s="1026"/>
      <c r="O75" s="1026"/>
      <c r="P75" s="1027"/>
      <c r="Q75" s="1029">
        <v>1</v>
      </c>
      <c r="R75" s="1030"/>
      <c r="S75" s="1030"/>
      <c r="T75" s="1030"/>
      <c r="U75" s="1031"/>
      <c r="V75" s="1032">
        <v>0</v>
      </c>
      <c r="W75" s="1030"/>
      <c r="X75" s="1030"/>
      <c r="Y75" s="1030"/>
      <c r="Z75" s="1031"/>
      <c r="AA75" s="1032">
        <v>0</v>
      </c>
      <c r="AB75" s="1030"/>
      <c r="AC75" s="1030"/>
      <c r="AD75" s="1030"/>
      <c r="AE75" s="1031"/>
      <c r="AF75" s="1032">
        <v>0</v>
      </c>
      <c r="AG75" s="1030"/>
      <c r="AH75" s="1030"/>
      <c r="AI75" s="1030"/>
      <c r="AJ75" s="1031"/>
      <c r="AK75" s="1032" t="s">
        <v>605</v>
      </c>
      <c r="AL75" s="1030"/>
      <c r="AM75" s="1030"/>
      <c r="AN75" s="1030"/>
      <c r="AO75" s="1031"/>
      <c r="AP75" s="1032" t="s">
        <v>605</v>
      </c>
      <c r="AQ75" s="1030"/>
      <c r="AR75" s="1030"/>
      <c r="AS75" s="1030"/>
      <c r="AT75" s="1031"/>
      <c r="AU75" s="1032" t="s">
        <v>610</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c r="A76" s="261">
        <v>9</v>
      </c>
      <c r="B76" s="1025" t="s">
        <v>592</v>
      </c>
      <c r="C76" s="1026"/>
      <c r="D76" s="1026"/>
      <c r="E76" s="1026"/>
      <c r="F76" s="1026"/>
      <c r="G76" s="1026"/>
      <c r="H76" s="1026"/>
      <c r="I76" s="1026"/>
      <c r="J76" s="1026"/>
      <c r="K76" s="1026"/>
      <c r="L76" s="1026"/>
      <c r="M76" s="1026"/>
      <c r="N76" s="1026"/>
      <c r="O76" s="1026"/>
      <c r="P76" s="1027"/>
      <c r="Q76" s="1029">
        <v>61</v>
      </c>
      <c r="R76" s="1030"/>
      <c r="S76" s="1030"/>
      <c r="T76" s="1030"/>
      <c r="U76" s="1031"/>
      <c r="V76" s="1032">
        <v>7</v>
      </c>
      <c r="W76" s="1030"/>
      <c r="X76" s="1030"/>
      <c r="Y76" s="1030"/>
      <c r="Z76" s="1031"/>
      <c r="AA76" s="1032">
        <v>54</v>
      </c>
      <c r="AB76" s="1030"/>
      <c r="AC76" s="1030"/>
      <c r="AD76" s="1030"/>
      <c r="AE76" s="1031"/>
      <c r="AF76" s="1032">
        <v>54</v>
      </c>
      <c r="AG76" s="1030"/>
      <c r="AH76" s="1030"/>
      <c r="AI76" s="1030"/>
      <c r="AJ76" s="1031"/>
      <c r="AK76" s="1032" t="s">
        <v>605</v>
      </c>
      <c r="AL76" s="1030"/>
      <c r="AM76" s="1030"/>
      <c r="AN76" s="1030"/>
      <c r="AO76" s="1031"/>
      <c r="AP76" s="1032" t="s">
        <v>605</v>
      </c>
      <c r="AQ76" s="1030"/>
      <c r="AR76" s="1030"/>
      <c r="AS76" s="1030"/>
      <c r="AT76" s="1031"/>
      <c r="AU76" s="1032" t="s">
        <v>612</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c r="A77" s="261">
        <v>10</v>
      </c>
      <c r="B77" s="1025" t="s">
        <v>593</v>
      </c>
      <c r="C77" s="1026"/>
      <c r="D77" s="1026"/>
      <c r="E77" s="1026"/>
      <c r="F77" s="1026"/>
      <c r="G77" s="1026"/>
      <c r="H77" s="1026"/>
      <c r="I77" s="1026"/>
      <c r="J77" s="1026"/>
      <c r="K77" s="1026"/>
      <c r="L77" s="1026"/>
      <c r="M77" s="1026"/>
      <c r="N77" s="1026"/>
      <c r="O77" s="1026"/>
      <c r="P77" s="1027"/>
      <c r="Q77" s="1029">
        <v>149</v>
      </c>
      <c r="R77" s="1030"/>
      <c r="S77" s="1030"/>
      <c r="T77" s="1030"/>
      <c r="U77" s="1031"/>
      <c r="V77" s="1032">
        <v>95</v>
      </c>
      <c r="W77" s="1030"/>
      <c r="X77" s="1030"/>
      <c r="Y77" s="1030"/>
      <c r="Z77" s="1031"/>
      <c r="AA77" s="1032">
        <v>54</v>
      </c>
      <c r="AB77" s="1030"/>
      <c r="AC77" s="1030"/>
      <c r="AD77" s="1030"/>
      <c r="AE77" s="1031"/>
      <c r="AF77" s="1032">
        <v>54</v>
      </c>
      <c r="AG77" s="1030"/>
      <c r="AH77" s="1030"/>
      <c r="AI77" s="1030"/>
      <c r="AJ77" s="1031"/>
      <c r="AK77" s="1032" t="s">
        <v>605</v>
      </c>
      <c r="AL77" s="1030"/>
      <c r="AM77" s="1030"/>
      <c r="AN77" s="1030"/>
      <c r="AO77" s="1031"/>
      <c r="AP77" s="1032" t="s">
        <v>606</v>
      </c>
      <c r="AQ77" s="1030"/>
      <c r="AR77" s="1030"/>
      <c r="AS77" s="1030"/>
      <c r="AT77" s="1031"/>
      <c r="AU77" s="1032" t="s">
        <v>611</v>
      </c>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c r="A78" s="261">
        <v>11</v>
      </c>
      <c r="B78" s="1025" t="s">
        <v>594</v>
      </c>
      <c r="C78" s="1026"/>
      <c r="D78" s="1026"/>
      <c r="E78" s="1026"/>
      <c r="F78" s="1026"/>
      <c r="G78" s="1026"/>
      <c r="H78" s="1026"/>
      <c r="I78" s="1026"/>
      <c r="J78" s="1026"/>
      <c r="K78" s="1026"/>
      <c r="L78" s="1026"/>
      <c r="M78" s="1026"/>
      <c r="N78" s="1026"/>
      <c r="O78" s="1026"/>
      <c r="P78" s="1027"/>
      <c r="Q78" s="1028">
        <v>205</v>
      </c>
      <c r="R78" s="1022"/>
      <c r="S78" s="1022"/>
      <c r="T78" s="1022"/>
      <c r="U78" s="1022"/>
      <c r="V78" s="1022">
        <v>193</v>
      </c>
      <c r="W78" s="1022"/>
      <c r="X78" s="1022"/>
      <c r="Y78" s="1022"/>
      <c r="Z78" s="1022"/>
      <c r="AA78" s="1022">
        <v>11</v>
      </c>
      <c r="AB78" s="1022"/>
      <c r="AC78" s="1022"/>
      <c r="AD78" s="1022"/>
      <c r="AE78" s="1022"/>
      <c r="AF78" s="1022">
        <v>11</v>
      </c>
      <c r="AG78" s="1022"/>
      <c r="AH78" s="1022"/>
      <c r="AI78" s="1022"/>
      <c r="AJ78" s="1022"/>
      <c r="AK78" s="1022" t="s">
        <v>605</v>
      </c>
      <c r="AL78" s="1022"/>
      <c r="AM78" s="1022"/>
      <c r="AN78" s="1022"/>
      <c r="AO78" s="1022"/>
      <c r="AP78" s="1022" t="s">
        <v>606</v>
      </c>
      <c r="AQ78" s="1022"/>
      <c r="AR78" s="1022"/>
      <c r="AS78" s="1022"/>
      <c r="AT78" s="1022"/>
      <c r="AU78" s="1022" t="s">
        <v>606</v>
      </c>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c r="A79" s="261">
        <v>12</v>
      </c>
      <c r="B79" s="1025" t="s">
        <v>595</v>
      </c>
      <c r="C79" s="1026"/>
      <c r="D79" s="1026"/>
      <c r="E79" s="1026"/>
      <c r="F79" s="1026"/>
      <c r="G79" s="1026"/>
      <c r="H79" s="1026"/>
      <c r="I79" s="1026"/>
      <c r="J79" s="1026"/>
      <c r="K79" s="1026"/>
      <c r="L79" s="1026"/>
      <c r="M79" s="1026"/>
      <c r="N79" s="1026"/>
      <c r="O79" s="1026"/>
      <c r="P79" s="1027"/>
      <c r="Q79" s="1028">
        <v>215476</v>
      </c>
      <c r="R79" s="1022"/>
      <c r="S79" s="1022"/>
      <c r="T79" s="1022"/>
      <c r="U79" s="1022"/>
      <c r="V79" s="1022">
        <v>206290</v>
      </c>
      <c r="W79" s="1022"/>
      <c r="X79" s="1022"/>
      <c r="Y79" s="1022"/>
      <c r="Z79" s="1022"/>
      <c r="AA79" s="1022">
        <v>9186</v>
      </c>
      <c r="AB79" s="1022"/>
      <c r="AC79" s="1022"/>
      <c r="AD79" s="1022"/>
      <c r="AE79" s="1022"/>
      <c r="AF79" s="1022">
        <v>9186</v>
      </c>
      <c r="AG79" s="1022"/>
      <c r="AH79" s="1022"/>
      <c r="AI79" s="1022"/>
      <c r="AJ79" s="1022"/>
      <c r="AK79" s="1022" t="s">
        <v>611</v>
      </c>
      <c r="AL79" s="1022"/>
      <c r="AM79" s="1022"/>
      <c r="AN79" s="1022"/>
      <c r="AO79" s="1022"/>
      <c r="AP79" s="1022" t="s">
        <v>611</v>
      </c>
      <c r="AQ79" s="1022"/>
      <c r="AR79" s="1022"/>
      <c r="AS79" s="1022"/>
      <c r="AT79" s="1022"/>
      <c r="AU79" s="1022" t="s">
        <v>605</v>
      </c>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c r="A88" s="264" t="s">
        <v>383</v>
      </c>
      <c r="B88" s="995" t="s">
        <v>418</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10172</v>
      </c>
      <c r="AG88" s="1010"/>
      <c r="AH88" s="1010"/>
      <c r="AI88" s="1010"/>
      <c r="AJ88" s="1010"/>
      <c r="AK88" s="1014"/>
      <c r="AL88" s="1014"/>
      <c r="AM88" s="1014"/>
      <c r="AN88" s="1014"/>
      <c r="AO88" s="1014"/>
      <c r="AP88" s="1010">
        <v>3</v>
      </c>
      <c r="AQ88" s="1010"/>
      <c r="AR88" s="1010"/>
      <c r="AS88" s="1010"/>
      <c r="AT88" s="1010"/>
      <c r="AU88" s="1010">
        <v>255</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995" t="s">
        <v>419</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10</v>
      </c>
      <c r="CS102" s="1002"/>
      <c r="CT102" s="1002"/>
      <c r="CU102" s="1002"/>
      <c r="CV102" s="1003"/>
      <c r="CW102" s="1001" t="s">
        <v>613</v>
      </c>
      <c r="CX102" s="1002"/>
      <c r="CY102" s="1002"/>
      <c r="CZ102" s="1002"/>
      <c r="DA102" s="1003"/>
      <c r="DB102" s="1001" t="s">
        <v>605</v>
      </c>
      <c r="DC102" s="1002"/>
      <c r="DD102" s="1002"/>
      <c r="DE102" s="1002"/>
      <c r="DF102" s="1003"/>
      <c r="DG102" s="1001" t="s">
        <v>605</v>
      </c>
      <c r="DH102" s="1002"/>
      <c r="DI102" s="1002"/>
      <c r="DJ102" s="1002"/>
      <c r="DK102" s="1003"/>
      <c r="DL102" s="1001" t="s">
        <v>614</v>
      </c>
      <c r="DM102" s="1002"/>
      <c r="DN102" s="1002"/>
      <c r="DO102" s="1002"/>
      <c r="DP102" s="1003"/>
      <c r="DQ102" s="1001" t="s">
        <v>605</v>
      </c>
      <c r="DR102" s="1002"/>
      <c r="DS102" s="1002"/>
      <c r="DT102" s="1002"/>
      <c r="DU102" s="1003"/>
      <c r="DV102" s="984"/>
      <c r="DW102" s="985"/>
      <c r="DX102" s="985"/>
      <c r="DY102" s="985"/>
      <c r="DZ102" s="986"/>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420</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421</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89" t="s">
        <v>424</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425</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c r="A109" s="944" t="s">
        <v>426</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427</v>
      </c>
      <c r="AB109" s="945"/>
      <c r="AC109" s="945"/>
      <c r="AD109" s="945"/>
      <c r="AE109" s="946"/>
      <c r="AF109" s="947" t="s">
        <v>302</v>
      </c>
      <c r="AG109" s="945"/>
      <c r="AH109" s="945"/>
      <c r="AI109" s="945"/>
      <c r="AJ109" s="946"/>
      <c r="AK109" s="947" t="s">
        <v>301</v>
      </c>
      <c r="AL109" s="945"/>
      <c r="AM109" s="945"/>
      <c r="AN109" s="945"/>
      <c r="AO109" s="946"/>
      <c r="AP109" s="947" t="s">
        <v>428</v>
      </c>
      <c r="AQ109" s="945"/>
      <c r="AR109" s="945"/>
      <c r="AS109" s="945"/>
      <c r="AT109" s="976"/>
      <c r="AU109" s="944" t="s">
        <v>426</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427</v>
      </c>
      <c r="BR109" s="945"/>
      <c r="BS109" s="945"/>
      <c r="BT109" s="945"/>
      <c r="BU109" s="946"/>
      <c r="BV109" s="947" t="s">
        <v>302</v>
      </c>
      <c r="BW109" s="945"/>
      <c r="BX109" s="945"/>
      <c r="BY109" s="945"/>
      <c r="BZ109" s="946"/>
      <c r="CA109" s="947" t="s">
        <v>301</v>
      </c>
      <c r="CB109" s="945"/>
      <c r="CC109" s="945"/>
      <c r="CD109" s="945"/>
      <c r="CE109" s="946"/>
      <c r="CF109" s="983" t="s">
        <v>428</v>
      </c>
      <c r="CG109" s="983"/>
      <c r="CH109" s="983"/>
      <c r="CI109" s="983"/>
      <c r="CJ109" s="983"/>
      <c r="CK109" s="947" t="s">
        <v>429</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427</v>
      </c>
      <c r="DH109" s="945"/>
      <c r="DI109" s="945"/>
      <c r="DJ109" s="945"/>
      <c r="DK109" s="946"/>
      <c r="DL109" s="947" t="s">
        <v>302</v>
      </c>
      <c r="DM109" s="945"/>
      <c r="DN109" s="945"/>
      <c r="DO109" s="945"/>
      <c r="DP109" s="946"/>
      <c r="DQ109" s="947" t="s">
        <v>301</v>
      </c>
      <c r="DR109" s="945"/>
      <c r="DS109" s="945"/>
      <c r="DT109" s="945"/>
      <c r="DU109" s="946"/>
      <c r="DV109" s="947" t="s">
        <v>428</v>
      </c>
      <c r="DW109" s="945"/>
      <c r="DX109" s="945"/>
      <c r="DY109" s="945"/>
      <c r="DZ109" s="976"/>
    </row>
    <row r="110" spans="1:131" s="246" customFormat="1" ht="26.25" customHeight="1">
      <c r="A110" s="847" t="s">
        <v>430</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1657237</v>
      </c>
      <c r="AB110" s="938"/>
      <c r="AC110" s="938"/>
      <c r="AD110" s="938"/>
      <c r="AE110" s="939"/>
      <c r="AF110" s="940">
        <v>1688857</v>
      </c>
      <c r="AG110" s="938"/>
      <c r="AH110" s="938"/>
      <c r="AI110" s="938"/>
      <c r="AJ110" s="939"/>
      <c r="AK110" s="940">
        <v>1643847</v>
      </c>
      <c r="AL110" s="938"/>
      <c r="AM110" s="938"/>
      <c r="AN110" s="938"/>
      <c r="AO110" s="939"/>
      <c r="AP110" s="941">
        <v>21</v>
      </c>
      <c r="AQ110" s="942"/>
      <c r="AR110" s="942"/>
      <c r="AS110" s="942"/>
      <c r="AT110" s="943"/>
      <c r="AU110" s="977" t="s">
        <v>73</v>
      </c>
      <c r="AV110" s="978"/>
      <c r="AW110" s="978"/>
      <c r="AX110" s="978"/>
      <c r="AY110" s="978"/>
      <c r="AZ110" s="903" t="s">
        <v>431</v>
      </c>
      <c r="BA110" s="848"/>
      <c r="BB110" s="848"/>
      <c r="BC110" s="848"/>
      <c r="BD110" s="848"/>
      <c r="BE110" s="848"/>
      <c r="BF110" s="848"/>
      <c r="BG110" s="848"/>
      <c r="BH110" s="848"/>
      <c r="BI110" s="848"/>
      <c r="BJ110" s="848"/>
      <c r="BK110" s="848"/>
      <c r="BL110" s="848"/>
      <c r="BM110" s="848"/>
      <c r="BN110" s="848"/>
      <c r="BO110" s="848"/>
      <c r="BP110" s="849"/>
      <c r="BQ110" s="904">
        <v>14927229</v>
      </c>
      <c r="BR110" s="885"/>
      <c r="BS110" s="885"/>
      <c r="BT110" s="885"/>
      <c r="BU110" s="885"/>
      <c r="BV110" s="885">
        <v>14222974</v>
      </c>
      <c r="BW110" s="885"/>
      <c r="BX110" s="885"/>
      <c r="BY110" s="885"/>
      <c r="BZ110" s="885"/>
      <c r="CA110" s="885">
        <v>14057412</v>
      </c>
      <c r="CB110" s="885"/>
      <c r="CC110" s="885"/>
      <c r="CD110" s="885"/>
      <c r="CE110" s="885"/>
      <c r="CF110" s="909">
        <v>179.6</v>
      </c>
      <c r="CG110" s="910"/>
      <c r="CH110" s="910"/>
      <c r="CI110" s="910"/>
      <c r="CJ110" s="910"/>
      <c r="CK110" s="973" t="s">
        <v>432</v>
      </c>
      <c r="CL110" s="859"/>
      <c r="CM110" s="934" t="s">
        <v>433</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434</v>
      </c>
      <c r="DH110" s="885"/>
      <c r="DI110" s="885"/>
      <c r="DJ110" s="885"/>
      <c r="DK110" s="885"/>
      <c r="DL110" s="885" t="s">
        <v>435</v>
      </c>
      <c r="DM110" s="885"/>
      <c r="DN110" s="885"/>
      <c r="DO110" s="885"/>
      <c r="DP110" s="885"/>
      <c r="DQ110" s="885" t="s">
        <v>405</v>
      </c>
      <c r="DR110" s="885"/>
      <c r="DS110" s="885"/>
      <c r="DT110" s="885"/>
      <c r="DU110" s="885"/>
      <c r="DV110" s="886" t="s">
        <v>435</v>
      </c>
      <c r="DW110" s="886"/>
      <c r="DX110" s="886"/>
      <c r="DY110" s="886"/>
      <c r="DZ110" s="887"/>
    </row>
    <row r="111" spans="1:131" s="246" customFormat="1" ht="26.25" customHeight="1">
      <c r="A111" s="814" t="s">
        <v>436</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405</v>
      </c>
      <c r="AB111" s="966"/>
      <c r="AC111" s="966"/>
      <c r="AD111" s="966"/>
      <c r="AE111" s="967"/>
      <c r="AF111" s="968" t="s">
        <v>435</v>
      </c>
      <c r="AG111" s="966"/>
      <c r="AH111" s="966"/>
      <c r="AI111" s="966"/>
      <c r="AJ111" s="967"/>
      <c r="AK111" s="968" t="s">
        <v>405</v>
      </c>
      <c r="AL111" s="966"/>
      <c r="AM111" s="966"/>
      <c r="AN111" s="966"/>
      <c r="AO111" s="967"/>
      <c r="AP111" s="969" t="s">
        <v>435</v>
      </c>
      <c r="AQ111" s="970"/>
      <c r="AR111" s="970"/>
      <c r="AS111" s="970"/>
      <c r="AT111" s="971"/>
      <c r="AU111" s="979"/>
      <c r="AV111" s="980"/>
      <c r="AW111" s="980"/>
      <c r="AX111" s="980"/>
      <c r="AY111" s="980"/>
      <c r="AZ111" s="855" t="s">
        <v>437</v>
      </c>
      <c r="BA111" s="790"/>
      <c r="BB111" s="790"/>
      <c r="BC111" s="790"/>
      <c r="BD111" s="790"/>
      <c r="BE111" s="790"/>
      <c r="BF111" s="790"/>
      <c r="BG111" s="790"/>
      <c r="BH111" s="790"/>
      <c r="BI111" s="790"/>
      <c r="BJ111" s="790"/>
      <c r="BK111" s="790"/>
      <c r="BL111" s="790"/>
      <c r="BM111" s="790"/>
      <c r="BN111" s="790"/>
      <c r="BO111" s="790"/>
      <c r="BP111" s="791"/>
      <c r="BQ111" s="856">
        <v>315000</v>
      </c>
      <c r="BR111" s="857"/>
      <c r="BS111" s="857"/>
      <c r="BT111" s="857"/>
      <c r="BU111" s="857"/>
      <c r="BV111" s="857">
        <v>300000</v>
      </c>
      <c r="BW111" s="857"/>
      <c r="BX111" s="857"/>
      <c r="BY111" s="857"/>
      <c r="BZ111" s="857"/>
      <c r="CA111" s="857">
        <v>285000</v>
      </c>
      <c r="CB111" s="857"/>
      <c r="CC111" s="857"/>
      <c r="CD111" s="857"/>
      <c r="CE111" s="857"/>
      <c r="CF111" s="918">
        <v>3.6</v>
      </c>
      <c r="CG111" s="919"/>
      <c r="CH111" s="919"/>
      <c r="CI111" s="919"/>
      <c r="CJ111" s="919"/>
      <c r="CK111" s="974"/>
      <c r="CL111" s="861"/>
      <c r="CM111" s="864" t="s">
        <v>438</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435</v>
      </c>
      <c r="DH111" s="857"/>
      <c r="DI111" s="857"/>
      <c r="DJ111" s="857"/>
      <c r="DK111" s="857"/>
      <c r="DL111" s="857" t="s">
        <v>435</v>
      </c>
      <c r="DM111" s="857"/>
      <c r="DN111" s="857"/>
      <c r="DO111" s="857"/>
      <c r="DP111" s="857"/>
      <c r="DQ111" s="857" t="s">
        <v>435</v>
      </c>
      <c r="DR111" s="857"/>
      <c r="DS111" s="857"/>
      <c r="DT111" s="857"/>
      <c r="DU111" s="857"/>
      <c r="DV111" s="834" t="s">
        <v>435</v>
      </c>
      <c r="DW111" s="834"/>
      <c r="DX111" s="834"/>
      <c r="DY111" s="834"/>
      <c r="DZ111" s="835"/>
    </row>
    <row r="112" spans="1:131" s="246" customFormat="1" ht="26.25" customHeight="1">
      <c r="A112" s="959" t="s">
        <v>439</v>
      </c>
      <c r="B112" s="960"/>
      <c r="C112" s="790" t="s">
        <v>440</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434</v>
      </c>
      <c r="AB112" s="820"/>
      <c r="AC112" s="820"/>
      <c r="AD112" s="820"/>
      <c r="AE112" s="821"/>
      <c r="AF112" s="822" t="s">
        <v>435</v>
      </c>
      <c r="AG112" s="820"/>
      <c r="AH112" s="820"/>
      <c r="AI112" s="820"/>
      <c r="AJ112" s="821"/>
      <c r="AK112" s="822" t="s">
        <v>434</v>
      </c>
      <c r="AL112" s="820"/>
      <c r="AM112" s="820"/>
      <c r="AN112" s="820"/>
      <c r="AO112" s="821"/>
      <c r="AP112" s="867" t="s">
        <v>435</v>
      </c>
      <c r="AQ112" s="868"/>
      <c r="AR112" s="868"/>
      <c r="AS112" s="868"/>
      <c r="AT112" s="869"/>
      <c r="AU112" s="979"/>
      <c r="AV112" s="980"/>
      <c r="AW112" s="980"/>
      <c r="AX112" s="980"/>
      <c r="AY112" s="980"/>
      <c r="AZ112" s="855" t="s">
        <v>441</v>
      </c>
      <c r="BA112" s="790"/>
      <c r="BB112" s="790"/>
      <c r="BC112" s="790"/>
      <c r="BD112" s="790"/>
      <c r="BE112" s="790"/>
      <c r="BF112" s="790"/>
      <c r="BG112" s="790"/>
      <c r="BH112" s="790"/>
      <c r="BI112" s="790"/>
      <c r="BJ112" s="790"/>
      <c r="BK112" s="790"/>
      <c r="BL112" s="790"/>
      <c r="BM112" s="790"/>
      <c r="BN112" s="790"/>
      <c r="BO112" s="790"/>
      <c r="BP112" s="791"/>
      <c r="BQ112" s="856">
        <v>11539046</v>
      </c>
      <c r="BR112" s="857"/>
      <c r="BS112" s="857"/>
      <c r="BT112" s="857"/>
      <c r="BU112" s="857"/>
      <c r="BV112" s="857">
        <v>11749811</v>
      </c>
      <c r="BW112" s="857"/>
      <c r="BX112" s="857"/>
      <c r="BY112" s="857"/>
      <c r="BZ112" s="857"/>
      <c r="CA112" s="857">
        <v>11183768</v>
      </c>
      <c r="CB112" s="857"/>
      <c r="CC112" s="857"/>
      <c r="CD112" s="857"/>
      <c r="CE112" s="857"/>
      <c r="CF112" s="918">
        <v>142.9</v>
      </c>
      <c r="CG112" s="919"/>
      <c r="CH112" s="919"/>
      <c r="CI112" s="919"/>
      <c r="CJ112" s="919"/>
      <c r="CK112" s="974"/>
      <c r="CL112" s="861"/>
      <c r="CM112" s="864" t="s">
        <v>442</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435</v>
      </c>
      <c r="DH112" s="857"/>
      <c r="DI112" s="857"/>
      <c r="DJ112" s="857"/>
      <c r="DK112" s="857"/>
      <c r="DL112" s="857" t="s">
        <v>443</v>
      </c>
      <c r="DM112" s="857"/>
      <c r="DN112" s="857"/>
      <c r="DO112" s="857"/>
      <c r="DP112" s="857"/>
      <c r="DQ112" s="857" t="s">
        <v>435</v>
      </c>
      <c r="DR112" s="857"/>
      <c r="DS112" s="857"/>
      <c r="DT112" s="857"/>
      <c r="DU112" s="857"/>
      <c r="DV112" s="834" t="s">
        <v>435</v>
      </c>
      <c r="DW112" s="834"/>
      <c r="DX112" s="834"/>
      <c r="DY112" s="834"/>
      <c r="DZ112" s="835"/>
    </row>
    <row r="113" spans="1:130" s="246" customFormat="1" ht="26.25" customHeight="1">
      <c r="A113" s="961"/>
      <c r="B113" s="962"/>
      <c r="C113" s="790" t="s">
        <v>444</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751095</v>
      </c>
      <c r="AB113" s="966"/>
      <c r="AC113" s="966"/>
      <c r="AD113" s="966"/>
      <c r="AE113" s="967"/>
      <c r="AF113" s="968">
        <v>770108</v>
      </c>
      <c r="AG113" s="966"/>
      <c r="AH113" s="966"/>
      <c r="AI113" s="966"/>
      <c r="AJ113" s="967"/>
      <c r="AK113" s="968">
        <v>803292</v>
      </c>
      <c r="AL113" s="966"/>
      <c r="AM113" s="966"/>
      <c r="AN113" s="966"/>
      <c r="AO113" s="967"/>
      <c r="AP113" s="969">
        <v>10.3</v>
      </c>
      <c r="AQ113" s="970"/>
      <c r="AR113" s="970"/>
      <c r="AS113" s="970"/>
      <c r="AT113" s="971"/>
      <c r="AU113" s="979"/>
      <c r="AV113" s="980"/>
      <c r="AW113" s="980"/>
      <c r="AX113" s="980"/>
      <c r="AY113" s="980"/>
      <c r="AZ113" s="855" t="s">
        <v>445</v>
      </c>
      <c r="BA113" s="790"/>
      <c r="BB113" s="790"/>
      <c r="BC113" s="790"/>
      <c r="BD113" s="790"/>
      <c r="BE113" s="790"/>
      <c r="BF113" s="790"/>
      <c r="BG113" s="790"/>
      <c r="BH113" s="790"/>
      <c r="BI113" s="790"/>
      <c r="BJ113" s="790"/>
      <c r="BK113" s="790"/>
      <c r="BL113" s="790"/>
      <c r="BM113" s="790"/>
      <c r="BN113" s="790"/>
      <c r="BO113" s="790"/>
      <c r="BP113" s="791"/>
      <c r="BQ113" s="856" t="s">
        <v>435</v>
      </c>
      <c r="BR113" s="857"/>
      <c r="BS113" s="857"/>
      <c r="BT113" s="857"/>
      <c r="BU113" s="857"/>
      <c r="BV113" s="857">
        <v>135456</v>
      </c>
      <c r="BW113" s="857"/>
      <c r="BX113" s="857"/>
      <c r="BY113" s="857"/>
      <c r="BZ113" s="857"/>
      <c r="CA113" s="857">
        <v>254976</v>
      </c>
      <c r="CB113" s="857"/>
      <c r="CC113" s="857"/>
      <c r="CD113" s="857"/>
      <c r="CE113" s="857"/>
      <c r="CF113" s="918">
        <v>3.3</v>
      </c>
      <c r="CG113" s="919"/>
      <c r="CH113" s="919"/>
      <c r="CI113" s="919"/>
      <c r="CJ113" s="919"/>
      <c r="CK113" s="974"/>
      <c r="CL113" s="861"/>
      <c r="CM113" s="864" t="s">
        <v>446</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434</v>
      </c>
      <c r="DH113" s="820"/>
      <c r="DI113" s="820"/>
      <c r="DJ113" s="820"/>
      <c r="DK113" s="821"/>
      <c r="DL113" s="822" t="s">
        <v>435</v>
      </c>
      <c r="DM113" s="820"/>
      <c r="DN113" s="820"/>
      <c r="DO113" s="820"/>
      <c r="DP113" s="821"/>
      <c r="DQ113" s="822" t="s">
        <v>435</v>
      </c>
      <c r="DR113" s="820"/>
      <c r="DS113" s="820"/>
      <c r="DT113" s="820"/>
      <c r="DU113" s="821"/>
      <c r="DV113" s="867" t="s">
        <v>435</v>
      </c>
      <c r="DW113" s="868"/>
      <c r="DX113" s="868"/>
      <c r="DY113" s="868"/>
      <c r="DZ113" s="869"/>
    </row>
    <row r="114" spans="1:130" s="246" customFormat="1" ht="26.25" customHeight="1">
      <c r="A114" s="961"/>
      <c r="B114" s="962"/>
      <c r="C114" s="790" t="s">
        <v>447</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t="s">
        <v>434</v>
      </c>
      <c r="AB114" s="820"/>
      <c r="AC114" s="820"/>
      <c r="AD114" s="820"/>
      <c r="AE114" s="821"/>
      <c r="AF114" s="822" t="s">
        <v>435</v>
      </c>
      <c r="AG114" s="820"/>
      <c r="AH114" s="820"/>
      <c r="AI114" s="820"/>
      <c r="AJ114" s="821"/>
      <c r="AK114" s="822">
        <v>254</v>
      </c>
      <c r="AL114" s="820"/>
      <c r="AM114" s="820"/>
      <c r="AN114" s="820"/>
      <c r="AO114" s="821"/>
      <c r="AP114" s="867">
        <v>0</v>
      </c>
      <c r="AQ114" s="868"/>
      <c r="AR114" s="868"/>
      <c r="AS114" s="868"/>
      <c r="AT114" s="869"/>
      <c r="AU114" s="979"/>
      <c r="AV114" s="980"/>
      <c r="AW114" s="980"/>
      <c r="AX114" s="980"/>
      <c r="AY114" s="980"/>
      <c r="AZ114" s="855" t="s">
        <v>448</v>
      </c>
      <c r="BA114" s="790"/>
      <c r="BB114" s="790"/>
      <c r="BC114" s="790"/>
      <c r="BD114" s="790"/>
      <c r="BE114" s="790"/>
      <c r="BF114" s="790"/>
      <c r="BG114" s="790"/>
      <c r="BH114" s="790"/>
      <c r="BI114" s="790"/>
      <c r="BJ114" s="790"/>
      <c r="BK114" s="790"/>
      <c r="BL114" s="790"/>
      <c r="BM114" s="790"/>
      <c r="BN114" s="790"/>
      <c r="BO114" s="790"/>
      <c r="BP114" s="791"/>
      <c r="BQ114" s="856">
        <v>1084154</v>
      </c>
      <c r="BR114" s="857"/>
      <c r="BS114" s="857"/>
      <c r="BT114" s="857"/>
      <c r="BU114" s="857"/>
      <c r="BV114" s="857">
        <v>1059104</v>
      </c>
      <c r="BW114" s="857"/>
      <c r="BX114" s="857"/>
      <c r="BY114" s="857"/>
      <c r="BZ114" s="857"/>
      <c r="CA114" s="857">
        <v>945406</v>
      </c>
      <c r="CB114" s="857"/>
      <c r="CC114" s="857"/>
      <c r="CD114" s="857"/>
      <c r="CE114" s="857"/>
      <c r="CF114" s="918">
        <v>12.1</v>
      </c>
      <c r="CG114" s="919"/>
      <c r="CH114" s="919"/>
      <c r="CI114" s="919"/>
      <c r="CJ114" s="919"/>
      <c r="CK114" s="974"/>
      <c r="CL114" s="861"/>
      <c r="CM114" s="864" t="s">
        <v>449</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435</v>
      </c>
      <c r="DH114" s="820"/>
      <c r="DI114" s="820"/>
      <c r="DJ114" s="820"/>
      <c r="DK114" s="821"/>
      <c r="DL114" s="822" t="s">
        <v>435</v>
      </c>
      <c r="DM114" s="820"/>
      <c r="DN114" s="820"/>
      <c r="DO114" s="820"/>
      <c r="DP114" s="821"/>
      <c r="DQ114" s="822" t="s">
        <v>434</v>
      </c>
      <c r="DR114" s="820"/>
      <c r="DS114" s="820"/>
      <c r="DT114" s="820"/>
      <c r="DU114" s="821"/>
      <c r="DV114" s="867" t="s">
        <v>435</v>
      </c>
      <c r="DW114" s="868"/>
      <c r="DX114" s="868"/>
      <c r="DY114" s="868"/>
      <c r="DZ114" s="869"/>
    </row>
    <row r="115" spans="1:130" s="246" customFormat="1" ht="26.25" customHeight="1">
      <c r="A115" s="961"/>
      <c r="B115" s="962"/>
      <c r="C115" s="790" t="s">
        <v>450</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15793</v>
      </c>
      <c r="AB115" s="966"/>
      <c r="AC115" s="966"/>
      <c r="AD115" s="966"/>
      <c r="AE115" s="967"/>
      <c r="AF115" s="968">
        <v>15693</v>
      </c>
      <c r="AG115" s="966"/>
      <c r="AH115" s="966"/>
      <c r="AI115" s="966"/>
      <c r="AJ115" s="967"/>
      <c r="AK115" s="968">
        <v>15615</v>
      </c>
      <c r="AL115" s="966"/>
      <c r="AM115" s="966"/>
      <c r="AN115" s="966"/>
      <c r="AO115" s="967"/>
      <c r="AP115" s="969">
        <v>0.2</v>
      </c>
      <c r="AQ115" s="970"/>
      <c r="AR115" s="970"/>
      <c r="AS115" s="970"/>
      <c r="AT115" s="971"/>
      <c r="AU115" s="979"/>
      <c r="AV115" s="980"/>
      <c r="AW115" s="980"/>
      <c r="AX115" s="980"/>
      <c r="AY115" s="980"/>
      <c r="AZ115" s="855" t="s">
        <v>451</v>
      </c>
      <c r="BA115" s="790"/>
      <c r="BB115" s="790"/>
      <c r="BC115" s="790"/>
      <c r="BD115" s="790"/>
      <c r="BE115" s="790"/>
      <c r="BF115" s="790"/>
      <c r="BG115" s="790"/>
      <c r="BH115" s="790"/>
      <c r="BI115" s="790"/>
      <c r="BJ115" s="790"/>
      <c r="BK115" s="790"/>
      <c r="BL115" s="790"/>
      <c r="BM115" s="790"/>
      <c r="BN115" s="790"/>
      <c r="BO115" s="790"/>
      <c r="BP115" s="791"/>
      <c r="BQ115" s="856" t="s">
        <v>435</v>
      </c>
      <c r="BR115" s="857"/>
      <c r="BS115" s="857"/>
      <c r="BT115" s="857"/>
      <c r="BU115" s="857"/>
      <c r="BV115" s="857" t="s">
        <v>435</v>
      </c>
      <c r="BW115" s="857"/>
      <c r="BX115" s="857"/>
      <c r="BY115" s="857"/>
      <c r="BZ115" s="857"/>
      <c r="CA115" s="857" t="s">
        <v>434</v>
      </c>
      <c r="CB115" s="857"/>
      <c r="CC115" s="857"/>
      <c r="CD115" s="857"/>
      <c r="CE115" s="857"/>
      <c r="CF115" s="918" t="s">
        <v>435</v>
      </c>
      <c r="CG115" s="919"/>
      <c r="CH115" s="919"/>
      <c r="CI115" s="919"/>
      <c r="CJ115" s="919"/>
      <c r="CK115" s="974"/>
      <c r="CL115" s="861"/>
      <c r="CM115" s="855" t="s">
        <v>452</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435</v>
      </c>
      <c r="DH115" s="820"/>
      <c r="DI115" s="820"/>
      <c r="DJ115" s="820"/>
      <c r="DK115" s="821"/>
      <c r="DL115" s="822" t="s">
        <v>435</v>
      </c>
      <c r="DM115" s="820"/>
      <c r="DN115" s="820"/>
      <c r="DO115" s="820"/>
      <c r="DP115" s="821"/>
      <c r="DQ115" s="822" t="s">
        <v>434</v>
      </c>
      <c r="DR115" s="820"/>
      <c r="DS115" s="820"/>
      <c r="DT115" s="820"/>
      <c r="DU115" s="821"/>
      <c r="DV115" s="867" t="s">
        <v>435</v>
      </c>
      <c r="DW115" s="868"/>
      <c r="DX115" s="868"/>
      <c r="DY115" s="868"/>
      <c r="DZ115" s="869"/>
    </row>
    <row r="116" spans="1:130" s="246" customFormat="1" ht="26.25" customHeight="1">
      <c r="A116" s="963"/>
      <c r="B116" s="964"/>
      <c r="C116" s="923" t="s">
        <v>453</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443</v>
      </c>
      <c r="AB116" s="820"/>
      <c r="AC116" s="820"/>
      <c r="AD116" s="820"/>
      <c r="AE116" s="821"/>
      <c r="AF116" s="822" t="s">
        <v>434</v>
      </c>
      <c r="AG116" s="820"/>
      <c r="AH116" s="820"/>
      <c r="AI116" s="820"/>
      <c r="AJ116" s="821"/>
      <c r="AK116" s="822" t="s">
        <v>434</v>
      </c>
      <c r="AL116" s="820"/>
      <c r="AM116" s="820"/>
      <c r="AN116" s="820"/>
      <c r="AO116" s="821"/>
      <c r="AP116" s="867" t="s">
        <v>435</v>
      </c>
      <c r="AQ116" s="868"/>
      <c r="AR116" s="868"/>
      <c r="AS116" s="868"/>
      <c r="AT116" s="869"/>
      <c r="AU116" s="979"/>
      <c r="AV116" s="980"/>
      <c r="AW116" s="980"/>
      <c r="AX116" s="980"/>
      <c r="AY116" s="980"/>
      <c r="AZ116" s="906" t="s">
        <v>454</v>
      </c>
      <c r="BA116" s="907"/>
      <c r="BB116" s="907"/>
      <c r="BC116" s="907"/>
      <c r="BD116" s="907"/>
      <c r="BE116" s="907"/>
      <c r="BF116" s="907"/>
      <c r="BG116" s="907"/>
      <c r="BH116" s="907"/>
      <c r="BI116" s="907"/>
      <c r="BJ116" s="907"/>
      <c r="BK116" s="907"/>
      <c r="BL116" s="907"/>
      <c r="BM116" s="907"/>
      <c r="BN116" s="907"/>
      <c r="BO116" s="907"/>
      <c r="BP116" s="908"/>
      <c r="BQ116" s="856" t="s">
        <v>443</v>
      </c>
      <c r="BR116" s="857"/>
      <c r="BS116" s="857"/>
      <c r="BT116" s="857"/>
      <c r="BU116" s="857"/>
      <c r="BV116" s="857" t="s">
        <v>435</v>
      </c>
      <c r="BW116" s="857"/>
      <c r="BX116" s="857"/>
      <c r="BY116" s="857"/>
      <c r="BZ116" s="857"/>
      <c r="CA116" s="857" t="s">
        <v>435</v>
      </c>
      <c r="CB116" s="857"/>
      <c r="CC116" s="857"/>
      <c r="CD116" s="857"/>
      <c r="CE116" s="857"/>
      <c r="CF116" s="918" t="s">
        <v>435</v>
      </c>
      <c r="CG116" s="919"/>
      <c r="CH116" s="919"/>
      <c r="CI116" s="919"/>
      <c r="CJ116" s="919"/>
      <c r="CK116" s="974"/>
      <c r="CL116" s="861"/>
      <c r="CM116" s="864" t="s">
        <v>455</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v>315000</v>
      </c>
      <c r="DH116" s="820"/>
      <c r="DI116" s="820"/>
      <c r="DJ116" s="820"/>
      <c r="DK116" s="821"/>
      <c r="DL116" s="822">
        <v>300000</v>
      </c>
      <c r="DM116" s="820"/>
      <c r="DN116" s="820"/>
      <c r="DO116" s="820"/>
      <c r="DP116" s="821"/>
      <c r="DQ116" s="822">
        <v>285000</v>
      </c>
      <c r="DR116" s="820"/>
      <c r="DS116" s="820"/>
      <c r="DT116" s="820"/>
      <c r="DU116" s="821"/>
      <c r="DV116" s="867">
        <v>3.6</v>
      </c>
      <c r="DW116" s="868"/>
      <c r="DX116" s="868"/>
      <c r="DY116" s="868"/>
      <c r="DZ116" s="869"/>
    </row>
    <row r="117" spans="1:130" s="246" customFormat="1" ht="26.25" customHeight="1">
      <c r="A117" s="944" t="s">
        <v>184</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456</v>
      </c>
      <c r="Z117" s="946"/>
      <c r="AA117" s="951">
        <v>2424125</v>
      </c>
      <c r="AB117" s="952"/>
      <c r="AC117" s="952"/>
      <c r="AD117" s="952"/>
      <c r="AE117" s="953"/>
      <c r="AF117" s="954">
        <v>2474658</v>
      </c>
      <c r="AG117" s="952"/>
      <c r="AH117" s="952"/>
      <c r="AI117" s="952"/>
      <c r="AJ117" s="953"/>
      <c r="AK117" s="954">
        <v>2463008</v>
      </c>
      <c r="AL117" s="952"/>
      <c r="AM117" s="952"/>
      <c r="AN117" s="952"/>
      <c r="AO117" s="953"/>
      <c r="AP117" s="955"/>
      <c r="AQ117" s="956"/>
      <c r="AR117" s="956"/>
      <c r="AS117" s="956"/>
      <c r="AT117" s="957"/>
      <c r="AU117" s="979"/>
      <c r="AV117" s="980"/>
      <c r="AW117" s="980"/>
      <c r="AX117" s="980"/>
      <c r="AY117" s="980"/>
      <c r="AZ117" s="906" t="s">
        <v>457</v>
      </c>
      <c r="BA117" s="907"/>
      <c r="BB117" s="907"/>
      <c r="BC117" s="907"/>
      <c r="BD117" s="907"/>
      <c r="BE117" s="907"/>
      <c r="BF117" s="907"/>
      <c r="BG117" s="907"/>
      <c r="BH117" s="907"/>
      <c r="BI117" s="907"/>
      <c r="BJ117" s="907"/>
      <c r="BK117" s="907"/>
      <c r="BL117" s="907"/>
      <c r="BM117" s="907"/>
      <c r="BN117" s="907"/>
      <c r="BO117" s="907"/>
      <c r="BP117" s="908"/>
      <c r="BQ117" s="856" t="s">
        <v>458</v>
      </c>
      <c r="BR117" s="857"/>
      <c r="BS117" s="857"/>
      <c r="BT117" s="857"/>
      <c r="BU117" s="857"/>
      <c r="BV117" s="857" t="s">
        <v>435</v>
      </c>
      <c r="BW117" s="857"/>
      <c r="BX117" s="857"/>
      <c r="BY117" s="857"/>
      <c r="BZ117" s="857"/>
      <c r="CA117" s="857" t="s">
        <v>435</v>
      </c>
      <c r="CB117" s="857"/>
      <c r="CC117" s="857"/>
      <c r="CD117" s="857"/>
      <c r="CE117" s="857"/>
      <c r="CF117" s="918" t="s">
        <v>435</v>
      </c>
      <c r="CG117" s="919"/>
      <c r="CH117" s="919"/>
      <c r="CI117" s="919"/>
      <c r="CJ117" s="919"/>
      <c r="CK117" s="974"/>
      <c r="CL117" s="861"/>
      <c r="CM117" s="864" t="s">
        <v>459</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435</v>
      </c>
      <c r="DH117" s="820"/>
      <c r="DI117" s="820"/>
      <c r="DJ117" s="820"/>
      <c r="DK117" s="821"/>
      <c r="DL117" s="822" t="s">
        <v>435</v>
      </c>
      <c r="DM117" s="820"/>
      <c r="DN117" s="820"/>
      <c r="DO117" s="820"/>
      <c r="DP117" s="821"/>
      <c r="DQ117" s="822" t="s">
        <v>435</v>
      </c>
      <c r="DR117" s="820"/>
      <c r="DS117" s="820"/>
      <c r="DT117" s="820"/>
      <c r="DU117" s="821"/>
      <c r="DV117" s="867" t="s">
        <v>435</v>
      </c>
      <c r="DW117" s="868"/>
      <c r="DX117" s="868"/>
      <c r="DY117" s="868"/>
      <c r="DZ117" s="869"/>
    </row>
    <row r="118" spans="1:130" s="246" customFormat="1" ht="26.25" customHeight="1">
      <c r="A118" s="944" t="s">
        <v>429</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427</v>
      </c>
      <c r="AB118" s="945"/>
      <c r="AC118" s="945"/>
      <c r="AD118" s="945"/>
      <c r="AE118" s="946"/>
      <c r="AF118" s="947" t="s">
        <v>302</v>
      </c>
      <c r="AG118" s="945"/>
      <c r="AH118" s="945"/>
      <c r="AI118" s="945"/>
      <c r="AJ118" s="946"/>
      <c r="AK118" s="947" t="s">
        <v>301</v>
      </c>
      <c r="AL118" s="945"/>
      <c r="AM118" s="945"/>
      <c r="AN118" s="945"/>
      <c r="AO118" s="946"/>
      <c r="AP118" s="948" t="s">
        <v>428</v>
      </c>
      <c r="AQ118" s="949"/>
      <c r="AR118" s="949"/>
      <c r="AS118" s="949"/>
      <c r="AT118" s="950"/>
      <c r="AU118" s="979"/>
      <c r="AV118" s="980"/>
      <c r="AW118" s="980"/>
      <c r="AX118" s="980"/>
      <c r="AY118" s="980"/>
      <c r="AZ118" s="922" t="s">
        <v>460</v>
      </c>
      <c r="BA118" s="923"/>
      <c r="BB118" s="923"/>
      <c r="BC118" s="923"/>
      <c r="BD118" s="923"/>
      <c r="BE118" s="923"/>
      <c r="BF118" s="923"/>
      <c r="BG118" s="923"/>
      <c r="BH118" s="923"/>
      <c r="BI118" s="923"/>
      <c r="BJ118" s="923"/>
      <c r="BK118" s="923"/>
      <c r="BL118" s="923"/>
      <c r="BM118" s="923"/>
      <c r="BN118" s="923"/>
      <c r="BO118" s="923"/>
      <c r="BP118" s="924"/>
      <c r="BQ118" s="925" t="s">
        <v>435</v>
      </c>
      <c r="BR118" s="888"/>
      <c r="BS118" s="888"/>
      <c r="BT118" s="888"/>
      <c r="BU118" s="888"/>
      <c r="BV118" s="888" t="s">
        <v>443</v>
      </c>
      <c r="BW118" s="888"/>
      <c r="BX118" s="888"/>
      <c r="BY118" s="888"/>
      <c r="BZ118" s="888"/>
      <c r="CA118" s="888" t="s">
        <v>435</v>
      </c>
      <c r="CB118" s="888"/>
      <c r="CC118" s="888"/>
      <c r="CD118" s="888"/>
      <c r="CE118" s="888"/>
      <c r="CF118" s="918" t="s">
        <v>435</v>
      </c>
      <c r="CG118" s="919"/>
      <c r="CH118" s="919"/>
      <c r="CI118" s="919"/>
      <c r="CJ118" s="919"/>
      <c r="CK118" s="974"/>
      <c r="CL118" s="861"/>
      <c r="CM118" s="864" t="s">
        <v>461</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435</v>
      </c>
      <c r="DH118" s="820"/>
      <c r="DI118" s="820"/>
      <c r="DJ118" s="820"/>
      <c r="DK118" s="821"/>
      <c r="DL118" s="822" t="s">
        <v>435</v>
      </c>
      <c r="DM118" s="820"/>
      <c r="DN118" s="820"/>
      <c r="DO118" s="820"/>
      <c r="DP118" s="821"/>
      <c r="DQ118" s="822" t="s">
        <v>435</v>
      </c>
      <c r="DR118" s="820"/>
      <c r="DS118" s="820"/>
      <c r="DT118" s="820"/>
      <c r="DU118" s="821"/>
      <c r="DV118" s="867" t="s">
        <v>435</v>
      </c>
      <c r="DW118" s="868"/>
      <c r="DX118" s="868"/>
      <c r="DY118" s="868"/>
      <c r="DZ118" s="869"/>
    </row>
    <row r="119" spans="1:130" s="246" customFormat="1" ht="26.25" customHeight="1">
      <c r="A119" s="858" t="s">
        <v>432</v>
      </c>
      <c r="B119" s="859"/>
      <c r="C119" s="934" t="s">
        <v>433</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435</v>
      </c>
      <c r="AB119" s="938"/>
      <c r="AC119" s="938"/>
      <c r="AD119" s="938"/>
      <c r="AE119" s="939"/>
      <c r="AF119" s="940" t="s">
        <v>458</v>
      </c>
      <c r="AG119" s="938"/>
      <c r="AH119" s="938"/>
      <c r="AI119" s="938"/>
      <c r="AJ119" s="939"/>
      <c r="AK119" s="940" t="s">
        <v>435</v>
      </c>
      <c r="AL119" s="938"/>
      <c r="AM119" s="938"/>
      <c r="AN119" s="938"/>
      <c r="AO119" s="939"/>
      <c r="AP119" s="941" t="s">
        <v>462</v>
      </c>
      <c r="AQ119" s="942"/>
      <c r="AR119" s="942"/>
      <c r="AS119" s="942"/>
      <c r="AT119" s="943"/>
      <c r="AU119" s="981"/>
      <c r="AV119" s="982"/>
      <c r="AW119" s="982"/>
      <c r="AX119" s="982"/>
      <c r="AY119" s="982"/>
      <c r="AZ119" s="277" t="s">
        <v>184</v>
      </c>
      <c r="BA119" s="277"/>
      <c r="BB119" s="277"/>
      <c r="BC119" s="277"/>
      <c r="BD119" s="277"/>
      <c r="BE119" s="277"/>
      <c r="BF119" s="277"/>
      <c r="BG119" s="277"/>
      <c r="BH119" s="277"/>
      <c r="BI119" s="277"/>
      <c r="BJ119" s="277"/>
      <c r="BK119" s="277"/>
      <c r="BL119" s="277"/>
      <c r="BM119" s="277"/>
      <c r="BN119" s="277"/>
      <c r="BO119" s="920" t="s">
        <v>463</v>
      </c>
      <c r="BP119" s="921"/>
      <c r="BQ119" s="925">
        <v>27865429</v>
      </c>
      <c r="BR119" s="888"/>
      <c r="BS119" s="888"/>
      <c r="BT119" s="888"/>
      <c r="BU119" s="888"/>
      <c r="BV119" s="888">
        <v>27467345</v>
      </c>
      <c r="BW119" s="888"/>
      <c r="BX119" s="888"/>
      <c r="BY119" s="888"/>
      <c r="BZ119" s="888"/>
      <c r="CA119" s="888">
        <v>26726562</v>
      </c>
      <c r="CB119" s="888"/>
      <c r="CC119" s="888"/>
      <c r="CD119" s="888"/>
      <c r="CE119" s="888"/>
      <c r="CF119" s="786"/>
      <c r="CG119" s="787"/>
      <c r="CH119" s="787"/>
      <c r="CI119" s="787"/>
      <c r="CJ119" s="877"/>
      <c r="CK119" s="975"/>
      <c r="CL119" s="863"/>
      <c r="CM119" s="881" t="s">
        <v>464</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435</v>
      </c>
      <c r="DH119" s="803"/>
      <c r="DI119" s="803"/>
      <c r="DJ119" s="803"/>
      <c r="DK119" s="804"/>
      <c r="DL119" s="805" t="s">
        <v>435</v>
      </c>
      <c r="DM119" s="803"/>
      <c r="DN119" s="803"/>
      <c r="DO119" s="803"/>
      <c r="DP119" s="804"/>
      <c r="DQ119" s="805" t="s">
        <v>435</v>
      </c>
      <c r="DR119" s="803"/>
      <c r="DS119" s="803"/>
      <c r="DT119" s="803"/>
      <c r="DU119" s="804"/>
      <c r="DV119" s="891" t="s">
        <v>435</v>
      </c>
      <c r="DW119" s="892"/>
      <c r="DX119" s="892"/>
      <c r="DY119" s="892"/>
      <c r="DZ119" s="893"/>
    </row>
    <row r="120" spans="1:130" s="246" customFormat="1" ht="26.25" customHeight="1">
      <c r="A120" s="860"/>
      <c r="B120" s="861"/>
      <c r="C120" s="864" t="s">
        <v>438</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435</v>
      </c>
      <c r="AB120" s="820"/>
      <c r="AC120" s="820"/>
      <c r="AD120" s="820"/>
      <c r="AE120" s="821"/>
      <c r="AF120" s="822" t="s">
        <v>443</v>
      </c>
      <c r="AG120" s="820"/>
      <c r="AH120" s="820"/>
      <c r="AI120" s="820"/>
      <c r="AJ120" s="821"/>
      <c r="AK120" s="822" t="s">
        <v>435</v>
      </c>
      <c r="AL120" s="820"/>
      <c r="AM120" s="820"/>
      <c r="AN120" s="820"/>
      <c r="AO120" s="821"/>
      <c r="AP120" s="867" t="s">
        <v>435</v>
      </c>
      <c r="AQ120" s="868"/>
      <c r="AR120" s="868"/>
      <c r="AS120" s="868"/>
      <c r="AT120" s="869"/>
      <c r="AU120" s="926" t="s">
        <v>465</v>
      </c>
      <c r="AV120" s="927"/>
      <c r="AW120" s="927"/>
      <c r="AX120" s="927"/>
      <c r="AY120" s="928"/>
      <c r="AZ120" s="903" t="s">
        <v>466</v>
      </c>
      <c r="BA120" s="848"/>
      <c r="BB120" s="848"/>
      <c r="BC120" s="848"/>
      <c r="BD120" s="848"/>
      <c r="BE120" s="848"/>
      <c r="BF120" s="848"/>
      <c r="BG120" s="848"/>
      <c r="BH120" s="848"/>
      <c r="BI120" s="848"/>
      <c r="BJ120" s="848"/>
      <c r="BK120" s="848"/>
      <c r="BL120" s="848"/>
      <c r="BM120" s="848"/>
      <c r="BN120" s="848"/>
      <c r="BO120" s="848"/>
      <c r="BP120" s="849"/>
      <c r="BQ120" s="904">
        <v>6469371</v>
      </c>
      <c r="BR120" s="885"/>
      <c r="BS120" s="885"/>
      <c r="BT120" s="885"/>
      <c r="BU120" s="885"/>
      <c r="BV120" s="885">
        <v>5780911</v>
      </c>
      <c r="BW120" s="885"/>
      <c r="BX120" s="885"/>
      <c r="BY120" s="885"/>
      <c r="BZ120" s="885"/>
      <c r="CA120" s="885">
        <v>5346221</v>
      </c>
      <c r="CB120" s="885"/>
      <c r="CC120" s="885"/>
      <c r="CD120" s="885"/>
      <c r="CE120" s="885"/>
      <c r="CF120" s="909">
        <v>68.3</v>
      </c>
      <c r="CG120" s="910"/>
      <c r="CH120" s="910"/>
      <c r="CI120" s="910"/>
      <c r="CJ120" s="910"/>
      <c r="CK120" s="911" t="s">
        <v>467</v>
      </c>
      <c r="CL120" s="895"/>
      <c r="CM120" s="895"/>
      <c r="CN120" s="895"/>
      <c r="CO120" s="896"/>
      <c r="CP120" s="915" t="s">
        <v>468</v>
      </c>
      <c r="CQ120" s="916"/>
      <c r="CR120" s="916"/>
      <c r="CS120" s="916"/>
      <c r="CT120" s="916"/>
      <c r="CU120" s="916"/>
      <c r="CV120" s="916"/>
      <c r="CW120" s="916"/>
      <c r="CX120" s="916"/>
      <c r="CY120" s="916"/>
      <c r="CZ120" s="916"/>
      <c r="DA120" s="916"/>
      <c r="DB120" s="916"/>
      <c r="DC120" s="916"/>
      <c r="DD120" s="916"/>
      <c r="DE120" s="916"/>
      <c r="DF120" s="917"/>
      <c r="DG120" s="904">
        <v>5578998</v>
      </c>
      <c r="DH120" s="885"/>
      <c r="DI120" s="885"/>
      <c r="DJ120" s="885"/>
      <c r="DK120" s="885"/>
      <c r="DL120" s="885">
        <v>5843989</v>
      </c>
      <c r="DM120" s="885"/>
      <c r="DN120" s="885"/>
      <c r="DO120" s="885"/>
      <c r="DP120" s="885"/>
      <c r="DQ120" s="885">
        <v>5287374</v>
      </c>
      <c r="DR120" s="885"/>
      <c r="DS120" s="885"/>
      <c r="DT120" s="885"/>
      <c r="DU120" s="885"/>
      <c r="DV120" s="886">
        <v>67.599999999999994</v>
      </c>
      <c r="DW120" s="886"/>
      <c r="DX120" s="886"/>
      <c r="DY120" s="886"/>
      <c r="DZ120" s="887"/>
    </row>
    <row r="121" spans="1:130" s="246" customFormat="1" ht="26.25" customHeight="1">
      <c r="A121" s="860"/>
      <c r="B121" s="861"/>
      <c r="C121" s="906" t="s">
        <v>469</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435</v>
      </c>
      <c r="AB121" s="820"/>
      <c r="AC121" s="820"/>
      <c r="AD121" s="820"/>
      <c r="AE121" s="821"/>
      <c r="AF121" s="822" t="s">
        <v>435</v>
      </c>
      <c r="AG121" s="820"/>
      <c r="AH121" s="820"/>
      <c r="AI121" s="820"/>
      <c r="AJ121" s="821"/>
      <c r="AK121" s="822" t="s">
        <v>435</v>
      </c>
      <c r="AL121" s="820"/>
      <c r="AM121" s="820"/>
      <c r="AN121" s="820"/>
      <c r="AO121" s="821"/>
      <c r="AP121" s="867" t="s">
        <v>435</v>
      </c>
      <c r="AQ121" s="868"/>
      <c r="AR121" s="868"/>
      <c r="AS121" s="868"/>
      <c r="AT121" s="869"/>
      <c r="AU121" s="929"/>
      <c r="AV121" s="930"/>
      <c r="AW121" s="930"/>
      <c r="AX121" s="930"/>
      <c r="AY121" s="931"/>
      <c r="AZ121" s="855" t="s">
        <v>470</v>
      </c>
      <c r="BA121" s="790"/>
      <c r="BB121" s="790"/>
      <c r="BC121" s="790"/>
      <c r="BD121" s="790"/>
      <c r="BE121" s="790"/>
      <c r="BF121" s="790"/>
      <c r="BG121" s="790"/>
      <c r="BH121" s="790"/>
      <c r="BI121" s="790"/>
      <c r="BJ121" s="790"/>
      <c r="BK121" s="790"/>
      <c r="BL121" s="790"/>
      <c r="BM121" s="790"/>
      <c r="BN121" s="790"/>
      <c r="BO121" s="790"/>
      <c r="BP121" s="791"/>
      <c r="BQ121" s="856">
        <v>205001</v>
      </c>
      <c r="BR121" s="857"/>
      <c r="BS121" s="857"/>
      <c r="BT121" s="857"/>
      <c r="BU121" s="857"/>
      <c r="BV121" s="857">
        <v>190988</v>
      </c>
      <c r="BW121" s="857"/>
      <c r="BX121" s="857"/>
      <c r="BY121" s="857"/>
      <c r="BZ121" s="857"/>
      <c r="CA121" s="857">
        <v>179507</v>
      </c>
      <c r="CB121" s="857"/>
      <c r="CC121" s="857"/>
      <c r="CD121" s="857"/>
      <c r="CE121" s="857"/>
      <c r="CF121" s="918">
        <v>2.2999999999999998</v>
      </c>
      <c r="CG121" s="919"/>
      <c r="CH121" s="919"/>
      <c r="CI121" s="919"/>
      <c r="CJ121" s="919"/>
      <c r="CK121" s="912"/>
      <c r="CL121" s="898"/>
      <c r="CM121" s="898"/>
      <c r="CN121" s="898"/>
      <c r="CO121" s="899"/>
      <c r="CP121" s="878" t="s">
        <v>471</v>
      </c>
      <c r="CQ121" s="879"/>
      <c r="CR121" s="879"/>
      <c r="CS121" s="879"/>
      <c r="CT121" s="879"/>
      <c r="CU121" s="879"/>
      <c r="CV121" s="879"/>
      <c r="CW121" s="879"/>
      <c r="CX121" s="879"/>
      <c r="CY121" s="879"/>
      <c r="CZ121" s="879"/>
      <c r="DA121" s="879"/>
      <c r="DB121" s="879"/>
      <c r="DC121" s="879"/>
      <c r="DD121" s="879"/>
      <c r="DE121" s="879"/>
      <c r="DF121" s="880"/>
      <c r="DG121" s="856">
        <v>4780563</v>
      </c>
      <c r="DH121" s="857"/>
      <c r="DI121" s="857"/>
      <c r="DJ121" s="857"/>
      <c r="DK121" s="857"/>
      <c r="DL121" s="857">
        <v>4812214</v>
      </c>
      <c r="DM121" s="857"/>
      <c r="DN121" s="857"/>
      <c r="DO121" s="857"/>
      <c r="DP121" s="857"/>
      <c r="DQ121" s="857">
        <v>4888991</v>
      </c>
      <c r="DR121" s="857"/>
      <c r="DS121" s="857"/>
      <c r="DT121" s="857"/>
      <c r="DU121" s="857"/>
      <c r="DV121" s="834">
        <v>62.5</v>
      </c>
      <c r="DW121" s="834"/>
      <c r="DX121" s="834"/>
      <c r="DY121" s="834"/>
      <c r="DZ121" s="835"/>
    </row>
    <row r="122" spans="1:130" s="246" customFormat="1" ht="26.25" customHeight="1">
      <c r="A122" s="860"/>
      <c r="B122" s="861"/>
      <c r="C122" s="864" t="s">
        <v>449</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435</v>
      </c>
      <c r="AB122" s="820"/>
      <c r="AC122" s="820"/>
      <c r="AD122" s="820"/>
      <c r="AE122" s="821"/>
      <c r="AF122" s="822" t="s">
        <v>435</v>
      </c>
      <c r="AG122" s="820"/>
      <c r="AH122" s="820"/>
      <c r="AI122" s="820"/>
      <c r="AJ122" s="821"/>
      <c r="AK122" s="822" t="s">
        <v>435</v>
      </c>
      <c r="AL122" s="820"/>
      <c r="AM122" s="820"/>
      <c r="AN122" s="820"/>
      <c r="AO122" s="821"/>
      <c r="AP122" s="867" t="s">
        <v>435</v>
      </c>
      <c r="AQ122" s="868"/>
      <c r="AR122" s="868"/>
      <c r="AS122" s="868"/>
      <c r="AT122" s="869"/>
      <c r="AU122" s="929"/>
      <c r="AV122" s="930"/>
      <c r="AW122" s="930"/>
      <c r="AX122" s="930"/>
      <c r="AY122" s="931"/>
      <c r="AZ122" s="922" t="s">
        <v>472</v>
      </c>
      <c r="BA122" s="923"/>
      <c r="BB122" s="923"/>
      <c r="BC122" s="923"/>
      <c r="BD122" s="923"/>
      <c r="BE122" s="923"/>
      <c r="BF122" s="923"/>
      <c r="BG122" s="923"/>
      <c r="BH122" s="923"/>
      <c r="BI122" s="923"/>
      <c r="BJ122" s="923"/>
      <c r="BK122" s="923"/>
      <c r="BL122" s="923"/>
      <c r="BM122" s="923"/>
      <c r="BN122" s="923"/>
      <c r="BO122" s="923"/>
      <c r="BP122" s="924"/>
      <c r="BQ122" s="925">
        <v>16502284</v>
      </c>
      <c r="BR122" s="888"/>
      <c r="BS122" s="888"/>
      <c r="BT122" s="888"/>
      <c r="BU122" s="888"/>
      <c r="BV122" s="888">
        <v>15920796</v>
      </c>
      <c r="BW122" s="888"/>
      <c r="BX122" s="888"/>
      <c r="BY122" s="888"/>
      <c r="BZ122" s="888"/>
      <c r="CA122" s="888">
        <v>15795057</v>
      </c>
      <c r="CB122" s="888"/>
      <c r="CC122" s="888"/>
      <c r="CD122" s="888"/>
      <c r="CE122" s="888"/>
      <c r="CF122" s="889">
        <v>201.8</v>
      </c>
      <c r="CG122" s="890"/>
      <c r="CH122" s="890"/>
      <c r="CI122" s="890"/>
      <c r="CJ122" s="890"/>
      <c r="CK122" s="912"/>
      <c r="CL122" s="898"/>
      <c r="CM122" s="898"/>
      <c r="CN122" s="898"/>
      <c r="CO122" s="899"/>
      <c r="CP122" s="878" t="s">
        <v>473</v>
      </c>
      <c r="CQ122" s="879"/>
      <c r="CR122" s="879"/>
      <c r="CS122" s="879"/>
      <c r="CT122" s="879"/>
      <c r="CU122" s="879"/>
      <c r="CV122" s="879"/>
      <c r="CW122" s="879"/>
      <c r="CX122" s="879"/>
      <c r="CY122" s="879"/>
      <c r="CZ122" s="879"/>
      <c r="DA122" s="879"/>
      <c r="DB122" s="879"/>
      <c r="DC122" s="879"/>
      <c r="DD122" s="879"/>
      <c r="DE122" s="879"/>
      <c r="DF122" s="880"/>
      <c r="DG122" s="856">
        <v>1179485</v>
      </c>
      <c r="DH122" s="857"/>
      <c r="DI122" s="857"/>
      <c r="DJ122" s="857"/>
      <c r="DK122" s="857"/>
      <c r="DL122" s="857">
        <v>1093608</v>
      </c>
      <c r="DM122" s="857"/>
      <c r="DN122" s="857"/>
      <c r="DO122" s="857"/>
      <c r="DP122" s="857"/>
      <c r="DQ122" s="857">
        <v>1007403</v>
      </c>
      <c r="DR122" s="857"/>
      <c r="DS122" s="857"/>
      <c r="DT122" s="857"/>
      <c r="DU122" s="857"/>
      <c r="DV122" s="834">
        <v>12.9</v>
      </c>
      <c r="DW122" s="834"/>
      <c r="DX122" s="834"/>
      <c r="DY122" s="834"/>
      <c r="DZ122" s="835"/>
    </row>
    <row r="123" spans="1:130" s="246" customFormat="1" ht="26.25" customHeight="1">
      <c r="A123" s="860"/>
      <c r="B123" s="861"/>
      <c r="C123" s="864" t="s">
        <v>455</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v>15000</v>
      </c>
      <c r="AB123" s="820"/>
      <c r="AC123" s="820"/>
      <c r="AD123" s="820"/>
      <c r="AE123" s="821"/>
      <c r="AF123" s="822">
        <v>15000</v>
      </c>
      <c r="AG123" s="820"/>
      <c r="AH123" s="820"/>
      <c r="AI123" s="820"/>
      <c r="AJ123" s="821"/>
      <c r="AK123" s="822">
        <v>15000</v>
      </c>
      <c r="AL123" s="820"/>
      <c r="AM123" s="820"/>
      <c r="AN123" s="820"/>
      <c r="AO123" s="821"/>
      <c r="AP123" s="867">
        <v>0.2</v>
      </c>
      <c r="AQ123" s="868"/>
      <c r="AR123" s="868"/>
      <c r="AS123" s="868"/>
      <c r="AT123" s="869"/>
      <c r="AU123" s="932"/>
      <c r="AV123" s="933"/>
      <c r="AW123" s="933"/>
      <c r="AX123" s="933"/>
      <c r="AY123" s="933"/>
      <c r="AZ123" s="277" t="s">
        <v>184</v>
      </c>
      <c r="BA123" s="277"/>
      <c r="BB123" s="277"/>
      <c r="BC123" s="277"/>
      <c r="BD123" s="277"/>
      <c r="BE123" s="277"/>
      <c r="BF123" s="277"/>
      <c r="BG123" s="277"/>
      <c r="BH123" s="277"/>
      <c r="BI123" s="277"/>
      <c r="BJ123" s="277"/>
      <c r="BK123" s="277"/>
      <c r="BL123" s="277"/>
      <c r="BM123" s="277"/>
      <c r="BN123" s="277"/>
      <c r="BO123" s="920" t="s">
        <v>474</v>
      </c>
      <c r="BP123" s="921"/>
      <c r="BQ123" s="875">
        <v>23176656</v>
      </c>
      <c r="BR123" s="876"/>
      <c r="BS123" s="876"/>
      <c r="BT123" s="876"/>
      <c r="BU123" s="876"/>
      <c r="BV123" s="876">
        <v>21892695</v>
      </c>
      <c r="BW123" s="876"/>
      <c r="BX123" s="876"/>
      <c r="BY123" s="876"/>
      <c r="BZ123" s="876"/>
      <c r="CA123" s="876">
        <v>21320785</v>
      </c>
      <c r="CB123" s="876"/>
      <c r="CC123" s="876"/>
      <c r="CD123" s="876"/>
      <c r="CE123" s="876"/>
      <c r="CF123" s="786"/>
      <c r="CG123" s="787"/>
      <c r="CH123" s="787"/>
      <c r="CI123" s="787"/>
      <c r="CJ123" s="877"/>
      <c r="CK123" s="912"/>
      <c r="CL123" s="898"/>
      <c r="CM123" s="898"/>
      <c r="CN123" s="898"/>
      <c r="CO123" s="899"/>
      <c r="CP123" s="878" t="s">
        <v>475</v>
      </c>
      <c r="CQ123" s="879"/>
      <c r="CR123" s="879"/>
      <c r="CS123" s="879"/>
      <c r="CT123" s="879"/>
      <c r="CU123" s="879"/>
      <c r="CV123" s="879"/>
      <c r="CW123" s="879"/>
      <c r="CX123" s="879"/>
      <c r="CY123" s="879"/>
      <c r="CZ123" s="879"/>
      <c r="DA123" s="879"/>
      <c r="DB123" s="879"/>
      <c r="DC123" s="879"/>
      <c r="DD123" s="879"/>
      <c r="DE123" s="879"/>
      <c r="DF123" s="880"/>
      <c r="DG123" s="819" t="s">
        <v>458</v>
      </c>
      <c r="DH123" s="820"/>
      <c r="DI123" s="820"/>
      <c r="DJ123" s="820"/>
      <c r="DK123" s="821"/>
      <c r="DL123" s="822" t="s">
        <v>458</v>
      </c>
      <c r="DM123" s="820"/>
      <c r="DN123" s="820"/>
      <c r="DO123" s="820"/>
      <c r="DP123" s="821"/>
      <c r="DQ123" s="822" t="s">
        <v>458</v>
      </c>
      <c r="DR123" s="820"/>
      <c r="DS123" s="820"/>
      <c r="DT123" s="820"/>
      <c r="DU123" s="821"/>
      <c r="DV123" s="867" t="s">
        <v>462</v>
      </c>
      <c r="DW123" s="868"/>
      <c r="DX123" s="868"/>
      <c r="DY123" s="868"/>
      <c r="DZ123" s="869"/>
    </row>
    <row r="124" spans="1:130" s="246" customFormat="1" ht="26.25" customHeight="1" thickBot="1">
      <c r="A124" s="860"/>
      <c r="B124" s="861"/>
      <c r="C124" s="864" t="s">
        <v>459</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458</v>
      </c>
      <c r="AB124" s="820"/>
      <c r="AC124" s="820"/>
      <c r="AD124" s="820"/>
      <c r="AE124" s="821"/>
      <c r="AF124" s="822" t="s">
        <v>435</v>
      </c>
      <c r="AG124" s="820"/>
      <c r="AH124" s="820"/>
      <c r="AI124" s="820"/>
      <c r="AJ124" s="821"/>
      <c r="AK124" s="822" t="s">
        <v>458</v>
      </c>
      <c r="AL124" s="820"/>
      <c r="AM124" s="820"/>
      <c r="AN124" s="820"/>
      <c r="AO124" s="821"/>
      <c r="AP124" s="867" t="s">
        <v>435</v>
      </c>
      <c r="AQ124" s="868"/>
      <c r="AR124" s="868"/>
      <c r="AS124" s="868"/>
      <c r="AT124" s="869"/>
      <c r="AU124" s="870" t="s">
        <v>476</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60</v>
      </c>
      <c r="BR124" s="874"/>
      <c r="BS124" s="874"/>
      <c r="BT124" s="874"/>
      <c r="BU124" s="874"/>
      <c r="BV124" s="874">
        <v>72.599999999999994</v>
      </c>
      <c r="BW124" s="874"/>
      <c r="BX124" s="874"/>
      <c r="BY124" s="874"/>
      <c r="BZ124" s="874"/>
      <c r="CA124" s="874">
        <v>69</v>
      </c>
      <c r="CB124" s="874"/>
      <c r="CC124" s="874"/>
      <c r="CD124" s="874"/>
      <c r="CE124" s="874"/>
      <c r="CF124" s="764"/>
      <c r="CG124" s="765"/>
      <c r="CH124" s="765"/>
      <c r="CI124" s="765"/>
      <c r="CJ124" s="905"/>
      <c r="CK124" s="913"/>
      <c r="CL124" s="913"/>
      <c r="CM124" s="913"/>
      <c r="CN124" s="913"/>
      <c r="CO124" s="914"/>
      <c r="CP124" s="878" t="s">
        <v>477</v>
      </c>
      <c r="CQ124" s="879"/>
      <c r="CR124" s="879"/>
      <c r="CS124" s="879"/>
      <c r="CT124" s="879"/>
      <c r="CU124" s="879"/>
      <c r="CV124" s="879"/>
      <c r="CW124" s="879"/>
      <c r="CX124" s="879"/>
      <c r="CY124" s="879"/>
      <c r="CZ124" s="879"/>
      <c r="DA124" s="879"/>
      <c r="DB124" s="879"/>
      <c r="DC124" s="879"/>
      <c r="DD124" s="879"/>
      <c r="DE124" s="879"/>
      <c r="DF124" s="880"/>
      <c r="DG124" s="802" t="s">
        <v>435</v>
      </c>
      <c r="DH124" s="803"/>
      <c r="DI124" s="803"/>
      <c r="DJ124" s="803"/>
      <c r="DK124" s="804"/>
      <c r="DL124" s="805" t="s">
        <v>435</v>
      </c>
      <c r="DM124" s="803"/>
      <c r="DN124" s="803"/>
      <c r="DO124" s="803"/>
      <c r="DP124" s="804"/>
      <c r="DQ124" s="805" t="s">
        <v>458</v>
      </c>
      <c r="DR124" s="803"/>
      <c r="DS124" s="803"/>
      <c r="DT124" s="803"/>
      <c r="DU124" s="804"/>
      <c r="DV124" s="891" t="s">
        <v>435</v>
      </c>
      <c r="DW124" s="892"/>
      <c r="DX124" s="892"/>
      <c r="DY124" s="892"/>
      <c r="DZ124" s="893"/>
    </row>
    <row r="125" spans="1:130" s="246" customFormat="1" ht="26.25" customHeight="1">
      <c r="A125" s="860"/>
      <c r="B125" s="861"/>
      <c r="C125" s="864" t="s">
        <v>461</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458</v>
      </c>
      <c r="AB125" s="820"/>
      <c r="AC125" s="820"/>
      <c r="AD125" s="820"/>
      <c r="AE125" s="821"/>
      <c r="AF125" s="822" t="s">
        <v>458</v>
      </c>
      <c r="AG125" s="820"/>
      <c r="AH125" s="820"/>
      <c r="AI125" s="820"/>
      <c r="AJ125" s="821"/>
      <c r="AK125" s="822" t="s">
        <v>435</v>
      </c>
      <c r="AL125" s="820"/>
      <c r="AM125" s="820"/>
      <c r="AN125" s="820"/>
      <c r="AO125" s="821"/>
      <c r="AP125" s="867" t="s">
        <v>435</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478</v>
      </c>
      <c r="CL125" s="895"/>
      <c r="CM125" s="895"/>
      <c r="CN125" s="895"/>
      <c r="CO125" s="896"/>
      <c r="CP125" s="903" t="s">
        <v>479</v>
      </c>
      <c r="CQ125" s="848"/>
      <c r="CR125" s="848"/>
      <c r="CS125" s="848"/>
      <c r="CT125" s="848"/>
      <c r="CU125" s="848"/>
      <c r="CV125" s="848"/>
      <c r="CW125" s="848"/>
      <c r="CX125" s="848"/>
      <c r="CY125" s="848"/>
      <c r="CZ125" s="848"/>
      <c r="DA125" s="848"/>
      <c r="DB125" s="848"/>
      <c r="DC125" s="848"/>
      <c r="DD125" s="848"/>
      <c r="DE125" s="848"/>
      <c r="DF125" s="849"/>
      <c r="DG125" s="904" t="s">
        <v>458</v>
      </c>
      <c r="DH125" s="885"/>
      <c r="DI125" s="885"/>
      <c r="DJ125" s="885"/>
      <c r="DK125" s="885"/>
      <c r="DL125" s="885" t="s">
        <v>458</v>
      </c>
      <c r="DM125" s="885"/>
      <c r="DN125" s="885"/>
      <c r="DO125" s="885"/>
      <c r="DP125" s="885"/>
      <c r="DQ125" s="885" t="s">
        <v>458</v>
      </c>
      <c r="DR125" s="885"/>
      <c r="DS125" s="885"/>
      <c r="DT125" s="885"/>
      <c r="DU125" s="885"/>
      <c r="DV125" s="886" t="s">
        <v>435</v>
      </c>
      <c r="DW125" s="886"/>
      <c r="DX125" s="886"/>
      <c r="DY125" s="886"/>
      <c r="DZ125" s="887"/>
    </row>
    <row r="126" spans="1:130" s="246" customFormat="1" ht="26.25" customHeight="1" thickBot="1">
      <c r="A126" s="860"/>
      <c r="B126" s="861"/>
      <c r="C126" s="864" t="s">
        <v>464</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458</v>
      </c>
      <c r="AB126" s="820"/>
      <c r="AC126" s="820"/>
      <c r="AD126" s="820"/>
      <c r="AE126" s="821"/>
      <c r="AF126" s="822" t="s">
        <v>435</v>
      </c>
      <c r="AG126" s="820"/>
      <c r="AH126" s="820"/>
      <c r="AI126" s="820"/>
      <c r="AJ126" s="821"/>
      <c r="AK126" s="822" t="s">
        <v>458</v>
      </c>
      <c r="AL126" s="820"/>
      <c r="AM126" s="820"/>
      <c r="AN126" s="820"/>
      <c r="AO126" s="821"/>
      <c r="AP126" s="867" t="s">
        <v>435</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480</v>
      </c>
      <c r="CQ126" s="790"/>
      <c r="CR126" s="790"/>
      <c r="CS126" s="790"/>
      <c r="CT126" s="790"/>
      <c r="CU126" s="790"/>
      <c r="CV126" s="790"/>
      <c r="CW126" s="790"/>
      <c r="CX126" s="790"/>
      <c r="CY126" s="790"/>
      <c r="CZ126" s="790"/>
      <c r="DA126" s="790"/>
      <c r="DB126" s="790"/>
      <c r="DC126" s="790"/>
      <c r="DD126" s="790"/>
      <c r="DE126" s="790"/>
      <c r="DF126" s="791"/>
      <c r="DG126" s="856" t="s">
        <v>435</v>
      </c>
      <c r="DH126" s="857"/>
      <c r="DI126" s="857"/>
      <c r="DJ126" s="857"/>
      <c r="DK126" s="857"/>
      <c r="DL126" s="857" t="s">
        <v>435</v>
      </c>
      <c r="DM126" s="857"/>
      <c r="DN126" s="857"/>
      <c r="DO126" s="857"/>
      <c r="DP126" s="857"/>
      <c r="DQ126" s="857" t="s">
        <v>435</v>
      </c>
      <c r="DR126" s="857"/>
      <c r="DS126" s="857"/>
      <c r="DT126" s="857"/>
      <c r="DU126" s="857"/>
      <c r="DV126" s="834" t="s">
        <v>435</v>
      </c>
      <c r="DW126" s="834"/>
      <c r="DX126" s="834"/>
      <c r="DY126" s="834"/>
      <c r="DZ126" s="835"/>
    </row>
    <row r="127" spans="1:130" s="246" customFormat="1" ht="26.25" customHeight="1">
      <c r="A127" s="862"/>
      <c r="B127" s="863"/>
      <c r="C127" s="881" t="s">
        <v>481</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793</v>
      </c>
      <c r="AB127" s="820"/>
      <c r="AC127" s="820"/>
      <c r="AD127" s="820"/>
      <c r="AE127" s="821"/>
      <c r="AF127" s="822">
        <v>693</v>
      </c>
      <c r="AG127" s="820"/>
      <c r="AH127" s="820"/>
      <c r="AI127" s="820"/>
      <c r="AJ127" s="821"/>
      <c r="AK127" s="822">
        <v>615</v>
      </c>
      <c r="AL127" s="820"/>
      <c r="AM127" s="820"/>
      <c r="AN127" s="820"/>
      <c r="AO127" s="821"/>
      <c r="AP127" s="867">
        <v>0</v>
      </c>
      <c r="AQ127" s="868"/>
      <c r="AR127" s="868"/>
      <c r="AS127" s="868"/>
      <c r="AT127" s="869"/>
      <c r="AU127" s="282"/>
      <c r="AV127" s="282"/>
      <c r="AW127" s="282"/>
      <c r="AX127" s="884" t="s">
        <v>482</v>
      </c>
      <c r="AY127" s="852"/>
      <c r="AZ127" s="852"/>
      <c r="BA127" s="852"/>
      <c r="BB127" s="852"/>
      <c r="BC127" s="852"/>
      <c r="BD127" s="852"/>
      <c r="BE127" s="853"/>
      <c r="BF127" s="851" t="s">
        <v>483</v>
      </c>
      <c r="BG127" s="852"/>
      <c r="BH127" s="852"/>
      <c r="BI127" s="852"/>
      <c r="BJ127" s="852"/>
      <c r="BK127" s="852"/>
      <c r="BL127" s="853"/>
      <c r="BM127" s="851" t="s">
        <v>484</v>
      </c>
      <c r="BN127" s="852"/>
      <c r="BO127" s="852"/>
      <c r="BP127" s="852"/>
      <c r="BQ127" s="852"/>
      <c r="BR127" s="852"/>
      <c r="BS127" s="853"/>
      <c r="BT127" s="851" t="s">
        <v>485</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486</v>
      </c>
      <c r="CQ127" s="790"/>
      <c r="CR127" s="790"/>
      <c r="CS127" s="790"/>
      <c r="CT127" s="790"/>
      <c r="CU127" s="790"/>
      <c r="CV127" s="790"/>
      <c r="CW127" s="790"/>
      <c r="CX127" s="790"/>
      <c r="CY127" s="790"/>
      <c r="CZ127" s="790"/>
      <c r="DA127" s="790"/>
      <c r="DB127" s="790"/>
      <c r="DC127" s="790"/>
      <c r="DD127" s="790"/>
      <c r="DE127" s="790"/>
      <c r="DF127" s="791"/>
      <c r="DG127" s="856" t="s">
        <v>435</v>
      </c>
      <c r="DH127" s="857"/>
      <c r="DI127" s="857"/>
      <c r="DJ127" s="857"/>
      <c r="DK127" s="857"/>
      <c r="DL127" s="857" t="s">
        <v>435</v>
      </c>
      <c r="DM127" s="857"/>
      <c r="DN127" s="857"/>
      <c r="DO127" s="857"/>
      <c r="DP127" s="857"/>
      <c r="DQ127" s="857" t="s">
        <v>435</v>
      </c>
      <c r="DR127" s="857"/>
      <c r="DS127" s="857"/>
      <c r="DT127" s="857"/>
      <c r="DU127" s="857"/>
      <c r="DV127" s="834" t="s">
        <v>435</v>
      </c>
      <c r="DW127" s="834"/>
      <c r="DX127" s="834"/>
      <c r="DY127" s="834"/>
      <c r="DZ127" s="835"/>
    </row>
    <row r="128" spans="1:130" s="246" customFormat="1" ht="26.25" customHeight="1" thickBot="1">
      <c r="A128" s="836" t="s">
        <v>487</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488</v>
      </c>
      <c r="X128" s="838"/>
      <c r="Y128" s="838"/>
      <c r="Z128" s="839"/>
      <c r="AA128" s="840">
        <v>17716</v>
      </c>
      <c r="AB128" s="841"/>
      <c r="AC128" s="841"/>
      <c r="AD128" s="841"/>
      <c r="AE128" s="842"/>
      <c r="AF128" s="843">
        <v>17711</v>
      </c>
      <c r="AG128" s="841"/>
      <c r="AH128" s="841"/>
      <c r="AI128" s="841"/>
      <c r="AJ128" s="842"/>
      <c r="AK128" s="843">
        <v>14884</v>
      </c>
      <c r="AL128" s="841"/>
      <c r="AM128" s="841"/>
      <c r="AN128" s="841"/>
      <c r="AO128" s="842"/>
      <c r="AP128" s="844"/>
      <c r="AQ128" s="845"/>
      <c r="AR128" s="845"/>
      <c r="AS128" s="845"/>
      <c r="AT128" s="846"/>
      <c r="AU128" s="282"/>
      <c r="AV128" s="282"/>
      <c r="AW128" s="282"/>
      <c r="AX128" s="847" t="s">
        <v>489</v>
      </c>
      <c r="AY128" s="848"/>
      <c r="AZ128" s="848"/>
      <c r="BA128" s="848"/>
      <c r="BB128" s="848"/>
      <c r="BC128" s="848"/>
      <c r="BD128" s="848"/>
      <c r="BE128" s="849"/>
      <c r="BF128" s="826" t="s">
        <v>435</v>
      </c>
      <c r="BG128" s="827"/>
      <c r="BH128" s="827"/>
      <c r="BI128" s="827"/>
      <c r="BJ128" s="827"/>
      <c r="BK128" s="827"/>
      <c r="BL128" s="850"/>
      <c r="BM128" s="826">
        <v>13.45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490</v>
      </c>
      <c r="CQ128" s="768"/>
      <c r="CR128" s="768"/>
      <c r="CS128" s="768"/>
      <c r="CT128" s="768"/>
      <c r="CU128" s="768"/>
      <c r="CV128" s="768"/>
      <c r="CW128" s="768"/>
      <c r="CX128" s="768"/>
      <c r="CY128" s="768"/>
      <c r="CZ128" s="768"/>
      <c r="DA128" s="768"/>
      <c r="DB128" s="768"/>
      <c r="DC128" s="768"/>
      <c r="DD128" s="768"/>
      <c r="DE128" s="768"/>
      <c r="DF128" s="769"/>
      <c r="DG128" s="830" t="s">
        <v>435</v>
      </c>
      <c r="DH128" s="831"/>
      <c r="DI128" s="831"/>
      <c r="DJ128" s="831"/>
      <c r="DK128" s="831"/>
      <c r="DL128" s="831" t="s">
        <v>435</v>
      </c>
      <c r="DM128" s="831"/>
      <c r="DN128" s="831"/>
      <c r="DO128" s="831"/>
      <c r="DP128" s="831"/>
      <c r="DQ128" s="831" t="s">
        <v>435</v>
      </c>
      <c r="DR128" s="831"/>
      <c r="DS128" s="831"/>
      <c r="DT128" s="831"/>
      <c r="DU128" s="831"/>
      <c r="DV128" s="832" t="s">
        <v>435</v>
      </c>
      <c r="DW128" s="832"/>
      <c r="DX128" s="832"/>
      <c r="DY128" s="832"/>
      <c r="DZ128" s="833"/>
    </row>
    <row r="129" spans="1:131" s="246" customFormat="1" ht="26.25" customHeight="1">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491</v>
      </c>
      <c r="X129" s="817"/>
      <c r="Y129" s="817"/>
      <c r="Z129" s="818"/>
      <c r="AA129" s="819">
        <v>9293788</v>
      </c>
      <c r="AB129" s="820"/>
      <c r="AC129" s="820"/>
      <c r="AD129" s="820"/>
      <c r="AE129" s="821"/>
      <c r="AF129" s="822">
        <v>9178144</v>
      </c>
      <c r="AG129" s="820"/>
      <c r="AH129" s="820"/>
      <c r="AI129" s="820"/>
      <c r="AJ129" s="821"/>
      <c r="AK129" s="822">
        <v>9346324</v>
      </c>
      <c r="AL129" s="820"/>
      <c r="AM129" s="820"/>
      <c r="AN129" s="820"/>
      <c r="AO129" s="821"/>
      <c r="AP129" s="823"/>
      <c r="AQ129" s="824"/>
      <c r="AR129" s="824"/>
      <c r="AS129" s="824"/>
      <c r="AT129" s="825"/>
      <c r="AU129" s="284"/>
      <c r="AV129" s="284"/>
      <c r="AW129" s="284"/>
      <c r="AX129" s="789" t="s">
        <v>492</v>
      </c>
      <c r="AY129" s="790"/>
      <c r="AZ129" s="790"/>
      <c r="BA129" s="790"/>
      <c r="BB129" s="790"/>
      <c r="BC129" s="790"/>
      <c r="BD129" s="790"/>
      <c r="BE129" s="791"/>
      <c r="BF129" s="809" t="s">
        <v>434</v>
      </c>
      <c r="BG129" s="810"/>
      <c r="BH129" s="810"/>
      <c r="BI129" s="810"/>
      <c r="BJ129" s="810"/>
      <c r="BK129" s="810"/>
      <c r="BL129" s="811"/>
      <c r="BM129" s="809">
        <v>18.45</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14" t="s">
        <v>493</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494</v>
      </c>
      <c r="X130" s="817"/>
      <c r="Y130" s="817"/>
      <c r="Z130" s="818"/>
      <c r="AA130" s="819">
        <v>1482304</v>
      </c>
      <c r="AB130" s="820"/>
      <c r="AC130" s="820"/>
      <c r="AD130" s="820"/>
      <c r="AE130" s="821"/>
      <c r="AF130" s="822">
        <v>1509139</v>
      </c>
      <c r="AG130" s="820"/>
      <c r="AH130" s="820"/>
      <c r="AI130" s="820"/>
      <c r="AJ130" s="821"/>
      <c r="AK130" s="822">
        <v>1520568</v>
      </c>
      <c r="AL130" s="820"/>
      <c r="AM130" s="820"/>
      <c r="AN130" s="820"/>
      <c r="AO130" s="821"/>
      <c r="AP130" s="823"/>
      <c r="AQ130" s="824"/>
      <c r="AR130" s="824"/>
      <c r="AS130" s="824"/>
      <c r="AT130" s="825"/>
      <c r="AU130" s="284"/>
      <c r="AV130" s="284"/>
      <c r="AW130" s="284"/>
      <c r="AX130" s="789" t="s">
        <v>495</v>
      </c>
      <c r="AY130" s="790"/>
      <c r="AZ130" s="790"/>
      <c r="BA130" s="790"/>
      <c r="BB130" s="790"/>
      <c r="BC130" s="790"/>
      <c r="BD130" s="790"/>
      <c r="BE130" s="791"/>
      <c r="BF130" s="792">
        <v>12</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496</v>
      </c>
      <c r="X131" s="800"/>
      <c r="Y131" s="800"/>
      <c r="Z131" s="801"/>
      <c r="AA131" s="802">
        <v>7811484</v>
      </c>
      <c r="AB131" s="803"/>
      <c r="AC131" s="803"/>
      <c r="AD131" s="803"/>
      <c r="AE131" s="804"/>
      <c r="AF131" s="805">
        <v>7669005</v>
      </c>
      <c r="AG131" s="803"/>
      <c r="AH131" s="803"/>
      <c r="AI131" s="803"/>
      <c r="AJ131" s="804"/>
      <c r="AK131" s="805">
        <v>7825756</v>
      </c>
      <c r="AL131" s="803"/>
      <c r="AM131" s="803"/>
      <c r="AN131" s="803"/>
      <c r="AO131" s="804"/>
      <c r="AP131" s="806"/>
      <c r="AQ131" s="807"/>
      <c r="AR131" s="807"/>
      <c r="AS131" s="807"/>
      <c r="AT131" s="808"/>
      <c r="AU131" s="284"/>
      <c r="AV131" s="284"/>
      <c r="AW131" s="284"/>
      <c r="AX131" s="767" t="s">
        <v>497</v>
      </c>
      <c r="AY131" s="768"/>
      <c r="AZ131" s="768"/>
      <c r="BA131" s="768"/>
      <c r="BB131" s="768"/>
      <c r="BC131" s="768"/>
      <c r="BD131" s="768"/>
      <c r="BE131" s="769"/>
      <c r="BF131" s="770">
        <v>69</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776" t="s">
        <v>498</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499</v>
      </c>
      <c r="W132" s="780"/>
      <c r="X132" s="780"/>
      <c r="Y132" s="780"/>
      <c r="Z132" s="781"/>
      <c r="AA132" s="782">
        <v>11.83008248</v>
      </c>
      <c r="AB132" s="783"/>
      <c r="AC132" s="783"/>
      <c r="AD132" s="783"/>
      <c r="AE132" s="784"/>
      <c r="AF132" s="785">
        <v>12.358943569999999</v>
      </c>
      <c r="AG132" s="783"/>
      <c r="AH132" s="783"/>
      <c r="AI132" s="783"/>
      <c r="AJ132" s="784"/>
      <c r="AK132" s="785">
        <v>11.85260568</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500</v>
      </c>
      <c r="W133" s="759"/>
      <c r="X133" s="759"/>
      <c r="Y133" s="759"/>
      <c r="Z133" s="760"/>
      <c r="AA133" s="761">
        <v>11.2</v>
      </c>
      <c r="AB133" s="762"/>
      <c r="AC133" s="762"/>
      <c r="AD133" s="762"/>
      <c r="AE133" s="763"/>
      <c r="AF133" s="761">
        <v>11.5</v>
      </c>
      <c r="AG133" s="762"/>
      <c r="AH133" s="762"/>
      <c r="AI133" s="762"/>
      <c r="AJ133" s="763"/>
      <c r="AK133" s="761">
        <v>12</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c0U1mqSAub9Ac+Oz0FJMLDlvzHWRCtvtYkufX1bqfpkGRuxQrKgSgK/au8R1z3v5HM+1xqRVQkem2C8cVM71aA==" saltValue="/AYDIIC/R1iJHZpllEdj+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501</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6oRYMwU8/R6AwTJu2/XiSH05UU5U4t0M4xgaauPgLEVoy8fzFvUTlGbyxA34f7UqQ1JBZV6Bl61AUukP9bK+fQ==" saltValue="xixXgZq/Ye9A2aouPzE+0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ShU2LpPb0iKqRF3syzz0Grn/D5akpXB0GlraK4J5rAPeEQaVjisKlFKonw5Acu2KZv7FvjBaTh25qzFvfgudZg==" saltValue="1L/3w19SI8OMTeCb/coxV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503</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504</v>
      </c>
      <c r="AP7" s="303"/>
      <c r="AQ7" s="304" t="s">
        <v>505</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506</v>
      </c>
      <c r="AQ8" s="310" t="s">
        <v>507</v>
      </c>
      <c r="AR8" s="311" t="s">
        <v>508</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509</v>
      </c>
      <c r="AL9" s="1189"/>
      <c r="AM9" s="1189"/>
      <c r="AN9" s="1190"/>
      <c r="AO9" s="312">
        <v>2422691</v>
      </c>
      <c r="AP9" s="312">
        <v>72130</v>
      </c>
      <c r="AQ9" s="313">
        <v>90414</v>
      </c>
      <c r="AR9" s="314">
        <v>-20.2</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510</v>
      </c>
      <c r="AL10" s="1189"/>
      <c r="AM10" s="1189"/>
      <c r="AN10" s="1190"/>
      <c r="AO10" s="315">
        <v>397934</v>
      </c>
      <c r="AP10" s="315">
        <v>11848</v>
      </c>
      <c r="AQ10" s="316">
        <v>7325</v>
      </c>
      <c r="AR10" s="317">
        <v>61.7</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511</v>
      </c>
      <c r="AL11" s="1189"/>
      <c r="AM11" s="1189"/>
      <c r="AN11" s="1190"/>
      <c r="AO11" s="315">
        <v>23071</v>
      </c>
      <c r="AP11" s="315">
        <v>687</v>
      </c>
      <c r="AQ11" s="316">
        <v>9426</v>
      </c>
      <c r="AR11" s="317">
        <v>-92.7</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512</v>
      </c>
      <c r="AL12" s="1189"/>
      <c r="AM12" s="1189"/>
      <c r="AN12" s="1190"/>
      <c r="AO12" s="315" t="s">
        <v>513</v>
      </c>
      <c r="AP12" s="315" t="s">
        <v>513</v>
      </c>
      <c r="AQ12" s="316">
        <v>1167</v>
      </c>
      <c r="AR12" s="317" t="s">
        <v>513</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514</v>
      </c>
      <c r="AL13" s="1189"/>
      <c r="AM13" s="1189"/>
      <c r="AN13" s="1190"/>
      <c r="AO13" s="315" t="s">
        <v>513</v>
      </c>
      <c r="AP13" s="315" t="s">
        <v>513</v>
      </c>
      <c r="AQ13" s="316">
        <v>3</v>
      </c>
      <c r="AR13" s="317" t="s">
        <v>513</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515</v>
      </c>
      <c r="AL14" s="1189"/>
      <c r="AM14" s="1189"/>
      <c r="AN14" s="1190"/>
      <c r="AO14" s="315">
        <v>116413</v>
      </c>
      <c r="AP14" s="315">
        <v>3466</v>
      </c>
      <c r="AQ14" s="316">
        <v>4078</v>
      </c>
      <c r="AR14" s="317">
        <v>-15</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516</v>
      </c>
      <c r="AL15" s="1189"/>
      <c r="AM15" s="1189"/>
      <c r="AN15" s="1190"/>
      <c r="AO15" s="315">
        <v>91943</v>
      </c>
      <c r="AP15" s="315">
        <v>2737</v>
      </c>
      <c r="AQ15" s="316">
        <v>2195</v>
      </c>
      <c r="AR15" s="317">
        <v>24.7</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517</v>
      </c>
      <c r="AL16" s="1192"/>
      <c r="AM16" s="1192"/>
      <c r="AN16" s="1193"/>
      <c r="AO16" s="315">
        <v>-224315</v>
      </c>
      <c r="AP16" s="315">
        <v>-6678</v>
      </c>
      <c r="AQ16" s="316">
        <v>-8893</v>
      </c>
      <c r="AR16" s="317">
        <v>-24.9</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184</v>
      </c>
      <c r="AL17" s="1192"/>
      <c r="AM17" s="1192"/>
      <c r="AN17" s="1193"/>
      <c r="AO17" s="315">
        <v>2827737</v>
      </c>
      <c r="AP17" s="315">
        <v>84189</v>
      </c>
      <c r="AQ17" s="316">
        <v>105714</v>
      </c>
      <c r="AR17" s="317">
        <v>-20.399999999999999</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518</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519</v>
      </c>
      <c r="AP20" s="323" t="s">
        <v>520</v>
      </c>
      <c r="AQ20" s="324" t="s">
        <v>521</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522</v>
      </c>
      <c r="AL21" s="1186"/>
      <c r="AM21" s="1186"/>
      <c r="AN21" s="1187"/>
      <c r="AO21" s="327">
        <v>9.56</v>
      </c>
      <c r="AP21" s="328">
        <v>10.07</v>
      </c>
      <c r="AQ21" s="329">
        <v>-0.51</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523</v>
      </c>
      <c r="AL22" s="1186"/>
      <c r="AM22" s="1186"/>
      <c r="AN22" s="1187"/>
      <c r="AO22" s="332">
        <v>95.5</v>
      </c>
      <c r="AP22" s="333">
        <v>97.6</v>
      </c>
      <c r="AQ22" s="334">
        <v>-2.1</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526</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504</v>
      </c>
      <c r="AP30" s="303"/>
      <c r="AQ30" s="304" t="s">
        <v>505</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506</v>
      </c>
      <c r="AQ31" s="310" t="s">
        <v>507</v>
      </c>
      <c r="AR31" s="311" t="s">
        <v>508</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527</v>
      </c>
      <c r="AL32" s="1177"/>
      <c r="AM32" s="1177"/>
      <c r="AN32" s="1178"/>
      <c r="AO32" s="342">
        <v>1643847</v>
      </c>
      <c r="AP32" s="342">
        <v>48941</v>
      </c>
      <c r="AQ32" s="343">
        <v>67110</v>
      </c>
      <c r="AR32" s="344">
        <v>-27.1</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528</v>
      </c>
      <c r="AL33" s="1177"/>
      <c r="AM33" s="1177"/>
      <c r="AN33" s="1178"/>
      <c r="AO33" s="342" t="s">
        <v>513</v>
      </c>
      <c r="AP33" s="342" t="s">
        <v>513</v>
      </c>
      <c r="AQ33" s="343" t="s">
        <v>513</v>
      </c>
      <c r="AR33" s="344" t="s">
        <v>513</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529</v>
      </c>
      <c r="AL34" s="1177"/>
      <c r="AM34" s="1177"/>
      <c r="AN34" s="1178"/>
      <c r="AO34" s="342" t="s">
        <v>513</v>
      </c>
      <c r="AP34" s="342" t="s">
        <v>513</v>
      </c>
      <c r="AQ34" s="343">
        <v>6</v>
      </c>
      <c r="AR34" s="344" t="s">
        <v>513</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530</v>
      </c>
      <c r="AL35" s="1177"/>
      <c r="AM35" s="1177"/>
      <c r="AN35" s="1178"/>
      <c r="AO35" s="342">
        <v>803292</v>
      </c>
      <c r="AP35" s="342">
        <v>23916</v>
      </c>
      <c r="AQ35" s="343">
        <v>17795</v>
      </c>
      <c r="AR35" s="344">
        <v>34.4</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531</v>
      </c>
      <c r="AL36" s="1177"/>
      <c r="AM36" s="1177"/>
      <c r="AN36" s="1178"/>
      <c r="AO36" s="342">
        <v>254</v>
      </c>
      <c r="AP36" s="342">
        <v>8</v>
      </c>
      <c r="AQ36" s="343">
        <v>2500</v>
      </c>
      <c r="AR36" s="344">
        <v>-99.7</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532</v>
      </c>
      <c r="AL37" s="1177"/>
      <c r="AM37" s="1177"/>
      <c r="AN37" s="1178"/>
      <c r="AO37" s="342">
        <v>15615</v>
      </c>
      <c r="AP37" s="342">
        <v>465</v>
      </c>
      <c r="AQ37" s="343">
        <v>1001</v>
      </c>
      <c r="AR37" s="344">
        <v>-53.5</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533</v>
      </c>
      <c r="AL38" s="1180"/>
      <c r="AM38" s="1180"/>
      <c r="AN38" s="1181"/>
      <c r="AO38" s="345" t="s">
        <v>513</v>
      </c>
      <c r="AP38" s="345" t="s">
        <v>513</v>
      </c>
      <c r="AQ38" s="346">
        <v>4</v>
      </c>
      <c r="AR38" s="334" t="s">
        <v>513</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534</v>
      </c>
      <c r="AL39" s="1180"/>
      <c r="AM39" s="1180"/>
      <c r="AN39" s="1181"/>
      <c r="AO39" s="342">
        <v>-14884</v>
      </c>
      <c r="AP39" s="342">
        <v>-443</v>
      </c>
      <c r="AQ39" s="343">
        <v>-3748</v>
      </c>
      <c r="AR39" s="344">
        <v>-88.2</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535</v>
      </c>
      <c r="AL40" s="1177"/>
      <c r="AM40" s="1177"/>
      <c r="AN40" s="1178"/>
      <c r="AO40" s="342">
        <v>-1520568</v>
      </c>
      <c r="AP40" s="342">
        <v>-45271</v>
      </c>
      <c r="AQ40" s="343">
        <v>-58908</v>
      </c>
      <c r="AR40" s="344">
        <v>-23.1</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296</v>
      </c>
      <c r="AL41" s="1183"/>
      <c r="AM41" s="1183"/>
      <c r="AN41" s="1184"/>
      <c r="AO41" s="342">
        <v>927556</v>
      </c>
      <c r="AP41" s="342">
        <v>27616</v>
      </c>
      <c r="AQ41" s="343">
        <v>25761</v>
      </c>
      <c r="AR41" s="344">
        <v>7.2</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536</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538</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504</v>
      </c>
      <c r="AN49" s="1171" t="s">
        <v>539</v>
      </c>
      <c r="AO49" s="1172"/>
      <c r="AP49" s="1172"/>
      <c r="AQ49" s="1172"/>
      <c r="AR49" s="1173"/>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540</v>
      </c>
      <c r="AO50" s="359" t="s">
        <v>541</v>
      </c>
      <c r="AP50" s="360" t="s">
        <v>542</v>
      </c>
      <c r="AQ50" s="361" t="s">
        <v>543</v>
      </c>
      <c r="AR50" s="362" t="s">
        <v>544</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545</v>
      </c>
      <c r="AL51" s="355"/>
      <c r="AM51" s="363">
        <v>2605677</v>
      </c>
      <c r="AN51" s="364">
        <v>76301</v>
      </c>
      <c r="AO51" s="365">
        <v>19.899999999999999</v>
      </c>
      <c r="AP51" s="366">
        <v>106614</v>
      </c>
      <c r="AQ51" s="367">
        <v>17.2</v>
      </c>
      <c r="AR51" s="368">
        <v>2.7</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546</v>
      </c>
      <c r="AM52" s="371">
        <v>1591909</v>
      </c>
      <c r="AN52" s="372">
        <v>46615</v>
      </c>
      <c r="AO52" s="373">
        <v>37</v>
      </c>
      <c r="AP52" s="374">
        <v>45545</v>
      </c>
      <c r="AQ52" s="375">
        <v>20.7</v>
      </c>
      <c r="AR52" s="376">
        <v>16.3</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547</v>
      </c>
      <c r="AL53" s="355"/>
      <c r="AM53" s="363">
        <v>2050900</v>
      </c>
      <c r="AN53" s="364">
        <v>60739</v>
      </c>
      <c r="AO53" s="365">
        <v>-20.399999999999999</v>
      </c>
      <c r="AP53" s="366">
        <v>85459</v>
      </c>
      <c r="AQ53" s="367">
        <v>-19.8</v>
      </c>
      <c r="AR53" s="368">
        <v>-0.6</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546</v>
      </c>
      <c r="AM54" s="371">
        <v>947270</v>
      </c>
      <c r="AN54" s="372">
        <v>28054</v>
      </c>
      <c r="AO54" s="373">
        <v>-39.799999999999997</v>
      </c>
      <c r="AP54" s="374">
        <v>44378</v>
      </c>
      <c r="AQ54" s="375">
        <v>-2.6</v>
      </c>
      <c r="AR54" s="376">
        <v>-37.200000000000003</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548</v>
      </c>
      <c r="AL55" s="355"/>
      <c r="AM55" s="363">
        <v>1745106</v>
      </c>
      <c r="AN55" s="364">
        <v>51959</v>
      </c>
      <c r="AO55" s="365">
        <v>-14.5</v>
      </c>
      <c r="AP55" s="366">
        <v>83280</v>
      </c>
      <c r="AQ55" s="367">
        <v>-2.5</v>
      </c>
      <c r="AR55" s="368">
        <v>-12</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546</v>
      </c>
      <c r="AM56" s="371">
        <v>1184427</v>
      </c>
      <c r="AN56" s="372">
        <v>35265</v>
      </c>
      <c r="AO56" s="373">
        <v>25.7</v>
      </c>
      <c r="AP56" s="374">
        <v>43123</v>
      </c>
      <c r="AQ56" s="375">
        <v>-2.8</v>
      </c>
      <c r="AR56" s="376">
        <v>28.5</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549</v>
      </c>
      <c r="AL57" s="355"/>
      <c r="AM57" s="363">
        <v>1374419</v>
      </c>
      <c r="AN57" s="364">
        <v>40960</v>
      </c>
      <c r="AO57" s="365">
        <v>-21.2</v>
      </c>
      <c r="AP57" s="366">
        <v>88968</v>
      </c>
      <c r="AQ57" s="367">
        <v>6.8</v>
      </c>
      <c r="AR57" s="368">
        <v>-28</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546</v>
      </c>
      <c r="AM58" s="371">
        <v>638213</v>
      </c>
      <c r="AN58" s="372">
        <v>19020</v>
      </c>
      <c r="AO58" s="373">
        <v>-46.1</v>
      </c>
      <c r="AP58" s="374">
        <v>45482</v>
      </c>
      <c r="AQ58" s="375">
        <v>5.5</v>
      </c>
      <c r="AR58" s="376">
        <v>-51.6</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550</v>
      </c>
      <c r="AL59" s="355"/>
      <c r="AM59" s="363">
        <v>1890331</v>
      </c>
      <c r="AN59" s="364">
        <v>56280</v>
      </c>
      <c r="AO59" s="365">
        <v>37.4</v>
      </c>
      <c r="AP59" s="366">
        <v>85173</v>
      </c>
      <c r="AQ59" s="367">
        <v>-4.3</v>
      </c>
      <c r="AR59" s="368">
        <v>41.7</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546</v>
      </c>
      <c r="AM60" s="371">
        <v>1159227</v>
      </c>
      <c r="AN60" s="372">
        <v>34513</v>
      </c>
      <c r="AO60" s="373">
        <v>81.5</v>
      </c>
      <c r="AP60" s="374">
        <v>43913</v>
      </c>
      <c r="AQ60" s="375">
        <v>-3.4</v>
      </c>
      <c r="AR60" s="376">
        <v>84.9</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551</v>
      </c>
      <c r="AL61" s="377"/>
      <c r="AM61" s="378">
        <v>1933287</v>
      </c>
      <c r="AN61" s="379">
        <v>57248</v>
      </c>
      <c r="AO61" s="380">
        <v>0.2</v>
      </c>
      <c r="AP61" s="381">
        <v>89899</v>
      </c>
      <c r="AQ61" s="382">
        <v>-0.5</v>
      </c>
      <c r="AR61" s="368">
        <v>0.7</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546</v>
      </c>
      <c r="AM62" s="371">
        <v>1104209</v>
      </c>
      <c r="AN62" s="372">
        <v>32693</v>
      </c>
      <c r="AO62" s="373">
        <v>11.7</v>
      </c>
      <c r="AP62" s="374">
        <v>44488</v>
      </c>
      <c r="AQ62" s="375">
        <v>3.5</v>
      </c>
      <c r="AR62" s="376">
        <v>8.1999999999999993</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Uf/H19835fl1spuqj4rnWsIpkKFu50gYbLpD+IUAPlXsV+DjmFCQEWFcb8sYIAyHzz7YbHqce1cRGdP0dWn1kg==" saltValue="UWpHAA2M+5EdsEr5eIeZy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553</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QPNNR2OJWHPxdRMRLFfXDXpd0LG7N7z/n+SAaMFS1PjrZiETJn/bdbGvNOQ5TojTDt4FOsM/d22ZclAf+y28g==" saltValue="8xxYoshF6WEFUy4IrmYsH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yyw16sYwKYWw+G/JkhQdzjL4iZ7Li9DAXEH6fsQQNopCwhq8r5qRoACr/QV6duSxaaU5D0qB43qbl/AXihntQ==" saltValue="zZhD6K85NS/wPsz2iijwo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194" t="s">
        <v>3</v>
      </c>
      <c r="D47" s="1194"/>
      <c r="E47" s="1195"/>
      <c r="F47" s="11">
        <v>43.27</v>
      </c>
      <c r="G47" s="12">
        <v>47.09</v>
      </c>
      <c r="H47" s="12">
        <v>41.79</v>
      </c>
      <c r="I47" s="12">
        <v>37.07</v>
      </c>
      <c r="J47" s="13">
        <v>33.909999999999997</v>
      </c>
    </row>
    <row r="48" spans="2:10" ht="57.75" customHeight="1">
      <c r="B48" s="14"/>
      <c r="C48" s="1196" t="s">
        <v>4</v>
      </c>
      <c r="D48" s="1196"/>
      <c r="E48" s="1197"/>
      <c r="F48" s="15">
        <v>7.08</v>
      </c>
      <c r="G48" s="16">
        <v>8.02</v>
      </c>
      <c r="H48" s="16">
        <v>6.96</v>
      </c>
      <c r="I48" s="16">
        <v>8.4700000000000006</v>
      </c>
      <c r="J48" s="17">
        <v>9.2899999999999991</v>
      </c>
    </row>
    <row r="49" spans="2:10" ht="57.75" customHeight="1" thickBot="1">
      <c r="B49" s="18"/>
      <c r="C49" s="1198" t="s">
        <v>5</v>
      </c>
      <c r="D49" s="1198"/>
      <c r="E49" s="1199"/>
      <c r="F49" s="19">
        <v>1.63</v>
      </c>
      <c r="G49" s="20">
        <v>5.53</v>
      </c>
      <c r="H49" s="20" t="s">
        <v>560</v>
      </c>
      <c r="I49" s="20" t="s">
        <v>561</v>
      </c>
      <c r="J49" s="21" t="s">
        <v>562</v>
      </c>
    </row>
    <row r="50" spans="2:10" ht="13.5" customHeight="1"/>
    <row r="51" spans="2:10" ht="13.5" hidden="1" customHeight="1"/>
    <row r="52" spans="2:10" ht="13.5" hidden="1" customHeight="1"/>
    <row r="53" spans="2:10" ht="13.5" hidden="1" customHeight="1"/>
  </sheetData>
  <sheetProtection algorithmName="SHA-512" hashValue="dvoheiMWZzeoQfiHQjVdAxtlVe6wotxDDLa/gzdxW5EQOjlgRwryWFx4wzV/tluRrvnhFoe88n4jd1YfSUuuHA==" saltValue="41iwfk19aVZFYheVGK+X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2020-03-12T05:13:04Z</cp:lastPrinted>
  <dcterms:created xsi:type="dcterms:W3CDTF">2020-02-10T05:39:32Z</dcterms:created>
  <dcterms:modified xsi:type="dcterms:W3CDTF">2020-09-29T12:24:39Z</dcterms:modified>
  <cp:category/>
</cp:coreProperties>
</file>