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tabRatio="886"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1" i="10" l="1"/>
  <c r="BG40" i="10"/>
  <c r="BG39" i="10"/>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AM41" i="10"/>
  <c r="U41" i="10"/>
  <c r="C41" i="10"/>
  <c r="CO40" i="10"/>
  <c r="AM40" i="10"/>
  <c r="U40" i="10"/>
  <c r="C40" i="10"/>
  <c r="CO39" i="10"/>
  <c r="AM39" i="10"/>
  <c r="U39" i="10"/>
  <c r="C39" i="10"/>
  <c r="CO38" i="10"/>
  <c r="AM38" i="10"/>
  <c r="U38" i="10"/>
  <c r="C38" i="10"/>
  <c r="CO37" i="10"/>
  <c r="AM37" i="10"/>
  <c r="C37" i="10"/>
  <c r="AM36" i="10"/>
  <c r="C36" i="10"/>
  <c r="AM35" i="10"/>
  <c r="C35" i="10"/>
  <c r="BW34" i="10"/>
  <c r="BW35" i="10" s="1"/>
  <c r="C34" i="10"/>
  <c r="BW36" i="10" l="1"/>
  <c r="BW37" i="10" s="1"/>
  <c r="BW38" i="10" s="1"/>
  <c r="BW39" i="10" s="1"/>
  <c r="BW40" i="10" s="1"/>
  <c r="BW41" i="10" s="1"/>
  <c r="BW42" i="10" s="1"/>
  <c r="BW43" i="10" s="1"/>
  <c r="CO34" i="10"/>
  <c r="CO35" i="10" s="1"/>
  <c r="CO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 r="BE38" i="10" s="1"/>
  <c r="BE39" i="10" s="1"/>
  <c r="BE40" i="10" s="1"/>
  <c r="BE41" i="10" s="1"/>
</calcChain>
</file>

<file path=xl/sharedStrings.xml><?xml version="1.0" encoding="utf-8"?>
<sst xmlns="http://schemas.openxmlformats.org/spreadsheetml/2006/main" count="1188" uniqueCount="638">
  <si>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</si>
  <si>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</si>
  <si>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</si>
  <si>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</si>
  <si>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</si>
  <si>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</si>
  <si>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</si>
  <si>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</si>
  <si>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</si>
  <si>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</si>
  <si>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</si>
  <si>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</si>
  <si>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</si>
  <si>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</si>
  <si>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</si>
  <si>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</si>
  <si>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</si>
  <si>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</si>
  <si>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</si>
  <si>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</si>
  <si>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</si>
  <si>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</si>
  <si>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</si>
  <si>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</si>
  <si>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</si>
  <si>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</si>
  <si>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</si>
  <si>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</si>
  <si>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</si>
  <si>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</si>
  <si>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</si>
  <si>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</si>
  <si>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</si>
  <si>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</si>
  <si>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</si>
  <si>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</si>
  <si>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</si>
  <si>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</si>
  <si>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</si>
  <si>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</si>
  <si>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</si>
  <si>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</si>
  <si>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</si>
  <si>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</si>
  <si>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</si>
  <si>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</si>
  <si>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</si>
  <si>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</si>
  <si>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</si>
  <si>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</si>
  <si>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</si>
  <si>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</si>
  <si>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</si>
  <si>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</si>
  <si>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</si>
  <si>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</si>
  <si>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</si>
  <si>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</si>
  <si>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</si>
  <si>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</si>
  <si>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</si>
  <si>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</si>
  <si>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</si>
  <si>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</si>
  <si>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</si>
  <si>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</si>
  <si>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</si>
  <si>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</si>
  <si>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</si>
  <si>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</si>
  <si>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</si>
  <si>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</si>
  <si>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</si>
  <si>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</si>
  <si>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</si>
  <si>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</si>
  <si>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</si>
  <si>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</si>
  <si>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</si>
  <si>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</si>
  <si>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</si>
  <si>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</si>
  <si>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</si>
  <si>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</si>
  <si>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</si>
  <si>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</si>
  <si>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</si>
  <si>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</si>
  <si>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</si>
  <si>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</si>
  <si>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</si>
  <si>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</si>
  <si>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</si>
  <si>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</si>
  <si>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</si>
  <si>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</si>
  <si>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</si>
  <si>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</si>
  <si>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</si>
  <si>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</si>
  <si>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</si>
  <si>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</si>
  <si>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</si>
  <si>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</si>
  <si>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</si>
  <si>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</si>
  <si>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</si>
  <si>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</si>
  <si>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</si>
  <si>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</si>
  <si>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</si>
  <si>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</si>
  <si>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</si>
  <si>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</si>
  <si>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</si>
  <si>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</si>
  <si>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</si>
  <si>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</si>
  <si>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</si>
  <si>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</si>
  <si>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</si>
  <si>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</si>
  <si>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</si>
  <si>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</si>
  <si>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</si>
  <si>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</si>
  <si>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</si>
  <si>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</si>
  <si>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</si>
  <si>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</si>
  <si>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</si>
  <si>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</si>
  <si>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</si>
  <si>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</si>
  <si>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</si>
  <si>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</si>
  <si>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</si>
  <si>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</si>
  <si>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</si>
  <si>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</si>
  <si>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</si>
  <si>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</si>
  <si>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</si>
  <si>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</si>
  <si>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</si>
  <si>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</si>
  <si>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</si>
  <si>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</si>
  <si>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</si>
  <si>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</si>
  <si>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</si>
  <si>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</si>
  <si>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</si>
  <si>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</si>
  <si>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</si>
  <si>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</si>
  <si>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</si>
  <si>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</si>
  <si>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</si>
  <si>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</si>
  <si>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</si>
  <si>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</si>
  <si>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</si>
  <si>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</si>
  <si>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</si>
  <si>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</si>
  <si>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</si>
  <si>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</si>
  <si>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</si>
  <si>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</si>
  <si>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</si>
  <si>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</si>
  <si>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</si>
  <si>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</si>
  <si>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</si>
  <si>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</si>
  <si>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</si>
  <si>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</si>
  <si>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</si>
  <si>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</si>
  <si>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</si>
  <si>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</si>
  <si>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</si>
  <si>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</si>
  <si>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</si>
  <si>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</si>
  <si>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</si>
  <si>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</si>
  <si>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</si>
  <si>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</si>
  <si>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</si>
  <si>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</si>
  <si>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</si>
  <si>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</si>
  <si>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</si>
  <si>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</si>
  <si>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</si>
  <si>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</si>
  <si>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</si>
  <si>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</si>
  <si>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</si>
  <si>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</si>
  <si>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</si>
  <si>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</si>
  <si>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</si>
  <si>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</si>
  <si>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</si>
  <si>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</si>
  <si>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</si>
  <si>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</si>
  <si>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</si>
  <si>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</si>
  <si>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</si>
  <si>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</si>
  <si>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愛媛県伊予市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</si>
  <si>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</si>
  <si>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</si>
  <si>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</si>
  <si>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</si>
  <si>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</si>
  <si>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</si>
  <si>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</si>
  <si>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</si>
  <si>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</si>
  <si>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</si>
  <si>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</si>
  <si>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</si>
  <si>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</si>
  <si>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</si>
  <si>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</si>
  <si>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</si>
  <si>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</si>
  <si>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</si>
  <si>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</si>
  <si>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</si>
  <si>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</si>
  <si>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</si>
  <si>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</si>
  <si>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</si>
  <si>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</si>
  <si>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</si>
  <si>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</si>
  <si>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</si>
  <si>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</si>
  <si>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</si>
  <si>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</si>
  <si>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</si>
  <si>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</si>
  <si>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</si>
  <si>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</si>
  <si>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</si>
  <si>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</si>
  <si>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</si>
  <si>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</si>
  <si>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</si>
  <si>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</si>
  <si>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</si>
  <si>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</si>
  <si>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</si>
  <si>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</si>
  <si>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</si>
  <si>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</si>
  <si>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</si>
  <si>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</si>
  <si>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</si>
  <si>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</si>
  <si>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</si>
  <si>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</si>
  <si>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</si>
  <si>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</si>
  <si>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</si>
  <si>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</si>
  <si>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</si>
  <si>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</si>
  <si>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</si>
  <si>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</si>
  <si>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</si>
  <si>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</si>
  <si>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</si>
  <si>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</si>
  <si>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</si>
  <si>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</si>
  <si>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</si>
  <si>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</si>
  <si>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</si>
  <si>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</si>
  <si>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</si>
  <si>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</si>
  <si>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</si>
  <si>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</si>
  <si>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</si>
  <si>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</si>
  <si>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</si>
  <si>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</si>
  <si>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</si>
  <si>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</si>
  <si>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</si>
  <si>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</si>
  <si>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</si>
  <si>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</si>
  <si>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</si>
  <si>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</si>
  <si>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</si>
  <si>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</si>
  <si>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</si>
  <si>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</si>
  <si>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</si>
  <si>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</si>
  <si>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</si>
  <si>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</si>
  <si>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</si>
  <si>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</si>
  <si>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</si>
  <si>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</si>
  <si>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</si>
  <si>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</si>
  <si>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</si>
  <si>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</si>
  <si>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</si>
  <si>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</si>
  <si>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</si>
  <si>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</si>
  <si>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</si>
  <si>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</si>
  <si>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</si>
  <si>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</si>
  <si>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</si>
  <si>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</si>
  <si>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</si>
  <si>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</si>
  <si>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</si>
  <si>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</si>
  <si>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</si>
  <si>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</si>
  <si>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</si>
  <si>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</si>
  <si>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</si>
  <si>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</si>
  <si>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</si>
  <si>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</si>
  <si>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</si>
  <si>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</si>
  <si>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</si>
  <si>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</si>
  <si>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</si>
  <si>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</si>
  <si>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</si>
  <si>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</si>
  <si>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</si>
  <si>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</si>
  <si>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</si>
  <si>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</si>
  <si>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</si>
  <si>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</si>
  <si>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</si>
  <si>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</si>
  <si>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</si>
  <si>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</si>
  <si>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</si>
  <si>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</si>
  <si>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</si>
  <si>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</si>
  <si>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</si>
  <si>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愛媛県伊予市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</si>
  <si>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</si>
  <si>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</si>
  <si>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</si>
  <si>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</si>
  <si>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</si>
  <si>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</si>
  <si>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</si>
  <si>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</si>
  <si>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</si>
  <si>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</si>
  <si>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</si>
  <si>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</si>
  <si>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</si>
  <si>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</si>
  <si>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</si>
  <si>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</si>
  <si>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</si>
  <si>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</si>
  <si>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</si>
  <si>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</si>
  <si>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</si>
  <si>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</si>
  <si>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</si>
  <si>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</si>
  <si>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</si>
  <si>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</si>
  <si>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</si>
  <si>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</si>
  <si>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</si>
  <si>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</si>
  <si>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</si>
  <si>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</si>
  <si>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</si>
  <si>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</si>
  <si>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</si>
  <si>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</si>
  <si>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</si>
  <si>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</si>
  <si>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</si>
  <si>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</si>
  <si>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</si>
  <si>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</si>
  <si>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飲料水供給施設特別会計</t>
    <phoneticPr fontId="5"/>
  </si>
  <si>
    <t>-</t>
    <phoneticPr fontId="5"/>
  </si>
  <si>
    <t>伊予港上屋特別会計</t>
    <phoneticPr fontId="5"/>
  </si>
  <si>
    <t>公共下水道特別会計</t>
    <phoneticPr fontId="5"/>
  </si>
  <si>
    <t>特定環境保全公共下水道特別会計</t>
    <phoneticPr fontId="5"/>
  </si>
  <si>
    <t>法非適用企業</t>
    <phoneticPr fontId="5"/>
  </si>
  <si>
    <t>農業集落排水特別会計</t>
    <phoneticPr fontId="5"/>
  </si>
  <si>
    <t>浄化槽整備特別会計</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</si>
  <si>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</si>
  <si>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</si>
  <si>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</si>
  <si>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</si>
  <si>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</si>
  <si>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</si>
  <si>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</si>
  <si>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</si>
  <si>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</si>
  <si>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</si>
  <si>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</si>
  <si>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</si>
  <si>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</si>
  <si>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</si>
  <si>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</si>
  <si>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</si>
  <si>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</si>
  <si>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</si>
  <si>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</si>
  <si>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</si>
  <si>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</si>
  <si>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</si>
  <si>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</si>
  <si>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</si>
  <si>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</si>
  <si>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</si>
  <si>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</si>
  <si>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</si>
  <si>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</si>
  <si>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</si>
  <si>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</si>
  <si>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</si>
  <si>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</si>
  <si>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</si>
  <si>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</si>
  <si>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</si>
  <si>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</si>
  <si>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</si>
  <si>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</si>
  <si>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</si>
  <si>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</si>
  <si>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</si>
  <si>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</si>
  <si>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</si>
  <si>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</si>
  <si>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</si>
  <si>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</si>
  <si>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</si>
  <si>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</si>
  <si>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</si>
  <si>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</si>
  <si>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</si>
  <si>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</si>
  <si>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</si>
  <si>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</si>
  <si>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</si>
  <si>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</si>
  <si>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</si>
  <si>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</si>
  <si>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</si>
  <si>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</si>
  <si>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</si>
  <si>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</si>
  <si>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</si>
  <si>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</si>
  <si>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</si>
  <si>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</si>
  <si>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</si>
  <si>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</si>
  <si>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</si>
  <si>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特定環境保全公共下水道特別会計</t>
    <phoneticPr fontId="5"/>
  </si>
  <si>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</si>
  <si>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</si>
  <si>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</si>
  <si>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</si>
  <si>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</si>
  <si>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</si>
  <si>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</si>
  <si>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</si>
  <si>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</si>
  <si>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</si>
  <si>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</si>
  <si>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</si>
  <si>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</si>
  <si>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</si>
  <si>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</si>
  <si>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</si>
  <si>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</si>
  <si>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</si>
  <si>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</si>
  <si>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</si>
  <si>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</si>
  <si>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</si>
  <si>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</si>
  <si>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</si>
  <si>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</si>
  <si>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</si>
  <si>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</si>
  <si>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</si>
  <si>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</si>
  <si>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</si>
  <si>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</si>
  <si>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</si>
  <si>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</si>
  <si>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</si>
  <si>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</si>
  <si>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</si>
  <si>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</si>
  <si>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</si>
  <si>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</si>
  <si>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</si>
  <si>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</si>
  <si>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</si>
  <si>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</si>
  <si>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</si>
  <si>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</si>
  <si>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</si>
  <si>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</si>
  <si>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</si>
  <si>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</si>
  <si>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</si>
  <si>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</si>
  <si>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</si>
  <si>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</si>
  <si>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</si>
  <si>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</si>
  <si>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</si>
  <si>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</si>
  <si>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</si>
  <si>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</si>
  <si>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</si>
  <si>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</si>
  <si>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</si>
  <si>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</si>
  <si>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</si>
  <si>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</si>
  <si>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</si>
  <si>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</si>
  <si>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</si>
  <si>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</si>
  <si>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</si>
  <si>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</si>
  <si>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</si>
  <si>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</si>
  <si>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</si>
  <si>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</si>
  <si>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</si>
  <si>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</si>
  <si>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</si>
  <si>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</si>
  <si>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</si>
  <si>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</si>
  <si>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</si>
  <si>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</si>
  <si>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</si>
  <si>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</si>
  <si>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</si>
  <si>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0.43</t>
  </si>
  <si>
    <t>▲ 1.68</t>
  </si>
  <si>
    <t>▲ 2.00</t>
  </si>
  <si>
    <t>▲ 0.67</t>
  </si>
  <si>
    <t>▲ 1.03</t>
  </si>
  <si>
    <t>水道事業会計</t>
  </si>
  <si>
    <t>一般会計</t>
  </si>
  <si>
    <t>介護保険特別会計</t>
  </si>
  <si>
    <t>国民健康保険特別会計（事業勘定）</t>
  </si>
  <si>
    <t>▲ 0.17</t>
  </si>
  <si>
    <t>後期高齢者医療特別会計</t>
  </si>
  <si>
    <t>都市総合文化施設運営事業特別会計</t>
  </si>
  <si>
    <t>伊予港上屋特別会計</t>
  </si>
  <si>
    <t>農業集落排水特別会計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</si>
  <si>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</si>
  <si>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</si>
  <si>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</si>
  <si>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</si>
  <si>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</si>
  <si>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</si>
  <si>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</si>
  <si>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</si>
  <si>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</si>
  <si>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株式会社　プロシーズ</t>
    <rPh sb="0" eb="4">
      <t>カブシキガイシャ</t>
    </rPh>
    <phoneticPr fontId="2"/>
  </si>
  <si>
    <t>株式会社　まちづくり郡中</t>
    <rPh sb="0" eb="4">
      <t>カブシキガイシャ</t>
    </rPh>
    <rPh sb="10" eb="12">
      <t>グンチュウ</t>
    </rPh>
    <phoneticPr fontId="2"/>
  </si>
  <si>
    <t>株式会社　シーサイドふたみ</t>
    <rPh sb="0" eb="4">
      <t>カブシキガイシャ</t>
    </rPh>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</si>
  <si>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</si>
  <si>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</si>
  <si>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</si>
  <si>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</si>
  <si>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</si>
  <si>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</si>
  <si>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</si>
  <si>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</si>
  <si>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</si>
  <si>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2"/>
  </si>
  <si>
    <t>伊予市松前町共立衛生組合</t>
    <rPh sb="0" eb="3">
      <t>イヨシ</t>
    </rPh>
    <rPh sb="3" eb="6">
      <t>マサキチョウ</t>
    </rPh>
    <rPh sb="6" eb="8">
      <t>キョウリツ</t>
    </rPh>
    <rPh sb="8" eb="10">
      <t>エイセイ</t>
    </rPh>
    <rPh sb="10" eb="12">
      <t>クミアイ</t>
    </rPh>
    <phoneticPr fontId="2"/>
  </si>
  <si>
    <t>伊予市・伊予郡養護老人ホーム組合</t>
    <rPh sb="0" eb="3">
      <t>イヨシ</t>
    </rPh>
    <rPh sb="4" eb="7">
      <t>イヨグン</t>
    </rPh>
    <rPh sb="7" eb="9">
      <t>ヨウゴ</t>
    </rPh>
    <rPh sb="9" eb="11">
      <t>ロウジン</t>
    </rPh>
    <rPh sb="14" eb="16">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</si>
  <si>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</si>
  <si>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</si>
  <si>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4">
      <t>ショウボウ</t>
    </rPh>
    <rPh sb="4" eb="5">
      <t>トウ</t>
    </rPh>
    <rPh sb="5" eb="7">
      <t>ジム</t>
    </rPh>
    <rPh sb="7" eb="9">
      <t>クミアイ</t>
    </rPh>
    <phoneticPr fontId="2"/>
  </si>
  <si>
    <t>伊予市外二町共有物組合</t>
    <rPh sb="0" eb="3">
      <t>イヨシ</t>
    </rPh>
    <rPh sb="3" eb="4">
      <t>ホカ</t>
    </rPh>
    <rPh sb="4" eb="6">
      <t>ニチョウ</t>
    </rPh>
    <rPh sb="6" eb="9">
      <t>キョウユウブツ</t>
    </rPh>
    <rPh sb="9" eb="11">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</si>
  <si>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</si>
  <si>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</si>
  <si>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</si>
  <si>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</si>
  <si>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</si>
  <si>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地域公共交通システム運営基金</t>
    <phoneticPr fontId="2"/>
  </si>
  <si>
    <t>廃棄物処理施設整備基金</t>
    <phoneticPr fontId="2"/>
  </si>
  <si>
    <t>教育奨励基金</t>
    <phoneticPr fontId="2"/>
  </si>
  <si>
    <t>義務教育施設整備基金</t>
    <phoneticPr fontId="2"/>
  </si>
  <si>
    <t>地域福祉振興基金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</si>
  <si>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</si>
  <si>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</si>
  <si>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</si>
  <si>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と比べて高い水準にある。これは、2019年度までは合併特例債の借入が大きく増加するため将来負担比率の上昇が見込まれるためである。公共施設等総合管理計画において、平成２８年度以降４０年間で、施設総量を２０％縮減するという目標を設定しているが、個別具体化は一部施設に留まっている。2021年度以降もさらに公共施設等の集約化・複合化を積極的に進め、維持管理に要する経費を減少すること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</si>
  <si>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</si>
  <si>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</si>
  <si>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</si>
  <si>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</si>
  <si>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</si>
  <si>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</si>
  <si>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</si>
  <si>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</si>
  <si>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が、微増に転じている。将来負担比率については高い水準にとどまっており上昇が見込まれる。将来負担比率が上昇している主な要因としては、平成２６年度から２９年度にかけて行った本庁舎の建替え事業に際し、合計で３３億円の地方債を発行したことに加え、図書館・文化ホール等の建設が加わることによる。これらの地方債の償還は令和２年度から本格化し、実質公債費比率が上昇していくことが考えられるため、これまで以上に公債費の適正化に取り組んでいく必要がある。</t>
    <rPh sb="26" eb="28">
      <t>ビゾウ</t>
    </rPh>
    <rPh sb="29" eb="30">
      <t>テン</t>
    </rPh>
    <rPh sb="46" eb="47">
      <t>タカ</t>
    </rPh>
    <rPh sb="48" eb="50">
      <t>スイジュン</t>
    </rPh>
    <rPh sb="58" eb="60">
      <t>ジョウショウ</t>
    </rPh>
    <rPh sb="61" eb="63">
      <t>ミコ</t>
    </rPh>
    <rPh sb="140" eb="141">
      <t>クワ</t>
    </rPh>
    <rPh sb="143" eb="146">
      <t>トショカン</t>
    </rPh>
    <rPh sb="147" eb="149">
      <t>ブンカ</t>
    </rPh>
    <rPh sb="152" eb="153">
      <t>トウ</t>
    </rPh>
    <rPh sb="154" eb="156">
      <t>ケンセツ</t>
    </rPh>
    <rPh sb="157" eb="158">
      <t>クワ</t>
    </rPh>
    <rPh sb="184" eb="187">
      <t>ホンカクカ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</si>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</sst>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1FD8-4E9B-9B51-6210EC8F2E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58020</c:v>
                </c:pt>
                <c:pt idx="1">
                  <c:v>98280</c:v>
                </c:pt>
                <c:pt idx="2">
                  <c:v>81779</c:v>
                </c:pt>
                <c:pt idx="3">
                  <c:v>66254</c:v>
                </c:pt>
                <c:pt idx="4">
                  <c:v>65646</c:v>
                </c:pt>
              </c:numCache>
            </c:numRef>
          </c:val>
          <c:smooth val="0"/>
          <c:extLst>
            <c:ext xmlns:c16="http://schemas.microsoft.com/office/drawing/2014/chart" uri="{C3380CC4-5D6E-409C-BE32-E72D297353CC}">
              <c16:uniqueId val="{00000001-1FD8-4E9B-9B51-6210EC8F2E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5.47</c:v>
                </c:pt>
                <c:pt idx="1">
                  <c:v>7.68</c:v>
                </c:pt>
                <c:pt idx="2">
                  <c:v>7.12</c:v>
                </c:pt>
                <c:pt idx="3">
                  <c:v>6.64</c:v>
                </c:pt>
                <c:pt idx="4">
                  <c:v>5.68</c:v>
                </c:pt>
              </c:numCache>
            </c:numRef>
          </c:val>
          <c:extLst>
            <c:ext xmlns:c16="http://schemas.microsoft.com/office/drawing/2014/chart" uri="{C3380CC4-5D6E-409C-BE32-E72D297353CC}">
              <c16:uniqueId val="{00000000-A36F-4993-BE73-68948BB699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21.53</c:v>
                </c:pt>
                <c:pt idx="1">
                  <c:v>17.41</c:v>
                </c:pt>
                <c:pt idx="2">
                  <c:v>16.170000000000002</c:v>
                </c:pt>
                <c:pt idx="3">
                  <c:v>16.61</c:v>
                </c:pt>
                <c:pt idx="4">
                  <c:v>16.78</c:v>
                </c:pt>
              </c:numCache>
            </c:numRef>
          </c:val>
          <c:extLst>
            <c:ext xmlns:c16="http://schemas.microsoft.com/office/drawing/2014/chart" uri="{C3380CC4-5D6E-409C-BE32-E72D297353CC}">
              <c16:uniqueId val="{00000001-A36F-4993-BE73-68948BB699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-0.43</c:v>
                </c:pt>
                <c:pt idx="1">
                  <c:v>-1.68</c:v>
                </c:pt>
                <c:pt idx="2">
                  <c:v>-2</c:v>
                </c:pt>
                <c:pt idx="3">
                  <c:v>-0.67</c:v>
                </c:pt>
                <c:pt idx="4">
                  <c:v>-1.03</c:v>
                </c:pt>
              </c:numCache>
            </c:numRef>
          </c:val>
          <c:smooth val="0"/>
          <c:extLst>
            <c:ext xmlns:c16="http://schemas.microsoft.com/office/drawing/2014/chart" uri="{C3380CC4-5D6E-409C-BE32-E72D297353CC}">
              <c16:uniqueId val="{00000002-A36F-4993-BE73-68948BB699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FA2-44E5-991B-F8B106BBFD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A2-44E5-991B-F8B106BBFDF2}"/>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FA2-44E5-991B-F8B106BBFDF2}"/>
            </c:ext>
          </c:extLst>
        </c:ser>
        <c:ser>
          <c:idx val="3"/>
          <c:order val="3"/>
          <c:tx>
            <c:strRef>
              <c:f>データシート!$A$30</c:f>
              <c:strCache>
                <c:ptCount val="1"/>
                <c:pt idx="0">
                  <c:v>伊予港上屋特別会計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4FA2-44E5-991B-F8B106BBFDF2}"/>
            </c:ext>
          </c:extLst>
        </c:ser>
        <c:ser>
          <c:idx val="4"/>
          <c:order val="4"/>
          <c:tx>
            <c:strRef>
              <c:f>データシート!$A$31</c:f>
              <c:strCache>
                <c:ptCount val="1"/>
                <c:pt idx="0">
                  <c:v>都市総合文化施設運営事業特別会計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0.13</c:v>
                </c:pt>
                <c:pt idx="4">
                  <c:v>#N/A</c:v>
                </c:pt>
                <c:pt idx="5">
                  <c:v>0.06</c:v>
                </c:pt>
                <c:pt idx="6">
                  <c:v>#N/A</c:v>
                </c:pt>
                <c:pt idx="7">
                  <c:v>0.06</c:v>
                </c:pt>
                <c:pt idx="8">
                  <c:v>#N/A</c:v>
                </c:pt>
                <c:pt idx="9">
                  <c:v>0.06</c:v>
                </c:pt>
              </c:numCache>
            </c:numRef>
          </c:val>
          <c:extLst>
            <c:ext xmlns:c16="http://schemas.microsoft.com/office/drawing/2014/chart" uri="{C3380CC4-5D6E-409C-BE32-E72D297353CC}">
              <c16:uniqueId val="{00000004-4FA2-44E5-991B-F8B106BBFDF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0.17</c:v>
                </c:pt>
                <c:pt idx="4">
                  <c:v>#N/A</c:v>
                </c:pt>
                <c:pt idx="5">
                  <c:v>0.19</c:v>
                </c:pt>
                <c:pt idx="6">
                  <c:v>#N/A</c:v>
                </c:pt>
                <c:pt idx="7">
                  <c:v>0.19</c:v>
                </c:pt>
                <c:pt idx="8">
                  <c:v>#N/A</c:v>
                </c:pt>
                <c:pt idx="9">
                  <c:v>0.17</c:v>
                </c:pt>
              </c:numCache>
            </c:numRef>
          </c:val>
          <c:extLst>
            <c:ext xmlns:c16="http://schemas.microsoft.com/office/drawing/2014/chart" uri="{C3380CC4-5D6E-409C-BE32-E72D297353CC}">
              <c16:uniqueId val="{00000005-4FA2-44E5-991B-F8B106BBFDF2}"/>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0.17</c:v>
                </c:pt>
                <c:pt idx="3">
                  <c:v>#N/A</c:v>
                </c:pt>
                <c:pt idx="4">
                  <c:v>#N/A</c:v>
                </c:pt>
                <c:pt idx="5">
                  <c:v>2.23</c:v>
                </c:pt>
                <c:pt idx="6">
                  <c:v>#N/A</c:v>
                </c:pt>
                <c:pt idx="7">
                  <c:v>2.81</c:v>
                </c:pt>
                <c:pt idx="8">
                  <c:v>#N/A</c:v>
                </c:pt>
                <c:pt idx="9">
                  <c:v>0.31</c:v>
                </c:pt>
              </c:numCache>
            </c:numRef>
          </c:val>
          <c:extLst>
            <c:ext xmlns:c16="http://schemas.microsoft.com/office/drawing/2014/chart" uri="{C3380CC4-5D6E-409C-BE32-E72D297353CC}">
              <c16:uniqueId val="{00000006-4FA2-44E5-991B-F8B106BBFDF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0.56999999999999995</c:v>
                </c:pt>
                <c:pt idx="2">
                  <c:v>#N/A</c:v>
                </c:pt>
                <c:pt idx="3">
                  <c:v>0.56000000000000005</c:v>
                </c:pt>
                <c:pt idx="4">
                  <c:v>#N/A</c:v>
                </c:pt>
                <c:pt idx="5">
                  <c:v>0.41</c:v>
                </c:pt>
                <c:pt idx="6">
                  <c:v>#N/A</c:v>
                </c:pt>
                <c:pt idx="7">
                  <c:v>0.38</c:v>
                </c:pt>
                <c:pt idx="8">
                  <c:v>#N/A</c:v>
                </c:pt>
                <c:pt idx="9">
                  <c:v>1.1399999999999999</c:v>
                </c:pt>
              </c:numCache>
            </c:numRef>
          </c:val>
          <c:extLst>
            <c:ext xmlns:c16="http://schemas.microsoft.com/office/drawing/2014/chart" uri="{C3380CC4-5D6E-409C-BE32-E72D297353CC}">
              <c16:uniqueId val="{00000007-4FA2-44E5-991B-F8B106BBFD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5.46</c:v>
                </c:pt>
                <c:pt idx="2">
                  <c:v>#N/A</c:v>
                </c:pt>
                <c:pt idx="3">
                  <c:v>7.68</c:v>
                </c:pt>
                <c:pt idx="4">
                  <c:v>#N/A</c:v>
                </c:pt>
                <c:pt idx="5">
                  <c:v>7.12</c:v>
                </c:pt>
                <c:pt idx="6">
                  <c:v>#N/A</c:v>
                </c:pt>
                <c:pt idx="7">
                  <c:v>6.64</c:v>
                </c:pt>
                <c:pt idx="8">
                  <c:v>#N/A</c:v>
                </c:pt>
                <c:pt idx="9">
                  <c:v>5.67</c:v>
                </c:pt>
              </c:numCache>
            </c:numRef>
          </c:val>
          <c:extLst>
            <c:ext xmlns:c16="http://schemas.microsoft.com/office/drawing/2014/chart" uri="{C3380CC4-5D6E-409C-BE32-E72D297353CC}">
              <c16:uniqueId val="{00000008-4FA2-44E5-991B-F8B106BBFD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8.23</c:v>
                </c:pt>
                <c:pt idx="2">
                  <c:v>#N/A</c:v>
                </c:pt>
                <c:pt idx="3">
                  <c:v>8.44</c:v>
                </c:pt>
                <c:pt idx="4">
                  <c:v>#N/A</c:v>
                </c:pt>
                <c:pt idx="5">
                  <c:v>8.75</c:v>
                </c:pt>
                <c:pt idx="6">
                  <c:v>#N/A</c:v>
                </c:pt>
                <c:pt idx="7">
                  <c:v>9.2799999999999994</c:v>
                </c:pt>
                <c:pt idx="8">
                  <c:v>#N/A</c:v>
                </c:pt>
                <c:pt idx="9">
                  <c:v>9.66</c:v>
                </c:pt>
              </c:numCache>
            </c:numRef>
          </c:val>
          <c:extLst>
            <c:ext xmlns:c16="http://schemas.microsoft.com/office/drawing/2014/chart" uri="{C3380CC4-5D6E-409C-BE32-E72D297353CC}">
              <c16:uniqueId val="{00000009-4FA2-44E5-991B-F8B106BBFD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1677</c:v>
                </c:pt>
                <c:pt idx="5">
                  <c:v>1723</c:v>
                </c:pt>
                <c:pt idx="8">
                  <c:v>1736</c:v>
                </c:pt>
                <c:pt idx="11">
                  <c:v>1724</c:v>
                </c:pt>
                <c:pt idx="14">
                  <c:v>1722</c:v>
                </c:pt>
              </c:numCache>
            </c:numRef>
          </c:val>
          <c:extLst>
            <c:ext xmlns:c16="http://schemas.microsoft.com/office/drawing/2014/chart" uri="{C3380CC4-5D6E-409C-BE32-E72D297353CC}">
              <c16:uniqueId val="{00000000-7341-4709-BF79-002136EAE1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41-4709-BF79-002136EAE1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c:v>
                </c:pt>
                <c:pt idx="3">
                  <c:v>23</c:v>
                </c:pt>
                <c:pt idx="6">
                  <c:v>22</c:v>
                </c:pt>
                <c:pt idx="9">
                  <c:v>7</c:v>
                </c:pt>
                <c:pt idx="12">
                  <c:v>6</c:v>
                </c:pt>
              </c:numCache>
            </c:numRef>
          </c:val>
          <c:extLst>
            <c:ext xmlns:c16="http://schemas.microsoft.com/office/drawing/2014/chart" uri="{C3380CC4-5D6E-409C-BE32-E72D297353CC}">
              <c16:uniqueId val="{00000002-7341-4709-BF79-002136EAE1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118</c:v>
                </c:pt>
                <c:pt idx="3">
                  <c:v>91</c:v>
                </c:pt>
                <c:pt idx="6">
                  <c:v>102</c:v>
                </c:pt>
                <c:pt idx="9">
                  <c:v>108</c:v>
                </c:pt>
                <c:pt idx="12">
                  <c:v>111</c:v>
                </c:pt>
              </c:numCache>
            </c:numRef>
          </c:val>
          <c:extLst>
            <c:ext xmlns:c16="http://schemas.microsoft.com/office/drawing/2014/chart" uri="{C3380CC4-5D6E-409C-BE32-E72D297353CC}">
              <c16:uniqueId val="{00000003-7341-4709-BF79-002136EAE1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539</c:v>
                </c:pt>
                <c:pt idx="3">
                  <c:v>530</c:v>
                </c:pt>
                <c:pt idx="6">
                  <c:v>574</c:v>
                </c:pt>
                <c:pt idx="9">
                  <c:v>624</c:v>
                </c:pt>
                <c:pt idx="12">
                  <c:v>704</c:v>
                </c:pt>
              </c:numCache>
            </c:numRef>
          </c:val>
          <c:extLst>
            <c:ext xmlns:c16="http://schemas.microsoft.com/office/drawing/2014/chart" uri="{C3380CC4-5D6E-409C-BE32-E72D297353CC}">
              <c16:uniqueId val="{00000004-7341-4709-BF79-002136EAE1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41-4709-BF79-002136EAE1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41-4709-BF79-002136EAE1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1831</c:v>
                </c:pt>
                <c:pt idx="3">
                  <c:v>1772</c:v>
                </c:pt>
                <c:pt idx="6">
                  <c:v>1704</c:v>
                </c:pt>
                <c:pt idx="9">
                  <c:v>1711</c:v>
                </c:pt>
                <c:pt idx="12">
                  <c:v>1642</c:v>
                </c:pt>
              </c:numCache>
            </c:numRef>
          </c:val>
          <c:extLst>
            <c:ext xmlns:c16="http://schemas.microsoft.com/office/drawing/2014/chart" uri="{C3380CC4-5D6E-409C-BE32-E72D297353CC}">
              <c16:uniqueId val="{00000007-7341-4709-BF79-002136EAE1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835</c:v>
                </c:pt>
                <c:pt idx="2">
                  <c:v>#N/A</c:v>
                </c:pt>
                <c:pt idx="3">
                  <c:v>#N/A</c:v>
                </c:pt>
                <c:pt idx="4">
                  <c:v>693</c:v>
                </c:pt>
                <c:pt idx="5">
                  <c:v>#N/A</c:v>
                </c:pt>
                <c:pt idx="6">
                  <c:v>#N/A</c:v>
                </c:pt>
                <c:pt idx="7">
                  <c:v>666</c:v>
                </c:pt>
                <c:pt idx="8">
                  <c:v>#N/A</c:v>
                </c:pt>
                <c:pt idx="9">
                  <c:v>#N/A</c:v>
                </c:pt>
                <c:pt idx="10">
                  <c:v>726</c:v>
                </c:pt>
                <c:pt idx="11">
                  <c:v>#N/A</c:v>
                </c:pt>
                <c:pt idx="12">
                  <c:v>#N/A</c:v>
                </c:pt>
                <c:pt idx="13">
                  <c:v>741</c:v>
                </c:pt>
                <c:pt idx="14">
                  <c:v>#N/A</c:v>
                </c:pt>
              </c:numCache>
            </c:numRef>
          </c:val>
          <c:smooth val="0"/>
          <c:extLst>
            <c:ext xmlns:c16="http://schemas.microsoft.com/office/drawing/2014/chart" uri="{C3380CC4-5D6E-409C-BE32-E72D297353CC}">
              <c16:uniqueId val="{00000008-7341-4709-BF79-002136EAE1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19335</c:v>
                </c:pt>
                <c:pt idx="5">
                  <c:v>20539</c:v>
                </c:pt>
                <c:pt idx="8">
                  <c:v>21262</c:v>
                </c:pt>
                <c:pt idx="11">
                  <c:v>21584</c:v>
                </c:pt>
                <c:pt idx="14">
                  <c:v>21705</c:v>
                </c:pt>
              </c:numCache>
            </c:numRef>
          </c:val>
          <c:extLst>
            <c:ext xmlns:c16="http://schemas.microsoft.com/office/drawing/2014/chart" uri="{C3380CC4-5D6E-409C-BE32-E72D297353CC}">
              <c16:uniqueId val="{00000000-1664-4E2B-929E-E8D8219891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c:v>
                </c:pt>
                <c:pt idx="5">
                  <c:v>3</c:v>
                </c:pt>
                <c:pt idx="8">
                  <c:v>187</c:v>
                </c:pt>
                <c:pt idx="11">
                  <c:v>176</c:v>
                </c:pt>
                <c:pt idx="14">
                  <c:v>108</c:v>
                </c:pt>
              </c:numCache>
            </c:numRef>
          </c:val>
          <c:extLst>
            <c:ext xmlns:c16="http://schemas.microsoft.com/office/drawing/2014/chart" uri="{C3380CC4-5D6E-409C-BE32-E72D297353CC}">
              <c16:uniqueId val="{00000001-1664-4E2B-929E-E8D8219891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5160</c:v>
                </c:pt>
                <c:pt idx="5">
                  <c:v>4418</c:v>
                </c:pt>
                <c:pt idx="8">
                  <c:v>4044</c:v>
                </c:pt>
                <c:pt idx="11">
                  <c:v>3933</c:v>
                </c:pt>
                <c:pt idx="14">
                  <c:v>4205</c:v>
                </c:pt>
              </c:numCache>
            </c:numRef>
          </c:val>
          <c:extLst>
            <c:ext xmlns:c16="http://schemas.microsoft.com/office/drawing/2014/chart" uri="{C3380CC4-5D6E-409C-BE32-E72D297353CC}">
              <c16:uniqueId val="{00000002-1664-4E2B-929E-E8D8219891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64-4E2B-929E-E8D8219891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64-4E2B-929E-E8D8219891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64-4E2B-929E-E8D8219891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2512</c:v>
                </c:pt>
                <c:pt idx="3">
                  <c:v>2261</c:v>
                </c:pt>
                <c:pt idx="6">
                  <c:v>2156</c:v>
                </c:pt>
                <c:pt idx="9">
                  <c:v>1891</c:v>
                </c:pt>
                <c:pt idx="12">
                  <c:v>1713</c:v>
                </c:pt>
              </c:numCache>
            </c:numRef>
          </c:val>
          <c:extLst>
            <c:ext xmlns:c16="http://schemas.microsoft.com/office/drawing/2014/chart" uri="{C3380CC4-5D6E-409C-BE32-E72D297353CC}">
              <c16:uniqueId val="{00000006-1664-4E2B-929E-E8D8219891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506</c:v>
                </c:pt>
                <c:pt idx="3">
                  <c:v>798</c:v>
                </c:pt>
                <c:pt idx="6">
                  <c:v>714</c:v>
                </c:pt>
                <c:pt idx="9">
                  <c:v>698</c:v>
                </c:pt>
                <c:pt idx="12">
                  <c:v>720</c:v>
                </c:pt>
              </c:numCache>
            </c:numRef>
          </c:val>
          <c:extLst>
            <c:ext xmlns:c16="http://schemas.microsoft.com/office/drawing/2014/chart" uri="{C3380CC4-5D6E-409C-BE32-E72D297353CC}">
              <c16:uniqueId val="{00000007-1664-4E2B-929E-E8D8219891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7037</c:v>
                </c:pt>
                <c:pt idx="3">
                  <c:v>6897</c:v>
                </c:pt>
                <c:pt idx="6">
                  <c:v>6852</c:v>
                </c:pt>
                <c:pt idx="9">
                  <c:v>5976</c:v>
                </c:pt>
                <c:pt idx="12">
                  <c:v>6017</c:v>
                </c:pt>
              </c:numCache>
            </c:numRef>
          </c:val>
          <c:extLst>
            <c:ext xmlns:c16="http://schemas.microsoft.com/office/drawing/2014/chart" uri="{C3380CC4-5D6E-409C-BE32-E72D297353CC}">
              <c16:uniqueId val="{00000008-1664-4E2B-929E-E8D8219891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c:v>
                </c:pt>
                <c:pt idx="3">
                  <c:v>15</c:v>
                </c:pt>
                <c:pt idx="6">
                  <c:v>0</c:v>
                </c:pt>
                <c:pt idx="9">
                  <c:v>0</c:v>
                </c:pt>
                <c:pt idx="12">
                  <c:v>0</c:v>
                </c:pt>
              </c:numCache>
            </c:numRef>
          </c:val>
          <c:extLst>
            <c:ext xmlns:c16="http://schemas.microsoft.com/office/drawing/2014/chart" uri="{C3380CC4-5D6E-409C-BE32-E72D297353CC}">
              <c16:uniqueId val="{00000009-1664-4E2B-929E-E8D8219891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18896</c:v>
                </c:pt>
                <c:pt idx="3">
                  <c:v>20671</c:v>
                </c:pt>
                <c:pt idx="6">
                  <c:v>21739</c:v>
                </c:pt>
                <c:pt idx="9">
                  <c:v>22245</c:v>
                </c:pt>
                <c:pt idx="12">
                  <c:v>22687</c:v>
                </c:pt>
              </c:numCache>
            </c:numRef>
          </c:val>
          <c:extLst>
            <c:ext xmlns:c16="http://schemas.microsoft.com/office/drawing/2014/chart" uri="{C3380CC4-5D6E-409C-BE32-E72D297353CC}">
              <c16:uniqueId val="{0000000A-1664-4E2B-929E-E8D8219891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4483</c:v>
                </c:pt>
                <c:pt idx="2">
                  <c:v>#N/A</c:v>
                </c:pt>
                <c:pt idx="3">
                  <c:v>#N/A</c:v>
                </c:pt>
                <c:pt idx="4">
                  <c:v>5683</c:v>
                </c:pt>
                <c:pt idx="5">
                  <c:v>#N/A</c:v>
                </c:pt>
                <c:pt idx="6">
                  <c:v>#N/A</c:v>
                </c:pt>
                <c:pt idx="7">
                  <c:v>5970</c:v>
                </c:pt>
                <c:pt idx="8">
                  <c:v>#N/A</c:v>
                </c:pt>
                <c:pt idx="9">
                  <c:v>#N/A</c:v>
                </c:pt>
                <c:pt idx="10">
                  <c:v>5116</c:v>
                </c:pt>
                <c:pt idx="11">
                  <c:v>#N/A</c:v>
                </c:pt>
                <c:pt idx="12">
                  <c:v>#N/A</c:v>
                </c:pt>
                <c:pt idx="13">
                  <c:v>5119</c:v>
                </c:pt>
                <c:pt idx="14">
                  <c:v>#N/A</c:v>
                </c:pt>
              </c:numCache>
            </c:numRef>
          </c:val>
          <c:smooth val="0"/>
          <c:extLst>
            <c:ext xmlns:c16="http://schemas.microsoft.com/office/drawing/2014/chart" uri="{C3380CC4-5D6E-409C-BE32-E72D297353CC}">
              <c16:uniqueId val="{0000000B-1664-4E2B-929E-E8D8219891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1760</c:v>
                </c:pt>
                <c:pt idx="1">
                  <c:v>1761</c:v>
                </c:pt>
                <c:pt idx="2">
                  <c:v>1761</c:v>
                </c:pt>
              </c:numCache>
            </c:numRef>
          </c:val>
          <c:extLst>
            <c:ext xmlns:c16="http://schemas.microsoft.com/office/drawing/2014/chart" uri="{C3380CC4-5D6E-409C-BE32-E72D297353CC}">
              <c16:uniqueId val="{00000000-181C-431A-ADF7-F589B6094F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241</c:v>
                </c:pt>
                <c:pt idx="1">
                  <c:v>241</c:v>
                </c:pt>
                <c:pt idx="2">
                  <c:v>241</c:v>
                </c:pt>
              </c:numCache>
            </c:numRef>
          </c:val>
          <c:extLst>
            <c:ext xmlns:c16="http://schemas.microsoft.com/office/drawing/2014/chart" uri="{C3380CC4-5D6E-409C-BE32-E72D297353CC}">
              <c16:uniqueId val="{00000001-181C-431A-ADF7-F589B6094F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1820</c:v>
                </c:pt>
                <c:pt idx="1">
                  <c:v>1514</c:v>
                </c:pt>
                <c:pt idx="2">
                  <c:v>1587</c:v>
                </c:pt>
              </c:numCache>
            </c:numRef>
          </c:val>
          <c:extLst>
            <c:ext xmlns:c16="http://schemas.microsoft.com/office/drawing/2014/chart" uri="{C3380CC4-5D6E-409C-BE32-E72D297353CC}">
              <c16:uniqueId val="{00000002-181C-431A-ADF7-F589B6094F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{23F4B53C-FF19-4AC9-8D5E-CA51D71FA325}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751-4C82-86B9-101FDB7497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{0FAE7AA3-EE85-486F-9E60-38C2DD994755}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51-4C82-86B9-101FDB7497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{2962AA7F-9B4D-40D5-8484-D25FEEA2ECCE}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51-4C82-86B9-101FDB7497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{F685E7F1-714F-4E8F-8C9B-93B6121E4AFB}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51-4C82-86B9-101FDB7497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{8F19F920-6D34-4C61-A6DC-2B966C8B3C1C}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51-4C82-86B9-101FDB7497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{0764F44B-9EA3-4A80-86A8-FDBE3DEDD22A}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751-4C82-86B9-101FDB74970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{688E3693-211D-4CA4-9F38-CA543ECB2D13}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751-4C82-86B9-101FDB74970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{07795041-5AC5-4A63-B69A-C3DFC436F4DC}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751-4C82-86B9-101FDB74970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{1BCC19C2-6330-4DA2-B497-4FD636FD74D0}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751-4C82-86B9-101FDB7497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56.8</c:v>
                </c:pt>
                <c:pt idx="16">
                  <c:v>58.2</c:v>
                </c:pt>
                <c:pt idx="24">
                  <c:v>57.1</c:v>
                </c:pt>
                <c:pt idx="32">
                  <c:v>58.7</c:v>
                </c:pt>
              </c:numCache>
            </c:numRef>
          </c:xVal>
          <c:yVal>
            <c:numRef>
              <c:f>公会計指標分析・財政指標組合せ分析表!$BP$51:$DC$51</c:f>
              <c:numCache>
                <c:formatCode>#,##0.0;"▲ "#,##0.0</c:formatCode>
                <c:ptCount val="40"/>
                <c:pt idx="8">
                  <c:v>61.2</c:v>
                </c:pt>
                <c:pt idx="16">
                  <c:v>65</c:v>
                </c:pt>
                <c:pt idx="24">
                  <c:v>57.5</c:v>
                </c:pt>
                <c:pt idx="32">
                  <c:v>58.2</c:v>
                </c:pt>
              </c:numCache>
            </c:numRef>
          </c:yVal>
          <c:smooth val="0"/>
          <c:extLst>
            <c:ext xmlns:c16="http://schemas.microsoft.com/office/drawing/2014/chart" uri="{C3380CC4-5D6E-409C-BE32-E72D297353CC}">
              <c16:uniqueId val="{00000009-2751-4C82-86B9-101FDB7497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{9C835EF8-B87A-4B4A-9EFD-34FBCBD26DA4}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751-4C82-86B9-101FDB7497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{BA91F4D3-F7D1-498E-9F28-EE08D0DC15FA}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51-4C82-86B9-101FDB7497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{EC393F29-B34A-4D37-8998-37ACE92AD65F}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51-4C82-86B9-101FDB7497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{9E256368-BD4E-4FBD-A8C9-496B4B98D4DB}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51-4C82-86B9-101FDB7497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{A4640EB7-D213-44A1-87D9-AD7F222E220F}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51-4C82-86B9-101FDB7497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{E3B532C9-5B02-4A8C-9499-5495AAADEFEC}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751-4C82-86B9-101FDB74970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{67A560AC-DE7B-45F0-8B77-D1D2A8CD5756}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751-4C82-86B9-101FDB74970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{0F5E6DEE-208D-4417-A47B-C230EAB2D457}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751-4C82-86B9-101FDB74970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{4D03C1A3-05E6-445B-B143-6866F75FECE8}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751-4C82-86B9-101FDB7497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2751-4C82-86B9-101FDB749702}"/>
            </c:ext>
          </c:extLst>
        </c:ser>
        <c:dLbls>
          <c:showLegendKey val="0"/>
          <c:showVal val="1"/>
          <c:showCatName val="0"/>
          <c:showSerName val="0"/>
          <c:showPercent val="0"/>
          <c:showBubbleSize val="0"/>
        </c:dLbls>
        <c:axId val="46179840"/>
        <c:axId val="46181760"/>
      </c:scatterChart>
      <c:valAx>
        <c:axId val="4617984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{549E80A1-EAD4-457B-A02E-6A9AC265DC3D}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7D2-4D27-8FC7-CA2C766449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{5295B75B-FCDE-46CC-8442-FBB2385D7FCE}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D2-4D27-8FC7-CA2C766449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{6F6BB3B1-1E2E-4660-BBBA-CA43DF179F78}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D2-4D27-8FC7-CA2C766449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{33B4B6D7-6332-4599-A82F-10B70DFBA709}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D2-4D27-8FC7-CA2C766449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{DD326027-85D2-4DE8-9501-61425CA9FEC1}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D2-4D27-8FC7-CA2C7664499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{85F58772-663C-4961-B4C1-6AD3D3EC9944}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7D2-4D27-8FC7-CA2C7664499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{8C88BF0F-B0EE-4D50-826A-B8FF802B433A}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7D2-4D27-8FC7-CA2C7664499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{90755237-6A69-45E9-BD8F-969683D33659}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7D2-4D27-8FC7-CA2C7664499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{B4687259-D72D-43D9-841A-A0B3F5EBD4D7}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7D2-4D27-8FC7-CA2C766449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9.1</c:v>
                </c:pt>
                <c:pt idx="16">
                  <c:v>7.9</c:v>
                </c:pt>
                <c:pt idx="24">
                  <c:v>7.6</c:v>
                </c:pt>
                <c:pt idx="32">
                  <c:v>7.9</c:v>
                </c:pt>
              </c:numCache>
            </c:numRef>
          </c:xVal>
          <c:yVal>
            <c:numRef>
              <c:f>公会計指標分析・財政指標組合せ分析表!$BP$73:$DC$73</c:f>
              <c:numCache>
                <c:formatCode>#,##0.0;"▲ "#,##0.0</c:formatCode>
                <c:ptCount val="40"/>
                <c:pt idx="0">
                  <c:v>48.6</c:v>
                </c:pt>
                <c:pt idx="8">
                  <c:v>61.2</c:v>
                </c:pt>
                <c:pt idx="16">
                  <c:v>65</c:v>
                </c:pt>
                <c:pt idx="24">
                  <c:v>57.5</c:v>
                </c:pt>
                <c:pt idx="32">
                  <c:v>58.2</c:v>
                </c:pt>
              </c:numCache>
            </c:numRef>
          </c:yVal>
          <c:smooth val="0"/>
          <c:extLst>
            <c:ext xmlns:c16="http://schemas.microsoft.com/office/drawing/2014/chart" uri="{C3380CC4-5D6E-409C-BE32-E72D297353CC}">
              <c16:uniqueId val="{00000009-27D2-4D27-8FC7-CA2C766449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{2EA627A3-4673-4CE2-9244-D1C9B5D64554}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7D2-4D27-8FC7-CA2C766449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{14B0A62F-2442-445C-8B50-5F60A68DE2AD}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D2-4D27-8FC7-CA2C766449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{672BFBE1-8612-459D-9F66-6E61B0977130}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D2-4D27-8FC7-CA2C766449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{DE2610A8-F7CD-4828-BB1F-6C7DD1FB1A19}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D2-4D27-8FC7-CA2C766449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{36B6957A-0DA6-4F48-B83E-12C489758BF2}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D2-4D27-8FC7-CA2C7664499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{0719F5C8-65AC-47C9-B517-4FE939EFAE75}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7D2-4D27-8FC7-CA2C7664499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{A5C238A8-6B9C-4399-98F6-950AAF8EB9AB}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7D2-4D27-8FC7-CA2C7664499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{D024A02B-7679-46E4-A20D-90581441E768}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7D2-4D27-8FC7-CA2C7664499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{4CE9972D-917F-4444-8652-71344D0F537B}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7D2-4D27-8FC7-CA2C766449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27D2-4D27-8FC7-CA2C7664499A}"/>
            </c:ext>
          </c:extLst>
        </c:ser>
        <c:dLbls>
          <c:showLegendKey val="0"/>
          <c:showVal val="1"/>
          <c:showCatName val="0"/>
          <c:showSerName val="0"/>
          <c:showPercent val="0"/>
          <c:showBubbleSize val="0"/>
        </c:dLbls>
        <c:axId val="84219776"/>
        <c:axId val="84234240"/>
      </c:scatterChart>
      <c:valAx>
        <c:axId val="84219776"/>
        <c:scaling>
          <c:orientation val="minMax"/>
          <c:max val="11.4"/>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実質公債費比率の分子は、一時期地方債償還の進捗に伴い減少傾向にあったが、</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年度以降大型建設事業の完成に伴い増加傾向にある。特に簡易水道会計、公共下水道会計の元利償還金の増が著しい。</a:t>
          </a:r>
        </a:p>
        <a:p>
          <a:r>
            <a:rPr kumimoji="1" lang="ja-JP" altLang="en-US" sz="1200">
              <a:latin typeface="ＭＳ ゴシック" pitchFamily="49" charset="-128"/>
              <a:ea typeface="ＭＳ ゴシック" pitchFamily="49" charset="-128"/>
            </a:rPr>
            <a:t>　現在、地方債借入にあっては過疎対策事業債等の交付税算入の見込める地方債のみ選択するなど、分子の額の抑制に努めている。</a:t>
          </a:r>
        </a:p>
        <a:p>
          <a:r>
            <a:rPr kumimoji="1" lang="ja-JP" altLang="en-US" sz="1200">
              <a:latin typeface="ＭＳ ゴシック" pitchFamily="49" charset="-128"/>
              <a:ea typeface="ＭＳ ゴシック" pitchFamily="49" charset="-128"/>
            </a:rPr>
            <a:t>　今後は一般会計の大型施設整備事業に伴い元利償還金の大幅増加が見込まれるため、今後の事業は緊急度や住民ニーズを十分考慮し、持続可能な財政基盤を構築できるよう努める。また、新たな債務負担行為の設定にも十分注意すること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満期一括償還地方債の借入れがない。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本市では、地方債を発行する場合は過疎対策事業債等の交付税措置の見込める地方債のみ活用している。</a:t>
          </a:r>
        </a:p>
        <a:p>
          <a:r>
            <a:rPr kumimoji="1" lang="ja-JP" altLang="en-US" sz="1400">
              <a:latin typeface="ＭＳ ゴシック" pitchFamily="49" charset="-128"/>
              <a:ea typeface="ＭＳ ゴシック" pitchFamily="49" charset="-128"/>
            </a:rPr>
            <a:t>　このため一般会計等にかかる地方債の現在高は増加傾向にあるが、将来負担額から控除される基準財政需要額算入見込額が増加し、将来負担比率の分子が増加してもなお、一定程度健全な財政を維持できているものと考えている。</a:t>
          </a:r>
        </a:p>
        <a:p>
          <a:r>
            <a:rPr kumimoji="1" lang="ja-JP" altLang="en-US" sz="1400">
              <a:latin typeface="ＭＳ ゴシック" pitchFamily="49" charset="-128"/>
              <a:ea typeface="ＭＳ ゴシック" pitchFamily="49" charset="-128"/>
            </a:rPr>
            <a:t>　今後の方向性として、一部事務組合への負担に十分留意しながら財政運営を行うものとする。</a:t>
          </a:r>
        </a:p>
        <a:p>
          <a:r>
            <a:rPr kumimoji="1" lang="ja-JP" altLang="en-US" sz="1400">
              <a:latin typeface="ＭＳ ゴシック" pitchFamily="49" charset="-128"/>
              <a:ea typeface="ＭＳ ゴシック" pitchFamily="49" charset="-128"/>
            </a:rPr>
            <a:t>　また、充当可能な基金の現在高が十分にないことにも注意しつつ、今後も将来負担額を抑制するとともに、充当可能財源等の増加を図り将来負担比率の減少に努める。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特定目的基金のうち、建設計画推進基金、農林業振興基金、畑地かんがい用水確保基金について、かかる目的事業に充当するため取崩しを行った。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国際交流推進基金については、全額取崩したことにより廃止した。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定額運用基金以外の基金に対しては、利子分のみ積立を行った。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財政事情が厳しいことから、計画的且つ大規模な基金の積立は現在のところ行えないと判断している。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現時点における標準財政規模に対する財政調整基金と減債基金の合計額の割合は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％で、基金残高は適正であり、今後の行財政運営のために、現状維持とする方針である。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特定目的基金については、基金の趣旨に合った事業へ順次充当していくこととする。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・地域福祉振興基金：在宅福祉の向上、健康づくりの推進及び民間活動の活性化を促進し、地域福祉の振興及び増進を図る。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・地域公共交通システム運営基金：地域住民の生活交通の確保のため導入する地域公共交通システムの適正な管理運営を行う。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・廃棄物処理施設整備基金：廃棄物処理施設整備に要する経費に充てる。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・建設計画推進基金：本庁舎建設に伴う工事費等、及び図書館・文化ホール等建設費に充当。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・義務教育施設整備基金：港南中学校外構工事等に充当。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・廃棄物処理施設整備基金：廃棄物処理施設整備に要する経費に充てるため、積立増。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・建設計画推進基金：本市の新市建設計画に基づく大型建設事業である図書館文化ホール等（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年度完成予定）に全額充当する。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・教育奨励基金：図書館文化ホール等の備品購入費等に全額充当する。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歳出の不足を財政調整基金の取り崩しで補う財政運営を避け、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年度は取崩しを行わず利子の積立のみで決算した。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今後の行財政運営のため、特に近年の異常気象に対応するためには、現在高程度の残高は必要であると考えている。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年度途中での運用は行うものの、年度末残高は現在高となるよう財政運営を行っていく方針である。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利子のみ積立てている。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現在、施設の統廃合を含む公共施設再配置計画を進めている段階であり、施設廃止にかかる繰上償還が発生した場合に対応するため、現在の基金残高は確保し、一時的な公債費増に備える。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なお、本市では満期一括償還での借入れは行っておらず、今後も行う予定はない。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5D75BFB-1651-4844-BAB8-7116F8EFAC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F11898-F931-4667-861F-6A96B28F90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600F906-E9E8-475C-9E8B-B8044A6BD04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5B7686B-FDED-490D-B755-6B2BE1E6AEC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B9F9DD9-051E-416A-9775-2F4F34B7AEC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AB01637-8B03-412B-89BA-6C21B11C6C3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4ABA169-D6BB-43EB-8F6C-5A9D8D85D4C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E772C11-FEBB-4E0D-B740-099A61DDA77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1DD8025-D4AE-4C38-AB38-8C2D11E1CA3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5CBE42F-53D7-4FE4-8E08-DBB6BC48233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6C51DA3-E58A-4DD9-911B-BFC28D2A0FB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7A27D9A-B0EE-45EB-BB30-E601F869746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37,026
194.44
18,292,046
17,224,034
595,815
10,494,899
22,687,185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E86B9AE-2BDD-46A6-A020-77AFD21FEA3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8E28241-D220-4B3B-BB31-F713211F7BC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05210A5-449A-4BA1-8F52-15DA0386654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1852576-89B6-486D-9579-044A229A757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FA9E18B-731A-4D95-A5A8-66F01F234DF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5E827CE-9A74-474E-92A3-F5507D4260E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B3B5A5D-AC0A-4833-942B-1F006BE56F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6B78E47-315B-4956-A936-C5177EA7A1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8BFC31F-BC2E-42C0-A071-7CD8FC27A6F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55B240D-4C43-44D4-82C2-6357E9709C9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41B22EE-F07D-4B93-A1F3-E9B6D8821B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695C0AA-2305-4DC0-9A3C-798E5D1101C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C67E4BA-2AEC-4BB4-97B9-F6B73C5E6B3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CCEDE63-ACFB-4F48-8D63-DAAB847708E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86C8A2F-B130-4FD1-A0ED-90DA2BF583D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9BB509E-CC5E-4F49-B84A-53181B39CA1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4FFD58E-9F98-4212-A03A-AA1A7A283C2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DA51537-C863-451E-BCF6-3CBB19109F1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F65A38A1-2C6C-4FBA-B439-ECAC0DF378B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CDE5E8FE-94B5-4405-A7BA-7C1BF4F552F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3D80D108-3B2C-4944-8559-5C9156ABF4F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7292FD3-8A44-4BB5-A2D6-65505480708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4B7D47-9B3A-4925-BC92-8FB7F89B952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132CC955-8431-4D6B-BC8D-4644F7ECB7F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DA158F81-39F2-4BAF-8ADA-B81507BE5B2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0804521-AE80-4F07-B95C-631C70D602D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3028425E-08EE-4CD9-8FA6-2F882EEF7B1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EDCAD84D-3C94-4CF1-A285-5C31400E5A9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B25A01C-0C5F-44B3-BEE5-8D6A4D659AA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F4BA46AA-47A1-4E34-B922-1A266A74FF3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39002E9-455F-4A64-9350-35D0FCA8A7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68B3B3F-8AF6-4EC1-9611-0CE41ED8C2E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F7DA038-5D40-47D0-ABAD-1A39F5FDF68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512F2EB-E506-4C40-A182-0E38A15FAE5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当市では、平成２８年度に策定した公共施設等総合管理計画において、今後４０年間で施設総量を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％削減するという目標を掲げ、老朽化した施設の集約化・複合化や除却を進めることとしている。</a:t>
          </a:r>
        </a:p>
        <a:p>
          <a:r>
            <a:rPr kumimoji="1" lang="ja-JP" altLang="en-US" sz="1100">
              <a:latin typeface="ＭＳ Ｐゴシック" panose="020B0600070205080204" pitchFamily="50" charset="-128"/>
              <a:ea typeface="ＭＳ Ｐゴシック" panose="020B0600070205080204" pitchFamily="50" charset="-128"/>
            </a:rPr>
            <a:t>　現在、個別計画の策定及び一部施設の再編・統合を進めている。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この過程で老朽化した施設の一部について用途廃止・除却を行っている。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有形固定資産減価償却率については、類似団体平均と大きな乖離は無いが、今後とも積極的に計画実施に向けて取り組んでいく。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A76110F-FE01-45FC-9401-E6153D3A012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B794663-B5B8-4E6D-9303-4304C8D1CF6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899935D8-2271-4080-84C1-3DE4734F3FB8}"/>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F1E96249-594C-42E2-899D-7DBD24236C6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16304CDA-32DF-4C57-99C5-E0D374C46D9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715673E7-963A-41B3-BF2C-4B221F2F60D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C12DB256-A7FD-4EE7-B16B-EC514F04F32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B583E7CC-53CF-48CE-AB24-93AB75AC7C2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FCC898AC-AC75-43D6-AC6B-A455EAB0B7A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FFAE913C-4C28-40B2-A473-75A36A04468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E9ADC8B4-B918-4188-938C-E3E1755D39B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4DC28CD0-9F06-46C0-9859-97C28C418B0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A7A619A3-F6B5-4B3C-ACBE-26E076077307}"/>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DD9459A2-3F8B-4195-A133-C6CEA5DFC4F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D8F1DF88-6CDA-4996-B167-0FCD19ECD764}"/>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AE5F280-861E-4D81-BF7E-E51B4031F9E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D2066B09-E476-48BA-A173-B5A458024D41}"/>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74FCA0A0-AF06-43AE-BC02-EC542E5F6987}"/>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E06E336A-6AFB-4B7D-86FE-61790CF9DAE4}"/>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7201E9A7-0BEE-4598-B86C-2ED071535176}"/>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F8F1A7CE-58E9-4AE4-83A1-DE13350938CE}"/>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id="{35739CE7-EF5C-483F-90B6-9A8794712884}"/>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0CB3BC63-C2DF-462E-BA73-EA762FA81E74}"/>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DDE6D207-A1B8-437B-AE64-12A0C831DDD8}"/>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2D824359-6B5C-4C4C-B10F-6E70726B02C1}"/>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7D7E968B-AFAC-4FEB-855B-FAC2A1795698}"/>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193CA74-D064-43A1-97D4-295ED109548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7AC1DC5-2FEE-466D-90AD-D21CC69AB78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2645EA5-D81E-4E85-8653-4FA58EF7D72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2FAAAFD-8E35-4D33-A237-6FF3F345349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9DD4ACF-A1E0-45EF-831E-7EFCFD2B37E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90064</xdr:rowOff>
    </xdr:from>
    <xdr:to>
      <xdr:col>23</xdr:col>
      <xdr:colOff>136525</xdr:colOff>
      <xdr:row>31</xdr:row>
      <xdr:rowOff>20214</xdr:rowOff>
    </xdr:to>
    <xdr:sp macro="" textlink="">
      <xdr:nvSpPr>
        <xdr:cNvPr id="79" name="楕円 78">
          <a:extLst>
            <a:ext uri="{FF2B5EF4-FFF2-40B4-BE49-F238E27FC236}">
              <a16:creationId xmlns:a16="http://schemas.microsoft.com/office/drawing/2014/main" id="{2ED83B72-4101-4CF6-B333-906F161DAC1E}"/>
            </a:ext>
          </a:extLst>
        </xdr:cNvPr>
        <xdr:cNvSpPr/>
      </xdr:nvSpPr>
      <xdr:spPr>
        <a:xfrm>
          <a:off x="47117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68491</xdr:rowOff>
    </xdr:from>
    <xdr:ext cx="405111" cy="259045"/>
    <xdr:sp macro="" textlink="">
      <xdr:nvSpPr>
        <xdr:cNvPr id="80" name="有形固定資産減価償却率該当値テキスト">
          <a:extLst>
            <a:ext uri="{FF2B5EF4-FFF2-40B4-BE49-F238E27FC236}">
              <a16:creationId xmlns:a16="http://schemas.microsoft.com/office/drawing/2014/main" id="{86CF9CF8-AFCD-4C56-AF66-7E955C571328}"/>
            </a:ext>
          </a:extLst>
        </xdr:cNvPr>
        <xdr:cNvSpPr txBox="1"/>
      </xdr:nvSpPr>
      <xdr:spPr>
        <a:xfrm>
          <a:off x="4813300" y="598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118851</xdr:rowOff>
    </xdr:from>
    <xdr:to>
      <xdr:col>19</xdr:col>
      <xdr:colOff>187325</xdr:colOff>
      <xdr:row>31</xdr:row>
      <xdr:rowOff>49001</xdr:rowOff>
    </xdr:to>
    <xdr:sp macro="" textlink="">
      <xdr:nvSpPr>
        <xdr:cNvPr id="81" name="楕円 80">
          <a:extLst>
            <a:ext uri="{FF2B5EF4-FFF2-40B4-BE49-F238E27FC236}">
              <a16:creationId xmlns:a16="http://schemas.microsoft.com/office/drawing/2014/main" id="{C8D2AFBD-EFDF-49D9-ABBE-9BF934CC48C8}"/>
            </a:ext>
          </a:extLst>
        </xdr:cNvPr>
        <xdr:cNvSpPr/>
      </xdr:nvSpPr>
      <xdr:spPr>
        <a:xfrm>
          <a:off x="4000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140864</xdr:rowOff>
    </xdr:from>
    <xdr:to>
      <xdr:col>23</xdr:col>
      <xdr:colOff>85725</xdr:colOff>
      <xdr:row>30</xdr:row>
      <xdr:rowOff>169651</xdr:rowOff>
    </xdr:to>
    <xdr:cxnSp macro="">
      <xdr:nvCxnSpPr>
        <xdr:cNvPr id="82" name="直線コネクタ 81">
          <a:extLst>
            <a:ext uri="{FF2B5EF4-FFF2-40B4-BE49-F238E27FC236}">
              <a16:creationId xmlns:a16="http://schemas.microsoft.com/office/drawing/2014/main" id="{ACAB9F10-067B-48C9-AC9F-C0A6C9C4C434}"/>
            </a:ext>
          </a:extLst>
        </xdr:cNvPr>
        <xdr:cNvCxnSpPr/>
      </xdr:nvCxnSpPr>
      <xdr:spPr>
        <a:xfrm flipV="1">
          <a:off x="4051300" y="6055889"/>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楕円 82">
          <a:extLst>
            <a:ext uri="{FF2B5EF4-FFF2-40B4-BE49-F238E27FC236}">
              <a16:creationId xmlns:a16="http://schemas.microsoft.com/office/drawing/2014/main" id="{0678F9A2-EAB3-4321-B3A0-D062D56A060E}"/>
            </a:ext>
          </a:extLst>
        </xdr:cNvPr>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30</xdr:row>
      <xdr:rowOff>169651</xdr:rowOff>
    </xdr:to>
    <xdr:cxnSp macro="">
      <xdr:nvCxnSpPr>
        <xdr:cNvPr id="84" name="直線コネクタ 83">
          <a:extLst>
            <a:ext uri="{FF2B5EF4-FFF2-40B4-BE49-F238E27FC236}">
              <a16:creationId xmlns:a16="http://schemas.microsoft.com/office/drawing/2014/main" id="{7CF1FF60-6D18-4681-9AEF-CA81DC664F61}"/>
            </a:ext>
          </a:extLst>
        </xdr:cNvPr>
        <xdr:cNvCxnSpPr/>
      </xdr:nvCxnSpPr>
      <xdr:spPr>
        <a:xfrm>
          <a:off x="3289300" y="6064885"/>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5" name="楕円 84">
          <a:extLst>
            <a:ext uri="{FF2B5EF4-FFF2-40B4-BE49-F238E27FC236}">
              <a16:creationId xmlns:a16="http://schemas.microsoft.com/office/drawing/2014/main" id="{45E81C11-F01F-48B5-B724-86DEFB33ECDC}"/>
            </a:ext>
          </a:extLst>
        </xdr:cNvPr>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31</xdr:row>
      <xdr:rowOff>3598</xdr:rowOff>
    </xdr:to>
    <xdr:cxnSp macro="">
      <xdr:nvCxnSpPr>
        <xdr:cNvPr id="86" name="直線コネクタ 85">
          <a:extLst>
            <a:ext uri="{FF2B5EF4-FFF2-40B4-BE49-F238E27FC236}">
              <a16:creationId xmlns:a16="http://schemas.microsoft.com/office/drawing/2014/main" id="{2BC30CE5-3CCA-456A-9EB0-16A6AD5662E9}"/>
            </a:ext>
          </a:extLst>
        </xdr:cNvPr>
        <xdr:cNvCxnSpPr/>
      </xdr:nvCxnSpPr>
      <xdr:spPr>
        <a:xfrm flipV="1">
          <a:off x="2527300" y="606488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a:extLst>
            <a:ext uri="{FF2B5EF4-FFF2-40B4-BE49-F238E27FC236}">
              <a16:creationId xmlns:a16="http://schemas.microsoft.com/office/drawing/2014/main" id="{03821731-BE52-41C9-994F-A88212C85006}"/>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id="{ACFE4A8C-0325-4266-8469-20279BD43F67}"/>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id="{1CD642DC-19AF-4306-B858-0B37AB336151}"/>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40128</xdr:rowOff>
    </xdr:from>
    <xdr:ext cx="405111" cy="259045"/>
    <xdr:sp macro="" textlink="">
      <xdr:nvSpPr>
        <xdr:cNvPr id="90" name="n_1mainValue有形固定資産減価償却率">
          <a:extLst>
            <a:ext uri="{FF2B5EF4-FFF2-40B4-BE49-F238E27FC236}">
              <a16:creationId xmlns:a16="http://schemas.microsoft.com/office/drawing/2014/main" id="{3655F9F9-F0C7-4E2A-8C0E-6547D9D12C95}"/>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1" name="n_2mainValue有形固定資産減価償却率">
          <a:extLst>
            <a:ext uri="{FF2B5EF4-FFF2-40B4-BE49-F238E27FC236}">
              <a16:creationId xmlns:a16="http://schemas.microsoft.com/office/drawing/2014/main" id="{69DBB4E6-6DF2-4C25-B788-8D293A9FCAB1}"/>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70925</xdr:rowOff>
    </xdr:from>
    <xdr:ext cx="405111" cy="259045"/>
    <xdr:sp macro="" textlink="">
      <xdr:nvSpPr>
        <xdr:cNvPr id="92" name="n_3mainValue有形固定資産減価償却率">
          <a:extLst>
            <a:ext uri="{FF2B5EF4-FFF2-40B4-BE49-F238E27FC236}">
              <a16:creationId xmlns:a16="http://schemas.microsoft.com/office/drawing/2014/main" id="{3E62B5EF-E82D-40A9-9BD2-06172DF792C9}"/>
            </a:ext>
          </a:extLst>
        </xdr:cNvPr>
        <xdr:cNvSpPr txBox="1"/>
      </xdr:nvSpPr>
      <xdr:spPr>
        <a:xfrm>
          <a:off x="2324744" y="58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8FB0679A-94BC-43F2-9023-9AE97E4CAA6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42CFA1A3-AD19-48C5-9C51-D34A286B89B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32E37A0B-20E8-4200-9362-A1264958ECC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EF9A72A6-2687-4D21-A959-213ECB360A0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1CEE6B55-5BB4-45E9-AFCC-54CDCB1CBCC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BA9B0944-0CC9-42C9-A3B8-51D1CA13F0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8BE19A18-1C6E-4B9E-A367-E367428B580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4415F34E-8A3F-445D-A728-F70E2133646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1EA347B5-322E-458C-BBB8-B005F6CEB21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C45B2C5A-2561-4E38-8B57-8CFB58D540C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2ACCBFB4-DF78-4B28-BDBA-07AAB9110B4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F99E3597-A017-4B97-A743-5184627A4C6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FE803731-79B1-4739-A280-8663DB2F1B6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債務償還比率は、類似団体に比べ</a:t>
          </a:r>
          <a:r>
            <a:rPr kumimoji="1" lang="en-US" altLang="ja-JP" sz="1100">
              <a:latin typeface="ＭＳ Ｐゴシック" panose="020B0600070205080204" pitchFamily="50" charset="-128"/>
              <a:ea typeface="ＭＳ Ｐゴシック" panose="020B0600070205080204" pitchFamily="50" charset="-128"/>
            </a:rPr>
            <a:t>111.9</a:t>
          </a:r>
          <a:r>
            <a:rPr kumimoji="1" lang="ja-JP" altLang="en-US" sz="1100">
              <a:latin typeface="ＭＳ Ｐゴシック" panose="020B0600070205080204" pitchFamily="50" charset="-128"/>
              <a:ea typeface="ＭＳ Ｐゴシック" panose="020B0600070205080204" pitchFamily="50" charset="-128"/>
            </a:rPr>
            <a:t>ポイント高い。新規の地方債借入等についてはさらに慎重に精査を行い、過重な債務とならないよう適正な財政運営を目指す。</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377D5E52-BC81-425B-8A8C-E254A40D0FB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F8A98E98-D586-435D-B97A-04E109D92FE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3150DA20-268A-4A28-B908-A093297EE32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9F0BD017-28F2-42B1-91AA-ED71155D13DD}"/>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3E008780-61CD-4258-B729-D2E0A7F8FB3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47A00F57-2A9A-4AAE-BDF7-E0DE9D86287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A8DBC79D-DB60-4F6E-B875-EE2D80FA2B9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CD46006-46FC-4A33-93FF-3B10141AA2F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AD318A8B-4E04-4BF1-A1E2-586A11C8E7A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B181156-9F94-4AA2-8775-F0DAE236462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34AA2F65-366E-4630-AB22-C3957A323A8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CD0571D4-EFFB-4D31-BDB4-47834038C781}"/>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833AF4CC-6FAE-443A-98CF-65FAE8A724F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B2B27DCC-1DC3-4ABC-8D83-694566E11B73}"/>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EA24D8A9-3E03-4C72-8131-E96104DE630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86FE0C6A-67CA-42D1-9591-080B89AB77A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CBFF8123-CC9A-4A87-9064-08B09FE8F00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6EDAAB8D-BE85-48FC-9F38-1993DA3EB8EF}"/>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57E45CEA-43B4-450B-A805-6422EEB07AC7}"/>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F56A3150-4E88-4AD8-AD91-4E538573326A}"/>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6D99F562-AB9E-495F-AD1F-7D9CD18037A9}"/>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056958C0-E28E-4A0E-9468-15CEB1404F9A}"/>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id="{BAA18D29-FB33-428C-BA89-A8F4E2FF2772}"/>
            </a:ext>
          </a:extLst>
        </xdr:cNvPr>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5E30820F-39E2-4100-9266-2070F23179F4}"/>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A4B8725C-722A-4C73-AE9D-AAD6757AFD37}"/>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2CCF3C0-F547-41F7-BB59-394C642491E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1E1FCC4-A9AC-4276-8115-4FEEA643EAF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8023B78-7777-4547-B452-25CD16DD5A4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E30CBBD-B9D2-44C4-B734-388435C77AE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583C058-CE5B-491B-BF4D-38BA6C99011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19177</xdr:rowOff>
    </xdr:from>
    <xdr:to>
      <xdr:col>76</xdr:col>
      <xdr:colOff>73025</xdr:colOff>
      <xdr:row>30</xdr:row>
      <xdr:rowOff>120777</xdr:rowOff>
    </xdr:to>
    <xdr:sp macro="" textlink="">
      <xdr:nvSpPr>
        <xdr:cNvPr id="136" name="楕円 135">
          <a:extLst>
            <a:ext uri="{FF2B5EF4-FFF2-40B4-BE49-F238E27FC236}">
              <a16:creationId xmlns:a16="http://schemas.microsoft.com/office/drawing/2014/main" id="{5ED7E2CF-22D9-447A-810E-4B689271F240}"/>
            </a:ext>
          </a:extLst>
        </xdr:cNvPr>
        <xdr:cNvSpPr/>
      </xdr:nvSpPr>
      <xdr:spPr>
        <a:xfrm>
          <a:off x="14744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42054</xdr:rowOff>
    </xdr:from>
    <xdr:ext cx="469744" cy="259045"/>
    <xdr:sp macro="" textlink="">
      <xdr:nvSpPr>
        <xdr:cNvPr id="137" name="債務償還比率該当値テキスト">
          <a:extLst>
            <a:ext uri="{FF2B5EF4-FFF2-40B4-BE49-F238E27FC236}">
              <a16:creationId xmlns:a16="http://schemas.microsoft.com/office/drawing/2014/main" id="{44D7CD45-8BD1-4A20-9BF9-376D14B3CFDE}"/>
            </a:ext>
          </a:extLst>
        </xdr:cNvPr>
        <xdr:cNvSpPr txBox="1"/>
      </xdr:nvSpPr>
      <xdr:spPr>
        <a:xfrm>
          <a:off x="14846300"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21233</xdr:rowOff>
    </xdr:from>
    <xdr:to>
      <xdr:col>72</xdr:col>
      <xdr:colOff>123825</xdr:colOff>
      <xdr:row>30</xdr:row>
      <xdr:rowOff>122833</xdr:rowOff>
    </xdr:to>
    <xdr:sp macro="" textlink="">
      <xdr:nvSpPr>
        <xdr:cNvPr id="138" name="楕円 137">
          <a:extLst>
            <a:ext uri="{FF2B5EF4-FFF2-40B4-BE49-F238E27FC236}">
              <a16:creationId xmlns:a16="http://schemas.microsoft.com/office/drawing/2014/main" id="{6A9D3565-F4A0-4253-968F-CE2DF6141772}"/>
            </a:ext>
          </a:extLst>
        </xdr:cNvPr>
        <xdr:cNvSpPr/>
      </xdr:nvSpPr>
      <xdr:spPr>
        <a:xfrm>
          <a:off x="14033500" y="593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69977</xdr:rowOff>
    </xdr:from>
    <xdr:to>
      <xdr:col>76</xdr:col>
      <xdr:colOff>22225</xdr:colOff>
      <xdr:row>30</xdr:row>
      <xdr:rowOff>72033</xdr:rowOff>
    </xdr:to>
    <xdr:cxnSp macro="">
      <xdr:nvCxnSpPr>
        <xdr:cNvPr id="139" name="直線コネクタ 138">
          <a:extLst>
            <a:ext uri="{FF2B5EF4-FFF2-40B4-BE49-F238E27FC236}">
              <a16:creationId xmlns:a16="http://schemas.microsoft.com/office/drawing/2014/main" id="{541A3DFC-7665-4038-AF45-7FC035531B33}"/>
            </a:ext>
          </a:extLst>
        </xdr:cNvPr>
        <xdr:cNvCxnSpPr/>
      </xdr:nvCxnSpPr>
      <xdr:spPr>
        <a:xfrm flipV="1">
          <a:off x="14084300" y="5985002"/>
          <a:ext cx="7112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id="{DDB8A950-8548-44F8-A79E-299F018C1D24}"/>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139360</xdr:rowOff>
    </xdr:from>
    <xdr:ext cx="469744" cy="259045"/>
    <xdr:sp macro="" textlink="">
      <xdr:nvSpPr>
        <xdr:cNvPr id="141" name="n_1mainValue債務償還比率">
          <a:extLst>
            <a:ext uri="{FF2B5EF4-FFF2-40B4-BE49-F238E27FC236}">
              <a16:creationId xmlns:a16="http://schemas.microsoft.com/office/drawing/2014/main" id="{D9208563-C644-4779-9FC7-FAD62238C150}"/>
            </a:ext>
          </a:extLst>
        </xdr:cNvPr>
        <xdr:cNvSpPr txBox="1"/>
      </xdr:nvSpPr>
      <xdr:spPr>
        <a:xfrm>
          <a:off x="13836727" y="571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39C828D2-C734-417F-B9B7-E246F2761F5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ADEAAAB5-5657-4416-86AB-B2B90A13547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108FC56A-BD33-4750-9C0F-6F37DC84848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29E6D4D0-47D8-4106-B881-3CB6E9E9B0B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7AB3AE8A-68A3-4C88-B287-06E11E37965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754F205A-742B-4B28-B65D-563F481B985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9FD25A-FE4B-4188-9B5F-B3583E79D0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1EFB53-5A8E-4A6E-8DE4-BFB3893A300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8CE93B0-F9CC-499B-8950-250A9D1F60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6AB05E-D4D9-4738-90C4-0E303CF2294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E674612-5FC3-4E9E-BD96-3A36B1CB08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B1DB3F-736C-4FFC-952C-CBA2B58868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EDA562-BD1C-47F7-BFC7-A0D7058C09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7468E3-1AD6-4840-AE7E-1DBBC0F25C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72B1AF-0164-49BB-9A24-95A12C17AE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602BCD7-0DFA-4034-96A2-21EA5B3D99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37,026
194.44
18,292,046
17,224,034
595,815
10,494,899
22,687,185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0F5D30-573A-4DB5-9C14-5723363F66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D2634F-AE19-47A7-9431-0772EB2A9AB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92DC8A-B03B-41D7-AF56-47A7FF1BF5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BBE9131-4CB7-4283-B70F-13E59FF94C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3604C2-D252-4084-A0ED-19D5CA32BF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7F921F1-F144-4BB3-9DB3-847ECE86719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222732-E289-49E4-9DB9-F81427D178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5329D1-4B9E-4E15-816C-2BF45BE2F1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5E3C51-E59C-4708-883F-FDC1415EFB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99A707-A665-4CA1-8A31-0E4B8F389C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854A86-9F45-4AF3-A73F-152B4815D9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529B47-2AF1-42F1-9B08-7327A4C638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BCE375-1F6C-4A4B-9A60-C0AD82487F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1FBEC9-5515-4A1C-A971-8309560788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72B15B-8EC8-4B45-B630-2418B9717C6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056019-F1E7-4EAE-A176-E44A544AB7D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64198C-589E-4A04-BC40-2AFACF9D88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FEC647-CDBB-41A9-86C1-2C5B79B3AB7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26C42F-9093-47EB-8AC4-CE76193FD4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32D9E5A-CC44-4005-B088-4D8AC58C470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4A52207-2AC3-4DD3-904E-3A67448D50F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28DB3CD-D05E-4178-AB51-EC80776830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ADC98ED-867F-4A6A-B8F2-CFD2184A45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304DED4-A6CF-40B3-907B-01B15A6218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6BDFA68-EC1A-4C17-A14C-79331B96C6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5497413-7103-4B87-B26F-E274071EBC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2FF058A-8DA7-4165-9C25-E9C232B6F6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0DDF6D9-46B2-4379-9DAE-C5C6B3E9C4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518D028-6596-4362-A549-DA6ED3463DA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257651C-FF04-4697-A126-2B8F41C1FF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5C9D804-6181-49CA-9E3D-6F2FA3548D8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1BA3033-6351-486C-BC42-061F16036794}"/>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C02BE53-E1D9-4985-9692-9562940F67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E73E2A4-612D-47D8-A4B1-690EF054DA6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9752B8A-0D1D-453D-94D6-DC9445CFD3F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3AFB76DE-F5B7-429D-AC1C-90173D57B7C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2DA7997E-6CE4-4421-AA7A-C4E1FEA7766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8675F0D2-7979-4EB3-B9AA-17461A4599D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5A0A218-B1B6-45C6-A410-168636C5CC1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D545AF0-E8F1-43C2-AA14-CDA4E16B1AB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12A4A19-3E58-412C-A0C8-F8BDA540D17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0614810-F98C-4F6A-B19B-A4271D44CDA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C007000-FE87-4ACD-BF35-84A8292B1D8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D9D39B1-0CCB-49E9-899B-1E56BF25E95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D24E5E0-6325-4BC9-ADA4-7DFE3FCA4B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416EBC77-54F5-4D5A-BB0F-4782D6345CBB}"/>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1D727C6C-900E-4AB2-AF56-BEB9356269A4}"/>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F3236ABA-4F2D-4EBC-AFDC-EFCAF90B9515}"/>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41AE8386-03C9-4E16-A779-45B50A20F5CC}"/>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D1A4D30B-989C-429A-B30F-CDB60B4AD648}"/>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05C3A599-CCD3-4417-A218-F1B969B87BEE}"/>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E892EA92-58F5-4ABA-A9C0-CDE02292A614}"/>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D8FADEAA-B4EB-415B-86AE-08840B8F1B35}"/>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1D00BE5A-D451-482D-A026-8416F1ACA15F}"/>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F6CEAE5A-651F-4187-A12C-8223AB10D461}"/>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5A17833-FED0-4549-9C93-DC56A07376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99499B3-AF65-4354-A2FE-1E130A3381C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0DBF1D-AFE7-4B4E-B04B-2E1F44E7C6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342E90-0345-4C62-8EF5-4DA69FAC8E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EDEA460-881C-47D2-8120-CF590CCACF5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120106</xdr:rowOff>
    </xdr:from>
    <xdr:to>
      <xdr:col>24</xdr:col>
      <xdr:colOff>114300</xdr:colOff>
      <xdr:row>36</xdr:row>
      <xdr:rowOff>50256</xdr:rowOff>
    </xdr:to>
    <xdr:sp macro="" textlink="">
      <xdr:nvSpPr>
        <xdr:cNvPr id="72" name="楕円 71">
          <a:extLst>
            <a:ext uri="{FF2B5EF4-FFF2-40B4-BE49-F238E27FC236}">
              <a16:creationId xmlns:a16="http://schemas.microsoft.com/office/drawing/2014/main" id="{415BD267-A841-4EA9-801D-913460D4CAEB}"/>
            </a:ext>
          </a:extLst>
        </xdr:cNvPr>
        <xdr:cNvSpPr/>
      </xdr:nvSpPr>
      <xdr:spPr>
        <a:xfrm>
          <a:off x="45847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142983</xdr:rowOff>
    </xdr:from>
    <xdr:ext cx="405111" cy="259045"/>
    <xdr:sp macro="" textlink="">
      <xdr:nvSpPr>
        <xdr:cNvPr id="73" name="【道路】&#10;有形固定資産減価償却率該当値テキスト">
          <a:extLst>
            <a:ext uri="{FF2B5EF4-FFF2-40B4-BE49-F238E27FC236}">
              <a16:creationId xmlns:a16="http://schemas.microsoft.com/office/drawing/2014/main" id="{9669BA79-1A4A-4114-ACFD-FAA0EAC23086}"/>
            </a:ext>
          </a:extLst>
        </xdr:cNvPr>
        <xdr:cNvSpPr txBox="1"/>
      </xdr:nvSpPr>
      <xdr:spPr>
        <a:xfrm>
          <a:off x="4673600" y="59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4" name="楕円 73">
          <a:extLst>
            <a:ext uri="{FF2B5EF4-FFF2-40B4-BE49-F238E27FC236}">
              <a16:creationId xmlns:a16="http://schemas.microsoft.com/office/drawing/2014/main" id="{64C69E8C-5DA4-43E1-A0A0-45A5AFCD95A1}"/>
            </a:ext>
          </a:extLst>
        </xdr:cNvPr>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170906</xdr:rowOff>
    </xdr:from>
    <xdr:to>
      <xdr:col>24</xdr:col>
      <xdr:colOff>63500</xdr:colOff>
      <xdr:row>36</xdr:row>
      <xdr:rowOff>30480</xdr:rowOff>
    </xdr:to>
    <xdr:cxnSp macro="">
      <xdr:nvCxnSpPr>
        <xdr:cNvPr id="75" name="直線コネクタ 74">
          <a:extLst>
            <a:ext uri="{FF2B5EF4-FFF2-40B4-BE49-F238E27FC236}">
              <a16:creationId xmlns:a16="http://schemas.microsoft.com/office/drawing/2014/main" id="{342BEE9B-3F1B-4DDF-AA56-2823BD15F7A3}"/>
            </a:ext>
          </a:extLst>
        </xdr:cNvPr>
        <xdr:cNvCxnSpPr/>
      </xdr:nvCxnSpPr>
      <xdr:spPr>
        <a:xfrm flipV="1">
          <a:off x="3797300" y="61716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7439</xdr:rowOff>
    </xdr:from>
    <xdr:to>
      <xdr:col>15</xdr:col>
      <xdr:colOff>101600</xdr:colOff>
      <xdr:row>36</xdr:row>
      <xdr:rowOff>109039</xdr:rowOff>
    </xdr:to>
    <xdr:sp macro="" textlink="">
      <xdr:nvSpPr>
        <xdr:cNvPr id="76" name="楕円 75">
          <a:extLst>
            <a:ext uri="{FF2B5EF4-FFF2-40B4-BE49-F238E27FC236}">
              <a16:creationId xmlns:a16="http://schemas.microsoft.com/office/drawing/2014/main" id="{60196E0E-4DB4-4E07-9147-CBA79C516ECB}"/>
            </a:ext>
          </a:extLst>
        </xdr:cNvPr>
        <xdr:cNvSpPr/>
      </xdr:nvSpPr>
      <xdr:spPr>
        <a:xfrm>
          <a:off x="2857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58239</xdr:rowOff>
    </xdr:to>
    <xdr:cxnSp macro="">
      <xdr:nvCxnSpPr>
        <xdr:cNvPr id="77" name="直線コネクタ 76">
          <a:extLst>
            <a:ext uri="{FF2B5EF4-FFF2-40B4-BE49-F238E27FC236}">
              <a16:creationId xmlns:a16="http://schemas.microsoft.com/office/drawing/2014/main" id="{ECE5F55D-FD04-4794-93D5-E124FB4544B7}"/>
            </a:ext>
          </a:extLst>
        </xdr:cNvPr>
        <xdr:cNvCxnSpPr/>
      </xdr:nvCxnSpPr>
      <xdr:spPr>
        <a:xfrm flipV="1">
          <a:off x="2908300" y="620268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8" name="楕円 77">
          <a:extLst>
            <a:ext uri="{FF2B5EF4-FFF2-40B4-BE49-F238E27FC236}">
              <a16:creationId xmlns:a16="http://schemas.microsoft.com/office/drawing/2014/main" id="{F8D1B7AF-315F-4291-AB2E-2F4AE787615F}"/>
            </a:ext>
          </a:extLst>
        </xdr:cNvPr>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58239</xdr:rowOff>
    </xdr:from>
    <xdr:to>
      <xdr:col>15</xdr:col>
      <xdr:colOff>50800</xdr:colOff>
      <xdr:row>36</xdr:row>
      <xdr:rowOff>99060</xdr:rowOff>
    </xdr:to>
    <xdr:cxnSp macro="">
      <xdr:nvCxnSpPr>
        <xdr:cNvPr id="79" name="直線コネクタ 78">
          <a:extLst>
            <a:ext uri="{FF2B5EF4-FFF2-40B4-BE49-F238E27FC236}">
              <a16:creationId xmlns:a16="http://schemas.microsoft.com/office/drawing/2014/main" id="{F280C01C-6F4B-4958-AEBB-9618A7D700E3}"/>
            </a:ext>
          </a:extLst>
        </xdr:cNvPr>
        <xdr:cNvCxnSpPr/>
      </xdr:nvCxnSpPr>
      <xdr:spPr>
        <a:xfrm flipV="1">
          <a:off x="2019300" y="623043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a:extLst>
            <a:ext uri="{FF2B5EF4-FFF2-40B4-BE49-F238E27FC236}">
              <a16:creationId xmlns:a16="http://schemas.microsoft.com/office/drawing/2014/main" id="{EDBCD613-5CD4-4672-A638-FBABB089BC31}"/>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a:extLst>
            <a:ext uri="{FF2B5EF4-FFF2-40B4-BE49-F238E27FC236}">
              <a16:creationId xmlns:a16="http://schemas.microsoft.com/office/drawing/2014/main" id="{BAC812A7-72BD-4CEA-AE88-28FB4C15E4E6}"/>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a16="http://schemas.microsoft.com/office/drawing/2014/main" id="{2B572E84-AF5D-4EE7-A7DD-635AE39B3682}"/>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97807</xdr:rowOff>
    </xdr:from>
    <xdr:ext cx="405111" cy="259045"/>
    <xdr:sp macro="" textlink="">
      <xdr:nvSpPr>
        <xdr:cNvPr id="83" name="n_1mainValue【道路】&#10;有形固定資産減価償却率">
          <a:extLst>
            <a:ext uri="{FF2B5EF4-FFF2-40B4-BE49-F238E27FC236}">
              <a16:creationId xmlns:a16="http://schemas.microsoft.com/office/drawing/2014/main" id="{82F7D5A2-6F04-42E1-B8CF-3720F92B61EB}"/>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125566</xdr:rowOff>
    </xdr:from>
    <xdr:ext cx="405111" cy="259045"/>
    <xdr:sp macro="" textlink="">
      <xdr:nvSpPr>
        <xdr:cNvPr id="84" name="n_2mainValue【道路】&#10;有形固定資産減価償却率">
          <a:extLst>
            <a:ext uri="{FF2B5EF4-FFF2-40B4-BE49-F238E27FC236}">
              <a16:creationId xmlns:a16="http://schemas.microsoft.com/office/drawing/2014/main" id="{6C3F0C56-A694-45AC-ACC8-260DE5F83AD9}"/>
            </a:ext>
          </a:extLst>
        </xdr:cNvPr>
        <xdr:cNvSpPr txBox="1"/>
      </xdr:nvSpPr>
      <xdr:spPr>
        <a:xfrm>
          <a:off x="2705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85" name="n_3mainValue【道路】&#10;有形固定資産減価償却率">
          <a:extLst>
            <a:ext uri="{FF2B5EF4-FFF2-40B4-BE49-F238E27FC236}">
              <a16:creationId xmlns:a16="http://schemas.microsoft.com/office/drawing/2014/main" id="{E2FADA47-8C61-4E0D-B79D-17DF72AC48B2}"/>
            </a:ext>
          </a:extLst>
        </xdr:cNvPr>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02F1C3A-218C-4491-83B5-7DCA798B014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79FF2867-9BDE-45D2-859E-C299A114F8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C79F6CF9-DB82-4872-8AF0-7927E3F2CF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FA00072-1673-4E37-8670-851F890A0D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5193BB8E-7533-4690-BEC8-C1CE021932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C11B7D5-F0A2-4C8B-AEC2-01A218D421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CA87AFE6-C585-47EA-8C9F-324D62B30E1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15AD210-0ED7-4390-BA63-C9B4CCC6F6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61AE4810-FB8E-4A71-9126-B5162ACC734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9A3B7EA5-C44F-4BD8-91E5-C6D014D88FA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2E5AE1AF-F479-4389-AF50-2335067A439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294CCE8D-412C-4950-B053-D659C7A342D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5711978-ECB5-4AC6-9F91-70177A8CE16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3DD3070F-1DC1-4965-B763-B1CBD37E070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178897F7-2DAE-4B36-87EF-8DE39263C9C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D0A60D11-79A2-486A-8112-FE76A8123C3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E5CFD06-D83D-47C0-B352-3CA9CDD960F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2978792B-6BA4-47E9-9DCC-C6CF536BD7D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B2B4C6C2-936B-4930-B8C2-ECD8D856044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BF9ADA92-83BF-4DA1-B96D-F2764D70763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D263C9A-5162-49A8-87F5-6D83F39E7B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AFB27469-10CB-4FE8-ADDD-EA08876286C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4E828390-8629-4C95-8186-89C6B26446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7F6FAF21-744C-47C0-9AE0-B7CCFC63115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685E0BB9-B773-42A7-9D6F-C3A39DDCBE5C}"/>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AEEB6C11-42A7-4365-B339-5E3D4AD723A4}"/>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6CEDA321-BA96-4501-AC57-786DE746DF8E}"/>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EAD27E0B-3A18-469D-8604-6C6618A8C38E}"/>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id="{88F91F51-ED5E-4BC9-89BB-4E7976F8662F}"/>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F0BB4BD2-B451-4DE4-B768-30CE5F57618F}"/>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855D7B04-9A4C-4AF4-B845-0807CCD18DB9}"/>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613688E2-81C2-4AB3-A828-0814D558908F}"/>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id="{85EC2A48-5A47-43EE-B905-C003D42972A8}"/>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9D1A5C8-111B-4110-A6B4-DD08F7207C8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0FD9E27-A0DC-4F26-AF3E-E336291EB49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0468816-3377-4FF7-A47F-CEF98D67A41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FD0614E-79A1-4F3A-807C-D929610C45C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C6EDA83-AFF6-4EB5-B62C-E842DDE776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32468</xdr:rowOff>
    </xdr:from>
    <xdr:to>
      <xdr:col>55</xdr:col>
      <xdr:colOff>50800</xdr:colOff>
      <xdr:row>40</xdr:row>
      <xdr:rowOff>134068</xdr:rowOff>
    </xdr:to>
    <xdr:sp macro="" textlink="">
      <xdr:nvSpPr>
        <xdr:cNvPr id="124" name="楕円 123">
          <a:extLst>
            <a:ext uri="{FF2B5EF4-FFF2-40B4-BE49-F238E27FC236}">
              <a16:creationId xmlns:a16="http://schemas.microsoft.com/office/drawing/2014/main" id="{CCD860D7-5942-4CCB-8119-7BFBBA05A009}"/>
            </a:ext>
          </a:extLst>
        </xdr:cNvPr>
        <xdr:cNvSpPr/>
      </xdr:nvSpPr>
      <xdr:spPr>
        <a:xfrm>
          <a:off x="10426700" y="68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10895</xdr:rowOff>
    </xdr:from>
    <xdr:ext cx="534377" cy="259045"/>
    <xdr:sp macro="" textlink="">
      <xdr:nvSpPr>
        <xdr:cNvPr id="125" name="【道路】&#10;一人当たり延長該当値テキスト">
          <a:extLst>
            <a:ext uri="{FF2B5EF4-FFF2-40B4-BE49-F238E27FC236}">
              <a16:creationId xmlns:a16="http://schemas.microsoft.com/office/drawing/2014/main" id="{F2EEC58C-C4D6-4FFE-BCE7-CCD172CDF9F9}"/>
            </a:ext>
          </a:extLst>
        </xdr:cNvPr>
        <xdr:cNvSpPr txBox="1"/>
      </xdr:nvSpPr>
      <xdr:spPr>
        <a:xfrm>
          <a:off x="10515600" y="68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33896</xdr:rowOff>
    </xdr:from>
    <xdr:to>
      <xdr:col>50</xdr:col>
      <xdr:colOff>165100</xdr:colOff>
      <xdr:row>40</xdr:row>
      <xdr:rowOff>135496</xdr:rowOff>
    </xdr:to>
    <xdr:sp macro="" textlink="">
      <xdr:nvSpPr>
        <xdr:cNvPr id="126" name="楕円 125">
          <a:extLst>
            <a:ext uri="{FF2B5EF4-FFF2-40B4-BE49-F238E27FC236}">
              <a16:creationId xmlns:a16="http://schemas.microsoft.com/office/drawing/2014/main" id="{6DA6A0A4-5C09-4C16-B723-6F145CC5BDE3}"/>
            </a:ext>
          </a:extLst>
        </xdr:cNvPr>
        <xdr:cNvSpPr/>
      </xdr:nvSpPr>
      <xdr:spPr>
        <a:xfrm>
          <a:off x="9588500" y="68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83268</xdr:rowOff>
    </xdr:from>
    <xdr:to>
      <xdr:col>55</xdr:col>
      <xdr:colOff>0</xdr:colOff>
      <xdr:row>40</xdr:row>
      <xdr:rowOff>84696</xdr:rowOff>
    </xdr:to>
    <xdr:cxnSp macro="">
      <xdr:nvCxnSpPr>
        <xdr:cNvPr id="127" name="直線コネクタ 126">
          <a:extLst>
            <a:ext uri="{FF2B5EF4-FFF2-40B4-BE49-F238E27FC236}">
              <a16:creationId xmlns:a16="http://schemas.microsoft.com/office/drawing/2014/main" id="{CB4AD480-F3AB-463F-A14F-40FA2701DC51}"/>
            </a:ext>
          </a:extLst>
        </xdr:cNvPr>
        <xdr:cNvCxnSpPr/>
      </xdr:nvCxnSpPr>
      <xdr:spPr>
        <a:xfrm flipV="1">
          <a:off x="9639300" y="6941268"/>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37154</xdr:rowOff>
    </xdr:from>
    <xdr:to>
      <xdr:col>46</xdr:col>
      <xdr:colOff>38100</xdr:colOff>
      <xdr:row>40</xdr:row>
      <xdr:rowOff>138754</xdr:rowOff>
    </xdr:to>
    <xdr:sp macro="" textlink="">
      <xdr:nvSpPr>
        <xdr:cNvPr id="128" name="楕円 127">
          <a:extLst>
            <a:ext uri="{FF2B5EF4-FFF2-40B4-BE49-F238E27FC236}">
              <a16:creationId xmlns:a16="http://schemas.microsoft.com/office/drawing/2014/main" id="{9E4CD887-C65A-45BD-9CDE-8CECEA06AF8A}"/>
            </a:ext>
          </a:extLst>
        </xdr:cNvPr>
        <xdr:cNvSpPr/>
      </xdr:nvSpPr>
      <xdr:spPr>
        <a:xfrm>
          <a:off x="8699500" y="689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84696</xdr:rowOff>
    </xdr:from>
    <xdr:to>
      <xdr:col>50</xdr:col>
      <xdr:colOff>114300</xdr:colOff>
      <xdr:row>40</xdr:row>
      <xdr:rowOff>87954</xdr:rowOff>
    </xdr:to>
    <xdr:cxnSp macro="">
      <xdr:nvCxnSpPr>
        <xdr:cNvPr id="129" name="直線コネクタ 128">
          <a:extLst>
            <a:ext uri="{FF2B5EF4-FFF2-40B4-BE49-F238E27FC236}">
              <a16:creationId xmlns:a16="http://schemas.microsoft.com/office/drawing/2014/main" id="{24CA551A-935E-441E-B83D-6ADC88929338}"/>
            </a:ext>
          </a:extLst>
        </xdr:cNvPr>
        <xdr:cNvCxnSpPr/>
      </xdr:nvCxnSpPr>
      <xdr:spPr>
        <a:xfrm flipV="1">
          <a:off x="8750300" y="6942696"/>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39535</xdr:rowOff>
    </xdr:from>
    <xdr:to>
      <xdr:col>41</xdr:col>
      <xdr:colOff>101600</xdr:colOff>
      <xdr:row>40</xdr:row>
      <xdr:rowOff>141135</xdr:rowOff>
    </xdr:to>
    <xdr:sp macro="" textlink="">
      <xdr:nvSpPr>
        <xdr:cNvPr id="130" name="楕円 129">
          <a:extLst>
            <a:ext uri="{FF2B5EF4-FFF2-40B4-BE49-F238E27FC236}">
              <a16:creationId xmlns:a16="http://schemas.microsoft.com/office/drawing/2014/main" id="{C563AC9C-EC21-4B5B-86CD-B12E18F34C3B}"/>
            </a:ext>
          </a:extLst>
        </xdr:cNvPr>
        <xdr:cNvSpPr/>
      </xdr:nvSpPr>
      <xdr:spPr>
        <a:xfrm>
          <a:off x="7810500" y="68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87954</xdr:rowOff>
    </xdr:from>
    <xdr:to>
      <xdr:col>45</xdr:col>
      <xdr:colOff>177800</xdr:colOff>
      <xdr:row>40</xdr:row>
      <xdr:rowOff>90335</xdr:rowOff>
    </xdr:to>
    <xdr:cxnSp macro="">
      <xdr:nvCxnSpPr>
        <xdr:cNvPr id="131" name="直線コネクタ 130">
          <a:extLst>
            <a:ext uri="{FF2B5EF4-FFF2-40B4-BE49-F238E27FC236}">
              <a16:creationId xmlns:a16="http://schemas.microsoft.com/office/drawing/2014/main" id="{2F76888F-F8D4-4906-9F3D-AB4C18A1CD62}"/>
            </a:ext>
          </a:extLst>
        </xdr:cNvPr>
        <xdr:cNvCxnSpPr/>
      </xdr:nvCxnSpPr>
      <xdr:spPr>
        <a:xfrm flipV="1">
          <a:off x="7861300" y="6945954"/>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id="{C649C4FE-96B9-4168-8891-D1020086F69A}"/>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id="{193B3512-F24E-4808-AA62-B4D697A015D2}"/>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a:extLst>
            <a:ext uri="{FF2B5EF4-FFF2-40B4-BE49-F238E27FC236}">
              <a16:creationId xmlns:a16="http://schemas.microsoft.com/office/drawing/2014/main" id="{3CAA49FD-AD16-49BE-9D25-9AA4DA5E5FE0}"/>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126623</xdr:rowOff>
    </xdr:from>
    <xdr:ext cx="534377" cy="259045"/>
    <xdr:sp macro="" textlink="">
      <xdr:nvSpPr>
        <xdr:cNvPr id="135" name="n_1mainValue【道路】&#10;一人当たり延長">
          <a:extLst>
            <a:ext uri="{FF2B5EF4-FFF2-40B4-BE49-F238E27FC236}">
              <a16:creationId xmlns:a16="http://schemas.microsoft.com/office/drawing/2014/main" id="{F5CEDA82-E922-4465-B9F1-CC59FB131F98}"/>
            </a:ext>
          </a:extLst>
        </xdr:cNvPr>
        <xdr:cNvSpPr txBox="1"/>
      </xdr:nvSpPr>
      <xdr:spPr>
        <a:xfrm>
          <a:off x="9359411" y="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129881</xdr:rowOff>
    </xdr:from>
    <xdr:ext cx="534377" cy="259045"/>
    <xdr:sp macro="" textlink="">
      <xdr:nvSpPr>
        <xdr:cNvPr id="136" name="n_2mainValue【道路】&#10;一人当たり延長">
          <a:extLst>
            <a:ext uri="{FF2B5EF4-FFF2-40B4-BE49-F238E27FC236}">
              <a16:creationId xmlns:a16="http://schemas.microsoft.com/office/drawing/2014/main" id="{197DA203-0F20-4A2B-B621-86E35497CBC8}"/>
            </a:ext>
          </a:extLst>
        </xdr:cNvPr>
        <xdr:cNvSpPr txBox="1"/>
      </xdr:nvSpPr>
      <xdr:spPr>
        <a:xfrm>
          <a:off x="8483111" y="6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132262</xdr:rowOff>
    </xdr:from>
    <xdr:ext cx="534377" cy="259045"/>
    <xdr:sp macro="" textlink="">
      <xdr:nvSpPr>
        <xdr:cNvPr id="137" name="n_3mainValue【道路】&#10;一人当たり延長">
          <a:extLst>
            <a:ext uri="{FF2B5EF4-FFF2-40B4-BE49-F238E27FC236}">
              <a16:creationId xmlns:a16="http://schemas.microsoft.com/office/drawing/2014/main" id="{43B9B5C3-8BE4-4F63-9FE8-32D1BFA94B2C}"/>
            </a:ext>
          </a:extLst>
        </xdr:cNvPr>
        <xdr:cNvSpPr txBox="1"/>
      </xdr:nvSpPr>
      <xdr:spPr>
        <a:xfrm>
          <a:off x="7594111" y="699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1A464A28-EA93-4B52-8666-72CE24112B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CD44A608-5047-470A-8BC8-C73DC30DD3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9FC8D851-2AEF-44C8-9154-A193BE00B4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97C93345-65C6-4ED4-A8C6-CF902D3A70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647C276F-1340-497F-BACB-A279B6C3FB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92D653B1-1E86-4B71-B8EB-D42EC31D90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116D29A0-8264-4E5E-A2DC-1F4C22B4D59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673874AF-17D1-4D1B-9FB3-0FD557F6B6E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79F433F-23A7-4139-BF39-190AFA8AED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43F12002-B625-483D-AF71-4CBF54FBF4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BD59D22-68AA-4F4D-8694-4D9F6552E7A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1AFBA801-8EBA-478D-B73C-74C2894B775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EE618747-B0C8-43B4-9C2B-752F3708F6D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C03263E7-1097-488E-BAC5-6D627635E78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7C5A50DA-2849-40E8-8B72-8865AFC1AA3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6D632001-A6F7-429A-9F46-A526C3CD39D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A01E412A-A3EF-453B-99D8-443CFD9C2EA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1E82F2B3-136B-4A90-8E5A-C044A137BEF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EAD6E643-98EE-4BC2-8488-98EDB3AE87B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277B7041-5100-4472-A8F6-87788D1DD0B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13412A75-812B-467B-BBF4-CD66B66CF33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3A088AC2-15BB-46A1-9342-9DB11426CD5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FDAE3117-4B24-48A1-8AD3-1054099E4F7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8F16D353-30DD-484B-9A07-CB5516FFB0E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257D4F36-8E8C-4A2D-8AB0-02B63E87B2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9B43AA06-5FDD-43C2-85AC-4B409394A5B7}"/>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A534DE09-397F-4628-9235-31BC2711C772}"/>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1DAE1844-0552-41D2-B85E-27B1DD2EC4C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C59B5139-C777-4698-B804-321D6FF674CA}"/>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7F552298-4500-442E-8967-7D3B5B56FF4D}"/>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356AA2CC-0CEE-45CE-85F9-BB23D5903284}"/>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13E893D9-20D4-4988-8D5F-3A4D868E28F5}"/>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F8DDF48B-83F6-464D-924D-8F232B5560F2}"/>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9B201F98-0095-42E0-A303-6171B7E524AA}"/>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D3ADA9F4-8D49-465F-B6E3-BC4DF006066D}"/>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DC07951-7F67-4ED2-8763-6400E007787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6789D2CF-23B6-4245-802C-3280A6CE73D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3B27E92-AF33-479C-82E3-4B6C58513C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141412D-60E8-438D-BBE1-0668FA49E8B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392B66C-CD35-456C-83B0-FCB4D97A63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43906</xdr:rowOff>
    </xdr:from>
    <xdr:to>
      <xdr:col>24</xdr:col>
      <xdr:colOff>114300</xdr:colOff>
      <xdr:row>59</xdr:row>
      <xdr:rowOff>145506</xdr:rowOff>
    </xdr:to>
    <xdr:sp macro="" textlink="">
      <xdr:nvSpPr>
        <xdr:cNvPr id="178" name="楕円 177">
          <a:extLst>
            <a:ext uri="{FF2B5EF4-FFF2-40B4-BE49-F238E27FC236}">
              <a16:creationId xmlns:a16="http://schemas.microsoft.com/office/drawing/2014/main" id="{C1087065-4F16-42AF-BD14-F96DEB56A99A}"/>
            </a:ext>
          </a:extLst>
        </xdr:cNvPr>
        <xdr:cNvSpPr/>
      </xdr:nvSpPr>
      <xdr:spPr>
        <a:xfrm>
          <a:off x="4584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22333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546C8321-3A30-4B80-BBD1-088607B6282E}"/>
            </a:ext>
          </a:extLst>
        </xdr:cNvPr>
        <xdr:cNvSpPr txBox="1"/>
      </xdr:nvSpPr>
      <xdr:spPr>
        <a:xfrm>
          <a:off x="4673600"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70031</xdr:rowOff>
    </xdr:from>
    <xdr:to>
      <xdr:col>20</xdr:col>
      <xdr:colOff>38100</xdr:colOff>
      <xdr:row>60</xdr:row>
      <xdr:rowOff>181</xdr:rowOff>
    </xdr:to>
    <xdr:sp macro="" textlink="">
      <xdr:nvSpPr>
        <xdr:cNvPr id="180" name="楕円 179">
          <a:extLst>
            <a:ext uri="{FF2B5EF4-FFF2-40B4-BE49-F238E27FC236}">
              <a16:creationId xmlns:a16="http://schemas.microsoft.com/office/drawing/2014/main" id="{2A2FA531-5F8F-46C6-B8AD-BF7F7886B8B5}"/>
            </a:ext>
          </a:extLst>
        </xdr:cNvPr>
        <xdr:cNvSpPr/>
      </xdr:nvSpPr>
      <xdr:spPr>
        <a:xfrm>
          <a:off x="3746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94706</xdr:rowOff>
    </xdr:from>
    <xdr:to>
      <xdr:col>24</xdr:col>
      <xdr:colOff>63500</xdr:colOff>
      <xdr:row>59</xdr:row>
      <xdr:rowOff>120831</xdr:rowOff>
    </xdr:to>
    <xdr:cxnSp macro="">
      <xdr:nvCxnSpPr>
        <xdr:cNvPr id="181" name="直線コネクタ 180">
          <a:extLst>
            <a:ext uri="{FF2B5EF4-FFF2-40B4-BE49-F238E27FC236}">
              <a16:creationId xmlns:a16="http://schemas.microsoft.com/office/drawing/2014/main" id="{97913D7B-CB33-4E8A-9AC7-30C67668A0D1}"/>
            </a:ext>
          </a:extLst>
        </xdr:cNvPr>
        <xdr:cNvCxnSpPr/>
      </xdr:nvCxnSpPr>
      <xdr:spPr>
        <a:xfrm flipV="1">
          <a:off x="3797300" y="102102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82" name="楕円 181">
          <a:extLst>
            <a:ext uri="{FF2B5EF4-FFF2-40B4-BE49-F238E27FC236}">
              <a16:creationId xmlns:a16="http://schemas.microsoft.com/office/drawing/2014/main" id="{354C2659-E756-40FA-BDC3-F282EC56C4A1}"/>
            </a:ext>
          </a:extLst>
        </xdr:cNvPr>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120831</xdr:rowOff>
    </xdr:from>
    <xdr:to>
      <xdr:col>19</xdr:col>
      <xdr:colOff>177800</xdr:colOff>
      <xdr:row>59</xdr:row>
      <xdr:rowOff>148590</xdr:rowOff>
    </xdr:to>
    <xdr:cxnSp macro="">
      <xdr:nvCxnSpPr>
        <xdr:cNvPr id="183" name="直線コネクタ 182">
          <a:extLst>
            <a:ext uri="{FF2B5EF4-FFF2-40B4-BE49-F238E27FC236}">
              <a16:creationId xmlns:a16="http://schemas.microsoft.com/office/drawing/2014/main" id="{575F15A0-0D40-4D5C-9B1C-9EF3FB2744D8}"/>
            </a:ext>
          </a:extLst>
        </xdr:cNvPr>
        <xdr:cNvCxnSpPr/>
      </xdr:nvCxnSpPr>
      <xdr:spPr>
        <a:xfrm flipV="1">
          <a:off x="2908300" y="102363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84" name="楕円 183">
          <a:extLst>
            <a:ext uri="{FF2B5EF4-FFF2-40B4-BE49-F238E27FC236}">
              <a16:creationId xmlns:a16="http://schemas.microsoft.com/office/drawing/2014/main" id="{67ADC664-3432-4ACE-8E59-E1D50D80B9CB}"/>
            </a:ext>
          </a:extLst>
        </xdr:cNvPr>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59</xdr:row>
      <xdr:rowOff>164919</xdr:rowOff>
    </xdr:to>
    <xdr:cxnSp macro="">
      <xdr:nvCxnSpPr>
        <xdr:cNvPr id="185" name="直線コネクタ 184">
          <a:extLst>
            <a:ext uri="{FF2B5EF4-FFF2-40B4-BE49-F238E27FC236}">
              <a16:creationId xmlns:a16="http://schemas.microsoft.com/office/drawing/2014/main" id="{3FA75E44-6A84-408A-B113-EE6937708348}"/>
            </a:ext>
          </a:extLst>
        </xdr:cNvPr>
        <xdr:cNvCxnSpPr/>
      </xdr:nvCxnSpPr>
      <xdr:spPr>
        <a:xfrm flipV="1">
          <a:off x="2019300" y="102641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2BB5B82E-60ED-4B12-8A2A-B1FD68561778}"/>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D45DE5F5-86EF-4DF4-9E8D-FDE26AE7D3E2}"/>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AAD36EF6-1F95-46C7-937A-F814D7FD7A14}"/>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162758</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D97D13C8-7AC1-4A84-9F73-9823596907C4}"/>
            </a:ext>
          </a:extLst>
        </xdr:cNvPr>
        <xdr:cNvSpPr txBox="1"/>
      </xdr:nvSpPr>
      <xdr:spPr>
        <a:xfrm>
          <a:off x="35820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CA933601-8FFA-46DC-8A7C-1A5242D00639}"/>
            </a:ext>
          </a:extLst>
        </xdr:cNvPr>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F9DC3A0C-A0E9-434C-AD57-E514612B50E8}"/>
            </a:ext>
          </a:extLst>
        </xdr:cNvPr>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4463BD8E-828B-43E4-9C46-1D38EED248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E30D749-91DE-41E3-8FC0-AA30AC705AA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CC546765-4901-4F00-B800-4976F7BA62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C9A49371-D535-49FB-B0F1-5154C9CC3F7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681F3585-5F7E-45C5-9144-FB261E4840C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EE3B14FA-B41D-4095-B54E-8A95B7BF38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2802650-5831-4164-9265-61FBE000CD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A6E19ED9-02DE-4610-A89D-A5CE0452BA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BF28961-E094-44A9-AAFB-41ED7C9E6B9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CD950498-4C06-4DA5-880F-AE28BEF8B66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3868C3BC-F268-44D1-AA44-19EF9C29562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B272A720-3AC2-447C-AC22-959367F6AB2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5DA06832-A0BE-4FBD-AC0F-D33CD18C299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666667BA-3AD3-48C1-8D6E-F2D8EB1266E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63D91881-7A27-472F-827F-74BF71A40BC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30E12D1C-6B26-4178-BB66-3AC445A0FEC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32B214DA-88A8-4593-8871-1A59632B968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2EEDEE46-A237-4BA1-9C81-B5937815AA6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230BEEF1-3499-49F0-94EE-A6E354F8C2D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D030582D-F08F-464E-A220-10B4B00F98D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D3FED307-A6E4-40C1-8A29-2AE3FDC42E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A86F16A6-5A00-4B21-A55D-DDD101F56A9D}"/>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51BAF56D-2342-43AC-A242-310D24FB743A}"/>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E6DEE7AD-F922-45BB-8019-949BB7EB2D6E}"/>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BC83B6BB-05CF-4A33-BA73-B8ADDFF81CDF}"/>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3858E219-10CA-4819-B785-60CC37F2FF9C}"/>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6695294B-1D6A-46D2-887A-D538B1E341D2}"/>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61B5FAB8-0448-41F8-A3BF-B64547E99B53}"/>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67698DBE-399C-4055-B301-73A9A58271A9}"/>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026760F8-4F6E-4208-ABA6-33075D5C944C}"/>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id="{CB0ADB08-E3F5-43C8-B0A1-CCD1E4A9872F}"/>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3413766-416A-49FD-8ADE-98D0C17425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32248AA-484D-45BC-A35E-5F38542DFF7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515012B-F0F8-425B-9F0E-BEEF8C3BA5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32C7534-34F3-4725-AA57-F7BADC80F7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A3341E1-E36F-4C33-B02A-684EB41B1C3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60907</xdr:rowOff>
    </xdr:from>
    <xdr:to>
      <xdr:col>55</xdr:col>
      <xdr:colOff>50800</xdr:colOff>
      <xdr:row>63</xdr:row>
      <xdr:rowOff>162507</xdr:rowOff>
    </xdr:to>
    <xdr:sp macro="" textlink="">
      <xdr:nvSpPr>
        <xdr:cNvPr id="228" name="楕円 227">
          <a:extLst>
            <a:ext uri="{FF2B5EF4-FFF2-40B4-BE49-F238E27FC236}">
              <a16:creationId xmlns:a16="http://schemas.microsoft.com/office/drawing/2014/main" id="{A88451F6-DC65-45E1-B5AD-C165924D6923}"/>
            </a:ext>
          </a:extLst>
        </xdr:cNvPr>
        <xdr:cNvSpPr/>
      </xdr:nvSpPr>
      <xdr:spPr>
        <a:xfrm>
          <a:off x="10426700" y="108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147284</xdr:rowOff>
    </xdr:from>
    <xdr:ext cx="534377" cy="259045"/>
    <xdr:sp macro="" textlink="">
      <xdr:nvSpPr>
        <xdr:cNvPr id="229" name="【橋りょう・トンネル】&#10;一人当たり有形固定資産（償却資産）額該当値テキスト">
          <a:extLst>
            <a:ext uri="{FF2B5EF4-FFF2-40B4-BE49-F238E27FC236}">
              <a16:creationId xmlns:a16="http://schemas.microsoft.com/office/drawing/2014/main" id="{B0EEA3FE-4DD1-4618-8440-6F1E3F57F21E}"/>
            </a:ext>
          </a:extLst>
        </xdr:cNvPr>
        <xdr:cNvSpPr txBox="1"/>
      </xdr:nvSpPr>
      <xdr:spPr>
        <a:xfrm>
          <a:off x="10515600" y="107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61191</xdr:rowOff>
    </xdr:from>
    <xdr:to>
      <xdr:col>50</xdr:col>
      <xdr:colOff>165100</xdr:colOff>
      <xdr:row>63</xdr:row>
      <xdr:rowOff>162791</xdr:rowOff>
    </xdr:to>
    <xdr:sp macro="" textlink="">
      <xdr:nvSpPr>
        <xdr:cNvPr id="230" name="楕円 229">
          <a:extLst>
            <a:ext uri="{FF2B5EF4-FFF2-40B4-BE49-F238E27FC236}">
              <a16:creationId xmlns:a16="http://schemas.microsoft.com/office/drawing/2014/main" id="{9531A6A1-AD3D-4B42-AFAF-A635D086D72A}"/>
            </a:ext>
          </a:extLst>
        </xdr:cNvPr>
        <xdr:cNvSpPr/>
      </xdr:nvSpPr>
      <xdr:spPr>
        <a:xfrm>
          <a:off x="9588500" y="108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111707</xdr:rowOff>
    </xdr:from>
    <xdr:to>
      <xdr:col>55</xdr:col>
      <xdr:colOff>0</xdr:colOff>
      <xdr:row>63</xdr:row>
      <xdr:rowOff>111991</xdr:rowOff>
    </xdr:to>
    <xdr:cxnSp macro="">
      <xdr:nvCxnSpPr>
        <xdr:cNvPr id="231" name="直線コネクタ 230">
          <a:extLst>
            <a:ext uri="{FF2B5EF4-FFF2-40B4-BE49-F238E27FC236}">
              <a16:creationId xmlns:a16="http://schemas.microsoft.com/office/drawing/2014/main" id="{92A64E36-1AFB-46EE-AA71-1FF5AD9A7BC8}"/>
            </a:ext>
          </a:extLst>
        </xdr:cNvPr>
        <xdr:cNvCxnSpPr/>
      </xdr:nvCxnSpPr>
      <xdr:spPr>
        <a:xfrm flipV="1">
          <a:off x="9639300" y="10913057"/>
          <a:ext cx="8382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61845</xdr:rowOff>
    </xdr:from>
    <xdr:to>
      <xdr:col>46</xdr:col>
      <xdr:colOff>38100</xdr:colOff>
      <xdr:row>63</xdr:row>
      <xdr:rowOff>163445</xdr:rowOff>
    </xdr:to>
    <xdr:sp macro="" textlink="">
      <xdr:nvSpPr>
        <xdr:cNvPr id="232" name="楕円 231">
          <a:extLst>
            <a:ext uri="{FF2B5EF4-FFF2-40B4-BE49-F238E27FC236}">
              <a16:creationId xmlns:a16="http://schemas.microsoft.com/office/drawing/2014/main" id="{35F5C98A-D70C-42C8-B323-99D3ABF2956C}"/>
            </a:ext>
          </a:extLst>
        </xdr:cNvPr>
        <xdr:cNvSpPr/>
      </xdr:nvSpPr>
      <xdr:spPr>
        <a:xfrm>
          <a:off x="8699500" y="108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111991</xdr:rowOff>
    </xdr:from>
    <xdr:to>
      <xdr:col>50</xdr:col>
      <xdr:colOff>114300</xdr:colOff>
      <xdr:row>63</xdr:row>
      <xdr:rowOff>112645</xdr:rowOff>
    </xdr:to>
    <xdr:cxnSp macro="">
      <xdr:nvCxnSpPr>
        <xdr:cNvPr id="233" name="直線コネクタ 232">
          <a:extLst>
            <a:ext uri="{FF2B5EF4-FFF2-40B4-BE49-F238E27FC236}">
              <a16:creationId xmlns:a16="http://schemas.microsoft.com/office/drawing/2014/main" id="{0489DF8D-9079-43E4-9CD4-CCD989CFF160}"/>
            </a:ext>
          </a:extLst>
        </xdr:cNvPr>
        <xdr:cNvCxnSpPr/>
      </xdr:nvCxnSpPr>
      <xdr:spPr>
        <a:xfrm flipV="1">
          <a:off x="8750300" y="1091334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63043</xdr:rowOff>
    </xdr:from>
    <xdr:to>
      <xdr:col>41</xdr:col>
      <xdr:colOff>101600</xdr:colOff>
      <xdr:row>63</xdr:row>
      <xdr:rowOff>164643</xdr:rowOff>
    </xdr:to>
    <xdr:sp macro="" textlink="">
      <xdr:nvSpPr>
        <xdr:cNvPr id="234" name="楕円 233">
          <a:extLst>
            <a:ext uri="{FF2B5EF4-FFF2-40B4-BE49-F238E27FC236}">
              <a16:creationId xmlns:a16="http://schemas.microsoft.com/office/drawing/2014/main" id="{298841EB-777D-4347-8D51-720D6AC697A4}"/>
            </a:ext>
          </a:extLst>
        </xdr:cNvPr>
        <xdr:cNvSpPr/>
      </xdr:nvSpPr>
      <xdr:spPr>
        <a:xfrm>
          <a:off x="7810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112645</xdr:rowOff>
    </xdr:from>
    <xdr:to>
      <xdr:col>45</xdr:col>
      <xdr:colOff>177800</xdr:colOff>
      <xdr:row>63</xdr:row>
      <xdr:rowOff>113843</xdr:rowOff>
    </xdr:to>
    <xdr:cxnSp macro="">
      <xdr:nvCxnSpPr>
        <xdr:cNvPr id="235" name="直線コネクタ 234">
          <a:extLst>
            <a:ext uri="{FF2B5EF4-FFF2-40B4-BE49-F238E27FC236}">
              <a16:creationId xmlns:a16="http://schemas.microsoft.com/office/drawing/2014/main" id="{589CD4CE-7D11-434B-87B1-A164334D2D27}"/>
            </a:ext>
          </a:extLst>
        </xdr:cNvPr>
        <xdr:cNvCxnSpPr/>
      </xdr:nvCxnSpPr>
      <xdr:spPr>
        <a:xfrm flipV="1">
          <a:off x="7861300" y="10913995"/>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139BB65A-2D5C-4DB9-B384-CAB87533CD01}"/>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41D02F4-8794-479F-92E6-C85D530252DE}"/>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1FA1DE75-7AB9-4A70-858E-8D0833495CF9}"/>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153918</xdr:rowOff>
    </xdr:from>
    <xdr:ext cx="534377" cy="259045"/>
    <xdr:sp macro="" textlink="">
      <xdr:nvSpPr>
        <xdr:cNvPr id="239" name="n_1mainValue【橋りょう・トンネル】&#10;一人当たり有形固定資産（償却資産）額">
          <a:extLst>
            <a:ext uri="{FF2B5EF4-FFF2-40B4-BE49-F238E27FC236}">
              <a16:creationId xmlns:a16="http://schemas.microsoft.com/office/drawing/2014/main" id="{60BE4405-8B5F-447A-86AA-EC7C20A2CC4D}"/>
            </a:ext>
          </a:extLst>
        </xdr:cNvPr>
        <xdr:cNvSpPr txBox="1"/>
      </xdr:nvSpPr>
      <xdr:spPr>
        <a:xfrm>
          <a:off x="9359411" y="109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154572</xdr:rowOff>
    </xdr:from>
    <xdr:ext cx="534377" cy="259045"/>
    <xdr:sp macro="" textlink="">
      <xdr:nvSpPr>
        <xdr:cNvPr id="240" name="n_2mainValue【橋りょう・トンネル】&#10;一人当たり有形固定資産（償却資産）額">
          <a:extLst>
            <a:ext uri="{FF2B5EF4-FFF2-40B4-BE49-F238E27FC236}">
              <a16:creationId xmlns:a16="http://schemas.microsoft.com/office/drawing/2014/main" id="{309307A6-859D-4828-B67E-89E1E289705F}"/>
            </a:ext>
          </a:extLst>
        </xdr:cNvPr>
        <xdr:cNvSpPr txBox="1"/>
      </xdr:nvSpPr>
      <xdr:spPr>
        <a:xfrm>
          <a:off x="8483111" y="109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155770</xdr:rowOff>
    </xdr:from>
    <xdr:ext cx="534377" cy="259045"/>
    <xdr:sp macro="" textlink="">
      <xdr:nvSpPr>
        <xdr:cNvPr id="241" name="n_3mainValue【橋りょう・トンネル】&#10;一人当たり有形固定資産（償却資産）額">
          <a:extLst>
            <a:ext uri="{FF2B5EF4-FFF2-40B4-BE49-F238E27FC236}">
              <a16:creationId xmlns:a16="http://schemas.microsoft.com/office/drawing/2014/main" id="{5115DBC8-5882-4AB6-849A-5F2DE13734ED}"/>
            </a:ext>
          </a:extLst>
        </xdr:cNvPr>
        <xdr:cNvSpPr txBox="1"/>
      </xdr:nvSpPr>
      <xdr:spPr>
        <a:xfrm>
          <a:off x="7594111" y="109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162C58DF-2537-4B29-B8E8-7184C3D652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AE9CF88D-B842-4869-BA3D-BE59B193AB5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5E51CBB0-812D-429A-92B5-C1C890A1A1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B8CEA274-93CC-4ED6-9F07-7E7A3C796D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78E36E5B-A240-407C-8143-73F5A8BEE58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D501820-ED0E-44C4-8C69-8688907779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54B7DA43-3EFF-4C3D-A493-08EA124349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37DE55AF-E589-4A3F-A534-673637186EF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3FCD7F8E-97CC-40EB-9623-DE925F1114C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666F49B5-63FC-40E3-8558-F2772F2CD8C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259CF24C-77D8-4706-AB03-357E876B4E1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A93D30BF-DD37-4BC2-AB3D-36400564FB8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E64D035D-C97F-4653-8E59-9DC913AA54B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2F57DD3F-D76D-4B9C-8954-332AD19A639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D6A52A14-A0D9-4CDA-A6F3-BEAA258A8F0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BFFD2C1D-41D2-4C1A-9596-A9689609568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955812A5-07E2-4CD4-B895-3844438FF52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2DEC94F8-43E6-4C22-96FF-18FF52E8E42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D9C8C55D-13A9-4B2E-B71C-EFA90F6623F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D57E178-F55D-4835-8D80-C46F26BABC5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2B974CEC-39FA-43B2-A7AD-237E7F6184E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B3497D28-184D-4BF4-848C-B5A40339DE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B6C8BA7C-D71D-4E9F-8040-B237E70F965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6002A317-4BD5-4034-A664-C4CC526F34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07F59616-5BF0-425C-9450-431B186DC40D}"/>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B859A220-F0DF-41CC-A7F6-7A9C30CD35B8}"/>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87690BF0-CCCF-4C8F-B331-9F477E774DC9}"/>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CFC44EDB-5370-42B6-99C2-309CCEE78D26}"/>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A37E1662-290C-4431-B7A8-285E1D9DBF86}"/>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84C45D9C-74B8-4398-BB7A-F2F39158AB1F}"/>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C576792C-2A91-4A92-9C26-B5AE69C5E41E}"/>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1C4F81B2-9697-41CE-8C10-3C55AACF5B7B}"/>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0B89EC0F-D2EE-4504-8C02-9A94232BAD76}"/>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id="{183EFDAB-FE2A-4391-9CD4-57AD2A440D19}"/>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A59B5D9-E4EA-4C0C-8B98-4D5D20EFEA7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F04D816-23E8-41BB-AB17-5596F39E9CB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A6EEAEA-284D-4DB6-AE36-E4223D793F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14F30DE-393E-4CA1-ABF6-8B6DFE8A9A1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733669D-B1F3-4847-9B3E-D9AAC85D7E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xdr:rowOff>
    </xdr:from>
    <xdr:to>
      <xdr:col>24</xdr:col>
      <xdr:colOff>114300</xdr:colOff>
      <xdr:row>80</xdr:row>
      <xdr:rowOff>117475</xdr:rowOff>
    </xdr:to>
    <xdr:sp macro="" textlink="">
      <xdr:nvSpPr>
        <xdr:cNvPr id="281" name="楕円 280">
          <a:extLst>
            <a:ext uri="{FF2B5EF4-FFF2-40B4-BE49-F238E27FC236}">
              <a16:creationId xmlns:a16="http://schemas.microsoft.com/office/drawing/2014/main" id="{4E25CC49-6DE3-4EEF-8A66-EA242BC1EE5E}"/>
            </a:ext>
          </a:extLst>
        </xdr:cNvPr>
        <xdr:cNvSpPr/>
      </xdr:nvSpPr>
      <xdr:spPr>
        <a:xfrm>
          <a:off x="4584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38752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4A29D81-99B1-4ED6-ADC4-E4B11A9ED237}"/>
            </a:ext>
          </a:extLst>
        </xdr:cNvPr>
        <xdr:cNvSpPr txBox="1"/>
      </xdr:nvSpPr>
      <xdr:spPr>
        <a:xfrm>
          <a:off x="4673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46355</xdr:rowOff>
    </xdr:from>
    <xdr:to>
      <xdr:col>20</xdr:col>
      <xdr:colOff>38100</xdr:colOff>
      <xdr:row>80</xdr:row>
      <xdr:rowOff>147955</xdr:rowOff>
    </xdr:to>
    <xdr:sp macro="" textlink="">
      <xdr:nvSpPr>
        <xdr:cNvPr id="283" name="楕円 282">
          <a:extLst>
            <a:ext uri="{FF2B5EF4-FFF2-40B4-BE49-F238E27FC236}">
              <a16:creationId xmlns:a16="http://schemas.microsoft.com/office/drawing/2014/main" id="{7D5B4C5C-ACCA-4FF3-AB12-3BC1030FFD30}"/>
            </a:ext>
          </a:extLst>
        </xdr:cNvPr>
        <xdr:cNvSpPr/>
      </xdr:nvSpPr>
      <xdr:spPr>
        <a:xfrm>
          <a:off x="3746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66675</xdr:rowOff>
    </xdr:from>
    <xdr:to>
      <xdr:col>24</xdr:col>
      <xdr:colOff>63500</xdr:colOff>
      <xdr:row>80</xdr:row>
      <xdr:rowOff>97155</xdr:rowOff>
    </xdr:to>
    <xdr:cxnSp macro="">
      <xdr:nvCxnSpPr>
        <xdr:cNvPr id="284" name="直線コネクタ 283">
          <a:extLst>
            <a:ext uri="{FF2B5EF4-FFF2-40B4-BE49-F238E27FC236}">
              <a16:creationId xmlns:a16="http://schemas.microsoft.com/office/drawing/2014/main" id="{CF7F73A9-EDA1-4B14-A8B5-0F996408095F}"/>
            </a:ext>
          </a:extLst>
        </xdr:cNvPr>
        <xdr:cNvCxnSpPr/>
      </xdr:nvCxnSpPr>
      <xdr:spPr>
        <a:xfrm flipV="1">
          <a:off x="3797300" y="137826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80645</xdr:rowOff>
    </xdr:from>
    <xdr:to>
      <xdr:col>15</xdr:col>
      <xdr:colOff>101600</xdr:colOff>
      <xdr:row>81</xdr:row>
      <xdr:rowOff>10795</xdr:rowOff>
    </xdr:to>
    <xdr:sp macro="" textlink="">
      <xdr:nvSpPr>
        <xdr:cNvPr id="285" name="楕円 284">
          <a:extLst>
            <a:ext uri="{FF2B5EF4-FFF2-40B4-BE49-F238E27FC236}">
              <a16:creationId xmlns:a16="http://schemas.microsoft.com/office/drawing/2014/main" id="{241B5B2D-E37D-477F-A27A-A1B94EFFFD10}"/>
            </a:ext>
          </a:extLst>
        </xdr:cNvPr>
        <xdr:cNvSpPr/>
      </xdr:nvSpPr>
      <xdr:spPr>
        <a:xfrm>
          <a:off x="2857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97155</xdr:rowOff>
    </xdr:from>
    <xdr:to>
      <xdr:col>19</xdr:col>
      <xdr:colOff>177800</xdr:colOff>
      <xdr:row>80</xdr:row>
      <xdr:rowOff>131445</xdr:rowOff>
    </xdr:to>
    <xdr:cxnSp macro="">
      <xdr:nvCxnSpPr>
        <xdr:cNvPr id="286" name="直線コネクタ 285">
          <a:extLst>
            <a:ext uri="{FF2B5EF4-FFF2-40B4-BE49-F238E27FC236}">
              <a16:creationId xmlns:a16="http://schemas.microsoft.com/office/drawing/2014/main" id="{969E5203-C89E-44A7-83A1-31C85E4B4CE0}"/>
            </a:ext>
          </a:extLst>
        </xdr:cNvPr>
        <xdr:cNvCxnSpPr/>
      </xdr:nvCxnSpPr>
      <xdr:spPr>
        <a:xfrm flipV="1">
          <a:off x="2908300" y="13813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80645</xdr:rowOff>
    </xdr:from>
    <xdr:to>
      <xdr:col>10</xdr:col>
      <xdr:colOff>165100</xdr:colOff>
      <xdr:row>81</xdr:row>
      <xdr:rowOff>10795</xdr:rowOff>
    </xdr:to>
    <xdr:sp macro="" textlink="">
      <xdr:nvSpPr>
        <xdr:cNvPr id="287" name="楕円 286">
          <a:extLst>
            <a:ext uri="{FF2B5EF4-FFF2-40B4-BE49-F238E27FC236}">
              <a16:creationId xmlns:a16="http://schemas.microsoft.com/office/drawing/2014/main" id="{0FAE50B5-69A8-4E16-8C3E-2A9C0A25569B}"/>
            </a:ext>
          </a:extLst>
        </xdr:cNvPr>
        <xdr:cNvSpPr/>
      </xdr:nvSpPr>
      <xdr:spPr>
        <a:xfrm>
          <a:off x="1968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131445</xdr:rowOff>
    </xdr:from>
    <xdr:to>
      <xdr:col>15</xdr:col>
      <xdr:colOff>50800</xdr:colOff>
      <xdr:row>80</xdr:row>
      <xdr:rowOff>131445</xdr:rowOff>
    </xdr:to>
    <xdr:cxnSp macro="">
      <xdr:nvCxnSpPr>
        <xdr:cNvPr id="288" name="直線コネクタ 287">
          <a:extLst>
            <a:ext uri="{FF2B5EF4-FFF2-40B4-BE49-F238E27FC236}">
              <a16:creationId xmlns:a16="http://schemas.microsoft.com/office/drawing/2014/main" id="{943CAB58-4927-4918-BA95-67FCDDB2786F}"/>
            </a:ext>
          </a:extLst>
        </xdr:cNvPr>
        <xdr:cNvCxnSpPr/>
      </xdr:nvCxnSpPr>
      <xdr:spPr>
        <a:xfrm>
          <a:off x="2019300" y="13847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id="{80AF40C0-9E21-4EAA-AAD0-3AC178002719}"/>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id="{F5BBBA02-8A19-4C31-A8E0-0656A51A1EFD}"/>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a:extLst>
            <a:ext uri="{FF2B5EF4-FFF2-40B4-BE49-F238E27FC236}">
              <a16:creationId xmlns:a16="http://schemas.microsoft.com/office/drawing/2014/main" id="{20B7DC19-A4DA-4F2A-8FFE-1068D299F49E}"/>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164482</xdr:rowOff>
    </xdr:from>
    <xdr:ext cx="405111" cy="259045"/>
    <xdr:sp macro="" textlink="">
      <xdr:nvSpPr>
        <xdr:cNvPr id="292" name="n_1mainValue【公営住宅】&#10;有形固定資産減価償却率">
          <a:extLst>
            <a:ext uri="{FF2B5EF4-FFF2-40B4-BE49-F238E27FC236}">
              <a16:creationId xmlns:a16="http://schemas.microsoft.com/office/drawing/2014/main" id="{B342D8C5-C442-4EBA-A8E6-0E9BED8E042E}"/>
            </a:ext>
          </a:extLst>
        </xdr:cNvPr>
        <xdr:cNvSpPr txBox="1"/>
      </xdr:nvSpPr>
      <xdr:spPr>
        <a:xfrm>
          <a:off x="3582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27322</xdr:rowOff>
    </xdr:from>
    <xdr:ext cx="405111" cy="259045"/>
    <xdr:sp macro="" textlink="">
      <xdr:nvSpPr>
        <xdr:cNvPr id="293" name="n_2mainValue【公営住宅】&#10;有形固定資産減価償却率">
          <a:extLst>
            <a:ext uri="{FF2B5EF4-FFF2-40B4-BE49-F238E27FC236}">
              <a16:creationId xmlns:a16="http://schemas.microsoft.com/office/drawing/2014/main" id="{17BAE2CD-D7F1-4262-8785-72B14D7FF1CA}"/>
            </a:ext>
          </a:extLst>
        </xdr:cNvPr>
        <xdr:cNvSpPr txBox="1"/>
      </xdr:nvSpPr>
      <xdr:spPr>
        <a:xfrm>
          <a:off x="2705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27322</xdr:rowOff>
    </xdr:from>
    <xdr:ext cx="405111" cy="259045"/>
    <xdr:sp macro="" textlink="">
      <xdr:nvSpPr>
        <xdr:cNvPr id="294" name="n_3mainValue【公営住宅】&#10;有形固定資産減価償却率">
          <a:extLst>
            <a:ext uri="{FF2B5EF4-FFF2-40B4-BE49-F238E27FC236}">
              <a16:creationId xmlns:a16="http://schemas.microsoft.com/office/drawing/2014/main" id="{9EFA32C1-E279-44AD-B3E1-F007CAD66EB6}"/>
            </a:ext>
          </a:extLst>
        </xdr:cNvPr>
        <xdr:cNvSpPr txBox="1"/>
      </xdr:nvSpPr>
      <xdr:spPr>
        <a:xfrm>
          <a:off x="1816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AD38BF2E-4964-46C6-AF6D-8340FFA363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5320B060-3368-4CCB-ABE8-101DA46FB9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F9505716-E729-463E-804D-820A8D8FFC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63931BE1-EF50-4BD2-A56E-E9190AF0EF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9FD50C23-A848-4C74-99F2-3684159714F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D9A8C140-46C7-49C6-BDB1-D4A503D1AB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DBF83B15-84E2-4029-A7AE-44E45D70C23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F6776C62-429E-438A-98BA-D9E78B73BA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74FF632C-D266-4635-97E5-F7E05D7213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9F0BCD7E-4C6C-4A50-8D58-1192D5A8029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FE539653-423C-4108-A172-AF94538CE21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79CEB536-3CD0-49A4-94AA-D17AC0B1FEC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6DE5E47F-2649-4498-A6A1-343FF275FD4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7679E1A1-6464-4F73-A450-E55734F8646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D55F8F5D-B710-41F6-A141-3EB08833E4B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B96851EB-A36C-4E97-9767-D54C801E5EE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16F2D7A8-33A8-4887-8D6A-867EAC95DEF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D34BAC15-0924-4CDE-8060-92421866506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4D089B46-7022-42B6-A4FD-4CFEAB2FC9B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20F6162F-B162-4789-ADDA-C7759B9FEF2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15F1DDBA-0672-4712-850D-04A9F4276C2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B3A747D1-BEF9-430C-BBB3-F417C682190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7232025A-E357-4C4F-AD06-1A5C258FD5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9E43EBB4-3A83-473F-AB70-49DAB822588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40C22A17-33B7-48B3-A7F5-308C6E057AD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2F23B321-58A8-47C9-B2FC-9F75D482264F}"/>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6E1400B0-40AD-4DA7-8BD8-051A489BF647}"/>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44549A23-A763-47A2-851B-AC1E9C333C4C}"/>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D3279D70-3A4F-4A39-B971-A8C49E907E33}"/>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EA0CF0EF-484A-4EF4-830E-2632E178309A}"/>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id="{1FF44C06-6386-4D5E-8076-71A45662203C}"/>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3A169E75-AADB-4C33-A34C-13C90E5223D7}"/>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21F898D8-8D5C-4C95-A055-4088FEA61218}"/>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FA058A27-4556-4520-A246-16EA67B206D9}"/>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id="{53C1D336-7E73-41C7-A2B0-CDE8316CFB39}"/>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B93BC8B3-9D77-40BB-9ECF-7F773FC71E8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F04B5178-DD1C-4041-96B9-4B53FE00CC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AD5E4B9F-E358-4DBF-A6D6-F28FA31976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B97D43C1-7B0F-48BC-AD7E-31E2334F73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8402B02-9F0E-4D41-AB8A-4743EE8A42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146340</xdr:rowOff>
    </xdr:from>
    <xdr:to>
      <xdr:col>55</xdr:col>
      <xdr:colOff>50800</xdr:colOff>
      <xdr:row>86</xdr:row>
      <xdr:rowOff>76490</xdr:rowOff>
    </xdr:to>
    <xdr:sp macro="" textlink="">
      <xdr:nvSpPr>
        <xdr:cNvPr id="335" name="楕円 334">
          <a:extLst>
            <a:ext uri="{FF2B5EF4-FFF2-40B4-BE49-F238E27FC236}">
              <a16:creationId xmlns:a16="http://schemas.microsoft.com/office/drawing/2014/main" id="{165A8F67-1674-46E9-BFCA-1F0C8CF8D85E}"/>
            </a:ext>
          </a:extLst>
        </xdr:cNvPr>
        <xdr:cNvSpPr/>
      </xdr:nvSpPr>
      <xdr:spPr>
        <a:xfrm>
          <a:off x="10426700" y="14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65821</xdr:rowOff>
    </xdr:from>
    <xdr:ext cx="469744" cy="259045"/>
    <xdr:sp macro="" textlink="">
      <xdr:nvSpPr>
        <xdr:cNvPr id="336" name="【公営住宅】&#10;一人当たり面積該当値テキスト">
          <a:extLst>
            <a:ext uri="{FF2B5EF4-FFF2-40B4-BE49-F238E27FC236}">
              <a16:creationId xmlns:a16="http://schemas.microsoft.com/office/drawing/2014/main" id="{7161FC9F-B9F8-4F43-90D4-370454BF2F17}"/>
            </a:ext>
          </a:extLst>
        </xdr:cNvPr>
        <xdr:cNvSpPr txBox="1"/>
      </xdr:nvSpPr>
      <xdr:spPr>
        <a:xfrm>
          <a:off x="10515600" y="1463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146994</xdr:rowOff>
    </xdr:from>
    <xdr:to>
      <xdr:col>50</xdr:col>
      <xdr:colOff>165100</xdr:colOff>
      <xdr:row>86</xdr:row>
      <xdr:rowOff>77144</xdr:rowOff>
    </xdr:to>
    <xdr:sp macro="" textlink="">
      <xdr:nvSpPr>
        <xdr:cNvPr id="337" name="楕円 336">
          <a:extLst>
            <a:ext uri="{FF2B5EF4-FFF2-40B4-BE49-F238E27FC236}">
              <a16:creationId xmlns:a16="http://schemas.microsoft.com/office/drawing/2014/main" id="{10D498CE-D294-4F58-8493-97491618F984}"/>
            </a:ext>
          </a:extLst>
        </xdr:cNvPr>
        <xdr:cNvSpPr/>
      </xdr:nvSpPr>
      <xdr:spPr>
        <a:xfrm>
          <a:off x="9588500" y="1472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25690</xdr:rowOff>
    </xdr:from>
    <xdr:to>
      <xdr:col>55</xdr:col>
      <xdr:colOff>0</xdr:colOff>
      <xdr:row>86</xdr:row>
      <xdr:rowOff>26344</xdr:rowOff>
    </xdr:to>
    <xdr:cxnSp macro="">
      <xdr:nvCxnSpPr>
        <xdr:cNvPr id="338" name="直線コネクタ 337">
          <a:extLst>
            <a:ext uri="{FF2B5EF4-FFF2-40B4-BE49-F238E27FC236}">
              <a16:creationId xmlns:a16="http://schemas.microsoft.com/office/drawing/2014/main" id="{EEF15CFC-4496-4AE9-AA60-64F1305A850B}"/>
            </a:ext>
          </a:extLst>
        </xdr:cNvPr>
        <xdr:cNvCxnSpPr/>
      </xdr:nvCxnSpPr>
      <xdr:spPr>
        <a:xfrm flipV="1">
          <a:off x="9639300" y="14770390"/>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148627</xdr:rowOff>
    </xdr:from>
    <xdr:to>
      <xdr:col>46</xdr:col>
      <xdr:colOff>38100</xdr:colOff>
      <xdr:row>86</xdr:row>
      <xdr:rowOff>78777</xdr:rowOff>
    </xdr:to>
    <xdr:sp macro="" textlink="">
      <xdr:nvSpPr>
        <xdr:cNvPr id="339" name="楕円 338">
          <a:extLst>
            <a:ext uri="{FF2B5EF4-FFF2-40B4-BE49-F238E27FC236}">
              <a16:creationId xmlns:a16="http://schemas.microsoft.com/office/drawing/2014/main" id="{C1977D76-EB66-418F-8AA2-E64F3E3BA529}"/>
            </a:ext>
          </a:extLst>
        </xdr:cNvPr>
        <xdr:cNvSpPr/>
      </xdr:nvSpPr>
      <xdr:spPr>
        <a:xfrm>
          <a:off x="8699500" y="147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26344</xdr:rowOff>
    </xdr:from>
    <xdr:to>
      <xdr:col>50</xdr:col>
      <xdr:colOff>114300</xdr:colOff>
      <xdr:row>86</xdr:row>
      <xdr:rowOff>27977</xdr:rowOff>
    </xdr:to>
    <xdr:cxnSp macro="">
      <xdr:nvCxnSpPr>
        <xdr:cNvPr id="340" name="直線コネクタ 339">
          <a:extLst>
            <a:ext uri="{FF2B5EF4-FFF2-40B4-BE49-F238E27FC236}">
              <a16:creationId xmlns:a16="http://schemas.microsoft.com/office/drawing/2014/main" id="{31D4E8D1-215A-4DC4-BEE3-484B31B6E7C5}"/>
            </a:ext>
          </a:extLst>
        </xdr:cNvPr>
        <xdr:cNvCxnSpPr/>
      </xdr:nvCxnSpPr>
      <xdr:spPr>
        <a:xfrm flipV="1">
          <a:off x="8750300" y="147710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149769</xdr:rowOff>
    </xdr:from>
    <xdr:to>
      <xdr:col>41</xdr:col>
      <xdr:colOff>101600</xdr:colOff>
      <xdr:row>86</xdr:row>
      <xdr:rowOff>79919</xdr:rowOff>
    </xdr:to>
    <xdr:sp macro="" textlink="">
      <xdr:nvSpPr>
        <xdr:cNvPr id="341" name="楕円 340">
          <a:extLst>
            <a:ext uri="{FF2B5EF4-FFF2-40B4-BE49-F238E27FC236}">
              <a16:creationId xmlns:a16="http://schemas.microsoft.com/office/drawing/2014/main" id="{DFA60A46-11AA-4ABE-BCD4-4ADC8883AF92}"/>
            </a:ext>
          </a:extLst>
        </xdr:cNvPr>
        <xdr:cNvSpPr/>
      </xdr:nvSpPr>
      <xdr:spPr>
        <a:xfrm>
          <a:off x="7810500" y="147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27977</xdr:rowOff>
    </xdr:from>
    <xdr:to>
      <xdr:col>45</xdr:col>
      <xdr:colOff>177800</xdr:colOff>
      <xdr:row>86</xdr:row>
      <xdr:rowOff>29119</xdr:rowOff>
    </xdr:to>
    <xdr:cxnSp macro="">
      <xdr:nvCxnSpPr>
        <xdr:cNvPr id="342" name="直線コネクタ 341">
          <a:extLst>
            <a:ext uri="{FF2B5EF4-FFF2-40B4-BE49-F238E27FC236}">
              <a16:creationId xmlns:a16="http://schemas.microsoft.com/office/drawing/2014/main" id="{9485F45C-E7AF-4FF6-829E-4F12854F22E7}"/>
            </a:ext>
          </a:extLst>
        </xdr:cNvPr>
        <xdr:cNvCxnSpPr/>
      </xdr:nvCxnSpPr>
      <xdr:spPr>
        <a:xfrm flipV="1">
          <a:off x="7861300" y="1477267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id="{F77AAD32-FCF4-42E7-AC89-5592163820D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id="{1253B828-57A3-49D1-A79E-648E9E4D0F29}"/>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id="{C8DA5C93-2C9C-4A2C-940C-A87FDE1BAC3C}"/>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68271</xdr:rowOff>
    </xdr:from>
    <xdr:ext cx="469744" cy="259045"/>
    <xdr:sp macro="" textlink="">
      <xdr:nvSpPr>
        <xdr:cNvPr id="346" name="n_1mainValue【公営住宅】&#10;一人当たり面積">
          <a:extLst>
            <a:ext uri="{FF2B5EF4-FFF2-40B4-BE49-F238E27FC236}">
              <a16:creationId xmlns:a16="http://schemas.microsoft.com/office/drawing/2014/main" id="{3CEF07BA-AB76-49CC-9D97-D90DB496A80E}"/>
            </a:ext>
          </a:extLst>
        </xdr:cNvPr>
        <xdr:cNvSpPr txBox="1"/>
      </xdr:nvSpPr>
      <xdr:spPr>
        <a:xfrm>
          <a:off x="9391727" y="148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69904</xdr:rowOff>
    </xdr:from>
    <xdr:ext cx="469744" cy="259045"/>
    <xdr:sp macro="" textlink="">
      <xdr:nvSpPr>
        <xdr:cNvPr id="347" name="n_2mainValue【公営住宅】&#10;一人当たり面積">
          <a:extLst>
            <a:ext uri="{FF2B5EF4-FFF2-40B4-BE49-F238E27FC236}">
              <a16:creationId xmlns:a16="http://schemas.microsoft.com/office/drawing/2014/main" id="{5394E250-7B83-4B52-A3C1-FF49025C8529}"/>
            </a:ext>
          </a:extLst>
        </xdr:cNvPr>
        <xdr:cNvSpPr txBox="1"/>
      </xdr:nvSpPr>
      <xdr:spPr>
        <a:xfrm>
          <a:off x="8515427" y="148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71046</xdr:rowOff>
    </xdr:from>
    <xdr:ext cx="469744" cy="259045"/>
    <xdr:sp macro="" textlink="">
      <xdr:nvSpPr>
        <xdr:cNvPr id="348" name="n_3mainValue【公営住宅】&#10;一人当たり面積">
          <a:extLst>
            <a:ext uri="{FF2B5EF4-FFF2-40B4-BE49-F238E27FC236}">
              <a16:creationId xmlns:a16="http://schemas.microsoft.com/office/drawing/2014/main" id="{C621D144-E4C7-476A-BB92-B2E56DB46083}"/>
            </a:ext>
          </a:extLst>
        </xdr:cNvPr>
        <xdr:cNvSpPr txBox="1"/>
      </xdr:nvSpPr>
      <xdr:spPr>
        <a:xfrm>
          <a:off x="7626427" y="1481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ADB29A3A-3986-47F0-A0DD-78BC9578B2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770124E4-766E-4017-82A1-E5C1293B902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AE55D004-72E4-46C1-9853-7A408B68A3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4305EA9D-205A-4962-9798-A06CDC4BAE1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F10EC2F1-1F71-4A67-8A43-CC8966AA2FE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B7F08569-5A60-42CC-8E14-ABEE128AEE8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6760AC82-6AF0-48BE-BA08-A0A07B1205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4934A8EC-5590-45F9-8672-86D0CC4090A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CA1BFBAA-AF19-45D4-BF01-5657DFCA372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BA61958A-93D2-4763-9070-08527CC87E6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68BB91DB-A5A5-46CB-925B-45F93987B6F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id="{0270768A-E774-4AD2-A93C-C6F45E16D2C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38F6E847-722B-47C6-93BB-0537A8A9F6F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C6EE1E2C-2A80-4C7B-AD58-D61EA8D1DA1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37D32077-539E-418D-93A4-0B8DB9D3196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1B9C74CF-8BD6-4605-93CD-E19E7CCF165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CF128585-EC49-4895-9DF9-7B2A90914B2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EB07F3EE-46D6-4BBA-AFF0-F92E6ED5DD1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D51A8D76-DF2E-4768-A575-390D55E957A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9BED056A-ADEA-4C8D-AA1A-24E2A9680D1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5BFB1225-D13E-454B-A93D-2B423C6AF59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3395D4FC-18E8-49A2-8792-72C6E29354F5}"/>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3451CC4D-0AC4-4E7C-8685-188D2EA8466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47E123EB-C3FF-45E6-8133-E6E23E8CD90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A241474A-15C4-49F4-81A2-EBB3EB1CEC0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a:extLst>
            <a:ext uri="{FF2B5EF4-FFF2-40B4-BE49-F238E27FC236}">
              <a16:creationId xmlns:a16="http://schemas.microsoft.com/office/drawing/2014/main" id="{34F41448-6D0D-45D5-83BD-F5D4AE099FF7}"/>
            </a:ext>
          </a:extLst>
        </xdr:cNvPr>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a:extLst>
            <a:ext uri="{FF2B5EF4-FFF2-40B4-BE49-F238E27FC236}">
              <a16:creationId xmlns:a16="http://schemas.microsoft.com/office/drawing/2014/main" id="{403B8E53-F5E9-43C8-8A9C-42CE238238B9}"/>
            </a:ext>
          </a:extLst>
        </xdr:cNvPr>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a:extLst>
            <a:ext uri="{FF2B5EF4-FFF2-40B4-BE49-F238E27FC236}">
              <a16:creationId xmlns:a16="http://schemas.microsoft.com/office/drawing/2014/main" id="{85CF04FC-9E11-42D0-8F77-20718108B7BF}"/>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a:extLst>
            <a:ext uri="{FF2B5EF4-FFF2-40B4-BE49-F238E27FC236}">
              <a16:creationId xmlns:a16="http://schemas.microsoft.com/office/drawing/2014/main" id="{7393DFF1-6DB6-4100-9082-D74A03961E66}"/>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a:extLst>
            <a:ext uri="{FF2B5EF4-FFF2-40B4-BE49-F238E27FC236}">
              <a16:creationId xmlns:a16="http://schemas.microsoft.com/office/drawing/2014/main" id="{B68F260B-E1B4-4566-B5C2-103D682AE6CE}"/>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8E567326-C3FA-4321-A67C-A182B35FDD2D}"/>
            </a:ext>
          </a:extLst>
        </xdr:cNvPr>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a:extLst>
            <a:ext uri="{FF2B5EF4-FFF2-40B4-BE49-F238E27FC236}">
              <a16:creationId xmlns:a16="http://schemas.microsoft.com/office/drawing/2014/main" id="{EE8A576C-2DE3-4527-9F2F-F416888044FE}"/>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a:extLst>
            <a:ext uri="{FF2B5EF4-FFF2-40B4-BE49-F238E27FC236}">
              <a16:creationId xmlns:a16="http://schemas.microsoft.com/office/drawing/2014/main" id="{1578A25B-B641-4C02-B26F-AB273815740D}"/>
            </a:ext>
          </a:extLst>
        </xdr:cNvPr>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a:extLst>
            <a:ext uri="{FF2B5EF4-FFF2-40B4-BE49-F238E27FC236}">
              <a16:creationId xmlns:a16="http://schemas.microsoft.com/office/drawing/2014/main" id="{CC203D44-BAB5-4B54-BBA8-D65D6FA63032}"/>
            </a:ext>
          </a:extLst>
        </xdr:cNvPr>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a:extLst>
            <a:ext uri="{FF2B5EF4-FFF2-40B4-BE49-F238E27FC236}">
              <a16:creationId xmlns:a16="http://schemas.microsoft.com/office/drawing/2014/main" id="{D1EC0211-86DC-4883-B3C2-C064691768B5}"/>
            </a:ext>
          </a:extLst>
        </xdr:cNvPr>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E04C98C5-5E37-4EB5-9E85-B8F2B6BA0A9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C10F5369-483C-4AB5-B712-61355A8F481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44CD1325-9331-4FD7-9510-7F4945694DA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C93B4164-9A1B-4312-A0AF-5D3EBB01883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B0C3A01C-53DF-4D77-BA9E-1F9756B7C65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102144</xdr:rowOff>
    </xdr:from>
    <xdr:to>
      <xdr:col>24</xdr:col>
      <xdr:colOff>114300</xdr:colOff>
      <xdr:row>105</xdr:row>
      <xdr:rowOff>32294</xdr:rowOff>
    </xdr:to>
    <xdr:sp macro="" textlink="">
      <xdr:nvSpPr>
        <xdr:cNvPr id="389" name="楕円 388">
          <a:extLst>
            <a:ext uri="{FF2B5EF4-FFF2-40B4-BE49-F238E27FC236}">
              <a16:creationId xmlns:a16="http://schemas.microsoft.com/office/drawing/2014/main" id="{D4BD7564-D74A-4847-A6EC-7A35F36A217B}"/>
            </a:ext>
          </a:extLst>
        </xdr:cNvPr>
        <xdr:cNvSpPr/>
      </xdr:nvSpPr>
      <xdr:spPr>
        <a:xfrm>
          <a:off x="4584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80571</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92C99535-09F6-43E7-9301-C927E353C16D}"/>
            </a:ext>
          </a:extLst>
        </xdr:cNvPr>
        <xdr:cNvSpPr txBox="1"/>
      </xdr:nvSpPr>
      <xdr:spPr>
        <a:xfrm>
          <a:off x="4673600"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136434</xdr:rowOff>
    </xdr:from>
    <xdr:to>
      <xdr:col>20</xdr:col>
      <xdr:colOff>38100</xdr:colOff>
      <xdr:row>105</xdr:row>
      <xdr:rowOff>66584</xdr:rowOff>
    </xdr:to>
    <xdr:sp macro="" textlink="">
      <xdr:nvSpPr>
        <xdr:cNvPr id="391" name="楕円 390">
          <a:extLst>
            <a:ext uri="{FF2B5EF4-FFF2-40B4-BE49-F238E27FC236}">
              <a16:creationId xmlns:a16="http://schemas.microsoft.com/office/drawing/2014/main" id="{2CCAC0A9-90D6-42AA-9E91-10996E98CC20}"/>
            </a:ext>
          </a:extLst>
        </xdr:cNvPr>
        <xdr:cNvSpPr/>
      </xdr:nvSpPr>
      <xdr:spPr>
        <a:xfrm>
          <a:off x="3746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152944</xdr:rowOff>
    </xdr:from>
    <xdr:to>
      <xdr:col>24</xdr:col>
      <xdr:colOff>63500</xdr:colOff>
      <xdr:row>105</xdr:row>
      <xdr:rowOff>15784</xdr:rowOff>
    </xdr:to>
    <xdr:cxnSp macro="">
      <xdr:nvCxnSpPr>
        <xdr:cNvPr id="392" name="直線コネクタ 391">
          <a:extLst>
            <a:ext uri="{FF2B5EF4-FFF2-40B4-BE49-F238E27FC236}">
              <a16:creationId xmlns:a16="http://schemas.microsoft.com/office/drawing/2014/main" id="{380196E2-8CC8-452E-A476-D0C1EE583172}"/>
            </a:ext>
          </a:extLst>
        </xdr:cNvPr>
        <xdr:cNvCxnSpPr/>
      </xdr:nvCxnSpPr>
      <xdr:spPr>
        <a:xfrm flipV="1">
          <a:off x="3797300" y="179837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167458</xdr:rowOff>
    </xdr:from>
    <xdr:to>
      <xdr:col>15</xdr:col>
      <xdr:colOff>101600</xdr:colOff>
      <xdr:row>105</xdr:row>
      <xdr:rowOff>97608</xdr:rowOff>
    </xdr:to>
    <xdr:sp macro="" textlink="">
      <xdr:nvSpPr>
        <xdr:cNvPr id="393" name="楕円 392">
          <a:extLst>
            <a:ext uri="{FF2B5EF4-FFF2-40B4-BE49-F238E27FC236}">
              <a16:creationId xmlns:a16="http://schemas.microsoft.com/office/drawing/2014/main" id="{23BC943F-4D43-4BA5-859D-F02FD6902B14}"/>
            </a:ext>
          </a:extLst>
        </xdr:cNvPr>
        <xdr:cNvSpPr/>
      </xdr:nvSpPr>
      <xdr:spPr>
        <a:xfrm>
          <a:off x="2857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xdr:rowOff>
    </xdr:from>
    <xdr:to>
      <xdr:col>19</xdr:col>
      <xdr:colOff>177800</xdr:colOff>
      <xdr:row>105</xdr:row>
      <xdr:rowOff>46808</xdr:rowOff>
    </xdr:to>
    <xdr:cxnSp macro="">
      <xdr:nvCxnSpPr>
        <xdr:cNvPr id="394" name="直線コネクタ 393">
          <a:extLst>
            <a:ext uri="{FF2B5EF4-FFF2-40B4-BE49-F238E27FC236}">
              <a16:creationId xmlns:a16="http://schemas.microsoft.com/office/drawing/2014/main" id="{FC0539D5-59DD-4B7A-A4D9-8A0C8F8B185F}"/>
            </a:ext>
          </a:extLst>
        </xdr:cNvPr>
        <xdr:cNvCxnSpPr/>
      </xdr:nvCxnSpPr>
      <xdr:spPr>
        <a:xfrm flipV="1">
          <a:off x="2908300" y="18018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27032</xdr:rowOff>
    </xdr:from>
    <xdr:to>
      <xdr:col>10</xdr:col>
      <xdr:colOff>165100</xdr:colOff>
      <xdr:row>105</xdr:row>
      <xdr:rowOff>128632</xdr:rowOff>
    </xdr:to>
    <xdr:sp macro="" textlink="">
      <xdr:nvSpPr>
        <xdr:cNvPr id="395" name="楕円 394">
          <a:extLst>
            <a:ext uri="{FF2B5EF4-FFF2-40B4-BE49-F238E27FC236}">
              <a16:creationId xmlns:a16="http://schemas.microsoft.com/office/drawing/2014/main" id="{93B9A79E-0DD9-4166-8825-B8CE039890CD}"/>
            </a:ext>
          </a:extLst>
        </xdr:cNvPr>
        <xdr:cNvSpPr/>
      </xdr:nvSpPr>
      <xdr:spPr>
        <a:xfrm>
          <a:off x="1968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46808</xdr:rowOff>
    </xdr:from>
    <xdr:to>
      <xdr:col>15</xdr:col>
      <xdr:colOff>50800</xdr:colOff>
      <xdr:row>105</xdr:row>
      <xdr:rowOff>77832</xdr:rowOff>
    </xdr:to>
    <xdr:cxnSp macro="">
      <xdr:nvCxnSpPr>
        <xdr:cNvPr id="396" name="直線コネクタ 395">
          <a:extLst>
            <a:ext uri="{FF2B5EF4-FFF2-40B4-BE49-F238E27FC236}">
              <a16:creationId xmlns:a16="http://schemas.microsoft.com/office/drawing/2014/main" id="{37F3A601-7677-4691-99C0-71781D49B12D}"/>
            </a:ext>
          </a:extLst>
        </xdr:cNvPr>
        <xdr:cNvCxnSpPr/>
      </xdr:nvCxnSpPr>
      <xdr:spPr>
        <a:xfrm flipV="1">
          <a:off x="2019300" y="180490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a:extLst>
            <a:ext uri="{FF2B5EF4-FFF2-40B4-BE49-F238E27FC236}">
              <a16:creationId xmlns:a16="http://schemas.microsoft.com/office/drawing/2014/main" id="{BD5B967D-D1CC-48AD-B264-BB118CF5BDBA}"/>
            </a:ext>
          </a:extLst>
        </xdr:cNvPr>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a:extLst>
            <a:ext uri="{FF2B5EF4-FFF2-40B4-BE49-F238E27FC236}">
              <a16:creationId xmlns:a16="http://schemas.microsoft.com/office/drawing/2014/main" id="{AFB55969-70FD-45B5-AE80-79E1F871E704}"/>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a:extLst>
            <a:ext uri="{FF2B5EF4-FFF2-40B4-BE49-F238E27FC236}">
              <a16:creationId xmlns:a16="http://schemas.microsoft.com/office/drawing/2014/main" id="{7B34AD63-A84A-4095-A851-B38967114EF0}"/>
            </a:ext>
          </a:extLst>
        </xdr:cNvPr>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57711</xdr:rowOff>
    </xdr:from>
    <xdr:ext cx="405111" cy="259045"/>
    <xdr:sp macro="" textlink="">
      <xdr:nvSpPr>
        <xdr:cNvPr id="400" name="n_1mainValue【港湾・漁港】&#10;有形固定資産減価償却率">
          <a:extLst>
            <a:ext uri="{FF2B5EF4-FFF2-40B4-BE49-F238E27FC236}">
              <a16:creationId xmlns:a16="http://schemas.microsoft.com/office/drawing/2014/main" id="{9C65522D-5607-4956-93B7-75F4218F9E88}"/>
            </a:ext>
          </a:extLst>
        </xdr:cNvPr>
        <xdr:cNvSpPr txBox="1"/>
      </xdr:nvSpPr>
      <xdr:spPr>
        <a:xfrm>
          <a:off x="3582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88735</xdr:rowOff>
    </xdr:from>
    <xdr:ext cx="405111" cy="259045"/>
    <xdr:sp macro="" textlink="">
      <xdr:nvSpPr>
        <xdr:cNvPr id="401" name="n_2mainValue【港湾・漁港】&#10;有形固定資産減価償却率">
          <a:extLst>
            <a:ext uri="{FF2B5EF4-FFF2-40B4-BE49-F238E27FC236}">
              <a16:creationId xmlns:a16="http://schemas.microsoft.com/office/drawing/2014/main" id="{DBA627E3-D670-464C-9200-2EAFCD2DA3B9}"/>
            </a:ext>
          </a:extLst>
        </xdr:cNvPr>
        <xdr:cNvSpPr txBox="1"/>
      </xdr:nvSpPr>
      <xdr:spPr>
        <a:xfrm>
          <a:off x="2705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119759</xdr:rowOff>
    </xdr:from>
    <xdr:ext cx="405111" cy="259045"/>
    <xdr:sp macro="" textlink="">
      <xdr:nvSpPr>
        <xdr:cNvPr id="402" name="n_3mainValue【港湾・漁港】&#10;有形固定資産減価償却率">
          <a:extLst>
            <a:ext uri="{FF2B5EF4-FFF2-40B4-BE49-F238E27FC236}">
              <a16:creationId xmlns:a16="http://schemas.microsoft.com/office/drawing/2014/main" id="{2B1785A8-348B-497A-A1EB-22C846EC700F}"/>
            </a:ext>
          </a:extLst>
        </xdr:cNvPr>
        <xdr:cNvSpPr txBox="1"/>
      </xdr:nvSpPr>
      <xdr:spPr>
        <a:xfrm>
          <a:off x="1816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9BBFCB0-94B3-4BB1-B056-80381293A5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FC59D034-797A-41A5-BCE5-90546FB2B4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D11615CB-47E7-44B7-9E90-71619736FD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9CC3272E-5AD3-4A57-AAF0-5E78D02361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D8FFAEEB-2F17-4F4F-B335-E62BC783C18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17A6643C-EE7B-4733-AFDD-A8D278152CF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DF00711C-6D0A-4FC7-B765-7C2831AD4B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848562E0-61BA-426E-8469-46098A480AD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10BA1260-3E40-4F79-8DA2-F5A94C41457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DB5E7797-4F6B-4836-946F-B2DBE8DD7CE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a:extLst>
            <a:ext uri="{FF2B5EF4-FFF2-40B4-BE49-F238E27FC236}">
              <a16:creationId xmlns:a16="http://schemas.microsoft.com/office/drawing/2014/main" id="{7DB285B0-4568-4099-B402-D6AF7309465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a:extLst>
            <a:ext uri="{FF2B5EF4-FFF2-40B4-BE49-F238E27FC236}">
              <a16:creationId xmlns:a16="http://schemas.microsoft.com/office/drawing/2014/main" id="{0274C905-568D-4B9B-8B0C-73B012F336D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a:extLst>
            <a:ext uri="{FF2B5EF4-FFF2-40B4-BE49-F238E27FC236}">
              <a16:creationId xmlns:a16="http://schemas.microsoft.com/office/drawing/2014/main" id="{F0EB7A66-96E1-485F-8202-2C3C4F201BA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a:extLst>
            <a:ext uri="{FF2B5EF4-FFF2-40B4-BE49-F238E27FC236}">
              <a16:creationId xmlns:a16="http://schemas.microsoft.com/office/drawing/2014/main" id="{ED76257A-5626-4FFA-855B-33BF9FDF41C9}"/>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a:extLst>
            <a:ext uri="{FF2B5EF4-FFF2-40B4-BE49-F238E27FC236}">
              <a16:creationId xmlns:a16="http://schemas.microsoft.com/office/drawing/2014/main" id="{EDBA4D03-7547-48A5-B8D9-160BA882AD1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a:extLst>
            <a:ext uri="{FF2B5EF4-FFF2-40B4-BE49-F238E27FC236}">
              <a16:creationId xmlns:a16="http://schemas.microsoft.com/office/drawing/2014/main" id="{7E793415-B5CA-4A5A-8F16-4E3EBEE3DCF7}"/>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a:extLst>
            <a:ext uri="{FF2B5EF4-FFF2-40B4-BE49-F238E27FC236}">
              <a16:creationId xmlns:a16="http://schemas.microsoft.com/office/drawing/2014/main" id="{453EE696-E49E-4A69-9B2E-C2F6663B5D2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a:extLst>
            <a:ext uri="{FF2B5EF4-FFF2-40B4-BE49-F238E27FC236}">
              <a16:creationId xmlns:a16="http://schemas.microsoft.com/office/drawing/2014/main" id="{DDEC58E2-AD55-4B32-8BAB-E98E448C152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95342E36-1954-4C44-9888-B7307CFB24B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a:extLst>
            <a:ext uri="{FF2B5EF4-FFF2-40B4-BE49-F238E27FC236}">
              <a16:creationId xmlns:a16="http://schemas.microsoft.com/office/drawing/2014/main" id="{AD5AB4D1-2163-4F8F-A1BA-D9A02107E20E}"/>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9E5D575D-2614-4095-8BB5-00563BF6E85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a:extLst>
            <a:ext uri="{FF2B5EF4-FFF2-40B4-BE49-F238E27FC236}">
              <a16:creationId xmlns:a16="http://schemas.microsoft.com/office/drawing/2014/main" id="{835D69E1-A576-4F76-AE76-766682A85DFC}"/>
            </a:ext>
          </a:extLst>
        </xdr:cNvPr>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a:extLst>
            <a:ext uri="{FF2B5EF4-FFF2-40B4-BE49-F238E27FC236}">
              <a16:creationId xmlns:a16="http://schemas.microsoft.com/office/drawing/2014/main" id="{BE906012-AAFB-4E66-A1BF-76D04D215C2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a:extLst>
            <a:ext uri="{FF2B5EF4-FFF2-40B4-BE49-F238E27FC236}">
              <a16:creationId xmlns:a16="http://schemas.microsoft.com/office/drawing/2014/main" id="{0AAC1B63-1AB1-47A2-8CE2-55EDA0072322}"/>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a:extLst>
            <a:ext uri="{FF2B5EF4-FFF2-40B4-BE49-F238E27FC236}">
              <a16:creationId xmlns:a16="http://schemas.microsoft.com/office/drawing/2014/main" id="{85EE0673-1043-4EDA-B11B-1320246906C7}"/>
            </a:ext>
          </a:extLst>
        </xdr:cNvPr>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a:extLst>
            <a:ext uri="{FF2B5EF4-FFF2-40B4-BE49-F238E27FC236}">
              <a16:creationId xmlns:a16="http://schemas.microsoft.com/office/drawing/2014/main" id="{EF7C0E8A-E360-488E-BEFB-C80E126FBC9B}"/>
            </a:ext>
          </a:extLst>
        </xdr:cNvPr>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a:extLst>
            <a:ext uri="{FF2B5EF4-FFF2-40B4-BE49-F238E27FC236}">
              <a16:creationId xmlns:a16="http://schemas.microsoft.com/office/drawing/2014/main" id="{3DDD73CA-D4E0-4B49-854D-E8BA0ED10176}"/>
            </a:ext>
          </a:extLst>
        </xdr:cNvPr>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a:extLst>
            <a:ext uri="{FF2B5EF4-FFF2-40B4-BE49-F238E27FC236}">
              <a16:creationId xmlns:a16="http://schemas.microsoft.com/office/drawing/2014/main" id="{ADF27CE9-1DBA-4AE7-B017-5312E05A7F2C}"/>
            </a:ext>
          </a:extLst>
        </xdr:cNvPr>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a:extLst>
            <a:ext uri="{FF2B5EF4-FFF2-40B4-BE49-F238E27FC236}">
              <a16:creationId xmlns:a16="http://schemas.microsoft.com/office/drawing/2014/main" id="{4DC1FFEB-DD17-4377-9B97-38179261AF5F}"/>
            </a:ext>
          </a:extLst>
        </xdr:cNvPr>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a:extLst>
            <a:ext uri="{FF2B5EF4-FFF2-40B4-BE49-F238E27FC236}">
              <a16:creationId xmlns:a16="http://schemas.microsoft.com/office/drawing/2014/main" id="{81114CF6-8A43-4B2B-AC02-90D19C8878D6}"/>
            </a:ext>
          </a:extLst>
        </xdr:cNvPr>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a:extLst>
            <a:ext uri="{FF2B5EF4-FFF2-40B4-BE49-F238E27FC236}">
              <a16:creationId xmlns:a16="http://schemas.microsoft.com/office/drawing/2014/main" id="{DDF0E67B-CEC4-42F8-918A-CA3340E2CC02}"/>
            </a:ext>
          </a:extLst>
        </xdr:cNvPr>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CFB06BAE-1EB8-4391-804D-53260B6DD1F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A210019F-36F2-41F9-A5D4-CDCC4BCD33E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3E5A3387-8D06-4CD3-9397-E7729E6DA5C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A52EE2C4-FA62-44F7-8423-723C4085AC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438008AA-0101-4068-B02D-4469B870D6E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106851</xdr:rowOff>
    </xdr:from>
    <xdr:to>
      <xdr:col>55</xdr:col>
      <xdr:colOff>50800</xdr:colOff>
      <xdr:row>108</xdr:row>
      <xdr:rowOff>37001</xdr:rowOff>
    </xdr:to>
    <xdr:sp macro="" textlink="">
      <xdr:nvSpPr>
        <xdr:cNvPr id="439" name="楕円 438">
          <a:extLst>
            <a:ext uri="{FF2B5EF4-FFF2-40B4-BE49-F238E27FC236}">
              <a16:creationId xmlns:a16="http://schemas.microsoft.com/office/drawing/2014/main" id="{650BF4A9-1165-40C0-B0BA-4CDC35C402B9}"/>
            </a:ext>
          </a:extLst>
        </xdr:cNvPr>
        <xdr:cNvSpPr/>
      </xdr:nvSpPr>
      <xdr:spPr>
        <a:xfrm>
          <a:off x="10426700" y="1845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21778</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id="{7B703B98-D997-4C49-9000-1897AE9AFA9B}"/>
            </a:ext>
          </a:extLst>
        </xdr:cNvPr>
        <xdr:cNvSpPr txBox="1"/>
      </xdr:nvSpPr>
      <xdr:spPr>
        <a:xfrm>
          <a:off x="10515600" y="1836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107031</xdr:rowOff>
    </xdr:from>
    <xdr:to>
      <xdr:col>50</xdr:col>
      <xdr:colOff>165100</xdr:colOff>
      <xdr:row>108</xdr:row>
      <xdr:rowOff>37181</xdr:rowOff>
    </xdr:to>
    <xdr:sp macro="" textlink="">
      <xdr:nvSpPr>
        <xdr:cNvPr id="441" name="楕円 440">
          <a:extLst>
            <a:ext uri="{FF2B5EF4-FFF2-40B4-BE49-F238E27FC236}">
              <a16:creationId xmlns:a16="http://schemas.microsoft.com/office/drawing/2014/main" id="{4C14F31C-502D-4F19-81FC-2AFB4593D4BA}"/>
            </a:ext>
          </a:extLst>
        </xdr:cNvPr>
        <xdr:cNvSpPr/>
      </xdr:nvSpPr>
      <xdr:spPr>
        <a:xfrm>
          <a:off x="9588500" y="1845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157651</xdr:rowOff>
    </xdr:from>
    <xdr:to>
      <xdr:col>55</xdr:col>
      <xdr:colOff>0</xdr:colOff>
      <xdr:row>107</xdr:row>
      <xdr:rowOff>157831</xdr:rowOff>
    </xdr:to>
    <xdr:cxnSp macro="">
      <xdr:nvCxnSpPr>
        <xdr:cNvPr id="442" name="直線コネクタ 441">
          <a:extLst>
            <a:ext uri="{FF2B5EF4-FFF2-40B4-BE49-F238E27FC236}">
              <a16:creationId xmlns:a16="http://schemas.microsoft.com/office/drawing/2014/main" id="{16A53A17-4331-4EB9-A3F3-0557636E5A68}"/>
            </a:ext>
          </a:extLst>
        </xdr:cNvPr>
        <xdr:cNvCxnSpPr/>
      </xdr:nvCxnSpPr>
      <xdr:spPr>
        <a:xfrm flipV="1">
          <a:off x="9639300" y="18502801"/>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108017</xdr:rowOff>
    </xdr:from>
    <xdr:to>
      <xdr:col>46</xdr:col>
      <xdr:colOff>38100</xdr:colOff>
      <xdr:row>108</xdr:row>
      <xdr:rowOff>38167</xdr:rowOff>
    </xdr:to>
    <xdr:sp macro="" textlink="">
      <xdr:nvSpPr>
        <xdr:cNvPr id="443" name="楕円 442">
          <a:extLst>
            <a:ext uri="{FF2B5EF4-FFF2-40B4-BE49-F238E27FC236}">
              <a16:creationId xmlns:a16="http://schemas.microsoft.com/office/drawing/2014/main" id="{7E458010-D812-451C-976E-F651DFD99C2A}"/>
            </a:ext>
          </a:extLst>
        </xdr:cNvPr>
        <xdr:cNvSpPr/>
      </xdr:nvSpPr>
      <xdr:spPr>
        <a:xfrm>
          <a:off x="8699500" y="184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157831</xdr:rowOff>
    </xdr:from>
    <xdr:to>
      <xdr:col>50</xdr:col>
      <xdr:colOff>114300</xdr:colOff>
      <xdr:row>107</xdr:row>
      <xdr:rowOff>158817</xdr:rowOff>
    </xdr:to>
    <xdr:cxnSp macro="">
      <xdr:nvCxnSpPr>
        <xdr:cNvPr id="444" name="直線コネクタ 443">
          <a:extLst>
            <a:ext uri="{FF2B5EF4-FFF2-40B4-BE49-F238E27FC236}">
              <a16:creationId xmlns:a16="http://schemas.microsoft.com/office/drawing/2014/main" id="{2E334138-C802-41E7-A176-E900CC1B12DD}"/>
            </a:ext>
          </a:extLst>
        </xdr:cNvPr>
        <xdr:cNvCxnSpPr/>
      </xdr:nvCxnSpPr>
      <xdr:spPr>
        <a:xfrm flipV="1">
          <a:off x="8750300" y="18502981"/>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109017</xdr:rowOff>
    </xdr:from>
    <xdr:to>
      <xdr:col>41</xdr:col>
      <xdr:colOff>101600</xdr:colOff>
      <xdr:row>108</xdr:row>
      <xdr:rowOff>39167</xdr:rowOff>
    </xdr:to>
    <xdr:sp macro="" textlink="">
      <xdr:nvSpPr>
        <xdr:cNvPr id="445" name="楕円 444">
          <a:extLst>
            <a:ext uri="{FF2B5EF4-FFF2-40B4-BE49-F238E27FC236}">
              <a16:creationId xmlns:a16="http://schemas.microsoft.com/office/drawing/2014/main" id="{8378BF27-A8EE-4843-983F-901C0D9E7DDC}"/>
            </a:ext>
          </a:extLst>
        </xdr:cNvPr>
        <xdr:cNvSpPr/>
      </xdr:nvSpPr>
      <xdr:spPr>
        <a:xfrm>
          <a:off x="7810500" y="184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158817</xdr:rowOff>
    </xdr:from>
    <xdr:to>
      <xdr:col>45</xdr:col>
      <xdr:colOff>177800</xdr:colOff>
      <xdr:row>107</xdr:row>
      <xdr:rowOff>159817</xdr:rowOff>
    </xdr:to>
    <xdr:cxnSp macro="">
      <xdr:nvCxnSpPr>
        <xdr:cNvPr id="446" name="直線コネクタ 445">
          <a:extLst>
            <a:ext uri="{FF2B5EF4-FFF2-40B4-BE49-F238E27FC236}">
              <a16:creationId xmlns:a16="http://schemas.microsoft.com/office/drawing/2014/main" id="{03211E0C-5E27-4A25-9947-006824CCB0F5}"/>
            </a:ext>
          </a:extLst>
        </xdr:cNvPr>
        <xdr:cNvCxnSpPr/>
      </xdr:nvCxnSpPr>
      <xdr:spPr>
        <a:xfrm flipV="1">
          <a:off x="7861300" y="18503967"/>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a:extLst>
            <a:ext uri="{FF2B5EF4-FFF2-40B4-BE49-F238E27FC236}">
              <a16:creationId xmlns:a16="http://schemas.microsoft.com/office/drawing/2014/main" id="{8AF5B817-77F1-4A04-9257-C9B2F2186F16}"/>
            </a:ext>
          </a:extLst>
        </xdr:cNvPr>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a:extLst>
            <a:ext uri="{FF2B5EF4-FFF2-40B4-BE49-F238E27FC236}">
              <a16:creationId xmlns:a16="http://schemas.microsoft.com/office/drawing/2014/main" id="{D375AB94-4832-4011-8DA4-20A8504039EA}"/>
            </a:ext>
          </a:extLst>
        </xdr:cNvPr>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id="{D4EF4174-0C83-4FC6-8927-05C6FC4D6321}"/>
            </a:ext>
          </a:extLst>
        </xdr:cNvPr>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28308</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id="{04CDA575-61D4-4585-B31C-B6B149A63C8D}"/>
            </a:ext>
          </a:extLst>
        </xdr:cNvPr>
        <xdr:cNvSpPr txBox="1"/>
      </xdr:nvSpPr>
      <xdr:spPr>
        <a:xfrm>
          <a:off x="9327095" y="1854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29294</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id="{9207E8D0-461D-4B4D-9568-3A9C03A1828D}"/>
            </a:ext>
          </a:extLst>
        </xdr:cNvPr>
        <xdr:cNvSpPr txBox="1"/>
      </xdr:nvSpPr>
      <xdr:spPr>
        <a:xfrm>
          <a:off x="8450795" y="185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30294</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id="{E765FD45-D10F-49F5-B682-754805336C5F}"/>
            </a:ext>
          </a:extLst>
        </xdr:cNvPr>
        <xdr:cNvSpPr txBox="1"/>
      </xdr:nvSpPr>
      <xdr:spPr>
        <a:xfrm>
          <a:off x="7561795" y="1854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D0310E01-DC9B-446E-8EF6-C171B889DA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44025B98-179F-4EFF-A90C-846DB70BDA5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196FF4FB-6D56-49E1-810E-3AC7255E803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C3F6EB20-B9BF-4884-B513-97077DB1FD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EC81F8AE-9F7C-4865-AE3A-BEE1630FAA3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9A6770F5-4C6C-44D4-BA8C-14FC5153B2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5E90070D-05C8-492D-AFA2-655AB369E3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ADF1D9AD-7837-410E-A3D8-BE550DC832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6C8DCE1B-1917-44C6-A2FE-8DDA184E13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22B80926-C200-4FBB-95B4-1BAC6B9CE7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340B8D73-617A-4B9C-A3E2-657CC263F93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5A1747C9-45DB-4980-A336-7A360FA35EB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91E4AF2F-F9C4-4808-A5A2-C0ED038C66F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7ACABAEE-3DE7-4905-8F1E-D16A6827716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E4C48DCA-8C8C-4D8F-B90F-8F81B5A4311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EC848C46-EE24-4121-9811-FB80A7AC2EF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0EDD501B-3069-461A-AD2F-AD9BC97B0BD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8FD8F435-2FDB-4552-A9C6-21D97F39874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B0C23A5F-71D2-4D7E-BBAB-5F7A297788F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FE9B0D46-903D-41FF-A672-6323FAE0BA0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8AB0EAFC-14B2-4815-98A1-96A1F6AD165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6655477E-FD05-445E-A9D5-73071BFABBB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F4FF73B6-5DEF-48C1-889F-9E7257FDE37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93D5C86D-ED03-4FDD-BB8C-01F62AA9A94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7801A2B4-C811-4CF2-845B-19682DE76C0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a:extLst>
            <a:ext uri="{FF2B5EF4-FFF2-40B4-BE49-F238E27FC236}">
              <a16:creationId xmlns:a16="http://schemas.microsoft.com/office/drawing/2014/main" id="{CEEB37DD-176F-4EE6-9A79-5396E954B765}"/>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a:extLst>
            <a:ext uri="{FF2B5EF4-FFF2-40B4-BE49-F238E27FC236}">
              <a16:creationId xmlns:a16="http://schemas.microsoft.com/office/drawing/2014/main" id="{38330EBC-ABDC-4970-99D4-BDF81B5C796B}"/>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a:extLst>
            <a:ext uri="{FF2B5EF4-FFF2-40B4-BE49-F238E27FC236}">
              <a16:creationId xmlns:a16="http://schemas.microsoft.com/office/drawing/2014/main" id="{F579BE39-240A-4BB7-82A2-63C709E4BC92}"/>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4B84A9F5-F0B2-4704-A3B1-0F83C03DCCE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8C633555-442E-4E8B-B18E-E7306D34F483}"/>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E15E927B-951B-41E3-842D-11678E656416}"/>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a:extLst>
            <a:ext uri="{FF2B5EF4-FFF2-40B4-BE49-F238E27FC236}">
              <a16:creationId xmlns:a16="http://schemas.microsoft.com/office/drawing/2014/main" id="{5F17620D-9F96-481E-A303-7C5EB9E47CBE}"/>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a:extLst>
            <a:ext uri="{FF2B5EF4-FFF2-40B4-BE49-F238E27FC236}">
              <a16:creationId xmlns:a16="http://schemas.microsoft.com/office/drawing/2014/main" id="{8A00ACB4-275A-42CE-B367-0DE578C3D64C}"/>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a:extLst>
            <a:ext uri="{FF2B5EF4-FFF2-40B4-BE49-F238E27FC236}">
              <a16:creationId xmlns:a16="http://schemas.microsoft.com/office/drawing/2014/main" id="{57954AFF-CF73-4F66-8789-D37BD7DDB23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a:extLst>
            <a:ext uri="{FF2B5EF4-FFF2-40B4-BE49-F238E27FC236}">
              <a16:creationId xmlns:a16="http://schemas.microsoft.com/office/drawing/2014/main" id="{78BFEBA3-2519-4378-8644-0FD0D06690A8}"/>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A77C2C2-C029-48EB-89D0-28167FA66C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7A72682-BC53-479F-A94F-99B257666A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C6CBF62-2A46-4040-8C58-87D42D76BB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69C3F62-71C1-4E9E-A4BF-B5D948BE3D2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2521763-5D96-46A4-ABE2-5D697C19B9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xdr:rowOff>
    </xdr:from>
    <xdr:to>
      <xdr:col>85</xdr:col>
      <xdr:colOff>177800</xdr:colOff>
      <xdr:row>35</xdr:row>
      <xdr:rowOff>115570</xdr:rowOff>
    </xdr:to>
    <xdr:sp macro="" textlink="">
      <xdr:nvSpPr>
        <xdr:cNvPr id="493" name="楕円 492">
          <a:extLst>
            <a:ext uri="{FF2B5EF4-FFF2-40B4-BE49-F238E27FC236}">
              <a16:creationId xmlns:a16="http://schemas.microsoft.com/office/drawing/2014/main" id="{5DDCFD83-C694-4D0F-91C6-946C7778CCB6}"/>
            </a:ext>
          </a:extLst>
        </xdr:cNvPr>
        <xdr:cNvSpPr/>
      </xdr:nvSpPr>
      <xdr:spPr>
        <a:xfrm>
          <a:off x="16268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36847</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id="{9EDD76C3-2665-41C1-BE4F-B9F101360B78}"/>
            </a:ext>
          </a:extLst>
        </xdr:cNvPr>
        <xdr:cNvSpPr txBox="1"/>
      </xdr:nvSpPr>
      <xdr:spPr>
        <a:xfrm>
          <a:off x="163576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41728</xdr:rowOff>
    </xdr:from>
    <xdr:to>
      <xdr:col>81</xdr:col>
      <xdr:colOff>101600</xdr:colOff>
      <xdr:row>35</xdr:row>
      <xdr:rowOff>143328</xdr:rowOff>
    </xdr:to>
    <xdr:sp macro="" textlink="">
      <xdr:nvSpPr>
        <xdr:cNvPr id="495" name="楕円 494">
          <a:extLst>
            <a:ext uri="{FF2B5EF4-FFF2-40B4-BE49-F238E27FC236}">
              <a16:creationId xmlns:a16="http://schemas.microsoft.com/office/drawing/2014/main" id="{B61A622B-44A6-4463-AFCA-E9730E17639C}"/>
            </a:ext>
          </a:extLst>
        </xdr:cNvPr>
        <xdr:cNvSpPr/>
      </xdr:nvSpPr>
      <xdr:spPr>
        <a:xfrm>
          <a:off x="15430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35</xdr:row>
      <xdr:rowOff>92528</xdr:rowOff>
    </xdr:to>
    <xdr:cxnSp macro="">
      <xdr:nvCxnSpPr>
        <xdr:cNvPr id="496" name="直線コネクタ 495">
          <a:extLst>
            <a:ext uri="{FF2B5EF4-FFF2-40B4-BE49-F238E27FC236}">
              <a16:creationId xmlns:a16="http://schemas.microsoft.com/office/drawing/2014/main" id="{DA7EAA18-C00F-4829-956D-24ECCA73A8EB}"/>
            </a:ext>
          </a:extLst>
        </xdr:cNvPr>
        <xdr:cNvCxnSpPr/>
      </xdr:nvCxnSpPr>
      <xdr:spPr>
        <a:xfrm flipV="1">
          <a:off x="15481300" y="60655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87449</xdr:rowOff>
    </xdr:from>
    <xdr:to>
      <xdr:col>76</xdr:col>
      <xdr:colOff>165100</xdr:colOff>
      <xdr:row>36</xdr:row>
      <xdr:rowOff>17599</xdr:rowOff>
    </xdr:to>
    <xdr:sp macro="" textlink="">
      <xdr:nvSpPr>
        <xdr:cNvPr id="497" name="楕円 496">
          <a:extLst>
            <a:ext uri="{FF2B5EF4-FFF2-40B4-BE49-F238E27FC236}">
              <a16:creationId xmlns:a16="http://schemas.microsoft.com/office/drawing/2014/main" id="{858841D6-00F9-4AC5-B506-77C88043B3C4}"/>
            </a:ext>
          </a:extLst>
        </xdr:cNvPr>
        <xdr:cNvSpPr/>
      </xdr:nvSpPr>
      <xdr:spPr>
        <a:xfrm>
          <a:off x="14541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92528</xdr:rowOff>
    </xdr:from>
    <xdr:to>
      <xdr:col>81</xdr:col>
      <xdr:colOff>50800</xdr:colOff>
      <xdr:row>35</xdr:row>
      <xdr:rowOff>138249</xdr:rowOff>
    </xdr:to>
    <xdr:cxnSp macro="">
      <xdr:nvCxnSpPr>
        <xdr:cNvPr id="498" name="直線コネクタ 497">
          <a:extLst>
            <a:ext uri="{FF2B5EF4-FFF2-40B4-BE49-F238E27FC236}">
              <a16:creationId xmlns:a16="http://schemas.microsoft.com/office/drawing/2014/main" id="{8CA0B3E4-15B7-4AB5-84BD-5C404915DF86}"/>
            </a:ext>
          </a:extLst>
        </xdr:cNvPr>
        <xdr:cNvCxnSpPr/>
      </xdr:nvCxnSpPr>
      <xdr:spPr>
        <a:xfrm flipV="1">
          <a:off x="14592300" y="609327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499" name="楕円 498">
          <a:extLst>
            <a:ext uri="{FF2B5EF4-FFF2-40B4-BE49-F238E27FC236}">
              <a16:creationId xmlns:a16="http://schemas.microsoft.com/office/drawing/2014/main" id="{86702A78-9A5E-4E88-82BD-E28E8F135620}"/>
            </a:ext>
          </a:extLst>
        </xdr:cNvPr>
        <xdr:cNvSpPr/>
      </xdr:nvSpPr>
      <xdr:spPr>
        <a:xfrm>
          <a:off x="1365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133350</xdr:rowOff>
    </xdr:from>
    <xdr:to>
      <xdr:col>76</xdr:col>
      <xdr:colOff>114300</xdr:colOff>
      <xdr:row>35</xdr:row>
      <xdr:rowOff>138249</xdr:rowOff>
    </xdr:to>
    <xdr:cxnSp macro="">
      <xdr:nvCxnSpPr>
        <xdr:cNvPr id="500" name="直線コネクタ 499">
          <a:extLst>
            <a:ext uri="{FF2B5EF4-FFF2-40B4-BE49-F238E27FC236}">
              <a16:creationId xmlns:a16="http://schemas.microsoft.com/office/drawing/2014/main" id="{3D355359-5000-45EE-BC02-2A713170B164}"/>
            </a:ext>
          </a:extLst>
        </xdr:cNvPr>
        <xdr:cNvCxnSpPr/>
      </xdr:nvCxnSpPr>
      <xdr:spPr>
        <a:xfrm>
          <a:off x="13703300" y="61341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D1F9C454-BCC4-4F12-8C8F-6824E02A1469}"/>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B7584DF3-A860-4BBF-B70B-D139FF7C9D2C}"/>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45762EF9-8E0C-4E74-9D9F-F0D3250BCF99}"/>
            </a:ext>
          </a:extLst>
        </xdr:cNvPr>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159855</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id="{950D1EFF-E3FF-4629-A8CD-FBE0AE964510}"/>
            </a:ext>
          </a:extLst>
        </xdr:cNvPr>
        <xdr:cNvSpPr txBox="1"/>
      </xdr:nvSpPr>
      <xdr:spPr>
        <a:xfrm>
          <a:off x="152660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34126</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id="{AA8F700C-E597-450E-B5D3-6A03EDE82CF2}"/>
            </a:ext>
          </a:extLst>
        </xdr:cNvPr>
        <xdr:cNvSpPr txBox="1"/>
      </xdr:nvSpPr>
      <xdr:spPr>
        <a:xfrm>
          <a:off x="143897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29227</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id="{62294A9C-4BEF-4202-AEE5-FD54BDCA847D}"/>
            </a:ext>
          </a:extLst>
        </xdr:cNvPr>
        <xdr:cNvSpPr txBox="1"/>
      </xdr:nvSpPr>
      <xdr:spPr>
        <a:xfrm>
          <a:off x="13500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F3581774-57AC-4917-AD29-626219DA911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5EE9D7F9-8869-47AD-A281-9914F10AD2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DE640C03-A7E8-4F32-84C9-D85D3E4106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8FECF88D-EB2D-4179-B72B-9391D1B33A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BC9E5333-A8FB-47AF-AC26-6556E5CBE8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4485D19E-606C-4DD4-B517-223A10A4F2F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661A0B25-2190-4EC5-A834-D5C2AB6866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DCDA4F05-FC96-471C-80F9-305FC23B20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74CCF834-E2DF-46BF-8A31-187E9406176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B87DF185-C83D-4109-97AC-BD7BC7B55A0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a:extLst>
            <a:ext uri="{FF2B5EF4-FFF2-40B4-BE49-F238E27FC236}">
              <a16:creationId xmlns:a16="http://schemas.microsoft.com/office/drawing/2014/main" id="{77CB9BB8-9367-434A-A2A2-92A4AA857DC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a:extLst>
            <a:ext uri="{FF2B5EF4-FFF2-40B4-BE49-F238E27FC236}">
              <a16:creationId xmlns:a16="http://schemas.microsoft.com/office/drawing/2014/main" id="{E473FCCF-21EF-49A3-8673-1BCA699B1DF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a:extLst>
            <a:ext uri="{FF2B5EF4-FFF2-40B4-BE49-F238E27FC236}">
              <a16:creationId xmlns:a16="http://schemas.microsoft.com/office/drawing/2014/main" id="{C27ADE03-4C43-4A79-8CC0-0FFCF5C57B8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a:extLst>
            <a:ext uri="{FF2B5EF4-FFF2-40B4-BE49-F238E27FC236}">
              <a16:creationId xmlns:a16="http://schemas.microsoft.com/office/drawing/2014/main" id="{D6679BED-13B0-4A75-9ADE-5D2197A01DB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a:extLst>
            <a:ext uri="{FF2B5EF4-FFF2-40B4-BE49-F238E27FC236}">
              <a16:creationId xmlns:a16="http://schemas.microsoft.com/office/drawing/2014/main" id="{1BEF87DE-B35B-49A9-868C-FFE7D2CFD73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a:extLst>
            <a:ext uri="{FF2B5EF4-FFF2-40B4-BE49-F238E27FC236}">
              <a16:creationId xmlns:a16="http://schemas.microsoft.com/office/drawing/2014/main" id="{C94F7827-88C9-462B-BCED-28CF79D5D7C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a:extLst>
            <a:ext uri="{FF2B5EF4-FFF2-40B4-BE49-F238E27FC236}">
              <a16:creationId xmlns:a16="http://schemas.microsoft.com/office/drawing/2014/main" id="{28703634-D2F0-468F-B084-684A5B233BD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a:extLst>
            <a:ext uri="{FF2B5EF4-FFF2-40B4-BE49-F238E27FC236}">
              <a16:creationId xmlns:a16="http://schemas.microsoft.com/office/drawing/2014/main" id="{663FD83F-496F-4D49-8369-D0E557AFC32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a16="http://schemas.microsoft.com/office/drawing/2014/main" id="{1EEC911A-7D46-4EF6-9961-EC157BEC7FC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a:extLst>
            <a:ext uri="{FF2B5EF4-FFF2-40B4-BE49-F238E27FC236}">
              <a16:creationId xmlns:a16="http://schemas.microsoft.com/office/drawing/2014/main" id="{4C37066F-1476-49D0-BEF5-E9B375A69FA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a:extLst>
            <a:ext uri="{FF2B5EF4-FFF2-40B4-BE49-F238E27FC236}">
              <a16:creationId xmlns:a16="http://schemas.microsoft.com/office/drawing/2014/main" id="{01EE228C-338A-4114-9283-0AED102CA1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a:extLst>
            <a:ext uri="{FF2B5EF4-FFF2-40B4-BE49-F238E27FC236}">
              <a16:creationId xmlns:a16="http://schemas.microsoft.com/office/drawing/2014/main" id="{741FD7C4-AC41-4272-9B93-08E2710D3754}"/>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a:extLst>
            <a:ext uri="{FF2B5EF4-FFF2-40B4-BE49-F238E27FC236}">
              <a16:creationId xmlns:a16="http://schemas.microsoft.com/office/drawing/2014/main" id="{5A6CF3C4-54B2-4F09-A212-BDE693138F6B}"/>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a:extLst>
            <a:ext uri="{FF2B5EF4-FFF2-40B4-BE49-F238E27FC236}">
              <a16:creationId xmlns:a16="http://schemas.microsoft.com/office/drawing/2014/main" id="{BE40D86E-2F3A-44B7-A6DA-D94EFE7CDA38}"/>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a:extLst>
            <a:ext uri="{FF2B5EF4-FFF2-40B4-BE49-F238E27FC236}">
              <a16:creationId xmlns:a16="http://schemas.microsoft.com/office/drawing/2014/main" id="{7DD7DA2D-BBEC-4520-9564-16F7AAEC7C6B}"/>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a:extLst>
            <a:ext uri="{FF2B5EF4-FFF2-40B4-BE49-F238E27FC236}">
              <a16:creationId xmlns:a16="http://schemas.microsoft.com/office/drawing/2014/main" id="{EBF70FDF-234E-4901-9548-95041ADA7BFD}"/>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a:extLst>
            <a:ext uri="{FF2B5EF4-FFF2-40B4-BE49-F238E27FC236}">
              <a16:creationId xmlns:a16="http://schemas.microsoft.com/office/drawing/2014/main" id="{35A61BC3-D60E-4334-9B1A-A28014933B17}"/>
            </a:ext>
          </a:extLst>
        </xdr:cNvPr>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a:extLst>
            <a:ext uri="{FF2B5EF4-FFF2-40B4-BE49-F238E27FC236}">
              <a16:creationId xmlns:a16="http://schemas.microsoft.com/office/drawing/2014/main" id="{19EE658D-24FA-4C67-B10F-1209321D7C35}"/>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a:extLst>
            <a:ext uri="{FF2B5EF4-FFF2-40B4-BE49-F238E27FC236}">
              <a16:creationId xmlns:a16="http://schemas.microsoft.com/office/drawing/2014/main" id="{A3A691A9-E3D8-47E1-A083-CD0E7F3BDBF9}"/>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a:extLst>
            <a:ext uri="{FF2B5EF4-FFF2-40B4-BE49-F238E27FC236}">
              <a16:creationId xmlns:a16="http://schemas.microsoft.com/office/drawing/2014/main" id="{1772E084-1817-4ADC-8145-7539D6E5206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a:extLst>
            <a:ext uri="{FF2B5EF4-FFF2-40B4-BE49-F238E27FC236}">
              <a16:creationId xmlns:a16="http://schemas.microsoft.com/office/drawing/2014/main" id="{FAA35C9F-7C46-4E83-BEC5-514C0650F7E7}"/>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F354B2BC-1C0C-4750-A964-13C52DC6ABC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F3040084-427E-494F-94E8-FB6327303A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6BE29393-67BF-42DA-B282-C315221303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520F250C-9606-415F-9341-3D2D05F5C6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E0E5E9EF-321F-4459-8A68-18C75FE7877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543" name="楕円 542">
          <a:extLst>
            <a:ext uri="{FF2B5EF4-FFF2-40B4-BE49-F238E27FC236}">
              <a16:creationId xmlns:a16="http://schemas.microsoft.com/office/drawing/2014/main" id="{6597567C-1244-4285-96C3-29616ED5EFE3}"/>
            </a:ext>
          </a:extLst>
        </xdr:cNvPr>
        <xdr:cNvSpPr/>
      </xdr:nvSpPr>
      <xdr:spPr>
        <a:xfrm>
          <a:off x="221107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123715</xdr:rowOff>
    </xdr:from>
    <xdr:ext cx="469744" cy="259045"/>
    <xdr:sp macro="" textlink="">
      <xdr:nvSpPr>
        <xdr:cNvPr id="544" name="【認定こども園・幼稚園・保育所】&#10;一人当たり面積該当値テキスト">
          <a:extLst>
            <a:ext uri="{FF2B5EF4-FFF2-40B4-BE49-F238E27FC236}">
              <a16:creationId xmlns:a16="http://schemas.microsoft.com/office/drawing/2014/main" id="{B8B9471B-72FB-48CB-8467-C2B48B6202EF}"/>
            </a:ext>
          </a:extLst>
        </xdr:cNvPr>
        <xdr:cNvSpPr txBox="1"/>
      </xdr:nvSpPr>
      <xdr:spPr>
        <a:xfrm>
          <a:off x="22199600"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545" name="楕円 544">
          <a:extLst>
            <a:ext uri="{FF2B5EF4-FFF2-40B4-BE49-F238E27FC236}">
              <a16:creationId xmlns:a16="http://schemas.microsoft.com/office/drawing/2014/main" id="{A0A5A06A-EF9F-4EA8-B35E-DEC76EDC7B80}"/>
            </a:ext>
          </a:extLst>
        </xdr:cNvPr>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133350</xdr:rowOff>
    </xdr:from>
    <xdr:to>
      <xdr:col>116</xdr:col>
      <xdr:colOff>63500</xdr:colOff>
      <xdr:row>38</xdr:row>
      <xdr:rowOff>151638</xdr:rowOff>
    </xdr:to>
    <xdr:cxnSp macro="">
      <xdr:nvCxnSpPr>
        <xdr:cNvPr id="546" name="直線コネクタ 545">
          <a:extLst>
            <a:ext uri="{FF2B5EF4-FFF2-40B4-BE49-F238E27FC236}">
              <a16:creationId xmlns:a16="http://schemas.microsoft.com/office/drawing/2014/main" id="{8D5EC161-A54D-4A03-B265-31C1FDD60A12}"/>
            </a:ext>
          </a:extLst>
        </xdr:cNvPr>
        <xdr:cNvCxnSpPr/>
      </xdr:nvCxnSpPr>
      <xdr:spPr>
        <a:xfrm>
          <a:off x="21323300" y="664845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89408</xdr:rowOff>
    </xdr:from>
    <xdr:to>
      <xdr:col>107</xdr:col>
      <xdr:colOff>101600</xdr:colOff>
      <xdr:row>39</xdr:row>
      <xdr:rowOff>19558</xdr:rowOff>
    </xdr:to>
    <xdr:sp macro="" textlink="">
      <xdr:nvSpPr>
        <xdr:cNvPr id="547" name="楕円 546">
          <a:extLst>
            <a:ext uri="{FF2B5EF4-FFF2-40B4-BE49-F238E27FC236}">
              <a16:creationId xmlns:a16="http://schemas.microsoft.com/office/drawing/2014/main" id="{1F4A88B1-EC01-4F29-AF9B-30A25969755E}"/>
            </a:ext>
          </a:extLst>
        </xdr:cNvPr>
        <xdr:cNvSpPr/>
      </xdr:nvSpPr>
      <xdr:spPr>
        <a:xfrm>
          <a:off x="20383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38</xdr:row>
      <xdr:rowOff>140208</xdr:rowOff>
    </xdr:to>
    <xdr:cxnSp macro="">
      <xdr:nvCxnSpPr>
        <xdr:cNvPr id="548" name="直線コネクタ 547">
          <a:extLst>
            <a:ext uri="{FF2B5EF4-FFF2-40B4-BE49-F238E27FC236}">
              <a16:creationId xmlns:a16="http://schemas.microsoft.com/office/drawing/2014/main" id="{539EC911-7F24-4ED6-B4D9-F826B102650D}"/>
            </a:ext>
          </a:extLst>
        </xdr:cNvPr>
        <xdr:cNvCxnSpPr/>
      </xdr:nvCxnSpPr>
      <xdr:spPr>
        <a:xfrm flipV="1">
          <a:off x="20434300" y="66484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549" name="楕円 548">
          <a:extLst>
            <a:ext uri="{FF2B5EF4-FFF2-40B4-BE49-F238E27FC236}">
              <a16:creationId xmlns:a16="http://schemas.microsoft.com/office/drawing/2014/main" id="{0677A3AF-5116-4A7B-AE49-DFD4F8393802}"/>
            </a:ext>
          </a:extLst>
        </xdr:cNvPr>
        <xdr:cNvSpPr/>
      </xdr:nvSpPr>
      <xdr:spPr>
        <a:xfrm>
          <a:off x="19494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131064</xdr:rowOff>
    </xdr:from>
    <xdr:to>
      <xdr:col>107</xdr:col>
      <xdr:colOff>50800</xdr:colOff>
      <xdr:row>38</xdr:row>
      <xdr:rowOff>140208</xdr:rowOff>
    </xdr:to>
    <xdr:cxnSp macro="">
      <xdr:nvCxnSpPr>
        <xdr:cNvPr id="550" name="直線コネクタ 549">
          <a:extLst>
            <a:ext uri="{FF2B5EF4-FFF2-40B4-BE49-F238E27FC236}">
              <a16:creationId xmlns:a16="http://schemas.microsoft.com/office/drawing/2014/main" id="{FC477915-626B-42C9-AD8D-3015005FAC40}"/>
            </a:ext>
          </a:extLst>
        </xdr:cNvPr>
        <xdr:cNvCxnSpPr/>
      </xdr:nvCxnSpPr>
      <xdr:spPr>
        <a:xfrm>
          <a:off x="19545300" y="6646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a:extLst>
            <a:ext uri="{FF2B5EF4-FFF2-40B4-BE49-F238E27FC236}">
              <a16:creationId xmlns:a16="http://schemas.microsoft.com/office/drawing/2014/main" id="{BA0D5789-240B-4C28-9D88-CA2F7D60AD0F}"/>
            </a:ext>
          </a:extLst>
        </xdr:cNvPr>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a:extLst>
            <a:ext uri="{FF2B5EF4-FFF2-40B4-BE49-F238E27FC236}">
              <a16:creationId xmlns:a16="http://schemas.microsoft.com/office/drawing/2014/main" id="{ADBA22F7-B67A-4153-AC18-5BF68ACDD432}"/>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a:extLst>
            <a:ext uri="{FF2B5EF4-FFF2-40B4-BE49-F238E27FC236}">
              <a16:creationId xmlns:a16="http://schemas.microsoft.com/office/drawing/2014/main" id="{941ED8F5-D129-47B0-8A30-E7ECD78F713E}"/>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554" name="n_1mainValue【認定こども園・幼稚園・保育所】&#10;一人当たり面積">
          <a:extLst>
            <a:ext uri="{FF2B5EF4-FFF2-40B4-BE49-F238E27FC236}">
              <a16:creationId xmlns:a16="http://schemas.microsoft.com/office/drawing/2014/main" id="{4BF7BB5B-128F-4325-A8D4-CD68963E12BF}"/>
            </a:ext>
          </a:extLst>
        </xdr:cNvPr>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55" name="n_2mainValue【認定こども園・幼稚園・保育所】&#10;一人当たり面積">
          <a:extLst>
            <a:ext uri="{FF2B5EF4-FFF2-40B4-BE49-F238E27FC236}">
              <a16:creationId xmlns:a16="http://schemas.microsoft.com/office/drawing/2014/main" id="{21F6C2F4-4387-436F-B258-CD1D03B810BF}"/>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556" name="n_3mainValue【認定こども園・幼稚園・保育所】&#10;一人当たり面積">
          <a:extLst>
            <a:ext uri="{FF2B5EF4-FFF2-40B4-BE49-F238E27FC236}">
              <a16:creationId xmlns:a16="http://schemas.microsoft.com/office/drawing/2014/main" id="{B96FBEC6-1877-4CF2-A1A4-61FC6B95BFD1}"/>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EBC1C25E-221B-4640-8164-B79C613617F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1E7AD175-39AB-45E2-9F11-5307FFAF49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4EE48255-15E1-4AEF-B1A1-771398DECF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42EA0478-E29F-434E-8A12-D43EA208D2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15B095C2-0356-433F-9BC4-EBB60176B6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C440BB4F-CC81-4CE6-B6A1-716D8225CD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31C1078C-B185-4D4D-BC77-12D853BF3A7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E626AD46-C736-45D5-9DAF-40D2BACE261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id="{52BEA36C-ED15-43D1-8623-770893F2F6C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id="{A485920F-351E-4EC3-9040-C3B44497D70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a:extLst>
            <a:ext uri="{FF2B5EF4-FFF2-40B4-BE49-F238E27FC236}">
              <a16:creationId xmlns:a16="http://schemas.microsoft.com/office/drawing/2014/main" id="{5AE96081-8E0B-4334-BA34-1225407150C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a16="http://schemas.microsoft.com/office/drawing/2014/main" id="{A4330F94-930A-4723-BD96-542C744C362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a:extLst>
            <a:ext uri="{FF2B5EF4-FFF2-40B4-BE49-F238E27FC236}">
              <a16:creationId xmlns:a16="http://schemas.microsoft.com/office/drawing/2014/main" id="{A8E4A266-7AE4-495D-836E-886509F737F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a16="http://schemas.microsoft.com/office/drawing/2014/main" id="{DAD91734-ADA8-46DE-868F-F6D8C70A38B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a16="http://schemas.microsoft.com/office/drawing/2014/main" id="{CA9990E2-B421-4D02-9CC3-2199F88E5F5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a16="http://schemas.microsoft.com/office/drawing/2014/main" id="{C550A489-BC55-4E2B-9C56-6E760344EFD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a16="http://schemas.microsoft.com/office/drawing/2014/main" id="{E37605EF-96E4-4ACD-B9AB-F123CC32341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a16="http://schemas.microsoft.com/office/drawing/2014/main" id="{F9B8BD1B-273A-4D9B-8B11-1E2B4035AF6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a16="http://schemas.microsoft.com/office/drawing/2014/main" id="{C3EE1325-DFBE-4241-BC49-EECC521BF99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a16="http://schemas.microsoft.com/office/drawing/2014/main" id="{54C69C6A-74AC-44C3-BC9E-A61947202C0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id="{0015EDA5-0EE9-4D72-ADF1-F5CE9A1BDDB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a16="http://schemas.microsoft.com/office/drawing/2014/main" id="{BD134FDA-D54D-4568-A728-870F20E9F2A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62F433BF-9CBD-42ED-BEE0-5235BC5037B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a:extLst>
            <a:ext uri="{FF2B5EF4-FFF2-40B4-BE49-F238E27FC236}">
              <a16:creationId xmlns:a16="http://schemas.microsoft.com/office/drawing/2014/main" id="{499DFB7C-3533-43AD-A303-027C4301731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a:extLst>
            <a:ext uri="{FF2B5EF4-FFF2-40B4-BE49-F238E27FC236}">
              <a16:creationId xmlns:a16="http://schemas.microsoft.com/office/drawing/2014/main" id="{3A7FB334-2FDE-44F7-88E4-1E843E167BB9}"/>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a:extLst>
            <a:ext uri="{FF2B5EF4-FFF2-40B4-BE49-F238E27FC236}">
              <a16:creationId xmlns:a16="http://schemas.microsoft.com/office/drawing/2014/main" id="{45C71E4E-C6B5-4454-A8E9-EF71510F4EE3}"/>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a:extLst>
            <a:ext uri="{FF2B5EF4-FFF2-40B4-BE49-F238E27FC236}">
              <a16:creationId xmlns:a16="http://schemas.microsoft.com/office/drawing/2014/main" id="{7C7D0DDD-C640-42EA-BB12-543D006C3E9C}"/>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a:extLst>
            <a:ext uri="{FF2B5EF4-FFF2-40B4-BE49-F238E27FC236}">
              <a16:creationId xmlns:a16="http://schemas.microsoft.com/office/drawing/2014/main" id="{315761DC-2D9C-4429-9F13-8C9E1BD2F63B}"/>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a:extLst>
            <a:ext uri="{FF2B5EF4-FFF2-40B4-BE49-F238E27FC236}">
              <a16:creationId xmlns:a16="http://schemas.microsoft.com/office/drawing/2014/main" id="{3B1F0389-8B4D-41C4-B9D7-9DAB9AA9AAB2}"/>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6" name="【学校施設】&#10;有形固定資産減価償却率平均値テキスト">
          <a:extLst>
            <a:ext uri="{FF2B5EF4-FFF2-40B4-BE49-F238E27FC236}">
              <a16:creationId xmlns:a16="http://schemas.microsoft.com/office/drawing/2014/main" id="{82AE88B4-01AA-4065-9AEA-48910F069D34}"/>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a:extLst>
            <a:ext uri="{FF2B5EF4-FFF2-40B4-BE49-F238E27FC236}">
              <a16:creationId xmlns:a16="http://schemas.microsoft.com/office/drawing/2014/main" id="{14667133-E349-4853-817E-A3C9632ACF1D}"/>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a:extLst>
            <a:ext uri="{FF2B5EF4-FFF2-40B4-BE49-F238E27FC236}">
              <a16:creationId xmlns:a16="http://schemas.microsoft.com/office/drawing/2014/main" id="{06E2F105-F474-4658-AD4F-5434942DB081}"/>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a:extLst>
            <a:ext uri="{FF2B5EF4-FFF2-40B4-BE49-F238E27FC236}">
              <a16:creationId xmlns:a16="http://schemas.microsoft.com/office/drawing/2014/main" id="{DC8536C6-7500-4FE1-B049-C37137CD12C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a:extLst>
            <a:ext uri="{FF2B5EF4-FFF2-40B4-BE49-F238E27FC236}">
              <a16:creationId xmlns:a16="http://schemas.microsoft.com/office/drawing/2014/main" id="{C9EF6BDA-5289-4CFD-A000-E1B68042C3C6}"/>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EE76547-B32A-4FD0-B2E6-AAABB2FB1F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BA3FBA21-5AE6-4163-8F6F-FB59B1D698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4432DF89-B66F-448D-BC8C-A0B030B941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BF18C41-3FBC-4AE3-8295-6CD97C81DC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3334956-0833-49D3-96A1-50440DC65D3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96" name="楕円 595">
          <a:extLst>
            <a:ext uri="{FF2B5EF4-FFF2-40B4-BE49-F238E27FC236}">
              <a16:creationId xmlns:a16="http://schemas.microsoft.com/office/drawing/2014/main" id="{769D6C6B-700B-4AEC-B73E-2796C321FB58}"/>
            </a:ext>
          </a:extLst>
        </xdr:cNvPr>
        <xdr:cNvSpPr/>
      </xdr:nvSpPr>
      <xdr:spPr>
        <a:xfrm>
          <a:off x="16268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160037</xdr:rowOff>
    </xdr:from>
    <xdr:ext cx="405111" cy="259045"/>
    <xdr:sp macro="" textlink="">
      <xdr:nvSpPr>
        <xdr:cNvPr id="597" name="【学校施設】&#10;有形固定資産減価償却率該当値テキスト">
          <a:extLst>
            <a:ext uri="{FF2B5EF4-FFF2-40B4-BE49-F238E27FC236}">
              <a16:creationId xmlns:a16="http://schemas.microsoft.com/office/drawing/2014/main" id="{6D36F95B-B4DC-4A0D-863A-E7B89C719F30}"/>
            </a:ext>
          </a:extLst>
        </xdr:cNvPr>
        <xdr:cNvSpPr txBox="1"/>
      </xdr:nvSpPr>
      <xdr:spPr>
        <a:xfrm>
          <a:off x="16357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53975</xdr:rowOff>
    </xdr:from>
    <xdr:to>
      <xdr:col>81</xdr:col>
      <xdr:colOff>101600</xdr:colOff>
      <xdr:row>60</xdr:row>
      <xdr:rowOff>155575</xdr:rowOff>
    </xdr:to>
    <xdr:sp macro="" textlink="">
      <xdr:nvSpPr>
        <xdr:cNvPr id="598" name="楕円 597">
          <a:extLst>
            <a:ext uri="{FF2B5EF4-FFF2-40B4-BE49-F238E27FC236}">
              <a16:creationId xmlns:a16="http://schemas.microsoft.com/office/drawing/2014/main" id="{78C2BDDC-D220-430F-9ED6-AE8AB22DA4D1}"/>
            </a:ext>
          </a:extLst>
        </xdr:cNvPr>
        <xdr:cNvSpPr/>
      </xdr:nvSpPr>
      <xdr:spPr>
        <a:xfrm>
          <a:off x="15430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60960</xdr:rowOff>
    </xdr:from>
    <xdr:to>
      <xdr:col>85</xdr:col>
      <xdr:colOff>127000</xdr:colOff>
      <xdr:row>60</xdr:row>
      <xdr:rowOff>104775</xdr:rowOff>
    </xdr:to>
    <xdr:cxnSp macro="">
      <xdr:nvCxnSpPr>
        <xdr:cNvPr id="599" name="直線コネクタ 598">
          <a:extLst>
            <a:ext uri="{FF2B5EF4-FFF2-40B4-BE49-F238E27FC236}">
              <a16:creationId xmlns:a16="http://schemas.microsoft.com/office/drawing/2014/main" id="{8F2B5099-8FB4-4AEA-A3E6-D158A3CC259A}"/>
            </a:ext>
          </a:extLst>
        </xdr:cNvPr>
        <xdr:cNvCxnSpPr/>
      </xdr:nvCxnSpPr>
      <xdr:spPr>
        <a:xfrm flipV="1">
          <a:off x="15481300" y="103479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600" name="楕円 599">
          <a:extLst>
            <a:ext uri="{FF2B5EF4-FFF2-40B4-BE49-F238E27FC236}">
              <a16:creationId xmlns:a16="http://schemas.microsoft.com/office/drawing/2014/main" id="{3C51B1D2-9584-4A9F-8AE9-540F1F4FE569}"/>
            </a:ext>
          </a:extLst>
        </xdr:cNvPr>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104775</xdr:rowOff>
    </xdr:from>
    <xdr:to>
      <xdr:col>81</xdr:col>
      <xdr:colOff>50800</xdr:colOff>
      <xdr:row>60</xdr:row>
      <xdr:rowOff>144780</xdr:rowOff>
    </xdr:to>
    <xdr:cxnSp macro="">
      <xdr:nvCxnSpPr>
        <xdr:cNvPr id="601" name="直線コネクタ 600">
          <a:extLst>
            <a:ext uri="{FF2B5EF4-FFF2-40B4-BE49-F238E27FC236}">
              <a16:creationId xmlns:a16="http://schemas.microsoft.com/office/drawing/2014/main" id="{A373E2CD-270C-4636-A5EB-0828C76775DF}"/>
            </a:ext>
          </a:extLst>
        </xdr:cNvPr>
        <xdr:cNvCxnSpPr/>
      </xdr:nvCxnSpPr>
      <xdr:spPr>
        <a:xfrm flipV="1">
          <a:off x="14592300" y="10391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78740</xdr:rowOff>
    </xdr:from>
    <xdr:to>
      <xdr:col>72</xdr:col>
      <xdr:colOff>38100</xdr:colOff>
      <xdr:row>61</xdr:row>
      <xdr:rowOff>8890</xdr:rowOff>
    </xdr:to>
    <xdr:sp macro="" textlink="">
      <xdr:nvSpPr>
        <xdr:cNvPr id="602" name="楕円 601">
          <a:extLst>
            <a:ext uri="{FF2B5EF4-FFF2-40B4-BE49-F238E27FC236}">
              <a16:creationId xmlns:a16="http://schemas.microsoft.com/office/drawing/2014/main" id="{3A6A600F-3708-441B-8229-B725C24916A1}"/>
            </a:ext>
          </a:extLst>
        </xdr:cNvPr>
        <xdr:cNvSpPr/>
      </xdr:nvSpPr>
      <xdr:spPr>
        <a:xfrm>
          <a:off x="1365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60</xdr:row>
      <xdr:rowOff>144780</xdr:rowOff>
    </xdr:to>
    <xdr:cxnSp macro="">
      <xdr:nvCxnSpPr>
        <xdr:cNvPr id="603" name="直線コネクタ 602">
          <a:extLst>
            <a:ext uri="{FF2B5EF4-FFF2-40B4-BE49-F238E27FC236}">
              <a16:creationId xmlns:a16="http://schemas.microsoft.com/office/drawing/2014/main" id="{5C0EBA70-B2AC-4D83-96DF-2142234C53F4}"/>
            </a:ext>
          </a:extLst>
        </xdr:cNvPr>
        <xdr:cNvCxnSpPr/>
      </xdr:nvCxnSpPr>
      <xdr:spPr>
        <a:xfrm>
          <a:off x="13703300" y="10416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04" name="n_1aveValue【学校施設】&#10;有形固定資産減価償却率">
          <a:extLst>
            <a:ext uri="{FF2B5EF4-FFF2-40B4-BE49-F238E27FC236}">
              <a16:creationId xmlns:a16="http://schemas.microsoft.com/office/drawing/2014/main" id="{DBC3F9CB-D6C9-4E94-AAC0-70D245A837EA}"/>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05" name="n_2aveValue【学校施設】&#10;有形固定資産減価償却率">
          <a:extLst>
            <a:ext uri="{FF2B5EF4-FFF2-40B4-BE49-F238E27FC236}">
              <a16:creationId xmlns:a16="http://schemas.microsoft.com/office/drawing/2014/main" id="{8A595203-A58E-4ADC-9BF5-A70E98E76F06}"/>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6" name="n_3aveValue【学校施設】&#10;有形固定資産減価償却率">
          <a:extLst>
            <a:ext uri="{FF2B5EF4-FFF2-40B4-BE49-F238E27FC236}">
              <a16:creationId xmlns:a16="http://schemas.microsoft.com/office/drawing/2014/main" id="{2DEDA273-A7D3-4E1D-8D7F-B17D6889188B}"/>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146702</xdr:rowOff>
    </xdr:from>
    <xdr:ext cx="405111" cy="259045"/>
    <xdr:sp macro="" textlink="">
      <xdr:nvSpPr>
        <xdr:cNvPr id="607" name="n_1mainValue【学校施設】&#10;有形固定資産減価償却率">
          <a:extLst>
            <a:ext uri="{FF2B5EF4-FFF2-40B4-BE49-F238E27FC236}">
              <a16:creationId xmlns:a16="http://schemas.microsoft.com/office/drawing/2014/main" id="{965CE18F-A9B3-4330-9D26-22CF313CA534}"/>
            </a:ext>
          </a:extLst>
        </xdr:cNvPr>
        <xdr:cNvSpPr txBox="1"/>
      </xdr:nvSpPr>
      <xdr:spPr>
        <a:xfrm>
          <a:off x="15266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608" name="n_2mainValue【学校施設】&#10;有形固定資産減価償却率">
          <a:extLst>
            <a:ext uri="{FF2B5EF4-FFF2-40B4-BE49-F238E27FC236}">
              <a16:creationId xmlns:a16="http://schemas.microsoft.com/office/drawing/2014/main" id="{E7187107-2952-4B6E-96E7-F50892F92D0B}"/>
            </a:ext>
          </a:extLst>
        </xdr:cNvPr>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xdr:rowOff>
    </xdr:from>
    <xdr:ext cx="405111" cy="259045"/>
    <xdr:sp macro="" textlink="">
      <xdr:nvSpPr>
        <xdr:cNvPr id="609" name="n_3mainValue【学校施設】&#10;有形固定資産減価償却率">
          <a:extLst>
            <a:ext uri="{FF2B5EF4-FFF2-40B4-BE49-F238E27FC236}">
              <a16:creationId xmlns:a16="http://schemas.microsoft.com/office/drawing/2014/main" id="{53964943-9C34-4D6E-82F6-D77858DF6E4B}"/>
            </a:ext>
          </a:extLst>
        </xdr:cNvPr>
        <xdr:cNvSpPr txBox="1"/>
      </xdr:nvSpPr>
      <xdr:spPr>
        <a:xfrm>
          <a:off x="13500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id="{A59DA48C-4605-4766-88FB-03FF76FA33A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id="{0EB25608-07E0-4552-A924-BEE02C0EB5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id="{8FAD64CA-2DCD-4535-A1AE-D425512C58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id="{5A4A3DCA-6437-4C9C-9774-C1A102DFDE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id="{A49F7B56-C6AF-4828-A073-F65189E694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id="{FECAAF08-0443-401C-86E6-681099AF2C3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id="{57230D2F-D515-468C-95C8-723BAC3F79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id="{553E1A33-724E-4497-B481-FD9A8ED7BB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a16="http://schemas.microsoft.com/office/drawing/2014/main" id="{2FFE5565-33E1-4023-9BF6-5C60D6A4BF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a16="http://schemas.microsoft.com/office/drawing/2014/main" id="{2A116EE6-EB97-46F4-95D8-3D6277F6E1B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a:extLst>
            <a:ext uri="{FF2B5EF4-FFF2-40B4-BE49-F238E27FC236}">
              <a16:creationId xmlns:a16="http://schemas.microsoft.com/office/drawing/2014/main" id="{4DB38FA5-59CC-410E-89E8-4FDE341471D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9F029B0E-6594-44AB-89FD-DF9BD68759C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a:extLst>
            <a:ext uri="{FF2B5EF4-FFF2-40B4-BE49-F238E27FC236}">
              <a16:creationId xmlns:a16="http://schemas.microsoft.com/office/drawing/2014/main" id="{E85799DF-9A7E-4A69-9823-4CB8895D7B7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a:extLst>
            <a:ext uri="{FF2B5EF4-FFF2-40B4-BE49-F238E27FC236}">
              <a16:creationId xmlns:a16="http://schemas.microsoft.com/office/drawing/2014/main" id="{B30591C6-5688-47DC-A503-C745E63DCA1F}"/>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a:extLst>
            <a:ext uri="{FF2B5EF4-FFF2-40B4-BE49-F238E27FC236}">
              <a16:creationId xmlns:a16="http://schemas.microsoft.com/office/drawing/2014/main" id="{5EB3413C-D36B-4A03-8E32-9A67E5A88A8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a:extLst>
            <a:ext uri="{FF2B5EF4-FFF2-40B4-BE49-F238E27FC236}">
              <a16:creationId xmlns:a16="http://schemas.microsoft.com/office/drawing/2014/main" id="{E96657EF-265C-4B10-98C3-D0E42BDB1E5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a:extLst>
            <a:ext uri="{FF2B5EF4-FFF2-40B4-BE49-F238E27FC236}">
              <a16:creationId xmlns:a16="http://schemas.microsoft.com/office/drawing/2014/main" id="{3B266DA5-17FC-472C-B701-B56EA1F615A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a:extLst>
            <a:ext uri="{FF2B5EF4-FFF2-40B4-BE49-F238E27FC236}">
              <a16:creationId xmlns:a16="http://schemas.microsoft.com/office/drawing/2014/main" id="{DF10D070-D75D-4C1C-84DB-D47007D841FC}"/>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D4757652-59E8-49DE-994B-F7D092BAEB2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a:extLst>
            <a:ext uri="{FF2B5EF4-FFF2-40B4-BE49-F238E27FC236}">
              <a16:creationId xmlns:a16="http://schemas.microsoft.com/office/drawing/2014/main" id="{E97E7949-19FC-40F0-9D79-4E32911653C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a:extLst>
            <a:ext uri="{FF2B5EF4-FFF2-40B4-BE49-F238E27FC236}">
              <a16:creationId xmlns:a16="http://schemas.microsoft.com/office/drawing/2014/main" id="{C2410DDE-00E4-4468-91CD-8E54479252C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a:extLst>
            <a:ext uri="{FF2B5EF4-FFF2-40B4-BE49-F238E27FC236}">
              <a16:creationId xmlns:a16="http://schemas.microsoft.com/office/drawing/2014/main" id="{95A0E354-1D03-40F6-A2F4-371722A77523}"/>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a:extLst>
            <a:ext uri="{FF2B5EF4-FFF2-40B4-BE49-F238E27FC236}">
              <a16:creationId xmlns:a16="http://schemas.microsoft.com/office/drawing/2014/main" id="{607688C5-C98C-47B0-8401-6A702D75894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a:extLst>
            <a:ext uri="{FF2B5EF4-FFF2-40B4-BE49-F238E27FC236}">
              <a16:creationId xmlns:a16="http://schemas.microsoft.com/office/drawing/2014/main" id="{AE8F5BA7-3E69-433F-B2A4-207D3A6328D4}"/>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a:extLst>
            <a:ext uri="{FF2B5EF4-FFF2-40B4-BE49-F238E27FC236}">
              <a16:creationId xmlns:a16="http://schemas.microsoft.com/office/drawing/2014/main" id="{41C6DE0C-5FDE-4CC7-AD0C-378E9BC59E83}"/>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a:extLst>
            <a:ext uri="{FF2B5EF4-FFF2-40B4-BE49-F238E27FC236}">
              <a16:creationId xmlns:a16="http://schemas.microsoft.com/office/drawing/2014/main" id="{0BAF009F-8751-489C-8A4E-D359B0575AE4}"/>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a:extLst>
            <a:ext uri="{FF2B5EF4-FFF2-40B4-BE49-F238E27FC236}">
              <a16:creationId xmlns:a16="http://schemas.microsoft.com/office/drawing/2014/main" id="{0CD1E937-42F8-4E73-8766-04F40B916F67}"/>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a:extLst>
            <a:ext uri="{FF2B5EF4-FFF2-40B4-BE49-F238E27FC236}">
              <a16:creationId xmlns:a16="http://schemas.microsoft.com/office/drawing/2014/main" id="{9874C7F6-B62C-4D25-BA6C-B5317938CA2C}"/>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a:extLst>
            <a:ext uri="{FF2B5EF4-FFF2-40B4-BE49-F238E27FC236}">
              <a16:creationId xmlns:a16="http://schemas.microsoft.com/office/drawing/2014/main" id="{360D9115-786A-4ADF-8F5F-4220A2A00A23}"/>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a:extLst>
            <a:ext uri="{FF2B5EF4-FFF2-40B4-BE49-F238E27FC236}">
              <a16:creationId xmlns:a16="http://schemas.microsoft.com/office/drawing/2014/main" id="{A5692C4B-4564-44BF-A266-D5B02944CF9F}"/>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a:extLst>
            <a:ext uri="{FF2B5EF4-FFF2-40B4-BE49-F238E27FC236}">
              <a16:creationId xmlns:a16="http://schemas.microsoft.com/office/drawing/2014/main" id="{D3A89EE0-2FE2-48C5-ADA8-EFB13BFDF51F}"/>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695E9DA7-1B25-4FB4-8A4A-8B0491CB16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A5957E8-111F-47BC-BA84-73D4A1F3C7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FBBF8FC-8B43-4E92-8E4B-76196BC22A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D9962DF3-FEFF-4857-99B3-E8B5866D49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359AF2A-ED27-45C4-9FCD-B1318537ADA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34330</xdr:rowOff>
    </xdr:from>
    <xdr:to>
      <xdr:col>116</xdr:col>
      <xdr:colOff>114300</xdr:colOff>
      <xdr:row>63</xdr:row>
      <xdr:rowOff>135930</xdr:rowOff>
    </xdr:to>
    <xdr:sp macro="" textlink="">
      <xdr:nvSpPr>
        <xdr:cNvPr id="646" name="楕円 645">
          <a:extLst>
            <a:ext uri="{FF2B5EF4-FFF2-40B4-BE49-F238E27FC236}">
              <a16:creationId xmlns:a16="http://schemas.microsoft.com/office/drawing/2014/main" id="{6CEDF404-B0C4-4E5F-8D8D-045A08324C25}"/>
            </a:ext>
          </a:extLst>
        </xdr:cNvPr>
        <xdr:cNvSpPr/>
      </xdr:nvSpPr>
      <xdr:spPr>
        <a:xfrm>
          <a:off x="22110700" y="108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163770</xdr:rowOff>
    </xdr:from>
    <xdr:ext cx="469744" cy="259045"/>
    <xdr:sp macro="" textlink="">
      <xdr:nvSpPr>
        <xdr:cNvPr id="647" name="【学校施設】&#10;一人当たり面積該当値テキスト">
          <a:extLst>
            <a:ext uri="{FF2B5EF4-FFF2-40B4-BE49-F238E27FC236}">
              <a16:creationId xmlns:a16="http://schemas.microsoft.com/office/drawing/2014/main" id="{45B77B6D-D025-4161-9753-6F3090274A64}"/>
            </a:ext>
          </a:extLst>
        </xdr:cNvPr>
        <xdr:cNvSpPr txBox="1"/>
      </xdr:nvSpPr>
      <xdr:spPr>
        <a:xfrm>
          <a:off x="22199600" y="107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34651</xdr:rowOff>
    </xdr:from>
    <xdr:to>
      <xdr:col>112</xdr:col>
      <xdr:colOff>38100</xdr:colOff>
      <xdr:row>63</xdr:row>
      <xdr:rowOff>136251</xdr:rowOff>
    </xdr:to>
    <xdr:sp macro="" textlink="">
      <xdr:nvSpPr>
        <xdr:cNvPr id="648" name="楕円 647">
          <a:extLst>
            <a:ext uri="{FF2B5EF4-FFF2-40B4-BE49-F238E27FC236}">
              <a16:creationId xmlns:a16="http://schemas.microsoft.com/office/drawing/2014/main" id="{23C21E0C-438F-4F03-A563-152A8431C008}"/>
            </a:ext>
          </a:extLst>
        </xdr:cNvPr>
        <xdr:cNvSpPr/>
      </xdr:nvSpPr>
      <xdr:spPr>
        <a:xfrm>
          <a:off x="21272500" y="108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85130</xdr:rowOff>
    </xdr:from>
    <xdr:to>
      <xdr:col>116</xdr:col>
      <xdr:colOff>63500</xdr:colOff>
      <xdr:row>63</xdr:row>
      <xdr:rowOff>85451</xdr:rowOff>
    </xdr:to>
    <xdr:cxnSp macro="">
      <xdr:nvCxnSpPr>
        <xdr:cNvPr id="649" name="直線コネクタ 648">
          <a:extLst>
            <a:ext uri="{FF2B5EF4-FFF2-40B4-BE49-F238E27FC236}">
              <a16:creationId xmlns:a16="http://schemas.microsoft.com/office/drawing/2014/main" id="{D52C073B-1426-43D5-B583-4C4551CA447B}"/>
            </a:ext>
          </a:extLst>
        </xdr:cNvPr>
        <xdr:cNvCxnSpPr/>
      </xdr:nvCxnSpPr>
      <xdr:spPr>
        <a:xfrm flipV="1">
          <a:off x="21323300" y="10886480"/>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35748</xdr:rowOff>
    </xdr:from>
    <xdr:to>
      <xdr:col>107</xdr:col>
      <xdr:colOff>101600</xdr:colOff>
      <xdr:row>63</xdr:row>
      <xdr:rowOff>137348</xdr:rowOff>
    </xdr:to>
    <xdr:sp macro="" textlink="">
      <xdr:nvSpPr>
        <xdr:cNvPr id="650" name="楕円 649">
          <a:extLst>
            <a:ext uri="{FF2B5EF4-FFF2-40B4-BE49-F238E27FC236}">
              <a16:creationId xmlns:a16="http://schemas.microsoft.com/office/drawing/2014/main" id="{C6030AEB-2EE6-4F7C-A6CE-EC56A2A2C7FF}"/>
            </a:ext>
          </a:extLst>
        </xdr:cNvPr>
        <xdr:cNvSpPr/>
      </xdr:nvSpPr>
      <xdr:spPr>
        <a:xfrm>
          <a:off x="20383500" y="108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85451</xdr:rowOff>
    </xdr:from>
    <xdr:to>
      <xdr:col>111</xdr:col>
      <xdr:colOff>177800</xdr:colOff>
      <xdr:row>63</xdr:row>
      <xdr:rowOff>86548</xdr:rowOff>
    </xdr:to>
    <xdr:cxnSp macro="">
      <xdr:nvCxnSpPr>
        <xdr:cNvPr id="651" name="直線コネクタ 650">
          <a:extLst>
            <a:ext uri="{FF2B5EF4-FFF2-40B4-BE49-F238E27FC236}">
              <a16:creationId xmlns:a16="http://schemas.microsoft.com/office/drawing/2014/main" id="{0F752D85-59A3-4640-A3B3-E5FBA81A0EFB}"/>
            </a:ext>
          </a:extLst>
        </xdr:cNvPr>
        <xdr:cNvCxnSpPr/>
      </xdr:nvCxnSpPr>
      <xdr:spPr>
        <a:xfrm flipV="1">
          <a:off x="20434300" y="1088680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35657</xdr:rowOff>
    </xdr:from>
    <xdr:to>
      <xdr:col>102</xdr:col>
      <xdr:colOff>165100</xdr:colOff>
      <xdr:row>63</xdr:row>
      <xdr:rowOff>137257</xdr:rowOff>
    </xdr:to>
    <xdr:sp macro="" textlink="">
      <xdr:nvSpPr>
        <xdr:cNvPr id="652" name="楕円 651">
          <a:extLst>
            <a:ext uri="{FF2B5EF4-FFF2-40B4-BE49-F238E27FC236}">
              <a16:creationId xmlns:a16="http://schemas.microsoft.com/office/drawing/2014/main" id="{EC74DDD5-AE40-4686-BA39-440A18CB5006}"/>
            </a:ext>
          </a:extLst>
        </xdr:cNvPr>
        <xdr:cNvSpPr/>
      </xdr:nvSpPr>
      <xdr:spPr>
        <a:xfrm>
          <a:off x="19494500" y="108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86457</xdr:rowOff>
    </xdr:from>
    <xdr:to>
      <xdr:col>107</xdr:col>
      <xdr:colOff>50800</xdr:colOff>
      <xdr:row>63</xdr:row>
      <xdr:rowOff>86548</xdr:rowOff>
    </xdr:to>
    <xdr:cxnSp macro="">
      <xdr:nvCxnSpPr>
        <xdr:cNvPr id="653" name="直線コネクタ 652">
          <a:extLst>
            <a:ext uri="{FF2B5EF4-FFF2-40B4-BE49-F238E27FC236}">
              <a16:creationId xmlns:a16="http://schemas.microsoft.com/office/drawing/2014/main" id="{660BA157-A81E-4DC9-B7B3-D82322F52034}"/>
            </a:ext>
          </a:extLst>
        </xdr:cNvPr>
        <xdr:cNvCxnSpPr/>
      </xdr:nvCxnSpPr>
      <xdr:spPr>
        <a:xfrm>
          <a:off x="19545300" y="1088780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a:extLst>
            <a:ext uri="{FF2B5EF4-FFF2-40B4-BE49-F238E27FC236}">
              <a16:creationId xmlns:a16="http://schemas.microsoft.com/office/drawing/2014/main" id="{C6852E43-92EA-478E-8BEC-40B0F3DEC127}"/>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55" name="n_2aveValue【学校施設】&#10;一人当たり面積">
          <a:extLst>
            <a:ext uri="{FF2B5EF4-FFF2-40B4-BE49-F238E27FC236}">
              <a16:creationId xmlns:a16="http://schemas.microsoft.com/office/drawing/2014/main" id="{3E02A8AB-501A-4DAF-94EE-AAC38E3DE70E}"/>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a:extLst>
            <a:ext uri="{FF2B5EF4-FFF2-40B4-BE49-F238E27FC236}">
              <a16:creationId xmlns:a16="http://schemas.microsoft.com/office/drawing/2014/main" id="{478BF708-D9F8-4087-919E-DF373EFBC944}"/>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127378</xdr:rowOff>
    </xdr:from>
    <xdr:ext cx="469744" cy="259045"/>
    <xdr:sp macro="" textlink="">
      <xdr:nvSpPr>
        <xdr:cNvPr id="657" name="n_1mainValue【学校施設】&#10;一人当たり面積">
          <a:extLst>
            <a:ext uri="{FF2B5EF4-FFF2-40B4-BE49-F238E27FC236}">
              <a16:creationId xmlns:a16="http://schemas.microsoft.com/office/drawing/2014/main" id="{15D7EB3C-191C-4355-9508-28DA04F32003}"/>
            </a:ext>
          </a:extLst>
        </xdr:cNvPr>
        <xdr:cNvSpPr txBox="1"/>
      </xdr:nvSpPr>
      <xdr:spPr>
        <a:xfrm>
          <a:off x="21075727" y="1092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128475</xdr:rowOff>
    </xdr:from>
    <xdr:ext cx="469744" cy="259045"/>
    <xdr:sp macro="" textlink="">
      <xdr:nvSpPr>
        <xdr:cNvPr id="658" name="n_2mainValue【学校施設】&#10;一人当たり面積">
          <a:extLst>
            <a:ext uri="{FF2B5EF4-FFF2-40B4-BE49-F238E27FC236}">
              <a16:creationId xmlns:a16="http://schemas.microsoft.com/office/drawing/2014/main" id="{F68A5EF1-867F-4698-9286-9B6BB1D69FC9}"/>
            </a:ext>
          </a:extLst>
        </xdr:cNvPr>
        <xdr:cNvSpPr txBox="1"/>
      </xdr:nvSpPr>
      <xdr:spPr>
        <a:xfrm>
          <a:off x="20199427" y="109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128384</xdr:rowOff>
    </xdr:from>
    <xdr:ext cx="469744" cy="259045"/>
    <xdr:sp macro="" textlink="">
      <xdr:nvSpPr>
        <xdr:cNvPr id="659" name="n_3mainValue【学校施設】&#10;一人当たり面積">
          <a:extLst>
            <a:ext uri="{FF2B5EF4-FFF2-40B4-BE49-F238E27FC236}">
              <a16:creationId xmlns:a16="http://schemas.microsoft.com/office/drawing/2014/main" id="{ABDEC7B3-BE7A-4DEE-839C-1EBD9677B298}"/>
            </a:ext>
          </a:extLst>
        </xdr:cNvPr>
        <xdr:cNvSpPr txBox="1"/>
      </xdr:nvSpPr>
      <xdr:spPr>
        <a:xfrm>
          <a:off x="19310427" y="109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A3694573-D7A3-4203-A136-E74A96462A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8033D9D5-9CA4-412B-B1F4-C193D0C30C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49EFDB09-C593-4289-9850-D3A9F9AF2D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DBED428B-5BBF-4538-9B2D-821A510B92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E63CE7E4-B4E5-4D52-A9D8-1BAF024E1D4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18AD4050-7A84-4EB6-BA35-7D7A2F825D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6C11779C-FF37-4505-B4CB-D1F2FCF537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9ACC6A46-6924-4175-8615-4CD3F4693CC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FBD2140C-9010-44BB-A07E-D072673F41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E88EA7E6-6451-455C-A60D-031F711F87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B76E3538-4EBB-4C4B-B5BB-A5349EF9480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55F5E2D1-20C6-4D8F-96FE-41C9C3558A2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B753590D-D70F-426F-8061-193D1486EC7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FFE93E65-6553-4312-9CF6-0D1D082F94C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62169AA1-30BD-4766-9E0A-98177D3B636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53BBE2F8-2C1F-42B2-8245-E2E4E79F5C2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A4AE300A-F631-485D-BCAD-91AFE14F3E6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9E3927B8-25F9-49D4-8419-FBE09BBDE3E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BE587EFD-A349-4FE7-96B8-03EEC91CB35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6F96E575-8079-41DD-9DD1-15BFABF3AE2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A720C1E6-13CF-4F29-8929-CBAA4D9B099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D87E0C82-ADEA-4993-9252-EEF71A388AD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F0660BC1-BE8E-49CE-BC69-C1EA7B9F58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5DC2EE4B-6B77-41BD-B86D-F3327DADC4A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a:extLst>
            <a:ext uri="{FF2B5EF4-FFF2-40B4-BE49-F238E27FC236}">
              <a16:creationId xmlns:a16="http://schemas.microsoft.com/office/drawing/2014/main" id="{180BC47B-E1ED-454E-81BB-EE9AC1446F9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a:extLst>
            <a:ext uri="{FF2B5EF4-FFF2-40B4-BE49-F238E27FC236}">
              <a16:creationId xmlns:a16="http://schemas.microsoft.com/office/drawing/2014/main" id="{31D0DAF9-016A-4514-86E5-B583F3CC93C8}"/>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a:extLst>
            <a:ext uri="{FF2B5EF4-FFF2-40B4-BE49-F238E27FC236}">
              <a16:creationId xmlns:a16="http://schemas.microsoft.com/office/drawing/2014/main" id="{E0B102B9-CCA2-4958-821A-81C6F68D4D5F}"/>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a:extLst>
            <a:ext uri="{FF2B5EF4-FFF2-40B4-BE49-F238E27FC236}">
              <a16:creationId xmlns:a16="http://schemas.microsoft.com/office/drawing/2014/main" id="{54B8075F-6040-497D-8338-A5523446F53E}"/>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a:extLst>
            <a:ext uri="{FF2B5EF4-FFF2-40B4-BE49-F238E27FC236}">
              <a16:creationId xmlns:a16="http://schemas.microsoft.com/office/drawing/2014/main" id="{B7644304-8102-4FF8-BBD3-9DB32B31348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a:extLst>
            <a:ext uri="{FF2B5EF4-FFF2-40B4-BE49-F238E27FC236}">
              <a16:creationId xmlns:a16="http://schemas.microsoft.com/office/drawing/2014/main" id="{06EA0D5A-5600-4921-A343-4A59404BC82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90" name="【児童館】&#10;有形固定資産減価償却率平均値テキスト">
          <a:extLst>
            <a:ext uri="{FF2B5EF4-FFF2-40B4-BE49-F238E27FC236}">
              <a16:creationId xmlns:a16="http://schemas.microsoft.com/office/drawing/2014/main" id="{2A1E3117-F2F2-4A9A-85DE-A2A940B9928F}"/>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a:extLst>
            <a:ext uri="{FF2B5EF4-FFF2-40B4-BE49-F238E27FC236}">
              <a16:creationId xmlns:a16="http://schemas.microsoft.com/office/drawing/2014/main" id="{4652DF1C-5AE8-49B1-9858-97E7527BC30E}"/>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a:extLst>
            <a:ext uri="{FF2B5EF4-FFF2-40B4-BE49-F238E27FC236}">
              <a16:creationId xmlns:a16="http://schemas.microsoft.com/office/drawing/2014/main" id="{A4D43255-A484-437A-8A7D-A25BD3B3E64A}"/>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a:extLst>
            <a:ext uri="{FF2B5EF4-FFF2-40B4-BE49-F238E27FC236}">
              <a16:creationId xmlns:a16="http://schemas.microsoft.com/office/drawing/2014/main" id="{8B92951B-10D5-4423-9604-66B6E6DC291C}"/>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a:extLst>
            <a:ext uri="{FF2B5EF4-FFF2-40B4-BE49-F238E27FC236}">
              <a16:creationId xmlns:a16="http://schemas.microsoft.com/office/drawing/2014/main" id="{001347A3-1E2E-40A9-B5AF-B66F93C48358}"/>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310B0B39-13F2-413B-BD73-A5C6E6DF5B7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132405B0-9F38-49AA-8BD6-84F8EACA054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93D59552-09C7-4367-A005-6AF53618BA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7E9C2EDC-6630-41AA-BB6D-CB73A9054FD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57E26999-CC7F-46AB-94D1-B7799FB8F16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116295</xdr:rowOff>
    </xdr:from>
    <xdr:to>
      <xdr:col>85</xdr:col>
      <xdr:colOff>177800</xdr:colOff>
      <xdr:row>78</xdr:row>
      <xdr:rowOff>46445</xdr:rowOff>
    </xdr:to>
    <xdr:sp macro="" textlink="">
      <xdr:nvSpPr>
        <xdr:cNvPr id="700" name="楕円 699">
          <a:extLst>
            <a:ext uri="{FF2B5EF4-FFF2-40B4-BE49-F238E27FC236}">
              <a16:creationId xmlns:a16="http://schemas.microsoft.com/office/drawing/2014/main" id="{013E5419-1901-4D7F-81F9-F98A1E70F2FD}"/>
            </a:ext>
          </a:extLst>
        </xdr:cNvPr>
        <xdr:cNvSpPr/>
      </xdr:nvSpPr>
      <xdr:spPr>
        <a:xfrm>
          <a:off x="162687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31222</xdr:rowOff>
    </xdr:from>
    <xdr:ext cx="405111" cy="259045"/>
    <xdr:sp macro="" textlink="">
      <xdr:nvSpPr>
        <xdr:cNvPr id="701" name="【児童館】&#10;有形固定資産減価償却率該当値テキスト">
          <a:extLst>
            <a:ext uri="{FF2B5EF4-FFF2-40B4-BE49-F238E27FC236}">
              <a16:creationId xmlns:a16="http://schemas.microsoft.com/office/drawing/2014/main" id="{BA5AE8FA-A288-4842-AE27-E0C6A4B95071}"/>
            </a:ext>
          </a:extLst>
        </xdr:cNvPr>
        <xdr:cNvSpPr txBox="1"/>
      </xdr:nvSpPr>
      <xdr:spPr>
        <a:xfrm>
          <a:off x="16357600" y="132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152219</xdr:rowOff>
    </xdr:from>
    <xdr:to>
      <xdr:col>81</xdr:col>
      <xdr:colOff>101600</xdr:colOff>
      <xdr:row>78</xdr:row>
      <xdr:rowOff>82369</xdr:rowOff>
    </xdr:to>
    <xdr:sp macro="" textlink="">
      <xdr:nvSpPr>
        <xdr:cNvPr id="702" name="楕円 701">
          <a:extLst>
            <a:ext uri="{FF2B5EF4-FFF2-40B4-BE49-F238E27FC236}">
              <a16:creationId xmlns:a16="http://schemas.microsoft.com/office/drawing/2014/main" id="{6D4FF7D4-7836-4B3F-B957-4ACE40F8F7B7}"/>
            </a:ext>
          </a:extLst>
        </xdr:cNvPr>
        <xdr:cNvSpPr/>
      </xdr:nvSpPr>
      <xdr:spPr>
        <a:xfrm>
          <a:off x="15430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167095</xdr:rowOff>
    </xdr:from>
    <xdr:to>
      <xdr:col>85</xdr:col>
      <xdr:colOff>127000</xdr:colOff>
      <xdr:row>78</xdr:row>
      <xdr:rowOff>31569</xdr:rowOff>
    </xdr:to>
    <xdr:cxnSp macro="">
      <xdr:nvCxnSpPr>
        <xdr:cNvPr id="703" name="直線コネクタ 702">
          <a:extLst>
            <a:ext uri="{FF2B5EF4-FFF2-40B4-BE49-F238E27FC236}">
              <a16:creationId xmlns:a16="http://schemas.microsoft.com/office/drawing/2014/main" id="{2B2231DD-825F-4F74-8DFC-69BE96728FF3}"/>
            </a:ext>
          </a:extLst>
        </xdr:cNvPr>
        <xdr:cNvCxnSpPr/>
      </xdr:nvCxnSpPr>
      <xdr:spPr>
        <a:xfrm flipV="1">
          <a:off x="15481300" y="133687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16692</xdr:rowOff>
    </xdr:from>
    <xdr:to>
      <xdr:col>76</xdr:col>
      <xdr:colOff>165100</xdr:colOff>
      <xdr:row>78</xdr:row>
      <xdr:rowOff>118292</xdr:rowOff>
    </xdr:to>
    <xdr:sp macro="" textlink="">
      <xdr:nvSpPr>
        <xdr:cNvPr id="704" name="楕円 703">
          <a:extLst>
            <a:ext uri="{FF2B5EF4-FFF2-40B4-BE49-F238E27FC236}">
              <a16:creationId xmlns:a16="http://schemas.microsoft.com/office/drawing/2014/main" id="{94A7F95A-CD1E-4FF7-888D-163356B3F5C9}"/>
            </a:ext>
          </a:extLst>
        </xdr:cNvPr>
        <xdr:cNvSpPr/>
      </xdr:nvSpPr>
      <xdr:spPr>
        <a:xfrm>
          <a:off x="14541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31569</xdr:rowOff>
    </xdr:from>
    <xdr:to>
      <xdr:col>81</xdr:col>
      <xdr:colOff>50800</xdr:colOff>
      <xdr:row>78</xdr:row>
      <xdr:rowOff>67492</xdr:rowOff>
    </xdr:to>
    <xdr:cxnSp macro="">
      <xdr:nvCxnSpPr>
        <xdr:cNvPr id="705" name="直線コネクタ 704">
          <a:extLst>
            <a:ext uri="{FF2B5EF4-FFF2-40B4-BE49-F238E27FC236}">
              <a16:creationId xmlns:a16="http://schemas.microsoft.com/office/drawing/2014/main" id="{7BF20BB5-D0D0-45A7-B523-BDBDBE9AF4A0}"/>
            </a:ext>
          </a:extLst>
        </xdr:cNvPr>
        <xdr:cNvCxnSpPr/>
      </xdr:nvCxnSpPr>
      <xdr:spPr>
        <a:xfrm flipV="1">
          <a:off x="14592300" y="134046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16692</xdr:rowOff>
    </xdr:from>
    <xdr:to>
      <xdr:col>72</xdr:col>
      <xdr:colOff>38100</xdr:colOff>
      <xdr:row>78</xdr:row>
      <xdr:rowOff>118292</xdr:rowOff>
    </xdr:to>
    <xdr:sp macro="" textlink="">
      <xdr:nvSpPr>
        <xdr:cNvPr id="706" name="楕円 705">
          <a:extLst>
            <a:ext uri="{FF2B5EF4-FFF2-40B4-BE49-F238E27FC236}">
              <a16:creationId xmlns:a16="http://schemas.microsoft.com/office/drawing/2014/main" id="{58915361-9A21-4216-B63F-AB372B94A6CE}"/>
            </a:ext>
          </a:extLst>
        </xdr:cNvPr>
        <xdr:cNvSpPr/>
      </xdr:nvSpPr>
      <xdr:spPr>
        <a:xfrm>
          <a:off x="13652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67492</xdr:rowOff>
    </xdr:from>
    <xdr:to>
      <xdr:col>76</xdr:col>
      <xdr:colOff>114300</xdr:colOff>
      <xdr:row>78</xdr:row>
      <xdr:rowOff>67492</xdr:rowOff>
    </xdr:to>
    <xdr:cxnSp macro="">
      <xdr:nvCxnSpPr>
        <xdr:cNvPr id="707" name="直線コネクタ 706">
          <a:extLst>
            <a:ext uri="{FF2B5EF4-FFF2-40B4-BE49-F238E27FC236}">
              <a16:creationId xmlns:a16="http://schemas.microsoft.com/office/drawing/2014/main" id="{68C41439-2729-4AFC-85BC-B18ACF3A2AD9}"/>
            </a:ext>
          </a:extLst>
        </xdr:cNvPr>
        <xdr:cNvCxnSpPr/>
      </xdr:nvCxnSpPr>
      <xdr:spPr>
        <a:xfrm>
          <a:off x="13703300" y="13440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708" name="n_1aveValue【児童館】&#10;有形固定資産減価償却率">
          <a:extLst>
            <a:ext uri="{FF2B5EF4-FFF2-40B4-BE49-F238E27FC236}">
              <a16:creationId xmlns:a16="http://schemas.microsoft.com/office/drawing/2014/main" id="{1B48A5EF-5900-4C5C-A519-6A54BD8C3A66}"/>
            </a:ext>
          </a:extLst>
        </xdr:cNvPr>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709" name="n_2aveValue【児童館】&#10;有形固定資産減価償却率">
          <a:extLst>
            <a:ext uri="{FF2B5EF4-FFF2-40B4-BE49-F238E27FC236}">
              <a16:creationId xmlns:a16="http://schemas.microsoft.com/office/drawing/2014/main" id="{E96B9366-7991-450F-A714-D026583255ED}"/>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10" name="n_3aveValue【児童館】&#10;有形固定資産減価償却率">
          <a:extLst>
            <a:ext uri="{FF2B5EF4-FFF2-40B4-BE49-F238E27FC236}">
              <a16:creationId xmlns:a16="http://schemas.microsoft.com/office/drawing/2014/main" id="{C77F0ED4-94FB-42A0-AFC5-7369E192379C}"/>
            </a:ext>
          </a:extLst>
        </xdr:cNvPr>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98896</xdr:rowOff>
    </xdr:from>
    <xdr:ext cx="405111" cy="259045"/>
    <xdr:sp macro="" textlink="">
      <xdr:nvSpPr>
        <xdr:cNvPr id="711" name="n_1mainValue【児童館】&#10;有形固定資産減価償却率">
          <a:extLst>
            <a:ext uri="{FF2B5EF4-FFF2-40B4-BE49-F238E27FC236}">
              <a16:creationId xmlns:a16="http://schemas.microsoft.com/office/drawing/2014/main" id="{BA4E5F69-F919-4FCA-81F4-D490567212A3}"/>
            </a:ext>
          </a:extLst>
        </xdr:cNvPr>
        <xdr:cNvSpPr txBox="1"/>
      </xdr:nvSpPr>
      <xdr:spPr>
        <a:xfrm>
          <a:off x="15266044" y="1312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134819</xdr:rowOff>
    </xdr:from>
    <xdr:ext cx="405111" cy="259045"/>
    <xdr:sp macro="" textlink="">
      <xdr:nvSpPr>
        <xdr:cNvPr id="712" name="n_2mainValue【児童館】&#10;有形固定資産減価償却率">
          <a:extLst>
            <a:ext uri="{FF2B5EF4-FFF2-40B4-BE49-F238E27FC236}">
              <a16:creationId xmlns:a16="http://schemas.microsoft.com/office/drawing/2014/main" id="{8DAF98E4-B954-4797-B468-EFC05D28ABCA}"/>
            </a:ext>
          </a:extLst>
        </xdr:cNvPr>
        <xdr:cNvSpPr txBox="1"/>
      </xdr:nvSpPr>
      <xdr:spPr>
        <a:xfrm>
          <a:off x="143897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134819</xdr:rowOff>
    </xdr:from>
    <xdr:ext cx="405111" cy="259045"/>
    <xdr:sp macro="" textlink="">
      <xdr:nvSpPr>
        <xdr:cNvPr id="713" name="n_3mainValue【児童館】&#10;有形固定資産減価償却率">
          <a:extLst>
            <a:ext uri="{FF2B5EF4-FFF2-40B4-BE49-F238E27FC236}">
              <a16:creationId xmlns:a16="http://schemas.microsoft.com/office/drawing/2014/main" id="{C8D30A28-5CB0-4123-8317-4099DCDD374C}"/>
            </a:ext>
          </a:extLst>
        </xdr:cNvPr>
        <xdr:cNvSpPr txBox="1"/>
      </xdr:nvSpPr>
      <xdr:spPr>
        <a:xfrm>
          <a:off x="135007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AE1A246-8BD9-445D-8611-D9CF9E83815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BE61B353-2EEC-4B71-B2DC-9E3B19FD1A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343D27CB-EF70-4580-9072-ADCAC97B4E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4B0B0BBB-8D14-479F-AB60-C59DE9E877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70BB5FF7-3471-4FA8-9056-77303106B0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2E9C3507-6833-4E2F-9C55-D7167F0D924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D86C796-C95F-4A22-9FD9-8DD317F4FAE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F874A438-4FC0-4E7F-B4BD-8CA1B1CF1B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7E5B0A39-01C2-4714-9EF2-1873A78CFC4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1352CDC8-BCDC-4498-A11F-7F3B00FDFA6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EAA372EF-3400-4734-9D0E-6DD34F18462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2569E088-5A1A-4E61-9956-47EE4590E30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ABCD1750-6369-41F1-AC97-411D7F9E30F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440D00A3-5FBF-427C-8CEE-44DBD479A26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0C88870B-1558-4DF9-88A9-97012E8A5C7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9F6B7BA3-81B9-43A3-A85B-89EBF63C416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7BC35E28-2E3B-4BA7-A4CE-D64F53958A4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A559BC98-DF66-4F7B-B8A7-3344B36BEE4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D4023760-76D6-4176-BE95-498A976013A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2D83A7EB-EC7E-4B58-BA2C-FD04408E584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F9EFF84A-5588-4CAA-B435-AA14829A0CB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644DDF15-E7A9-4827-82D3-B1EEC781F54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8A964C18-E538-410C-8976-621EDF79592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40AC26C7-D7AE-4C17-9DB3-851AD73E31D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a:extLst>
            <a:ext uri="{FF2B5EF4-FFF2-40B4-BE49-F238E27FC236}">
              <a16:creationId xmlns:a16="http://schemas.microsoft.com/office/drawing/2014/main" id="{FA245187-9877-4D87-A076-62E9D6B67D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a:extLst>
            <a:ext uri="{FF2B5EF4-FFF2-40B4-BE49-F238E27FC236}">
              <a16:creationId xmlns:a16="http://schemas.microsoft.com/office/drawing/2014/main" id="{F445370C-258B-43FA-9CEE-F85AF88E0672}"/>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a:extLst>
            <a:ext uri="{FF2B5EF4-FFF2-40B4-BE49-F238E27FC236}">
              <a16:creationId xmlns:a16="http://schemas.microsoft.com/office/drawing/2014/main" id="{15A5C068-2E09-4901-951D-1C2B645EAAE7}"/>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a:extLst>
            <a:ext uri="{FF2B5EF4-FFF2-40B4-BE49-F238E27FC236}">
              <a16:creationId xmlns:a16="http://schemas.microsoft.com/office/drawing/2014/main" id="{B2547840-9A96-49F4-93CE-D0BEF0A90CA7}"/>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a:extLst>
            <a:ext uri="{FF2B5EF4-FFF2-40B4-BE49-F238E27FC236}">
              <a16:creationId xmlns:a16="http://schemas.microsoft.com/office/drawing/2014/main" id="{A313C303-1528-47D2-A7BF-AD805EB6BC6B}"/>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a:extLst>
            <a:ext uri="{FF2B5EF4-FFF2-40B4-BE49-F238E27FC236}">
              <a16:creationId xmlns:a16="http://schemas.microsoft.com/office/drawing/2014/main" id="{E3003B78-46AA-4832-869F-2FC0B8FCFFB8}"/>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a:extLst>
            <a:ext uri="{FF2B5EF4-FFF2-40B4-BE49-F238E27FC236}">
              <a16:creationId xmlns:a16="http://schemas.microsoft.com/office/drawing/2014/main" id="{67A3707E-9609-49BD-A4EA-D89B28BFA0FB}"/>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a:extLst>
            <a:ext uri="{FF2B5EF4-FFF2-40B4-BE49-F238E27FC236}">
              <a16:creationId xmlns:a16="http://schemas.microsoft.com/office/drawing/2014/main" id="{7C3C590A-500B-473B-87EB-3AB75D599688}"/>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a:extLst>
            <a:ext uri="{FF2B5EF4-FFF2-40B4-BE49-F238E27FC236}">
              <a16:creationId xmlns:a16="http://schemas.microsoft.com/office/drawing/2014/main" id="{14E7425A-92D4-4EA8-AC63-3D9FD83E608F}"/>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a:extLst>
            <a:ext uri="{FF2B5EF4-FFF2-40B4-BE49-F238E27FC236}">
              <a16:creationId xmlns:a16="http://schemas.microsoft.com/office/drawing/2014/main" id="{71B48D72-2209-47A0-B463-4CB2C1F4AF16}"/>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a:extLst>
            <a:ext uri="{FF2B5EF4-FFF2-40B4-BE49-F238E27FC236}">
              <a16:creationId xmlns:a16="http://schemas.microsoft.com/office/drawing/2014/main" id="{370F34E9-BE37-4D8F-A58A-449E6EA0F31D}"/>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7CB2D2B4-629F-4D90-913D-E9507B1CFE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8B277A7B-632B-471E-A963-0602564DBB6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85E8FDA7-78B0-4437-BB94-77ED7548AC8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4217463F-2E8F-4DDF-81A1-C6C9463883F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AF1E222D-D971-4469-A503-B49EBB431EE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142421</xdr:rowOff>
    </xdr:from>
    <xdr:to>
      <xdr:col>116</xdr:col>
      <xdr:colOff>114300</xdr:colOff>
      <xdr:row>86</xdr:row>
      <xdr:rowOff>72571</xdr:rowOff>
    </xdr:to>
    <xdr:sp macro="" textlink="">
      <xdr:nvSpPr>
        <xdr:cNvPr id="754" name="楕円 753">
          <a:extLst>
            <a:ext uri="{FF2B5EF4-FFF2-40B4-BE49-F238E27FC236}">
              <a16:creationId xmlns:a16="http://schemas.microsoft.com/office/drawing/2014/main" id="{9A873C20-5221-4050-9D80-C8E3F5E38526}"/>
            </a:ext>
          </a:extLst>
        </xdr:cNvPr>
        <xdr:cNvSpPr/>
      </xdr:nvSpPr>
      <xdr:spPr>
        <a:xfrm>
          <a:off x="22110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57348</xdr:rowOff>
    </xdr:from>
    <xdr:ext cx="469744" cy="259045"/>
    <xdr:sp macro="" textlink="">
      <xdr:nvSpPr>
        <xdr:cNvPr id="755" name="【児童館】&#10;一人当たり面積該当値テキスト">
          <a:extLst>
            <a:ext uri="{FF2B5EF4-FFF2-40B4-BE49-F238E27FC236}">
              <a16:creationId xmlns:a16="http://schemas.microsoft.com/office/drawing/2014/main" id="{9A92B8E1-7B13-4FB5-87B0-8C0C13161165}"/>
            </a:ext>
          </a:extLst>
        </xdr:cNvPr>
        <xdr:cNvSpPr txBox="1"/>
      </xdr:nvSpPr>
      <xdr:spPr>
        <a:xfrm>
          <a:off x="22199600" y="146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142421</xdr:rowOff>
    </xdr:from>
    <xdr:to>
      <xdr:col>112</xdr:col>
      <xdr:colOff>38100</xdr:colOff>
      <xdr:row>86</xdr:row>
      <xdr:rowOff>72571</xdr:rowOff>
    </xdr:to>
    <xdr:sp macro="" textlink="">
      <xdr:nvSpPr>
        <xdr:cNvPr id="756" name="楕円 755">
          <a:extLst>
            <a:ext uri="{FF2B5EF4-FFF2-40B4-BE49-F238E27FC236}">
              <a16:creationId xmlns:a16="http://schemas.microsoft.com/office/drawing/2014/main" id="{5731C106-E0DD-44B1-AFBA-615A3403AE74}"/>
            </a:ext>
          </a:extLst>
        </xdr:cNvPr>
        <xdr:cNvSpPr/>
      </xdr:nvSpPr>
      <xdr:spPr>
        <a:xfrm>
          <a:off x="21272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21771</xdr:rowOff>
    </xdr:from>
    <xdr:to>
      <xdr:col>116</xdr:col>
      <xdr:colOff>63500</xdr:colOff>
      <xdr:row>86</xdr:row>
      <xdr:rowOff>21771</xdr:rowOff>
    </xdr:to>
    <xdr:cxnSp macro="">
      <xdr:nvCxnSpPr>
        <xdr:cNvPr id="757" name="直線コネクタ 756">
          <a:extLst>
            <a:ext uri="{FF2B5EF4-FFF2-40B4-BE49-F238E27FC236}">
              <a16:creationId xmlns:a16="http://schemas.microsoft.com/office/drawing/2014/main" id="{63EAE0F7-5C59-486E-8D10-C8CD587134C3}"/>
            </a:ext>
          </a:extLst>
        </xdr:cNvPr>
        <xdr:cNvCxnSpPr/>
      </xdr:nvCxnSpPr>
      <xdr:spPr>
        <a:xfrm>
          <a:off x="21323300" y="14766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142421</xdr:rowOff>
    </xdr:from>
    <xdr:to>
      <xdr:col>107</xdr:col>
      <xdr:colOff>101600</xdr:colOff>
      <xdr:row>86</xdr:row>
      <xdr:rowOff>72571</xdr:rowOff>
    </xdr:to>
    <xdr:sp macro="" textlink="">
      <xdr:nvSpPr>
        <xdr:cNvPr id="758" name="楕円 757">
          <a:extLst>
            <a:ext uri="{FF2B5EF4-FFF2-40B4-BE49-F238E27FC236}">
              <a16:creationId xmlns:a16="http://schemas.microsoft.com/office/drawing/2014/main" id="{4C7B0A1C-BA9C-4313-ADDA-8A2150B722EA}"/>
            </a:ext>
          </a:extLst>
        </xdr:cNvPr>
        <xdr:cNvSpPr/>
      </xdr:nvSpPr>
      <xdr:spPr>
        <a:xfrm>
          <a:off x="20383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21771</xdr:rowOff>
    </xdr:from>
    <xdr:to>
      <xdr:col>111</xdr:col>
      <xdr:colOff>177800</xdr:colOff>
      <xdr:row>86</xdr:row>
      <xdr:rowOff>21771</xdr:rowOff>
    </xdr:to>
    <xdr:cxnSp macro="">
      <xdr:nvCxnSpPr>
        <xdr:cNvPr id="759" name="直線コネクタ 758">
          <a:extLst>
            <a:ext uri="{FF2B5EF4-FFF2-40B4-BE49-F238E27FC236}">
              <a16:creationId xmlns:a16="http://schemas.microsoft.com/office/drawing/2014/main" id="{2D456180-287A-44F3-8267-1D8BD963ACC7}"/>
            </a:ext>
          </a:extLst>
        </xdr:cNvPr>
        <xdr:cNvCxnSpPr/>
      </xdr:nvCxnSpPr>
      <xdr:spPr>
        <a:xfrm>
          <a:off x="20434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142421</xdr:rowOff>
    </xdr:from>
    <xdr:to>
      <xdr:col>102</xdr:col>
      <xdr:colOff>165100</xdr:colOff>
      <xdr:row>86</xdr:row>
      <xdr:rowOff>72571</xdr:rowOff>
    </xdr:to>
    <xdr:sp macro="" textlink="">
      <xdr:nvSpPr>
        <xdr:cNvPr id="760" name="楕円 759">
          <a:extLst>
            <a:ext uri="{FF2B5EF4-FFF2-40B4-BE49-F238E27FC236}">
              <a16:creationId xmlns:a16="http://schemas.microsoft.com/office/drawing/2014/main" id="{C88841BA-5D89-4650-B54D-0FF13478239E}"/>
            </a:ext>
          </a:extLst>
        </xdr:cNvPr>
        <xdr:cNvSpPr/>
      </xdr:nvSpPr>
      <xdr:spPr>
        <a:xfrm>
          <a:off x="19494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21771</xdr:rowOff>
    </xdr:from>
    <xdr:to>
      <xdr:col>107</xdr:col>
      <xdr:colOff>50800</xdr:colOff>
      <xdr:row>86</xdr:row>
      <xdr:rowOff>21771</xdr:rowOff>
    </xdr:to>
    <xdr:cxnSp macro="">
      <xdr:nvCxnSpPr>
        <xdr:cNvPr id="761" name="直線コネクタ 760">
          <a:extLst>
            <a:ext uri="{FF2B5EF4-FFF2-40B4-BE49-F238E27FC236}">
              <a16:creationId xmlns:a16="http://schemas.microsoft.com/office/drawing/2014/main" id="{819A1ABF-1017-417D-878A-80087FED69DE}"/>
            </a:ext>
          </a:extLst>
        </xdr:cNvPr>
        <xdr:cNvCxnSpPr/>
      </xdr:nvCxnSpPr>
      <xdr:spPr>
        <a:xfrm>
          <a:off x="19545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a:extLst>
            <a:ext uri="{FF2B5EF4-FFF2-40B4-BE49-F238E27FC236}">
              <a16:creationId xmlns:a16="http://schemas.microsoft.com/office/drawing/2014/main" id="{E6D3CD86-1C7D-40BA-A33C-3275DEDFDBAD}"/>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3" name="n_2aveValue【児童館】&#10;一人当たり面積">
          <a:extLst>
            <a:ext uri="{FF2B5EF4-FFF2-40B4-BE49-F238E27FC236}">
              <a16:creationId xmlns:a16="http://schemas.microsoft.com/office/drawing/2014/main" id="{17B16B1F-9E63-4228-BECA-2F366E42C32E}"/>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a:extLst>
            <a:ext uri="{FF2B5EF4-FFF2-40B4-BE49-F238E27FC236}">
              <a16:creationId xmlns:a16="http://schemas.microsoft.com/office/drawing/2014/main" id="{E4E43CDD-41D5-4370-B0F0-1CDC232BAD71}"/>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63698</xdr:rowOff>
    </xdr:from>
    <xdr:ext cx="469744" cy="259045"/>
    <xdr:sp macro="" textlink="">
      <xdr:nvSpPr>
        <xdr:cNvPr id="765" name="n_1mainValue【児童館】&#10;一人当たり面積">
          <a:extLst>
            <a:ext uri="{FF2B5EF4-FFF2-40B4-BE49-F238E27FC236}">
              <a16:creationId xmlns:a16="http://schemas.microsoft.com/office/drawing/2014/main" id="{6C0C4C4C-1685-42B1-AFC1-394FFBC61554}"/>
            </a:ext>
          </a:extLst>
        </xdr:cNvPr>
        <xdr:cNvSpPr txBox="1"/>
      </xdr:nvSpPr>
      <xdr:spPr>
        <a:xfrm>
          <a:off x="21075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66" name="n_2mainValue【児童館】&#10;一人当たり面積">
          <a:extLst>
            <a:ext uri="{FF2B5EF4-FFF2-40B4-BE49-F238E27FC236}">
              <a16:creationId xmlns:a16="http://schemas.microsoft.com/office/drawing/2014/main" id="{A046E453-981B-4CAA-9FFA-379E02709717}"/>
            </a:ext>
          </a:extLst>
        </xdr:cNvPr>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63698</xdr:rowOff>
    </xdr:from>
    <xdr:ext cx="469744" cy="259045"/>
    <xdr:sp macro="" textlink="">
      <xdr:nvSpPr>
        <xdr:cNvPr id="767" name="n_3mainValue【児童館】&#10;一人当たり面積">
          <a:extLst>
            <a:ext uri="{FF2B5EF4-FFF2-40B4-BE49-F238E27FC236}">
              <a16:creationId xmlns:a16="http://schemas.microsoft.com/office/drawing/2014/main" id="{45F17878-E96E-43AA-8A7E-5BBA0066F781}"/>
            </a:ext>
          </a:extLst>
        </xdr:cNvPr>
        <xdr:cNvSpPr txBox="1"/>
      </xdr:nvSpPr>
      <xdr:spPr>
        <a:xfrm>
          <a:off x="19310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a:extLst>
            <a:ext uri="{FF2B5EF4-FFF2-40B4-BE49-F238E27FC236}">
              <a16:creationId xmlns:a16="http://schemas.microsoft.com/office/drawing/2014/main" id="{6C36C4E8-4B5F-406B-B582-90B615409A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a:extLst>
            <a:ext uri="{FF2B5EF4-FFF2-40B4-BE49-F238E27FC236}">
              <a16:creationId xmlns:a16="http://schemas.microsoft.com/office/drawing/2014/main" id="{7EF01FB5-CE34-4DF1-9FE1-B2D6CA6EFD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a:extLst>
            <a:ext uri="{FF2B5EF4-FFF2-40B4-BE49-F238E27FC236}">
              <a16:creationId xmlns:a16="http://schemas.microsoft.com/office/drawing/2014/main" id="{215C7731-25EF-44D1-9CCF-109724B5D3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a:extLst>
            <a:ext uri="{FF2B5EF4-FFF2-40B4-BE49-F238E27FC236}">
              <a16:creationId xmlns:a16="http://schemas.microsoft.com/office/drawing/2014/main" id="{444EEBA5-2FC5-42C7-BCC6-C53A2926B0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a:extLst>
            <a:ext uri="{FF2B5EF4-FFF2-40B4-BE49-F238E27FC236}">
              <a16:creationId xmlns:a16="http://schemas.microsoft.com/office/drawing/2014/main" id="{83FDB81C-F0BF-4A91-8959-2A79E9F01A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a:extLst>
            <a:ext uri="{FF2B5EF4-FFF2-40B4-BE49-F238E27FC236}">
              <a16:creationId xmlns:a16="http://schemas.microsoft.com/office/drawing/2014/main" id="{AC8F023D-2645-415D-B4E4-731A0082A3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a:extLst>
            <a:ext uri="{FF2B5EF4-FFF2-40B4-BE49-F238E27FC236}">
              <a16:creationId xmlns:a16="http://schemas.microsoft.com/office/drawing/2014/main" id="{E6CF2753-9E28-4098-81E7-25B5011C0B0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a:extLst>
            <a:ext uri="{FF2B5EF4-FFF2-40B4-BE49-F238E27FC236}">
              <a16:creationId xmlns:a16="http://schemas.microsoft.com/office/drawing/2014/main" id="{99B40E97-877B-4E9F-BF7C-BAECB1B34E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a:extLst>
            <a:ext uri="{FF2B5EF4-FFF2-40B4-BE49-F238E27FC236}">
              <a16:creationId xmlns:a16="http://schemas.microsoft.com/office/drawing/2014/main" id="{1F9A16AA-FA46-4D5A-80DC-F8D7BA1815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a:extLst>
            <a:ext uri="{FF2B5EF4-FFF2-40B4-BE49-F238E27FC236}">
              <a16:creationId xmlns:a16="http://schemas.microsoft.com/office/drawing/2014/main" id="{2E0CDC3B-C30B-44C3-A8F1-47FE4420AD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a:extLst>
            <a:ext uri="{FF2B5EF4-FFF2-40B4-BE49-F238E27FC236}">
              <a16:creationId xmlns:a16="http://schemas.microsoft.com/office/drawing/2014/main" id="{03E92D77-527B-4D6D-AE5F-BCB8539865D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a:extLst>
            <a:ext uri="{FF2B5EF4-FFF2-40B4-BE49-F238E27FC236}">
              <a16:creationId xmlns:a16="http://schemas.microsoft.com/office/drawing/2014/main" id="{8364700A-EDC8-4AF5-9825-12D4CF924D6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a:extLst>
            <a:ext uri="{FF2B5EF4-FFF2-40B4-BE49-F238E27FC236}">
              <a16:creationId xmlns:a16="http://schemas.microsoft.com/office/drawing/2014/main" id="{AA43209D-6053-4ED2-9A24-683DF07AF41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a:extLst>
            <a:ext uri="{FF2B5EF4-FFF2-40B4-BE49-F238E27FC236}">
              <a16:creationId xmlns:a16="http://schemas.microsoft.com/office/drawing/2014/main" id="{A8B5084A-8ACB-4D19-9D3D-53A16A8B4F2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a:extLst>
            <a:ext uri="{FF2B5EF4-FFF2-40B4-BE49-F238E27FC236}">
              <a16:creationId xmlns:a16="http://schemas.microsoft.com/office/drawing/2014/main" id="{0B1B2ABF-1768-476C-A1D5-3538A19BE59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a:extLst>
            <a:ext uri="{FF2B5EF4-FFF2-40B4-BE49-F238E27FC236}">
              <a16:creationId xmlns:a16="http://schemas.microsoft.com/office/drawing/2014/main" id="{258E9856-8EFC-4820-9C5C-45684CFB463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a:extLst>
            <a:ext uri="{FF2B5EF4-FFF2-40B4-BE49-F238E27FC236}">
              <a16:creationId xmlns:a16="http://schemas.microsoft.com/office/drawing/2014/main" id="{E76C82FC-A7E2-4C3C-97DF-D6F1A27FEB2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a:extLst>
            <a:ext uri="{FF2B5EF4-FFF2-40B4-BE49-F238E27FC236}">
              <a16:creationId xmlns:a16="http://schemas.microsoft.com/office/drawing/2014/main" id="{44BDACBC-70AF-4632-BB1A-31A7099E604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a:extLst>
            <a:ext uri="{FF2B5EF4-FFF2-40B4-BE49-F238E27FC236}">
              <a16:creationId xmlns:a16="http://schemas.microsoft.com/office/drawing/2014/main" id="{CEBC33D4-8512-4CEB-BAC1-6514BC72C89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a:extLst>
            <a:ext uri="{FF2B5EF4-FFF2-40B4-BE49-F238E27FC236}">
              <a16:creationId xmlns:a16="http://schemas.microsoft.com/office/drawing/2014/main" id="{E79493FF-02A5-4048-9178-12FEF5558BA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a:extLst>
            <a:ext uri="{FF2B5EF4-FFF2-40B4-BE49-F238E27FC236}">
              <a16:creationId xmlns:a16="http://schemas.microsoft.com/office/drawing/2014/main" id="{2598DF1D-D77E-47EE-8898-EE2AE029F6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a:extLst>
            <a:ext uri="{FF2B5EF4-FFF2-40B4-BE49-F238E27FC236}">
              <a16:creationId xmlns:a16="http://schemas.microsoft.com/office/drawing/2014/main" id="{4AFF9308-68E1-4157-9518-F73C59D9B24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a:extLst>
            <a:ext uri="{FF2B5EF4-FFF2-40B4-BE49-F238E27FC236}">
              <a16:creationId xmlns:a16="http://schemas.microsoft.com/office/drawing/2014/main" id="{20DABFDC-5589-49D0-9970-743EA402F1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a:extLst>
            <a:ext uri="{FF2B5EF4-FFF2-40B4-BE49-F238E27FC236}">
              <a16:creationId xmlns:a16="http://schemas.microsoft.com/office/drawing/2014/main" id="{4C29DEB6-7A49-49B9-B346-B52FC4FBC49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a:extLst>
            <a:ext uri="{FF2B5EF4-FFF2-40B4-BE49-F238E27FC236}">
              <a16:creationId xmlns:a16="http://schemas.microsoft.com/office/drawing/2014/main" id="{E5D4028C-E952-4DFA-AAF4-A699F630A62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a:extLst>
            <a:ext uri="{FF2B5EF4-FFF2-40B4-BE49-F238E27FC236}">
              <a16:creationId xmlns:a16="http://schemas.microsoft.com/office/drawing/2014/main" id="{75917586-76C2-4A49-B5BE-BB10F928F1D6}"/>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a:extLst>
            <a:ext uri="{FF2B5EF4-FFF2-40B4-BE49-F238E27FC236}">
              <a16:creationId xmlns:a16="http://schemas.microsoft.com/office/drawing/2014/main" id="{557840A8-A9FF-41AA-9FD6-FDC38E04167F}"/>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a:extLst>
            <a:ext uri="{FF2B5EF4-FFF2-40B4-BE49-F238E27FC236}">
              <a16:creationId xmlns:a16="http://schemas.microsoft.com/office/drawing/2014/main" id="{7DD5CBC2-A8EF-4904-A3A9-170188AFB99D}"/>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a:extLst>
            <a:ext uri="{FF2B5EF4-FFF2-40B4-BE49-F238E27FC236}">
              <a16:creationId xmlns:a16="http://schemas.microsoft.com/office/drawing/2014/main" id="{ED75077E-4EA8-485A-827D-76475046889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a:extLst>
            <a:ext uri="{FF2B5EF4-FFF2-40B4-BE49-F238E27FC236}">
              <a16:creationId xmlns:a16="http://schemas.microsoft.com/office/drawing/2014/main" id="{A09D117E-C7AB-476A-ADEF-F111321A54C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a:extLst>
            <a:ext uri="{FF2B5EF4-FFF2-40B4-BE49-F238E27FC236}">
              <a16:creationId xmlns:a16="http://schemas.microsoft.com/office/drawing/2014/main" id="{C635448D-6EBD-4E11-8551-4F4764E70381}"/>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a:extLst>
            <a:ext uri="{FF2B5EF4-FFF2-40B4-BE49-F238E27FC236}">
              <a16:creationId xmlns:a16="http://schemas.microsoft.com/office/drawing/2014/main" id="{93AEC1C5-5C0F-478F-A364-BA198E378B2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a:extLst>
            <a:ext uri="{FF2B5EF4-FFF2-40B4-BE49-F238E27FC236}">
              <a16:creationId xmlns:a16="http://schemas.microsoft.com/office/drawing/2014/main" id="{CB52DFA4-2F9A-4EB5-849F-E5CDEC60369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a:extLst>
            <a:ext uri="{FF2B5EF4-FFF2-40B4-BE49-F238E27FC236}">
              <a16:creationId xmlns:a16="http://schemas.microsoft.com/office/drawing/2014/main" id="{42D75780-565C-401A-BDC7-6F0CBFC4A68F}"/>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a:extLst>
            <a:ext uri="{FF2B5EF4-FFF2-40B4-BE49-F238E27FC236}">
              <a16:creationId xmlns:a16="http://schemas.microsoft.com/office/drawing/2014/main" id="{4A6F5A5F-7827-47A7-9154-DF2796D572AA}"/>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343B15DA-BD69-4070-AAF0-7F5617F4CE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183D385E-6913-43EF-94F8-9380105DE97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7CECDD7A-C439-47D4-9258-1946A0D2D7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403ED3E0-0320-4F28-8602-DD050897F0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94E47A1D-188F-40C6-A745-450EC785B1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38463</xdr:rowOff>
    </xdr:from>
    <xdr:to>
      <xdr:col>85</xdr:col>
      <xdr:colOff>177800</xdr:colOff>
      <xdr:row>102</xdr:row>
      <xdr:rowOff>140063</xdr:rowOff>
    </xdr:to>
    <xdr:sp macro="" textlink="">
      <xdr:nvSpPr>
        <xdr:cNvPr id="808" name="楕円 807">
          <a:extLst>
            <a:ext uri="{FF2B5EF4-FFF2-40B4-BE49-F238E27FC236}">
              <a16:creationId xmlns:a16="http://schemas.microsoft.com/office/drawing/2014/main" id="{04CFF79C-EE33-4EB6-8C5F-AEC7A68C927A}"/>
            </a:ext>
          </a:extLst>
        </xdr:cNvPr>
        <xdr:cNvSpPr/>
      </xdr:nvSpPr>
      <xdr:spPr>
        <a:xfrm>
          <a:off x="162687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61340</xdr:rowOff>
    </xdr:from>
    <xdr:ext cx="405111" cy="259045"/>
    <xdr:sp macro="" textlink="">
      <xdr:nvSpPr>
        <xdr:cNvPr id="809" name="【公民館】&#10;有形固定資産減価償却率該当値テキスト">
          <a:extLst>
            <a:ext uri="{FF2B5EF4-FFF2-40B4-BE49-F238E27FC236}">
              <a16:creationId xmlns:a16="http://schemas.microsoft.com/office/drawing/2014/main" id="{412E3D87-2934-4FC4-A08C-FAEDDAF453FB}"/>
            </a:ext>
          </a:extLst>
        </xdr:cNvPr>
        <xdr:cNvSpPr txBox="1"/>
      </xdr:nvSpPr>
      <xdr:spPr>
        <a:xfrm>
          <a:off x="16357600" y="173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72752</xdr:rowOff>
    </xdr:from>
    <xdr:to>
      <xdr:col>81</xdr:col>
      <xdr:colOff>101600</xdr:colOff>
      <xdr:row>103</xdr:row>
      <xdr:rowOff>2902</xdr:rowOff>
    </xdr:to>
    <xdr:sp macro="" textlink="">
      <xdr:nvSpPr>
        <xdr:cNvPr id="810" name="楕円 809">
          <a:extLst>
            <a:ext uri="{FF2B5EF4-FFF2-40B4-BE49-F238E27FC236}">
              <a16:creationId xmlns:a16="http://schemas.microsoft.com/office/drawing/2014/main" id="{B45FD5CE-D055-4A23-BA76-E1D803E04DFB}"/>
            </a:ext>
          </a:extLst>
        </xdr:cNvPr>
        <xdr:cNvSpPr/>
      </xdr:nvSpPr>
      <xdr:spPr>
        <a:xfrm>
          <a:off x="15430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89263</xdr:rowOff>
    </xdr:from>
    <xdr:to>
      <xdr:col>85</xdr:col>
      <xdr:colOff>127000</xdr:colOff>
      <xdr:row>102</xdr:row>
      <xdr:rowOff>123552</xdr:rowOff>
    </xdr:to>
    <xdr:cxnSp macro="">
      <xdr:nvCxnSpPr>
        <xdr:cNvPr id="811" name="直線コネクタ 810">
          <a:extLst>
            <a:ext uri="{FF2B5EF4-FFF2-40B4-BE49-F238E27FC236}">
              <a16:creationId xmlns:a16="http://schemas.microsoft.com/office/drawing/2014/main" id="{E535FBA9-C89D-424B-8C94-7C334C2272EB}"/>
            </a:ext>
          </a:extLst>
        </xdr:cNvPr>
        <xdr:cNvCxnSpPr/>
      </xdr:nvCxnSpPr>
      <xdr:spPr>
        <a:xfrm flipV="1">
          <a:off x="15481300" y="175771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812" name="楕円 811">
          <a:extLst>
            <a:ext uri="{FF2B5EF4-FFF2-40B4-BE49-F238E27FC236}">
              <a16:creationId xmlns:a16="http://schemas.microsoft.com/office/drawing/2014/main" id="{E30BAF4D-47ED-46B3-90DD-A7DEEFC815F7}"/>
            </a:ext>
          </a:extLst>
        </xdr:cNvPr>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123552</xdr:rowOff>
    </xdr:from>
    <xdr:to>
      <xdr:col>81</xdr:col>
      <xdr:colOff>50800</xdr:colOff>
      <xdr:row>102</xdr:row>
      <xdr:rowOff>157843</xdr:rowOff>
    </xdr:to>
    <xdr:cxnSp macro="">
      <xdr:nvCxnSpPr>
        <xdr:cNvPr id="813" name="直線コネクタ 812">
          <a:extLst>
            <a:ext uri="{FF2B5EF4-FFF2-40B4-BE49-F238E27FC236}">
              <a16:creationId xmlns:a16="http://schemas.microsoft.com/office/drawing/2014/main" id="{4D57F02D-5ED3-4AC9-9392-BF0837F0CDFC}"/>
            </a:ext>
          </a:extLst>
        </xdr:cNvPr>
        <xdr:cNvCxnSpPr/>
      </xdr:nvCxnSpPr>
      <xdr:spPr>
        <a:xfrm flipV="1">
          <a:off x="14592300" y="176114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133169</xdr:rowOff>
    </xdr:from>
    <xdr:to>
      <xdr:col>72</xdr:col>
      <xdr:colOff>38100</xdr:colOff>
      <xdr:row>101</xdr:row>
      <xdr:rowOff>63319</xdr:rowOff>
    </xdr:to>
    <xdr:sp macro="" textlink="">
      <xdr:nvSpPr>
        <xdr:cNvPr id="814" name="楕円 813">
          <a:extLst>
            <a:ext uri="{FF2B5EF4-FFF2-40B4-BE49-F238E27FC236}">
              <a16:creationId xmlns:a16="http://schemas.microsoft.com/office/drawing/2014/main" id="{CC64E5CA-ADFE-4FDE-A094-A798C45547D0}"/>
            </a:ext>
          </a:extLst>
        </xdr:cNvPr>
        <xdr:cNvSpPr/>
      </xdr:nvSpPr>
      <xdr:spPr>
        <a:xfrm>
          <a:off x="13652500" y="17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12519</xdr:rowOff>
    </xdr:from>
    <xdr:to>
      <xdr:col>76</xdr:col>
      <xdr:colOff>114300</xdr:colOff>
      <xdr:row>102</xdr:row>
      <xdr:rowOff>157843</xdr:rowOff>
    </xdr:to>
    <xdr:cxnSp macro="">
      <xdr:nvCxnSpPr>
        <xdr:cNvPr id="815" name="直線コネクタ 814">
          <a:extLst>
            <a:ext uri="{FF2B5EF4-FFF2-40B4-BE49-F238E27FC236}">
              <a16:creationId xmlns:a16="http://schemas.microsoft.com/office/drawing/2014/main" id="{B19805ED-16DA-4290-96D4-5E542C996ECB}"/>
            </a:ext>
          </a:extLst>
        </xdr:cNvPr>
        <xdr:cNvCxnSpPr/>
      </xdr:nvCxnSpPr>
      <xdr:spPr>
        <a:xfrm>
          <a:off x="13703300" y="17328969"/>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816" name="n_1aveValue【公民館】&#10;有形固定資産減価償却率">
          <a:extLst>
            <a:ext uri="{FF2B5EF4-FFF2-40B4-BE49-F238E27FC236}">
              <a16:creationId xmlns:a16="http://schemas.microsoft.com/office/drawing/2014/main" id="{A2A3D8CC-F4A5-452C-A967-21D95CC05ED7}"/>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a:extLst>
            <a:ext uri="{FF2B5EF4-FFF2-40B4-BE49-F238E27FC236}">
              <a16:creationId xmlns:a16="http://schemas.microsoft.com/office/drawing/2014/main" id="{DEC2960D-ED39-4B12-B10F-2A8AB4CABB19}"/>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18" name="n_3aveValue【公民館】&#10;有形固定資産減価償却率">
          <a:extLst>
            <a:ext uri="{FF2B5EF4-FFF2-40B4-BE49-F238E27FC236}">
              <a16:creationId xmlns:a16="http://schemas.microsoft.com/office/drawing/2014/main" id="{275AFBD1-4988-44AE-A83B-B8241B33682E}"/>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19429</xdr:rowOff>
    </xdr:from>
    <xdr:ext cx="405111" cy="259045"/>
    <xdr:sp macro="" textlink="">
      <xdr:nvSpPr>
        <xdr:cNvPr id="819" name="n_1mainValue【公民館】&#10;有形固定資産減価償却率">
          <a:extLst>
            <a:ext uri="{FF2B5EF4-FFF2-40B4-BE49-F238E27FC236}">
              <a16:creationId xmlns:a16="http://schemas.microsoft.com/office/drawing/2014/main" id="{13900CD2-EAA3-407E-9B1E-F7BA985C46AF}"/>
            </a:ext>
          </a:extLst>
        </xdr:cNvPr>
        <xdr:cNvSpPr txBox="1"/>
      </xdr:nvSpPr>
      <xdr:spPr>
        <a:xfrm>
          <a:off x="15266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820" name="n_2mainValue【公民館】&#10;有形固定資産減価償却率">
          <a:extLst>
            <a:ext uri="{FF2B5EF4-FFF2-40B4-BE49-F238E27FC236}">
              <a16:creationId xmlns:a16="http://schemas.microsoft.com/office/drawing/2014/main" id="{B423B67F-2586-431B-B678-0B8EFF2A34B3}"/>
            </a:ext>
          </a:extLst>
        </xdr:cNvPr>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79846</xdr:rowOff>
    </xdr:from>
    <xdr:ext cx="405111" cy="259045"/>
    <xdr:sp macro="" textlink="">
      <xdr:nvSpPr>
        <xdr:cNvPr id="821" name="n_3mainValue【公民館】&#10;有形固定資産減価償却率">
          <a:extLst>
            <a:ext uri="{FF2B5EF4-FFF2-40B4-BE49-F238E27FC236}">
              <a16:creationId xmlns:a16="http://schemas.microsoft.com/office/drawing/2014/main" id="{275108A6-C627-415B-AEF2-623D29918356}"/>
            </a:ext>
          </a:extLst>
        </xdr:cNvPr>
        <xdr:cNvSpPr txBox="1"/>
      </xdr:nvSpPr>
      <xdr:spPr>
        <a:xfrm>
          <a:off x="13500744" y="170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a:extLst>
            <a:ext uri="{FF2B5EF4-FFF2-40B4-BE49-F238E27FC236}">
              <a16:creationId xmlns:a16="http://schemas.microsoft.com/office/drawing/2014/main" id="{E1C01BE1-1340-4776-A748-03C99009E5A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a:extLst>
            <a:ext uri="{FF2B5EF4-FFF2-40B4-BE49-F238E27FC236}">
              <a16:creationId xmlns:a16="http://schemas.microsoft.com/office/drawing/2014/main" id="{86E7173B-8ECF-4AE5-A27C-24F46174F1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a:extLst>
            <a:ext uri="{FF2B5EF4-FFF2-40B4-BE49-F238E27FC236}">
              <a16:creationId xmlns:a16="http://schemas.microsoft.com/office/drawing/2014/main" id="{E0E8D784-84E5-44A0-8EE1-61C44014E5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a:extLst>
            <a:ext uri="{FF2B5EF4-FFF2-40B4-BE49-F238E27FC236}">
              <a16:creationId xmlns:a16="http://schemas.microsoft.com/office/drawing/2014/main" id="{7AD512F3-C056-416E-8EEA-ACF745B537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a:extLst>
            <a:ext uri="{FF2B5EF4-FFF2-40B4-BE49-F238E27FC236}">
              <a16:creationId xmlns:a16="http://schemas.microsoft.com/office/drawing/2014/main" id="{6C626B2E-85D3-4829-8F41-EFCE438D41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a:extLst>
            <a:ext uri="{FF2B5EF4-FFF2-40B4-BE49-F238E27FC236}">
              <a16:creationId xmlns:a16="http://schemas.microsoft.com/office/drawing/2014/main" id="{CC2DA6A1-E205-4B38-ADD3-E7E8B60B86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a:extLst>
            <a:ext uri="{FF2B5EF4-FFF2-40B4-BE49-F238E27FC236}">
              <a16:creationId xmlns:a16="http://schemas.microsoft.com/office/drawing/2014/main" id="{38AB20C4-A508-4CCB-8B57-961745C1CE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a:extLst>
            <a:ext uri="{FF2B5EF4-FFF2-40B4-BE49-F238E27FC236}">
              <a16:creationId xmlns:a16="http://schemas.microsoft.com/office/drawing/2014/main" id="{76926104-8437-457C-8B96-1E6B2F395FE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a:extLst>
            <a:ext uri="{FF2B5EF4-FFF2-40B4-BE49-F238E27FC236}">
              <a16:creationId xmlns:a16="http://schemas.microsoft.com/office/drawing/2014/main" id="{74FB646E-6922-40E7-AF39-0CEE10ABF7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a:extLst>
            <a:ext uri="{FF2B5EF4-FFF2-40B4-BE49-F238E27FC236}">
              <a16:creationId xmlns:a16="http://schemas.microsoft.com/office/drawing/2014/main" id="{2A2C1911-BD43-4789-87DD-579AB7D90D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a:extLst>
            <a:ext uri="{FF2B5EF4-FFF2-40B4-BE49-F238E27FC236}">
              <a16:creationId xmlns:a16="http://schemas.microsoft.com/office/drawing/2014/main" id="{4E33EAB5-2E4D-4E79-9C58-92870125071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a:extLst>
            <a:ext uri="{FF2B5EF4-FFF2-40B4-BE49-F238E27FC236}">
              <a16:creationId xmlns:a16="http://schemas.microsoft.com/office/drawing/2014/main" id="{325D98B9-467C-4B1A-9351-F61F0E2DA26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a:extLst>
            <a:ext uri="{FF2B5EF4-FFF2-40B4-BE49-F238E27FC236}">
              <a16:creationId xmlns:a16="http://schemas.microsoft.com/office/drawing/2014/main" id="{92C612EE-4E37-436A-AA7F-B6A3EFC9976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a:extLst>
            <a:ext uri="{FF2B5EF4-FFF2-40B4-BE49-F238E27FC236}">
              <a16:creationId xmlns:a16="http://schemas.microsoft.com/office/drawing/2014/main" id="{84C62095-3701-4384-A679-40A527D2B45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a:extLst>
            <a:ext uri="{FF2B5EF4-FFF2-40B4-BE49-F238E27FC236}">
              <a16:creationId xmlns:a16="http://schemas.microsoft.com/office/drawing/2014/main" id="{718B9C0A-8A6B-4571-91B9-37F55E08044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a:extLst>
            <a:ext uri="{FF2B5EF4-FFF2-40B4-BE49-F238E27FC236}">
              <a16:creationId xmlns:a16="http://schemas.microsoft.com/office/drawing/2014/main" id="{3842F579-4B21-46E8-9D7B-BF8B399444A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a:extLst>
            <a:ext uri="{FF2B5EF4-FFF2-40B4-BE49-F238E27FC236}">
              <a16:creationId xmlns:a16="http://schemas.microsoft.com/office/drawing/2014/main" id="{D33BEE94-F1AC-4AB9-8086-4CD60922E5D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a:extLst>
            <a:ext uri="{FF2B5EF4-FFF2-40B4-BE49-F238E27FC236}">
              <a16:creationId xmlns:a16="http://schemas.microsoft.com/office/drawing/2014/main" id="{027E82DD-8BB0-4C23-862B-471BFD3906E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a:extLst>
            <a:ext uri="{FF2B5EF4-FFF2-40B4-BE49-F238E27FC236}">
              <a16:creationId xmlns:a16="http://schemas.microsoft.com/office/drawing/2014/main" id="{4E91432A-18A8-478C-933C-1D14EB058A3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a:extLst>
            <a:ext uri="{FF2B5EF4-FFF2-40B4-BE49-F238E27FC236}">
              <a16:creationId xmlns:a16="http://schemas.microsoft.com/office/drawing/2014/main" id="{44EF241E-AC61-46BF-902F-5324AD54EA1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a:extLst>
            <a:ext uri="{FF2B5EF4-FFF2-40B4-BE49-F238E27FC236}">
              <a16:creationId xmlns:a16="http://schemas.microsoft.com/office/drawing/2014/main" id="{ED33BF88-EE86-4247-A051-AE4756FE1BE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a:extLst>
            <a:ext uri="{FF2B5EF4-FFF2-40B4-BE49-F238E27FC236}">
              <a16:creationId xmlns:a16="http://schemas.microsoft.com/office/drawing/2014/main" id="{A0A49548-93F7-4E63-8391-BE3F73579D8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a:extLst>
            <a:ext uri="{FF2B5EF4-FFF2-40B4-BE49-F238E27FC236}">
              <a16:creationId xmlns:a16="http://schemas.microsoft.com/office/drawing/2014/main" id="{BD2B4C92-7CDF-49BA-ACCE-FAF79EC5C43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a:extLst>
            <a:ext uri="{FF2B5EF4-FFF2-40B4-BE49-F238E27FC236}">
              <a16:creationId xmlns:a16="http://schemas.microsoft.com/office/drawing/2014/main" id="{B39458E1-EED5-4D9B-BDF2-0623D1E73D5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a:extLst>
            <a:ext uri="{FF2B5EF4-FFF2-40B4-BE49-F238E27FC236}">
              <a16:creationId xmlns:a16="http://schemas.microsoft.com/office/drawing/2014/main" id="{9314F7B3-0D11-4016-943A-2E9AD5DECF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a:extLst>
            <a:ext uri="{FF2B5EF4-FFF2-40B4-BE49-F238E27FC236}">
              <a16:creationId xmlns:a16="http://schemas.microsoft.com/office/drawing/2014/main" id="{BF3DA14D-9F6D-4FF3-B7A5-1DF4E962CD1D}"/>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a:extLst>
            <a:ext uri="{FF2B5EF4-FFF2-40B4-BE49-F238E27FC236}">
              <a16:creationId xmlns:a16="http://schemas.microsoft.com/office/drawing/2014/main" id="{B526C789-0731-43E4-AF9D-847D81C3CBCB}"/>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a:extLst>
            <a:ext uri="{FF2B5EF4-FFF2-40B4-BE49-F238E27FC236}">
              <a16:creationId xmlns:a16="http://schemas.microsoft.com/office/drawing/2014/main" id="{8CC72261-B6A2-449C-AD14-7B0010B66B9A}"/>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a:extLst>
            <a:ext uri="{FF2B5EF4-FFF2-40B4-BE49-F238E27FC236}">
              <a16:creationId xmlns:a16="http://schemas.microsoft.com/office/drawing/2014/main" id="{47CA5320-0588-4E15-BD6A-7323B06FAEAC}"/>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a:extLst>
            <a:ext uri="{FF2B5EF4-FFF2-40B4-BE49-F238E27FC236}">
              <a16:creationId xmlns:a16="http://schemas.microsoft.com/office/drawing/2014/main" id="{12BCC028-CB06-422E-92B0-36732331DA56}"/>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52" name="【公民館】&#10;一人当たり面積平均値テキスト">
          <a:extLst>
            <a:ext uri="{FF2B5EF4-FFF2-40B4-BE49-F238E27FC236}">
              <a16:creationId xmlns:a16="http://schemas.microsoft.com/office/drawing/2014/main" id="{A63C57D7-501B-437C-8E47-ED088F9C5431}"/>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a:extLst>
            <a:ext uri="{FF2B5EF4-FFF2-40B4-BE49-F238E27FC236}">
              <a16:creationId xmlns:a16="http://schemas.microsoft.com/office/drawing/2014/main" id="{DDAF7A4E-5C40-426B-AFDF-32AF683BB7AF}"/>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a:extLst>
            <a:ext uri="{FF2B5EF4-FFF2-40B4-BE49-F238E27FC236}">
              <a16:creationId xmlns:a16="http://schemas.microsoft.com/office/drawing/2014/main" id="{63AD3944-315D-4960-9925-E41E87CC3AF7}"/>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a:extLst>
            <a:ext uri="{FF2B5EF4-FFF2-40B4-BE49-F238E27FC236}">
              <a16:creationId xmlns:a16="http://schemas.microsoft.com/office/drawing/2014/main" id="{23415BED-38F9-4AF4-9052-66223E0D8FDB}"/>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a:extLst>
            <a:ext uri="{FF2B5EF4-FFF2-40B4-BE49-F238E27FC236}">
              <a16:creationId xmlns:a16="http://schemas.microsoft.com/office/drawing/2014/main" id="{4C5B6E87-41F3-4E8E-98DA-B38E8A17F064}"/>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8A531B02-3757-4CD5-AD66-58F2D7237F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2057F24-4B8B-47A9-A733-9859C27F92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325FA354-ED92-49D6-9D32-93EC728944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541389C5-2F45-4674-8B94-3DA75E4E895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DEC831E7-EB86-4D26-B7B0-F6D41C8790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862" name="楕円 861">
          <a:extLst>
            <a:ext uri="{FF2B5EF4-FFF2-40B4-BE49-F238E27FC236}">
              <a16:creationId xmlns:a16="http://schemas.microsoft.com/office/drawing/2014/main" id="{2DBB0DAC-52A3-43E1-86CB-EC355E6D4F8F}"/>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863" name="【公民館】&#10;一人当たり面積該当値テキスト">
          <a:extLst>
            <a:ext uri="{FF2B5EF4-FFF2-40B4-BE49-F238E27FC236}">
              <a16:creationId xmlns:a16="http://schemas.microsoft.com/office/drawing/2014/main" id="{F908746D-63DB-4C44-B8E5-92B5BC8209BC}"/>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49893</xdr:rowOff>
    </xdr:from>
    <xdr:to>
      <xdr:col>112</xdr:col>
      <xdr:colOff>38100</xdr:colOff>
      <xdr:row>108</xdr:row>
      <xdr:rowOff>151493</xdr:rowOff>
    </xdr:to>
    <xdr:sp macro="" textlink="">
      <xdr:nvSpPr>
        <xdr:cNvPr id="864" name="楕円 863">
          <a:extLst>
            <a:ext uri="{FF2B5EF4-FFF2-40B4-BE49-F238E27FC236}">
              <a16:creationId xmlns:a16="http://schemas.microsoft.com/office/drawing/2014/main" id="{72E1CAF1-BA53-4625-96B2-7C3E1DF36F22}"/>
            </a:ext>
          </a:extLst>
        </xdr:cNvPr>
        <xdr:cNvSpPr/>
      </xdr:nvSpPr>
      <xdr:spPr>
        <a:xfrm>
          <a:off x="21272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100693</xdr:rowOff>
    </xdr:to>
    <xdr:cxnSp macro="">
      <xdr:nvCxnSpPr>
        <xdr:cNvPr id="865" name="直線コネクタ 864">
          <a:extLst>
            <a:ext uri="{FF2B5EF4-FFF2-40B4-BE49-F238E27FC236}">
              <a16:creationId xmlns:a16="http://schemas.microsoft.com/office/drawing/2014/main" id="{55117E7B-817C-4FC3-9553-1CB09FE150BD}"/>
            </a:ext>
          </a:extLst>
        </xdr:cNvPr>
        <xdr:cNvCxnSpPr/>
      </xdr:nvCxnSpPr>
      <xdr:spPr>
        <a:xfrm flipV="1">
          <a:off x="21323300" y="1861566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49893</xdr:rowOff>
    </xdr:from>
    <xdr:to>
      <xdr:col>107</xdr:col>
      <xdr:colOff>101600</xdr:colOff>
      <xdr:row>108</xdr:row>
      <xdr:rowOff>151493</xdr:rowOff>
    </xdr:to>
    <xdr:sp macro="" textlink="">
      <xdr:nvSpPr>
        <xdr:cNvPr id="866" name="楕円 865">
          <a:extLst>
            <a:ext uri="{FF2B5EF4-FFF2-40B4-BE49-F238E27FC236}">
              <a16:creationId xmlns:a16="http://schemas.microsoft.com/office/drawing/2014/main" id="{EEAD21E5-3A27-44BF-873A-1FBFD56A4B3B}"/>
            </a:ext>
          </a:extLst>
        </xdr:cNvPr>
        <xdr:cNvSpPr/>
      </xdr:nvSpPr>
      <xdr:spPr>
        <a:xfrm>
          <a:off x="20383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100693</xdr:rowOff>
    </xdr:from>
    <xdr:to>
      <xdr:col>111</xdr:col>
      <xdr:colOff>177800</xdr:colOff>
      <xdr:row>108</xdr:row>
      <xdr:rowOff>100693</xdr:rowOff>
    </xdr:to>
    <xdr:cxnSp macro="">
      <xdr:nvCxnSpPr>
        <xdr:cNvPr id="867" name="直線コネクタ 866">
          <a:extLst>
            <a:ext uri="{FF2B5EF4-FFF2-40B4-BE49-F238E27FC236}">
              <a16:creationId xmlns:a16="http://schemas.microsoft.com/office/drawing/2014/main" id="{1AA06EFC-967A-4495-A2B4-B14C0A0E5B73}"/>
            </a:ext>
          </a:extLst>
        </xdr:cNvPr>
        <xdr:cNvCxnSpPr/>
      </xdr:nvCxnSpPr>
      <xdr:spPr>
        <a:xfrm>
          <a:off x="20434300" y="18617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129902</xdr:rowOff>
    </xdr:from>
    <xdr:to>
      <xdr:col>102</xdr:col>
      <xdr:colOff>165100</xdr:colOff>
      <xdr:row>108</xdr:row>
      <xdr:rowOff>60052</xdr:rowOff>
    </xdr:to>
    <xdr:sp macro="" textlink="">
      <xdr:nvSpPr>
        <xdr:cNvPr id="868" name="楕円 867">
          <a:extLst>
            <a:ext uri="{FF2B5EF4-FFF2-40B4-BE49-F238E27FC236}">
              <a16:creationId xmlns:a16="http://schemas.microsoft.com/office/drawing/2014/main" id="{99860275-FBFD-4978-A254-563BF003D7B4}"/>
            </a:ext>
          </a:extLst>
        </xdr:cNvPr>
        <xdr:cNvSpPr/>
      </xdr:nvSpPr>
      <xdr:spPr>
        <a:xfrm>
          <a:off x="19494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9252</xdr:rowOff>
    </xdr:from>
    <xdr:to>
      <xdr:col>107</xdr:col>
      <xdr:colOff>50800</xdr:colOff>
      <xdr:row>108</xdr:row>
      <xdr:rowOff>100693</xdr:rowOff>
    </xdr:to>
    <xdr:cxnSp macro="">
      <xdr:nvCxnSpPr>
        <xdr:cNvPr id="869" name="直線コネクタ 868">
          <a:extLst>
            <a:ext uri="{FF2B5EF4-FFF2-40B4-BE49-F238E27FC236}">
              <a16:creationId xmlns:a16="http://schemas.microsoft.com/office/drawing/2014/main" id="{A9B55C4C-5FC5-4E1B-9E0F-CBC340A99723}"/>
            </a:ext>
          </a:extLst>
        </xdr:cNvPr>
        <xdr:cNvCxnSpPr/>
      </xdr:nvCxnSpPr>
      <xdr:spPr>
        <a:xfrm>
          <a:off x="19545300" y="1852585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70" name="n_1aveValue【公民館】&#10;一人当たり面積">
          <a:extLst>
            <a:ext uri="{FF2B5EF4-FFF2-40B4-BE49-F238E27FC236}">
              <a16:creationId xmlns:a16="http://schemas.microsoft.com/office/drawing/2014/main" id="{AAD1BF9A-4B00-47BE-A9D5-750CCF4B81A7}"/>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71" name="n_2aveValue【公民館】&#10;一人当たり面積">
          <a:extLst>
            <a:ext uri="{FF2B5EF4-FFF2-40B4-BE49-F238E27FC236}">
              <a16:creationId xmlns:a16="http://schemas.microsoft.com/office/drawing/2014/main" id="{C2F648E3-C33D-4C05-8B57-C0CFF67091C7}"/>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72" name="n_3aveValue【公民館】&#10;一人当たり面積">
          <a:extLst>
            <a:ext uri="{FF2B5EF4-FFF2-40B4-BE49-F238E27FC236}">
              <a16:creationId xmlns:a16="http://schemas.microsoft.com/office/drawing/2014/main" id="{0643D242-1B4F-49BD-81B8-D0DA0EE275D1}"/>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142620</xdr:rowOff>
    </xdr:from>
    <xdr:ext cx="469744" cy="259045"/>
    <xdr:sp macro="" textlink="">
      <xdr:nvSpPr>
        <xdr:cNvPr id="873" name="n_1mainValue【公民館】&#10;一人当たり面積">
          <a:extLst>
            <a:ext uri="{FF2B5EF4-FFF2-40B4-BE49-F238E27FC236}">
              <a16:creationId xmlns:a16="http://schemas.microsoft.com/office/drawing/2014/main" id="{EC78992B-CB70-4E63-8C9E-152B6CFAA1A0}"/>
            </a:ext>
          </a:extLst>
        </xdr:cNvPr>
        <xdr:cNvSpPr txBox="1"/>
      </xdr:nvSpPr>
      <xdr:spPr>
        <a:xfrm>
          <a:off x="21075727" y="186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142620</xdr:rowOff>
    </xdr:from>
    <xdr:ext cx="469744" cy="259045"/>
    <xdr:sp macro="" textlink="">
      <xdr:nvSpPr>
        <xdr:cNvPr id="874" name="n_2mainValue【公民館】&#10;一人当たり面積">
          <a:extLst>
            <a:ext uri="{FF2B5EF4-FFF2-40B4-BE49-F238E27FC236}">
              <a16:creationId xmlns:a16="http://schemas.microsoft.com/office/drawing/2014/main" id="{57D8E3DB-53E2-46FE-840C-D8C717B2457B}"/>
            </a:ext>
          </a:extLst>
        </xdr:cNvPr>
        <xdr:cNvSpPr txBox="1"/>
      </xdr:nvSpPr>
      <xdr:spPr>
        <a:xfrm>
          <a:off x="20199427" y="186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51179</xdr:rowOff>
    </xdr:from>
    <xdr:ext cx="469744" cy="259045"/>
    <xdr:sp macro="" textlink="">
      <xdr:nvSpPr>
        <xdr:cNvPr id="875" name="n_3mainValue【公民館】&#10;一人当たり面積">
          <a:extLst>
            <a:ext uri="{FF2B5EF4-FFF2-40B4-BE49-F238E27FC236}">
              <a16:creationId xmlns:a16="http://schemas.microsoft.com/office/drawing/2014/main" id="{EF3FD6A6-4F58-4625-A41F-2606A313AFED}"/>
            </a:ext>
          </a:extLst>
        </xdr:cNvPr>
        <xdr:cNvSpPr txBox="1"/>
      </xdr:nvSpPr>
      <xdr:spPr>
        <a:xfrm>
          <a:off x="193104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a:extLst>
            <a:ext uri="{FF2B5EF4-FFF2-40B4-BE49-F238E27FC236}">
              <a16:creationId xmlns:a16="http://schemas.microsoft.com/office/drawing/2014/main" id="{92B8BC8E-5C2D-4EFB-B201-580F739AC2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a:extLst>
            <a:ext uri="{FF2B5EF4-FFF2-40B4-BE49-F238E27FC236}">
              <a16:creationId xmlns:a16="http://schemas.microsoft.com/office/drawing/2014/main" id="{210F7D8F-4AFB-4F47-BFEE-ED041492605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a:extLst>
            <a:ext uri="{FF2B5EF4-FFF2-40B4-BE49-F238E27FC236}">
              <a16:creationId xmlns:a16="http://schemas.microsoft.com/office/drawing/2014/main" id="{DE7B6358-B691-419B-AB93-D5E34BC85D4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類似団体と比較して特に有形固定資産減価償却率が高くなっている施設は、公営住宅、児童館</a:t>
          </a:r>
          <a:r>
            <a:rPr kumimoji="1" lang="ja-JP" altLang="en-US" sz="1100">
              <a:solidFill>
                <a:schemeClr val="dk1"/>
              </a:solidFill>
              <a:effectLst/>
              <a:latin typeface="+mn-lt"/>
              <a:ea typeface="+mn-ea"/>
              <a:cs typeface="+mn-cs"/>
            </a:rPr>
            <a:t>、保育所</a:t>
          </a:r>
          <a:r>
            <a:rPr kumimoji="1" lang="ja-JP" altLang="ja-JP" sz="1100">
              <a:solidFill>
                <a:schemeClr val="dk1"/>
              </a:solidFill>
              <a:effectLst/>
              <a:latin typeface="+mn-lt"/>
              <a:ea typeface="+mn-ea"/>
              <a:cs typeface="+mn-cs"/>
            </a:rPr>
            <a:t>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低くなっている施設は、港湾・漁港、学校施設である。</a:t>
          </a:r>
          <a:endParaRPr lang="ja-JP" altLang="ja-JP" sz="1400">
            <a:effectLst/>
          </a:endParaRPr>
        </a:p>
        <a:p>
          <a:r>
            <a:rPr kumimoji="1" lang="ja-JP" altLang="ja-JP" sz="1100">
              <a:solidFill>
                <a:schemeClr val="dk1"/>
              </a:solidFill>
              <a:effectLst/>
              <a:latin typeface="+mn-lt"/>
              <a:ea typeface="+mn-ea"/>
              <a:cs typeface="+mn-cs"/>
            </a:rPr>
            <a:t>児童館については、愛媛県から譲渡を受け改修した建物で、取得時から老朽施設であった上、その後改修を行っていないものである。近々</a:t>
          </a:r>
          <a:r>
            <a:rPr kumimoji="1" lang="ja-JP" altLang="en-US" sz="1100">
              <a:solidFill>
                <a:schemeClr val="dk1"/>
              </a:solidFill>
              <a:effectLst/>
              <a:latin typeface="+mn-lt"/>
              <a:ea typeface="+mn-ea"/>
              <a:cs typeface="+mn-cs"/>
            </a:rPr>
            <a:t>民営化及び</a:t>
          </a:r>
          <a:r>
            <a:rPr kumimoji="1" lang="ja-JP" altLang="ja-JP" sz="1100">
              <a:solidFill>
                <a:schemeClr val="dk1"/>
              </a:solidFill>
              <a:effectLst/>
              <a:latin typeface="+mn-lt"/>
              <a:ea typeface="+mn-ea"/>
              <a:cs typeface="+mn-cs"/>
            </a:rPr>
            <a:t>建替を計画している。</a:t>
          </a:r>
          <a:endParaRPr lang="ja-JP" altLang="ja-JP" sz="1400">
            <a:effectLst/>
          </a:endParaRPr>
        </a:p>
        <a:p>
          <a:r>
            <a:rPr kumimoji="1" lang="ja-JP" altLang="ja-JP" sz="1100">
              <a:solidFill>
                <a:schemeClr val="dk1"/>
              </a:solidFill>
              <a:effectLst/>
              <a:latin typeface="+mn-lt"/>
              <a:ea typeface="+mn-ea"/>
              <a:cs typeface="+mn-cs"/>
            </a:rPr>
            <a:t>公民館についても、市町村合併以前の建設時から更新していないものである。</a:t>
          </a:r>
          <a:r>
            <a:rPr kumimoji="1" lang="ja-JP" altLang="en-US" sz="1100">
              <a:solidFill>
                <a:schemeClr val="dk1"/>
              </a:solidFill>
              <a:effectLst/>
              <a:latin typeface="+mn-lt"/>
              <a:ea typeface="+mn-ea"/>
              <a:cs typeface="+mn-cs"/>
            </a:rPr>
            <a:t>一時的に</a:t>
          </a:r>
          <a:r>
            <a:rPr kumimoji="1" lang="ja-JP" altLang="ja-JP" sz="1100">
              <a:solidFill>
                <a:schemeClr val="dk1"/>
              </a:solidFill>
              <a:effectLst/>
              <a:latin typeface="+mn-lt"/>
              <a:ea typeface="+mn-ea"/>
              <a:cs typeface="+mn-cs"/>
            </a:rPr>
            <a:t>数値が下降したのは、老朽化した中央公民館の除却がなされたことによる。</a:t>
          </a:r>
          <a:endParaRPr lang="ja-JP" altLang="ja-JP" sz="1400">
            <a:effectLst/>
          </a:endParaRPr>
        </a:p>
        <a:p>
          <a:r>
            <a:rPr kumimoji="1" lang="ja-JP" altLang="ja-JP" sz="1100">
              <a:solidFill>
                <a:schemeClr val="dk1"/>
              </a:solidFill>
              <a:effectLst/>
              <a:latin typeface="+mn-lt"/>
              <a:ea typeface="+mn-ea"/>
              <a:cs typeface="+mn-cs"/>
            </a:rPr>
            <a:t>今後とも、公共施設等総合管理計画を基に計画的な施設管理を行い、費用負担の縮減及び平準化を図るものとする。</a:t>
          </a:r>
          <a:endParaRPr lang="ja-JP" altLang="ja-JP" sz="1400">
            <a:effectLst/>
          </a:endParaRPr>
        </a:p>
        <a:p>
          <a:r>
            <a:rPr kumimoji="1" lang="ja-JP" altLang="ja-JP" sz="1100">
              <a:solidFill>
                <a:schemeClr val="dk1"/>
              </a:solidFill>
              <a:effectLst/>
              <a:latin typeface="+mn-lt"/>
              <a:ea typeface="+mn-ea"/>
              <a:cs typeface="+mn-cs"/>
            </a:rPr>
            <a:t>学校施設については、市内全小中学校において耐震補強工事を行ったことと併せて、一部改築を行ったことにより有形固定資産減価償却率が低くなっているが令和元年度空調設備の増設により、今後の維持管理費用の上昇が見込ま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36F15D-7085-44F1-9676-8243DAC2FD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596F9F-F729-41BE-81BC-B6900F2CB7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F500CD-398A-40EA-B802-CABBC6E44B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EEEB08-B70C-4E7C-BA5B-291814CDE4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66813A-4337-40FF-925C-C477A3CD6B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28068F-80C6-487A-A970-129AD262B3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8E448C-CA76-4AC5-8526-9BD02B2A7D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3AF08A-05AA-4437-90DF-33307E0DDA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4BE554-A6A6-43C5-B5C6-A041F2AC7D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6AA921-944C-417B-9166-AE4FA1E3D16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37,026
194.44
18,292,046
17,224,034
595,815
10,494,899
22,687,185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CBF22C-CEF6-4EA1-BB59-6B08292D8B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0498D16-580C-4F7E-A43C-6F1171851A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E54CD0-7F72-4A90-80CA-2AB8BC509D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4EE61A-7094-4233-A982-454E1891CD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2BCA0E0-2C6D-445F-8A75-77E7468D40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38443E3-693B-48F0-AF59-C4C1A640ABD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E86547-2C03-4B97-8515-99ED9A4234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73F582-A22F-4BBB-90F8-9CBECEF286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FAB4AA-1785-4183-A8B2-6E1F6DBC9B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6B2F2F-67B9-4807-93F1-7D6DDF3B29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7CC8C4A-BD0F-4BEE-83DE-AA73FC7F6D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41E680-CF75-4C26-90C4-F8938BCDE5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6ECE1F-742A-4328-BB89-95B85D1EFD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1B258F-38BD-4762-A5E0-216FD384877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0792BB-98EC-4227-831D-5F3DE03F57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9658B6-664A-4296-8847-302976D8C9C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F5A624-77D0-402D-82A6-63BB74DA5B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6A370AD-0C87-45D2-B4A8-9CC6774466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2379EB3-005C-4743-A820-EE26A9B3D60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8DD312C-D439-46CD-AA4E-4136AD4A885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EF6816F-084D-4B78-8123-60416F0D78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A0FB8BD-8B08-40BF-9EF8-19453D8FD9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57E93E8-932C-4375-B9A1-EDAB3B00FE9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1BD597E-93BC-4185-8D44-E527D94D4BE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9E8EE41-F3E9-4DE6-A8F8-BDE29FD1F43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C220E3B-EE99-43BE-81B1-AF546C3409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8BE3123-AA3B-489E-860A-03FF889642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3BB54F4-0D1E-42B0-AF0F-99AB9DA6B27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16A673A-CCBF-40C3-9264-2BA3E26B2F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94027B9-CD16-4600-B512-E5DFBF9A4B5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64942E83-2DCF-4FAA-B94D-3A7ABA045FD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74FF85E6-D1FD-475C-A100-8D91C1CF74A1}"/>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1903666D-CAD8-4EBA-9B8F-A6EA90294E1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E1FB3B84-E49C-4F7D-9532-F42210594F1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3971EEC9-18A9-43F5-91D4-D360FCB8E81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69492E41-8F09-48BF-BA39-07CEE319E73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66BAE003-CAC3-460A-9CE3-5431A104ECF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FFBDB478-4ED3-4382-9D32-C2030495B3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C3460539-2029-4E8D-A2E9-D1652BDEC8F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206CE6DF-0C8A-499C-9738-B7BA1DD479B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E4A32B6-83A2-453E-8FA0-9C91D6602D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24B416B5-11EC-4F5E-B5DF-2C5349C048C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F82707C0-FF07-406A-A7AB-6DC2280D942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DE4A2B22-A60D-4A02-AB83-66BCD3F0909F}"/>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1EDD4DE2-BF11-4BF0-9A7B-06D55CF5BD81}"/>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7652E98F-919C-477D-BD4C-14645C38789F}"/>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EDF50B12-E445-40CE-86BE-3D43729D72EE}"/>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3C46084E-3D3B-4C8C-ACBA-BD088FA319C3}"/>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B1E4BFAE-FC83-4ED4-A879-E4409BC9BBDB}"/>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A1F02BD0-1506-495C-B044-FCEBF954F84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1A44A759-0335-4D40-87D0-A7EDDBC2347A}"/>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3848C59A-F7F5-45A9-9BEB-9AB1094CC009}"/>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E1C6A5C5-876C-4186-94CE-5211A2D8D22A}"/>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CAF592F-96AC-41AB-9CAD-4EEDF5CF15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04192FD-29C5-40CF-AED3-1C97E7B92D5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7B7A633-16B7-4BA9-B3C8-059D80D5F7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C7F3AF6-0723-4D3D-9D3B-BFD4DBDEC7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9050542-BBB9-4861-A51C-E9C268CA753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54610</xdr:rowOff>
    </xdr:from>
    <xdr:to>
      <xdr:col>24</xdr:col>
      <xdr:colOff>114300</xdr:colOff>
      <xdr:row>36</xdr:row>
      <xdr:rowOff>156210</xdr:rowOff>
    </xdr:to>
    <xdr:sp macro="" textlink="">
      <xdr:nvSpPr>
        <xdr:cNvPr id="70" name="楕円 69">
          <a:extLst>
            <a:ext uri="{FF2B5EF4-FFF2-40B4-BE49-F238E27FC236}">
              <a16:creationId xmlns:a16="http://schemas.microsoft.com/office/drawing/2014/main" id="{7AFB6A8F-1B06-4A5F-9234-D3DD8E43D108}"/>
            </a:ext>
          </a:extLst>
        </xdr:cNvPr>
        <xdr:cNvSpPr/>
      </xdr:nvSpPr>
      <xdr:spPr>
        <a:xfrm>
          <a:off x="45847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77487</xdr:rowOff>
    </xdr:from>
    <xdr:ext cx="405111" cy="259045"/>
    <xdr:sp macro="" textlink="">
      <xdr:nvSpPr>
        <xdr:cNvPr id="71" name="【図書館】&#10;有形固定資産減価償却率該当値テキスト">
          <a:extLst>
            <a:ext uri="{FF2B5EF4-FFF2-40B4-BE49-F238E27FC236}">
              <a16:creationId xmlns:a16="http://schemas.microsoft.com/office/drawing/2014/main" id="{330DF25F-459C-4912-BF02-FE0727F9DC9C}"/>
            </a:ext>
          </a:extLst>
        </xdr:cNvPr>
        <xdr:cNvSpPr txBox="1"/>
      </xdr:nvSpPr>
      <xdr:spPr>
        <a:xfrm>
          <a:off x="4673600"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80010</xdr:rowOff>
    </xdr:from>
    <xdr:to>
      <xdr:col>20</xdr:col>
      <xdr:colOff>38100</xdr:colOff>
      <xdr:row>37</xdr:row>
      <xdr:rowOff>10160</xdr:rowOff>
    </xdr:to>
    <xdr:sp macro="" textlink="">
      <xdr:nvSpPr>
        <xdr:cNvPr id="72" name="楕円 71">
          <a:extLst>
            <a:ext uri="{FF2B5EF4-FFF2-40B4-BE49-F238E27FC236}">
              <a16:creationId xmlns:a16="http://schemas.microsoft.com/office/drawing/2014/main" id="{24C24D8D-9C02-43A1-AB54-67DBEF12983E}"/>
            </a:ext>
          </a:extLst>
        </xdr:cNvPr>
        <xdr:cNvSpPr/>
      </xdr:nvSpPr>
      <xdr:spPr>
        <a:xfrm>
          <a:off x="3746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105410</xdr:rowOff>
    </xdr:from>
    <xdr:to>
      <xdr:col>24</xdr:col>
      <xdr:colOff>63500</xdr:colOff>
      <xdr:row>36</xdr:row>
      <xdr:rowOff>130810</xdr:rowOff>
    </xdr:to>
    <xdr:cxnSp macro="">
      <xdr:nvCxnSpPr>
        <xdr:cNvPr id="73" name="直線コネクタ 72">
          <a:extLst>
            <a:ext uri="{FF2B5EF4-FFF2-40B4-BE49-F238E27FC236}">
              <a16:creationId xmlns:a16="http://schemas.microsoft.com/office/drawing/2014/main" id="{380A190D-6F70-48CF-8072-B136DE69ABA3}"/>
            </a:ext>
          </a:extLst>
        </xdr:cNvPr>
        <xdr:cNvCxnSpPr/>
      </xdr:nvCxnSpPr>
      <xdr:spPr>
        <a:xfrm flipV="1">
          <a:off x="3797300" y="627761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4" name="楕円 73">
          <a:extLst>
            <a:ext uri="{FF2B5EF4-FFF2-40B4-BE49-F238E27FC236}">
              <a16:creationId xmlns:a16="http://schemas.microsoft.com/office/drawing/2014/main" id="{99E29BD2-8E56-4395-B853-18CD3AF5F42B}"/>
            </a:ext>
          </a:extLst>
        </xdr:cNvPr>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130810</xdr:rowOff>
    </xdr:from>
    <xdr:to>
      <xdr:col>19</xdr:col>
      <xdr:colOff>177800</xdr:colOff>
      <xdr:row>36</xdr:row>
      <xdr:rowOff>156210</xdr:rowOff>
    </xdr:to>
    <xdr:cxnSp macro="">
      <xdr:nvCxnSpPr>
        <xdr:cNvPr id="75" name="直線コネクタ 74">
          <a:extLst>
            <a:ext uri="{FF2B5EF4-FFF2-40B4-BE49-F238E27FC236}">
              <a16:creationId xmlns:a16="http://schemas.microsoft.com/office/drawing/2014/main" id="{5369C2E0-64B4-4C72-8EDA-2C406CA1E86D}"/>
            </a:ext>
          </a:extLst>
        </xdr:cNvPr>
        <xdr:cNvCxnSpPr/>
      </xdr:nvCxnSpPr>
      <xdr:spPr>
        <a:xfrm flipV="1">
          <a:off x="2908300" y="630301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6" name="楕円 75">
          <a:extLst>
            <a:ext uri="{FF2B5EF4-FFF2-40B4-BE49-F238E27FC236}">
              <a16:creationId xmlns:a16="http://schemas.microsoft.com/office/drawing/2014/main" id="{F0C14188-3BB9-4AED-8725-E54E291B7AD3}"/>
            </a:ext>
          </a:extLst>
        </xdr:cNvPr>
        <xdr:cNvSpPr/>
      </xdr:nvSpPr>
      <xdr:spPr>
        <a:xfrm>
          <a:off x="196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36</xdr:row>
      <xdr:rowOff>156210</xdr:rowOff>
    </xdr:to>
    <xdr:cxnSp macro="">
      <xdr:nvCxnSpPr>
        <xdr:cNvPr id="77" name="直線コネクタ 76">
          <a:extLst>
            <a:ext uri="{FF2B5EF4-FFF2-40B4-BE49-F238E27FC236}">
              <a16:creationId xmlns:a16="http://schemas.microsoft.com/office/drawing/2014/main" id="{149DB897-ABC1-435C-85ED-C3D88A7A9356}"/>
            </a:ext>
          </a:extLst>
        </xdr:cNvPr>
        <xdr:cNvCxnSpPr/>
      </xdr:nvCxnSpPr>
      <xdr:spPr>
        <a:xfrm>
          <a:off x="2019300" y="6324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id="{719A9BD6-D03F-4D69-96F7-8CD9DB3F6080}"/>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id="{438A5F06-2B12-4511-AE40-F27977020ADD}"/>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a:extLst>
            <a:ext uri="{FF2B5EF4-FFF2-40B4-BE49-F238E27FC236}">
              <a16:creationId xmlns:a16="http://schemas.microsoft.com/office/drawing/2014/main" id="{7635DCE4-5B4C-4047-937B-41F057DD1FDE}"/>
            </a:ext>
          </a:extLst>
        </xdr:cNvPr>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26687</xdr:rowOff>
    </xdr:from>
    <xdr:ext cx="405111" cy="259045"/>
    <xdr:sp macro="" textlink="">
      <xdr:nvSpPr>
        <xdr:cNvPr id="81" name="n_1mainValue【図書館】&#10;有形固定資産減価償却率">
          <a:extLst>
            <a:ext uri="{FF2B5EF4-FFF2-40B4-BE49-F238E27FC236}">
              <a16:creationId xmlns:a16="http://schemas.microsoft.com/office/drawing/2014/main" id="{FEC49CD6-9795-4983-9F3F-BF6F13B4DCDB}"/>
            </a:ext>
          </a:extLst>
        </xdr:cNvPr>
        <xdr:cNvSpPr txBox="1"/>
      </xdr:nvSpPr>
      <xdr:spPr>
        <a:xfrm>
          <a:off x="3582044"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2" name="n_2mainValue【図書館】&#10;有形固定資産減価償却率">
          <a:extLst>
            <a:ext uri="{FF2B5EF4-FFF2-40B4-BE49-F238E27FC236}">
              <a16:creationId xmlns:a16="http://schemas.microsoft.com/office/drawing/2014/main" id="{77EF5DC7-C4DD-4CC4-9E3B-85A9ED74250C}"/>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48277</xdr:rowOff>
    </xdr:from>
    <xdr:ext cx="405111" cy="259045"/>
    <xdr:sp macro="" textlink="">
      <xdr:nvSpPr>
        <xdr:cNvPr id="83" name="n_3mainValue【図書館】&#10;有形固定資産減価償却率">
          <a:extLst>
            <a:ext uri="{FF2B5EF4-FFF2-40B4-BE49-F238E27FC236}">
              <a16:creationId xmlns:a16="http://schemas.microsoft.com/office/drawing/2014/main" id="{957CED5A-EE02-40F8-A31E-9B1A7508E8CE}"/>
            </a:ext>
          </a:extLst>
        </xdr:cNvPr>
        <xdr:cNvSpPr txBox="1"/>
      </xdr:nvSpPr>
      <xdr:spPr>
        <a:xfrm>
          <a:off x="1816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B310ABD4-84A7-40FB-9922-0F9BE6A90D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27060D72-46C7-42AD-BE68-9C9B110C56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E7BE535B-4196-4BA2-A80C-45BB02488E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80BFFB4A-45B2-4AC2-A04F-92243729B9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77C49D62-9641-4966-877C-C8ED9B123D2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D9A0912-DA20-4348-89EF-10755A4DE9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D6FA8093-5EEC-44D8-B450-A70610614D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3C39D600-B2DC-4F95-9305-2203EB6B8DE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47B407E1-C1AB-4B8F-9772-B75D356E5AC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241831CE-2CD4-41B4-86F8-3D4710204F1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6124289C-8F7D-4B7D-B993-3487AD3FAAD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96404A2B-4786-4E95-A927-2D2C32EE0853}"/>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96F5F4D5-33E5-4D1D-8C7A-46FF116E854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7B7ECB06-30E9-4D13-9B1D-ABCCD2A41D8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B1B0ED72-6915-4B00-AA9F-76C7155DD2A9}"/>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9EFDEFB0-0B02-42EA-8665-BAA49978134C}"/>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EDDB34B1-7D45-4380-905F-2A617324FA2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4823E19-8E76-41E5-B949-077BFA5CFD8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EE68F30B-189B-47D1-808C-93AD821C60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23B8C4F2-9DC7-4380-A16F-876BBC4F486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1A9F124D-1D2C-43FF-96C6-4A01A75CB9D2}"/>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52130EB7-8E4B-46F9-A6F4-65F275E8BF99}"/>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91BE90B1-9993-4ABC-A1FD-16A33FA822F1}"/>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520C60B0-A5B8-42AD-9FFF-E23AC9E25879}"/>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B180F5C2-7ADC-422C-BAEF-61023102D6A4}"/>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624EBD64-5833-4614-A21F-6FF1A7FF707E}"/>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D18AFE1C-6989-4FAA-8FB5-4D68AFE47DCA}"/>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3362E416-93C2-4B27-BFA0-7306FDE29B04}"/>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67662147-B5C1-4E1E-A058-C1A482AA2F8C}"/>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CBC49D4A-AE1D-464D-853B-446A3E7D2BC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C4C52F0C-7C76-41F3-BA53-268BDEB2DB3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9A2A127-338A-4657-9203-286F6D30E88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0DB4330-1992-47BC-BD50-7CA4E41BD3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C633EAF-7B6A-4589-8AE2-99DE2BFA373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99695</xdr:rowOff>
    </xdr:from>
    <xdr:to>
      <xdr:col>55</xdr:col>
      <xdr:colOff>50800</xdr:colOff>
      <xdr:row>40</xdr:row>
      <xdr:rowOff>29845</xdr:rowOff>
    </xdr:to>
    <xdr:sp macro="" textlink="">
      <xdr:nvSpPr>
        <xdr:cNvPr id="118" name="楕円 117">
          <a:extLst>
            <a:ext uri="{FF2B5EF4-FFF2-40B4-BE49-F238E27FC236}">
              <a16:creationId xmlns:a16="http://schemas.microsoft.com/office/drawing/2014/main" id="{90CB4E19-17DF-4321-9F54-F9E9943D1EE8}"/>
            </a:ext>
          </a:extLst>
        </xdr:cNvPr>
        <xdr:cNvSpPr/>
      </xdr:nvSpPr>
      <xdr:spPr>
        <a:xfrm>
          <a:off x="10426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78122</xdr:rowOff>
    </xdr:from>
    <xdr:ext cx="469744" cy="259045"/>
    <xdr:sp macro="" textlink="">
      <xdr:nvSpPr>
        <xdr:cNvPr id="119" name="【図書館】&#10;一人当たり面積該当値テキスト">
          <a:extLst>
            <a:ext uri="{FF2B5EF4-FFF2-40B4-BE49-F238E27FC236}">
              <a16:creationId xmlns:a16="http://schemas.microsoft.com/office/drawing/2014/main" id="{C528D4B0-43BA-413F-BC37-AD118A47CBA8}"/>
            </a:ext>
          </a:extLst>
        </xdr:cNvPr>
        <xdr:cNvSpPr txBox="1"/>
      </xdr:nvSpPr>
      <xdr:spPr>
        <a:xfrm>
          <a:off x="10515600"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99695</xdr:rowOff>
    </xdr:from>
    <xdr:to>
      <xdr:col>50</xdr:col>
      <xdr:colOff>165100</xdr:colOff>
      <xdr:row>40</xdr:row>
      <xdr:rowOff>29845</xdr:rowOff>
    </xdr:to>
    <xdr:sp macro="" textlink="">
      <xdr:nvSpPr>
        <xdr:cNvPr id="120" name="楕円 119">
          <a:extLst>
            <a:ext uri="{FF2B5EF4-FFF2-40B4-BE49-F238E27FC236}">
              <a16:creationId xmlns:a16="http://schemas.microsoft.com/office/drawing/2014/main" id="{EC37AB04-96C4-4A29-9EBF-A5E84A1BE07D}"/>
            </a:ext>
          </a:extLst>
        </xdr:cNvPr>
        <xdr:cNvSpPr/>
      </xdr:nvSpPr>
      <xdr:spPr>
        <a:xfrm>
          <a:off x="9588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150495</xdr:rowOff>
    </xdr:from>
    <xdr:to>
      <xdr:col>55</xdr:col>
      <xdr:colOff>0</xdr:colOff>
      <xdr:row>39</xdr:row>
      <xdr:rowOff>150495</xdr:rowOff>
    </xdr:to>
    <xdr:cxnSp macro="">
      <xdr:nvCxnSpPr>
        <xdr:cNvPr id="121" name="直線コネクタ 120">
          <a:extLst>
            <a:ext uri="{FF2B5EF4-FFF2-40B4-BE49-F238E27FC236}">
              <a16:creationId xmlns:a16="http://schemas.microsoft.com/office/drawing/2014/main" id="{3D530698-AC5A-4987-8B2D-AAB972C7903B}"/>
            </a:ext>
          </a:extLst>
        </xdr:cNvPr>
        <xdr:cNvCxnSpPr/>
      </xdr:nvCxnSpPr>
      <xdr:spPr>
        <a:xfrm>
          <a:off x="9639300" y="6837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2" name="楕円 121">
          <a:extLst>
            <a:ext uri="{FF2B5EF4-FFF2-40B4-BE49-F238E27FC236}">
              <a16:creationId xmlns:a16="http://schemas.microsoft.com/office/drawing/2014/main" id="{ADA60B37-5531-4B8E-B042-E47087B98669}"/>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150495</xdr:rowOff>
    </xdr:from>
    <xdr:to>
      <xdr:col>50</xdr:col>
      <xdr:colOff>114300</xdr:colOff>
      <xdr:row>39</xdr:row>
      <xdr:rowOff>156210</xdr:rowOff>
    </xdr:to>
    <xdr:cxnSp macro="">
      <xdr:nvCxnSpPr>
        <xdr:cNvPr id="123" name="直線コネクタ 122">
          <a:extLst>
            <a:ext uri="{FF2B5EF4-FFF2-40B4-BE49-F238E27FC236}">
              <a16:creationId xmlns:a16="http://schemas.microsoft.com/office/drawing/2014/main" id="{96200989-BA7D-4AD3-8A6F-99AA3D4B0E34}"/>
            </a:ext>
          </a:extLst>
        </xdr:cNvPr>
        <xdr:cNvCxnSpPr/>
      </xdr:nvCxnSpPr>
      <xdr:spPr>
        <a:xfrm flipV="1">
          <a:off x="8750300" y="6837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楕円 123">
          <a:extLst>
            <a:ext uri="{FF2B5EF4-FFF2-40B4-BE49-F238E27FC236}">
              <a16:creationId xmlns:a16="http://schemas.microsoft.com/office/drawing/2014/main" id="{FA96BF2A-611E-4471-9168-C4F5E402853F}"/>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25" name="直線コネクタ 124">
          <a:extLst>
            <a:ext uri="{FF2B5EF4-FFF2-40B4-BE49-F238E27FC236}">
              <a16:creationId xmlns:a16="http://schemas.microsoft.com/office/drawing/2014/main" id="{BCB8C023-84CC-4B7A-848C-9D5332DCB2CE}"/>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a16="http://schemas.microsoft.com/office/drawing/2014/main" id="{CB8351EC-A103-4BC6-AE30-2B8DAE0E4487}"/>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a16="http://schemas.microsoft.com/office/drawing/2014/main" id="{B0C8A5CE-77B4-4D24-AA84-5E06D0E173A5}"/>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a:extLst>
            <a:ext uri="{FF2B5EF4-FFF2-40B4-BE49-F238E27FC236}">
              <a16:creationId xmlns:a16="http://schemas.microsoft.com/office/drawing/2014/main" id="{E952DE24-7668-4713-980F-5EF5123D92E9}"/>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20972</xdr:rowOff>
    </xdr:from>
    <xdr:ext cx="469744" cy="259045"/>
    <xdr:sp macro="" textlink="">
      <xdr:nvSpPr>
        <xdr:cNvPr id="129" name="n_1mainValue【図書館】&#10;一人当たり面積">
          <a:extLst>
            <a:ext uri="{FF2B5EF4-FFF2-40B4-BE49-F238E27FC236}">
              <a16:creationId xmlns:a16="http://schemas.microsoft.com/office/drawing/2014/main" id="{F6BC9273-BAA0-46E7-8DCE-1164F8C55D8B}"/>
            </a:ext>
          </a:extLst>
        </xdr:cNvPr>
        <xdr:cNvSpPr txBox="1"/>
      </xdr:nvSpPr>
      <xdr:spPr>
        <a:xfrm>
          <a:off x="93917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0" name="n_2mainValue【図書館】&#10;一人当たり面積">
          <a:extLst>
            <a:ext uri="{FF2B5EF4-FFF2-40B4-BE49-F238E27FC236}">
              <a16:creationId xmlns:a16="http://schemas.microsoft.com/office/drawing/2014/main" id="{04DA8009-A4AB-4556-BB7A-A89E2AA13CF3}"/>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1" name="n_3mainValue【図書館】&#10;一人当たり面積">
          <a:extLst>
            <a:ext uri="{FF2B5EF4-FFF2-40B4-BE49-F238E27FC236}">
              <a16:creationId xmlns:a16="http://schemas.microsoft.com/office/drawing/2014/main" id="{4616B59A-4848-457F-A7DE-ED95CD504BE5}"/>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1D714EE9-0D50-46B7-BC4A-3391E712D97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87C38A56-06B5-4E89-9EAE-A317B7C4F5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69E360A6-8AFA-4B63-AB12-F70233C94D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2FBC4636-7939-4D06-9BC0-E7FBB246A0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B7B31CD2-6973-469B-AF88-2B134F0AC0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6A47BFCF-65AE-41E4-B3EC-C04CC4CA7F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B1F10C44-422B-4D0E-9DD3-F4E217FBB9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3E8C401E-9564-4C94-8FCF-0687C84672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271C54B5-82E6-462E-9E50-4FF48B0484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9E7D5CD5-FC8A-441F-B2E1-93EB662A123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CE4D18B9-FA52-4080-B79F-D470497D066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D0566E3B-E7FA-4C94-BF71-1D3551956B6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4E4851E8-15BD-49EE-BB12-7B27EEB90D0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B06ECA94-DF42-4F4F-BE00-76D6AE254FB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F28E4D02-383B-4231-A8A3-20FDDAA8732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533C248-96D0-490E-A180-2A3E752B9DD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D428B120-C5EC-4C9D-B55D-6C3FE9BD527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C0BB1CBC-B7EE-4A75-8D72-7053FF024A8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57994F22-6A31-467C-8A70-EE583E82D1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EE3774E0-F4AE-468A-BF56-AEA479F1AAB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B0417C5C-E6F9-4E04-A7BF-18D29AE3977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477FF0D5-1611-44A6-BD6F-7239EF6236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2D0EF5E3-5B12-48B0-8515-4DAE6D3C086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D44360E7-9C52-4ED9-9CE4-7B5ED57724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18FD4817-A708-4F03-85F9-BCC44ABE234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81658B7C-37EC-4D8B-AEF9-D62EBCAB6DA9}"/>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0F65110F-DF0E-480F-BB9F-625775E09181}"/>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561F9B9E-2592-41E2-9C95-DA986EC6C4F5}"/>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368EEA7A-9527-427A-A8B3-5412DB6FBFD6}"/>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664C771E-4F27-4427-9668-D14DC3D7D98D}"/>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EAB80404-9540-42DB-9D49-9FB20CCB14B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A667517D-9CC9-4E49-AB96-DCC51CFF2EF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0ADBED6F-9DF6-4B52-9550-202C8130643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6AC75426-CF45-4ADC-8E90-6895EB8FAE2A}"/>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822C1C6-6724-4C95-A5A1-ADED0ACC23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C19C1D1-49CB-4AE2-A156-50DB04122B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7FEF2E8B-19B1-41FF-8321-3C6801F17A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E041E64-D7E5-4FD5-B07C-443AA85FB0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73B5730-51F1-418D-88CC-C5FA158B79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楕円 170">
          <a:extLst>
            <a:ext uri="{FF2B5EF4-FFF2-40B4-BE49-F238E27FC236}">
              <a16:creationId xmlns:a16="http://schemas.microsoft.com/office/drawing/2014/main" id="{817848B5-B9B2-4EF1-91A0-ED6ABC0E4FF7}"/>
            </a:ext>
          </a:extLst>
        </xdr:cNvPr>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148607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9D8FC913-41CD-45BE-801F-470898A99BD7}"/>
            </a:ext>
          </a:extLst>
        </xdr:cNvPr>
        <xdr:cNvSpPr txBox="1"/>
      </xdr:nvSpPr>
      <xdr:spPr>
        <a:xfrm>
          <a:off x="4673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73" name="楕円 172">
          <a:extLst>
            <a:ext uri="{FF2B5EF4-FFF2-40B4-BE49-F238E27FC236}">
              <a16:creationId xmlns:a16="http://schemas.microsoft.com/office/drawing/2014/main" id="{C7730E74-581C-4BAC-BE70-6AAE7514134E}"/>
            </a:ext>
          </a:extLst>
        </xdr:cNvPr>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85725</xdr:rowOff>
    </xdr:to>
    <xdr:cxnSp macro="">
      <xdr:nvCxnSpPr>
        <xdr:cNvPr id="174" name="直線コネクタ 173">
          <a:extLst>
            <a:ext uri="{FF2B5EF4-FFF2-40B4-BE49-F238E27FC236}">
              <a16:creationId xmlns:a16="http://schemas.microsoft.com/office/drawing/2014/main" id="{3A049D43-5EF4-4702-8D4D-A41B711EE070}"/>
            </a:ext>
          </a:extLst>
        </xdr:cNvPr>
        <xdr:cNvCxnSpPr/>
      </xdr:nvCxnSpPr>
      <xdr:spPr>
        <a:xfrm flipV="1">
          <a:off x="3797300" y="103365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38735</xdr:rowOff>
    </xdr:from>
    <xdr:to>
      <xdr:col>15</xdr:col>
      <xdr:colOff>101600</xdr:colOff>
      <xdr:row>60</xdr:row>
      <xdr:rowOff>140335</xdr:rowOff>
    </xdr:to>
    <xdr:sp macro="" textlink="">
      <xdr:nvSpPr>
        <xdr:cNvPr id="175" name="楕円 174">
          <a:extLst>
            <a:ext uri="{FF2B5EF4-FFF2-40B4-BE49-F238E27FC236}">
              <a16:creationId xmlns:a16="http://schemas.microsoft.com/office/drawing/2014/main" id="{8E6B964E-48E3-430F-B57F-10F0292105CC}"/>
            </a:ext>
          </a:extLst>
        </xdr:cNvPr>
        <xdr:cNvSpPr/>
      </xdr:nvSpPr>
      <xdr:spPr>
        <a:xfrm>
          <a:off x="2857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85725</xdr:rowOff>
    </xdr:from>
    <xdr:to>
      <xdr:col>19</xdr:col>
      <xdr:colOff>177800</xdr:colOff>
      <xdr:row>60</xdr:row>
      <xdr:rowOff>89535</xdr:rowOff>
    </xdr:to>
    <xdr:cxnSp macro="">
      <xdr:nvCxnSpPr>
        <xdr:cNvPr id="176" name="直線コネクタ 175">
          <a:extLst>
            <a:ext uri="{FF2B5EF4-FFF2-40B4-BE49-F238E27FC236}">
              <a16:creationId xmlns:a16="http://schemas.microsoft.com/office/drawing/2014/main" id="{C21B5131-16EA-4E92-B8CE-5F33821E92F1}"/>
            </a:ext>
          </a:extLst>
        </xdr:cNvPr>
        <xdr:cNvCxnSpPr/>
      </xdr:nvCxnSpPr>
      <xdr:spPr>
        <a:xfrm flipV="1">
          <a:off x="2908300" y="103727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38735</xdr:rowOff>
    </xdr:from>
    <xdr:to>
      <xdr:col>10</xdr:col>
      <xdr:colOff>165100</xdr:colOff>
      <xdr:row>60</xdr:row>
      <xdr:rowOff>140335</xdr:rowOff>
    </xdr:to>
    <xdr:sp macro="" textlink="">
      <xdr:nvSpPr>
        <xdr:cNvPr id="177" name="楕円 176">
          <a:extLst>
            <a:ext uri="{FF2B5EF4-FFF2-40B4-BE49-F238E27FC236}">
              <a16:creationId xmlns:a16="http://schemas.microsoft.com/office/drawing/2014/main" id="{0C3A9F80-E581-4B7F-9070-0FEF427BC7AD}"/>
            </a:ext>
          </a:extLst>
        </xdr:cNvPr>
        <xdr:cNvSpPr/>
      </xdr:nvSpPr>
      <xdr:spPr>
        <a:xfrm>
          <a:off x="1968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89535</xdr:rowOff>
    </xdr:from>
    <xdr:to>
      <xdr:col>15</xdr:col>
      <xdr:colOff>50800</xdr:colOff>
      <xdr:row>60</xdr:row>
      <xdr:rowOff>89535</xdr:rowOff>
    </xdr:to>
    <xdr:cxnSp macro="">
      <xdr:nvCxnSpPr>
        <xdr:cNvPr id="178" name="直線コネクタ 177">
          <a:extLst>
            <a:ext uri="{FF2B5EF4-FFF2-40B4-BE49-F238E27FC236}">
              <a16:creationId xmlns:a16="http://schemas.microsoft.com/office/drawing/2014/main" id="{7CE7200B-B8CB-443C-B82B-784CAE3B199B}"/>
            </a:ext>
          </a:extLst>
        </xdr:cNvPr>
        <xdr:cNvCxnSpPr/>
      </xdr:nvCxnSpPr>
      <xdr:spPr>
        <a:xfrm>
          <a:off x="2019300" y="10376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a:extLst>
            <a:ext uri="{FF2B5EF4-FFF2-40B4-BE49-F238E27FC236}">
              <a16:creationId xmlns:a16="http://schemas.microsoft.com/office/drawing/2014/main" id="{F7AE9213-F677-4B9C-88DB-9052BCDC6E62}"/>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a:extLst>
            <a:ext uri="{FF2B5EF4-FFF2-40B4-BE49-F238E27FC236}">
              <a16:creationId xmlns:a16="http://schemas.microsoft.com/office/drawing/2014/main" id="{83C17399-1018-4FCE-96DE-A5AE13426B54}"/>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a:extLst>
            <a:ext uri="{FF2B5EF4-FFF2-40B4-BE49-F238E27FC236}">
              <a16:creationId xmlns:a16="http://schemas.microsoft.com/office/drawing/2014/main" id="{35DE31EF-D75A-474E-984E-CC93D7EB073A}"/>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127652</xdr:rowOff>
    </xdr:from>
    <xdr:ext cx="405111" cy="259045"/>
    <xdr:sp macro="" textlink="">
      <xdr:nvSpPr>
        <xdr:cNvPr id="182" name="n_1mainValue【体育館・プール】&#10;有形固定資産減価償却率">
          <a:extLst>
            <a:ext uri="{FF2B5EF4-FFF2-40B4-BE49-F238E27FC236}">
              <a16:creationId xmlns:a16="http://schemas.microsoft.com/office/drawing/2014/main" id="{F18FF728-E6E2-4C67-9109-90839EED9101}"/>
            </a:ext>
          </a:extLst>
        </xdr:cNvPr>
        <xdr:cNvSpPr txBox="1"/>
      </xdr:nvSpPr>
      <xdr:spPr>
        <a:xfrm>
          <a:off x="3582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131462</xdr:rowOff>
    </xdr:from>
    <xdr:ext cx="405111" cy="259045"/>
    <xdr:sp macro="" textlink="">
      <xdr:nvSpPr>
        <xdr:cNvPr id="183" name="n_2mainValue【体育館・プール】&#10;有形固定資産減価償却率">
          <a:extLst>
            <a:ext uri="{FF2B5EF4-FFF2-40B4-BE49-F238E27FC236}">
              <a16:creationId xmlns:a16="http://schemas.microsoft.com/office/drawing/2014/main" id="{BC504A0F-A99F-4C47-9312-7AC6D393B85C}"/>
            </a:ext>
          </a:extLst>
        </xdr:cNvPr>
        <xdr:cNvSpPr txBox="1"/>
      </xdr:nvSpPr>
      <xdr:spPr>
        <a:xfrm>
          <a:off x="2705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131462</xdr:rowOff>
    </xdr:from>
    <xdr:ext cx="405111" cy="259045"/>
    <xdr:sp macro="" textlink="">
      <xdr:nvSpPr>
        <xdr:cNvPr id="184" name="n_3mainValue【体育館・プール】&#10;有形固定資産減価償却率">
          <a:extLst>
            <a:ext uri="{FF2B5EF4-FFF2-40B4-BE49-F238E27FC236}">
              <a16:creationId xmlns:a16="http://schemas.microsoft.com/office/drawing/2014/main" id="{DAD61CBF-987B-445B-AE15-300499509E05}"/>
            </a:ext>
          </a:extLst>
        </xdr:cNvPr>
        <xdr:cNvSpPr txBox="1"/>
      </xdr:nvSpPr>
      <xdr:spPr>
        <a:xfrm>
          <a:off x="1816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CE4A71EA-19E0-4FB1-953C-27F9B9059F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3BA861EE-B7C0-4E80-AC55-E0AFC228A6F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8B783FB8-35F6-4CB2-BF36-7EC2409B82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FAC8FC0C-8F94-48D0-8860-FC0F43D5EAA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0B27D1A3-155D-4557-B5A0-0B1B46AE6D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792C81B4-64FD-4390-BCCE-93BEB7DD2F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E6840CFE-DDEA-4197-BA12-0593B3CB810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9BDFFFA2-3189-420F-81D4-C5E2C16391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EC9C252B-2BF8-4059-B8EA-7E39D961E7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91A6F36D-3F8E-452F-8D75-17C2CE1FB5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A5F2DCBD-65FD-4718-A211-CFB7C008769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7D60CF85-8094-4256-B5DE-30C6CB3628B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CA50D3D2-9172-449D-95D6-0DEA3754650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1DD25158-0229-487D-954F-8CDF30A2B51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67D98818-C274-47A4-883F-89F81A4F892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14565A24-4DF3-4E15-A423-20FA1B3AD93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2619268D-69DF-48FC-A1BD-5382824182B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5AB8A9BA-68D7-4B98-BF77-F5281446448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51C1ABC9-57D1-4A37-BB37-AA9D26751A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F15CDE51-4993-49A9-90A6-91C623DC451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950BE066-2E8F-4B6E-8F93-699721EB0D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53FE34F0-CC44-422A-93A2-7F521992869D}"/>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B8474081-CEA5-4AC6-85CB-596C039B1614}"/>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27E9C3F3-5795-4437-83F9-013F2E803603}"/>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0453CB05-3168-4631-8E91-A4C32C44878C}"/>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0F577B2D-D12B-4747-9FBD-70AB7ED413E6}"/>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a:extLst>
            <a:ext uri="{FF2B5EF4-FFF2-40B4-BE49-F238E27FC236}">
              <a16:creationId xmlns:a16="http://schemas.microsoft.com/office/drawing/2014/main" id="{E66B108A-BAAE-4B14-952F-07CECBE5410D}"/>
            </a:ext>
          </a:extLst>
        </xdr:cNvPr>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72CCD51C-5BC2-4D94-B819-229DB8A12D6D}"/>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A028929F-ED27-453F-BB60-42E827CE0539}"/>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3B86536C-2827-4A4C-9C5A-94615BADB0ED}"/>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id="{14A9EAD1-24F7-4C0A-B2CA-847625B44415}"/>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8A56C633-12A7-4DCD-B3FC-3ECB9A6244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CBA4CAD5-5B67-4C18-BB31-70BD3106BCB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28DA2D7-2AAC-4F33-B371-B70A0AAA554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C4120930-FB82-439A-AF61-53A2FDC1A8E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8E260B4E-770D-4BAE-89A5-4D5C83541A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159055</xdr:rowOff>
    </xdr:from>
    <xdr:to>
      <xdr:col>55</xdr:col>
      <xdr:colOff>50800</xdr:colOff>
      <xdr:row>63</xdr:row>
      <xdr:rowOff>89205</xdr:rowOff>
    </xdr:to>
    <xdr:sp macro="" textlink="">
      <xdr:nvSpPr>
        <xdr:cNvPr id="221" name="楕円 220">
          <a:extLst>
            <a:ext uri="{FF2B5EF4-FFF2-40B4-BE49-F238E27FC236}">
              <a16:creationId xmlns:a16="http://schemas.microsoft.com/office/drawing/2014/main" id="{52178768-FA52-4A5D-B9A1-C92EDB942C2A}"/>
            </a:ext>
          </a:extLst>
        </xdr:cNvPr>
        <xdr:cNvSpPr/>
      </xdr:nvSpPr>
      <xdr:spPr>
        <a:xfrm>
          <a:off x="104267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222" name="【体育館・プール】&#10;一人当たり面積該当値テキスト">
          <a:extLst>
            <a:ext uri="{FF2B5EF4-FFF2-40B4-BE49-F238E27FC236}">
              <a16:creationId xmlns:a16="http://schemas.microsoft.com/office/drawing/2014/main" id="{87C370DD-BED9-4524-A13D-194D11EC17EF}"/>
            </a:ext>
          </a:extLst>
        </xdr:cNvPr>
        <xdr:cNvSpPr txBox="1"/>
      </xdr:nvSpPr>
      <xdr:spPr>
        <a:xfrm>
          <a:off x="10515600" y="107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159512</xdr:rowOff>
    </xdr:from>
    <xdr:to>
      <xdr:col>50</xdr:col>
      <xdr:colOff>165100</xdr:colOff>
      <xdr:row>63</xdr:row>
      <xdr:rowOff>89662</xdr:rowOff>
    </xdr:to>
    <xdr:sp macro="" textlink="">
      <xdr:nvSpPr>
        <xdr:cNvPr id="223" name="楕円 222">
          <a:extLst>
            <a:ext uri="{FF2B5EF4-FFF2-40B4-BE49-F238E27FC236}">
              <a16:creationId xmlns:a16="http://schemas.microsoft.com/office/drawing/2014/main" id="{148E9BBB-595A-442F-AA68-9D51BC640790}"/>
            </a:ext>
          </a:extLst>
        </xdr:cNvPr>
        <xdr:cNvSpPr/>
      </xdr:nvSpPr>
      <xdr:spPr>
        <a:xfrm>
          <a:off x="9588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38405</xdr:rowOff>
    </xdr:from>
    <xdr:to>
      <xdr:col>55</xdr:col>
      <xdr:colOff>0</xdr:colOff>
      <xdr:row>63</xdr:row>
      <xdr:rowOff>38862</xdr:rowOff>
    </xdr:to>
    <xdr:cxnSp macro="">
      <xdr:nvCxnSpPr>
        <xdr:cNvPr id="224" name="直線コネクタ 223">
          <a:extLst>
            <a:ext uri="{FF2B5EF4-FFF2-40B4-BE49-F238E27FC236}">
              <a16:creationId xmlns:a16="http://schemas.microsoft.com/office/drawing/2014/main" id="{9D3B5CF8-165B-4859-B167-87DEE7915FB9}"/>
            </a:ext>
          </a:extLst>
        </xdr:cNvPr>
        <xdr:cNvCxnSpPr/>
      </xdr:nvCxnSpPr>
      <xdr:spPr>
        <a:xfrm flipV="1">
          <a:off x="9639300" y="1083975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160884</xdr:rowOff>
    </xdr:from>
    <xdr:to>
      <xdr:col>46</xdr:col>
      <xdr:colOff>38100</xdr:colOff>
      <xdr:row>63</xdr:row>
      <xdr:rowOff>91034</xdr:rowOff>
    </xdr:to>
    <xdr:sp macro="" textlink="">
      <xdr:nvSpPr>
        <xdr:cNvPr id="225" name="楕円 224">
          <a:extLst>
            <a:ext uri="{FF2B5EF4-FFF2-40B4-BE49-F238E27FC236}">
              <a16:creationId xmlns:a16="http://schemas.microsoft.com/office/drawing/2014/main" id="{05AE91F5-4317-40F4-A352-A32DD75B4C35}"/>
            </a:ext>
          </a:extLst>
        </xdr:cNvPr>
        <xdr:cNvSpPr/>
      </xdr:nvSpPr>
      <xdr:spPr>
        <a:xfrm>
          <a:off x="8699500" y="10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38862</xdr:rowOff>
    </xdr:from>
    <xdr:to>
      <xdr:col>50</xdr:col>
      <xdr:colOff>114300</xdr:colOff>
      <xdr:row>63</xdr:row>
      <xdr:rowOff>40234</xdr:rowOff>
    </xdr:to>
    <xdr:cxnSp macro="">
      <xdr:nvCxnSpPr>
        <xdr:cNvPr id="226" name="直線コネクタ 225">
          <a:extLst>
            <a:ext uri="{FF2B5EF4-FFF2-40B4-BE49-F238E27FC236}">
              <a16:creationId xmlns:a16="http://schemas.microsoft.com/office/drawing/2014/main" id="{13685B80-9021-41CF-8983-7C8F88F98C2A}"/>
            </a:ext>
          </a:extLst>
        </xdr:cNvPr>
        <xdr:cNvCxnSpPr/>
      </xdr:nvCxnSpPr>
      <xdr:spPr>
        <a:xfrm flipV="1">
          <a:off x="8750300" y="108402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162255</xdr:rowOff>
    </xdr:from>
    <xdr:to>
      <xdr:col>41</xdr:col>
      <xdr:colOff>101600</xdr:colOff>
      <xdr:row>63</xdr:row>
      <xdr:rowOff>92405</xdr:rowOff>
    </xdr:to>
    <xdr:sp macro="" textlink="">
      <xdr:nvSpPr>
        <xdr:cNvPr id="227" name="楕円 226">
          <a:extLst>
            <a:ext uri="{FF2B5EF4-FFF2-40B4-BE49-F238E27FC236}">
              <a16:creationId xmlns:a16="http://schemas.microsoft.com/office/drawing/2014/main" id="{26297556-9D42-44D1-835D-5DAFA89EA34D}"/>
            </a:ext>
          </a:extLst>
        </xdr:cNvPr>
        <xdr:cNvSpPr/>
      </xdr:nvSpPr>
      <xdr:spPr>
        <a:xfrm>
          <a:off x="7810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40234</xdr:rowOff>
    </xdr:from>
    <xdr:to>
      <xdr:col>45</xdr:col>
      <xdr:colOff>177800</xdr:colOff>
      <xdr:row>63</xdr:row>
      <xdr:rowOff>41605</xdr:rowOff>
    </xdr:to>
    <xdr:cxnSp macro="">
      <xdr:nvCxnSpPr>
        <xdr:cNvPr id="228" name="直線コネクタ 227">
          <a:extLst>
            <a:ext uri="{FF2B5EF4-FFF2-40B4-BE49-F238E27FC236}">
              <a16:creationId xmlns:a16="http://schemas.microsoft.com/office/drawing/2014/main" id="{468124CC-BCEE-41E6-AF3B-2923627B8F96}"/>
            </a:ext>
          </a:extLst>
        </xdr:cNvPr>
        <xdr:cNvCxnSpPr/>
      </xdr:nvCxnSpPr>
      <xdr:spPr>
        <a:xfrm flipV="1">
          <a:off x="7861300" y="1084158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a:extLst>
            <a:ext uri="{FF2B5EF4-FFF2-40B4-BE49-F238E27FC236}">
              <a16:creationId xmlns:a16="http://schemas.microsoft.com/office/drawing/2014/main" id="{670989C7-F125-41A5-8032-F580E10E79AF}"/>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a:extLst>
            <a:ext uri="{FF2B5EF4-FFF2-40B4-BE49-F238E27FC236}">
              <a16:creationId xmlns:a16="http://schemas.microsoft.com/office/drawing/2014/main" id="{3B7EF3F0-6E7D-47CC-BCFC-2366ED61379F}"/>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a:extLst>
            <a:ext uri="{FF2B5EF4-FFF2-40B4-BE49-F238E27FC236}">
              <a16:creationId xmlns:a16="http://schemas.microsoft.com/office/drawing/2014/main" id="{D4E63EDF-475B-4801-9F48-B70B1A40FE49}"/>
            </a:ext>
          </a:extLst>
        </xdr:cNvPr>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80789</xdr:rowOff>
    </xdr:from>
    <xdr:ext cx="469744" cy="259045"/>
    <xdr:sp macro="" textlink="">
      <xdr:nvSpPr>
        <xdr:cNvPr id="232" name="n_1mainValue【体育館・プール】&#10;一人当たり面積">
          <a:extLst>
            <a:ext uri="{FF2B5EF4-FFF2-40B4-BE49-F238E27FC236}">
              <a16:creationId xmlns:a16="http://schemas.microsoft.com/office/drawing/2014/main" id="{6AAF9766-DBD7-458C-A391-DA2C1CAF12FD}"/>
            </a:ext>
          </a:extLst>
        </xdr:cNvPr>
        <xdr:cNvSpPr txBox="1"/>
      </xdr:nvSpPr>
      <xdr:spPr>
        <a:xfrm>
          <a:off x="9391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82161</xdr:rowOff>
    </xdr:from>
    <xdr:ext cx="469744" cy="259045"/>
    <xdr:sp macro="" textlink="">
      <xdr:nvSpPr>
        <xdr:cNvPr id="233" name="n_2mainValue【体育館・プール】&#10;一人当たり面積">
          <a:extLst>
            <a:ext uri="{FF2B5EF4-FFF2-40B4-BE49-F238E27FC236}">
              <a16:creationId xmlns:a16="http://schemas.microsoft.com/office/drawing/2014/main" id="{484B9AFE-F5B5-4EBF-9333-CD3B0938CCFC}"/>
            </a:ext>
          </a:extLst>
        </xdr:cNvPr>
        <xdr:cNvSpPr txBox="1"/>
      </xdr:nvSpPr>
      <xdr:spPr>
        <a:xfrm>
          <a:off x="8515427" y="108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108932</xdr:rowOff>
    </xdr:from>
    <xdr:ext cx="469744" cy="259045"/>
    <xdr:sp macro="" textlink="">
      <xdr:nvSpPr>
        <xdr:cNvPr id="234" name="n_3mainValue【体育館・プール】&#10;一人当たり面積">
          <a:extLst>
            <a:ext uri="{FF2B5EF4-FFF2-40B4-BE49-F238E27FC236}">
              <a16:creationId xmlns:a16="http://schemas.microsoft.com/office/drawing/2014/main" id="{E1A004A4-B33B-4E21-A876-245EC04B6F10}"/>
            </a:ext>
          </a:extLst>
        </xdr:cNvPr>
        <xdr:cNvSpPr txBox="1"/>
      </xdr:nvSpPr>
      <xdr:spPr>
        <a:xfrm>
          <a:off x="7626427" y="105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C73C3849-F68A-441E-A1F6-58AC07C329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AFFF7F18-0524-442C-9676-991B3A83EB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15DA9E53-BA86-4352-A440-74471A1197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4F3933FF-2D64-429E-9387-DB738E234F6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B75FB4DB-72C5-477C-AB3A-BA223C493D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7B4D67CC-15E2-4027-A99C-9EA8252B8FA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171C9589-8642-4CAA-AD38-752B451C04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F3197DFF-0DB8-4825-829F-16D010A1F4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567A3DCA-1491-44E6-8C13-8560F0EB407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99308A01-4170-440D-9FFD-343EA8AE81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82E009BA-111C-4CC2-B00A-A556EBCA9CE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66656426-4158-45AE-A357-79C8DCD4FAE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6C84124D-127D-440D-A87B-38976C74A96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AB3B1F1D-B10D-40D4-8768-638F06FDC9D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5EB829CC-7865-494C-8A09-88A46E3DD0D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F45F55F6-D45C-4A29-9C92-601A6D42E73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1DFB2007-0B42-4C25-AA3F-9777F218F04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BC7CBB36-1A48-46BF-8542-BC3ED5E3CF3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7B257035-1D53-45DA-B573-A5728710157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AD940BFD-0C93-48DB-A2DD-1A2473919E8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8AA1B797-87D6-427D-AC09-8A3CBBE59BC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C0029AC7-96F1-4BAB-A088-7233FD7756E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447B9808-C963-4D81-95D9-1ED98E9161F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BC897B39-CDBE-4AC8-80A9-63F9067F979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a16="http://schemas.microsoft.com/office/drawing/2014/main" id="{249DDA5D-0806-41B0-A424-1A3114214C9A}"/>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a16="http://schemas.microsoft.com/office/drawing/2014/main" id="{815CBEC7-1417-4817-8E97-4584FDDA599D}"/>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a16="http://schemas.microsoft.com/office/drawing/2014/main" id="{ACD141BD-23D7-4A69-AA17-B282D6998C96}"/>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a16="http://schemas.microsoft.com/office/drawing/2014/main" id="{BB20BF45-A03B-43FF-A144-4070BAE0FA0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E0C7BCC3-BABF-4DDA-A77B-65D9158345A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E87706D9-6D85-4359-AFED-2CF1FE1AF152}"/>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a16="http://schemas.microsoft.com/office/drawing/2014/main" id="{044AC513-7998-46C6-8223-178168EAF566}"/>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id="{FB793874-2B4D-4034-962A-AD142ED28ACE}"/>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id="{807FFEBE-59A3-4E1E-852C-C9FF476018C6}"/>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id="{DB0D1385-656C-4BC0-BDAA-67478C0FD201}"/>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6223BF4E-2F72-4B92-B161-D4A9E516C0D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90B0B0D8-4189-453C-96BC-900FD69117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197EF6B8-6EF1-43B6-92A5-38D67E8909E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CA17D05E-F20B-4343-9F2A-8FA72114D0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CC56C175-B7AC-4E4F-A51C-21DE2A560F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4" name="楕円 273">
          <a:extLst>
            <a:ext uri="{FF2B5EF4-FFF2-40B4-BE49-F238E27FC236}">
              <a16:creationId xmlns:a16="http://schemas.microsoft.com/office/drawing/2014/main" id="{3F849DE7-3E36-4FD6-ADEA-5100BD238F24}"/>
            </a:ext>
          </a:extLst>
        </xdr:cNvPr>
        <xdr:cNvSpPr/>
      </xdr:nvSpPr>
      <xdr:spPr>
        <a:xfrm>
          <a:off x="4584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71138</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A4B52754-03D8-49D7-8C6D-5920F73C4702}"/>
            </a:ext>
          </a:extLst>
        </xdr:cNvPr>
        <xdr:cNvSpPr txBox="1"/>
      </xdr:nvSpPr>
      <xdr:spPr>
        <a:xfrm>
          <a:off x="4673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276" name="楕円 275">
          <a:extLst>
            <a:ext uri="{FF2B5EF4-FFF2-40B4-BE49-F238E27FC236}">
              <a16:creationId xmlns:a16="http://schemas.microsoft.com/office/drawing/2014/main" id="{98AABC05-1DF1-4F3C-80E2-8E778D352A53}"/>
            </a:ext>
          </a:extLst>
        </xdr:cNvPr>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99061</xdr:rowOff>
    </xdr:to>
    <xdr:cxnSp macro="">
      <xdr:nvCxnSpPr>
        <xdr:cNvPr id="277" name="直線コネクタ 276">
          <a:extLst>
            <a:ext uri="{FF2B5EF4-FFF2-40B4-BE49-F238E27FC236}">
              <a16:creationId xmlns:a16="http://schemas.microsoft.com/office/drawing/2014/main" id="{708CE2BC-A29D-4543-A50B-F4AE3E749340}"/>
            </a:ext>
          </a:extLst>
        </xdr:cNvPr>
        <xdr:cNvCxnSpPr/>
      </xdr:nvCxnSpPr>
      <xdr:spPr>
        <a:xfrm>
          <a:off x="3797300" y="139446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278" name="楕円 277">
          <a:extLst>
            <a:ext uri="{FF2B5EF4-FFF2-40B4-BE49-F238E27FC236}">
              <a16:creationId xmlns:a16="http://schemas.microsoft.com/office/drawing/2014/main" id="{9515E5D6-F406-4167-90F9-9785181EE761}"/>
            </a:ext>
          </a:extLst>
        </xdr:cNvPr>
        <xdr:cNvSpPr/>
      </xdr:nvSpPr>
      <xdr:spPr>
        <a:xfrm>
          <a:off x="2857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100964</xdr:rowOff>
    </xdr:to>
    <xdr:cxnSp macro="">
      <xdr:nvCxnSpPr>
        <xdr:cNvPr id="279" name="直線コネクタ 278">
          <a:extLst>
            <a:ext uri="{FF2B5EF4-FFF2-40B4-BE49-F238E27FC236}">
              <a16:creationId xmlns:a16="http://schemas.microsoft.com/office/drawing/2014/main" id="{D70E9ABE-177C-40CB-9A78-F3950E787224}"/>
            </a:ext>
          </a:extLst>
        </xdr:cNvPr>
        <xdr:cNvCxnSpPr/>
      </xdr:nvCxnSpPr>
      <xdr:spPr>
        <a:xfrm flipV="1">
          <a:off x="2908300" y="139446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53975</xdr:rowOff>
    </xdr:from>
    <xdr:to>
      <xdr:col>10</xdr:col>
      <xdr:colOff>165100</xdr:colOff>
      <xdr:row>80</xdr:row>
      <xdr:rowOff>155575</xdr:rowOff>
    </xdr:to>
    <xdr:sp macro="" textlink="">
      <xdr:nvSpPr>
        <xdr:cNvPr id="280" name="楕円 279">
          <a:extLst>
            <a:ext uri="{FF2B5EF4-FFF2-40B4-BE49-F238E27FC236}">
              <a16:creationId xmlns:a16="http://schemas.microsoft.com/office/drawing/2014/main" id="{253B8C0F-665A-40DF-96D6-6D1C5F4D687A}"/>
            </a:ext>
          </a:extLst>
        </xdr:cNvPr>
        <xdr:cNvSpPr/>
      </xdr:nvSpPr>
      <xdr:spPr>
        <a:xfrm>
          <a:off x="1968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104775</xdr:rowOff>
    </xdr:from>
    <xdr:to>
      <xdr:col>15</xdr:col>
      <xdr:colOff>50800</xdr:colOff>
      <xdr:row>81</xdr:row>
      <xdr:rowOff>100964</xdr:rowOff>
    </xdr:to>
    <xdr:cxnSp macro="">
      <xdr:nvCxnSpPr>
        <xdr:cNvPr id="281" name="直線コネクタ 280">
          <a:extLst>
            <a:ext uri="{FF2B5EF4-FFF2-40B4-BE49-F238E27FC236}">
              <a16:creationId xmlns:a16="http://schemas.microsoft.com/office/drawing/2014/main" id="{BDF5B035-84B5-4EC1-BEF6-837EC649C4E1}"/>
            </a:ext>
          </a:extLst>
        </xdr:cNvPr>
        <xdr:cNvCxnSpPr/>
      </xdr:nvCxnSpPr>
      <xdr:spPr>
        <a:xfrm>
          <a:off x="2019300" y="13820775"/>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a:extLst>
            <a:ext uri="{FF2B5EF4-FFF2-40B4-BE49-F238E27FC236}">
              <a16:creationId xmlns:a16="http://schemas.microsoft.com/office/drawing/2014/main" id="{9C436A70-FD44-49EE-95D7-18D68C60797E}"/>
            </a:ext>
          </a:extLst>
        </xdr:cNvPr>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a:extLst>
            <a:ext uri="{FF2B5EF4-FFF2-40B4-BE49-F238E27FC236}">
              <a16:creationId xmlns:a16="http://schemas.microsoft.com/office/drawing/2014/main" id="{568BA29B-DD5D-4B7E-938C-A2E06EB1839C}"/>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a:extLst>
            <a:ext uri="{FF2B5EF4-FFF2-40B4-BE49-F238E27FC236}">
              <a16:creationId xmlns:a16="http://schemas.microsoft.com/office/drawing/2014/main" id="{DC3DC0B2-716B-49D7-94E4-E025E30BD924}"/>
            </a:ext>
          </a:extLst>
        </xdr:cNvPr>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124477</xdr:rowOff>
    </xdr:from>
    <xdr:ext cx="405111" cy="259045"/>
    <xdr:sp macro="" textlink="">
      <xdr:nvSpPr>
        <xdr:cNvPr id="285" name="n_1mainValue【福祉施設】&#10;有形固定資産減価償却率">
          <a:extLst>
            <a:ext uri="{FF2B5EF4-FFF2-40B4-BE49-F238E27FC236}">
              <a16:creationId xmlns:a16="http://schemas.microsoft.com/office/drawing/2014/main" id="{00A29584-F827-4411-92F6-83BE306ADA5D}"/>
            </a:ext>
          </a:extLst>
        </xdr:cNvPr>
        <xdr:cNvSpPr txBox="1"/>
      </xdr:nvSpPr>
      <xdr:spPr>
        <a:xfrm>
          <a:off x="3582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86" name="n_2mainValue【福祉施設】&#10;有形固定資産減価償却率">
          <a:extLst>
            <a:ext uri="{FF2B5EF4-FFF2-40B4-BE49-F238E27FC236}">
              <a16:creationId xmlns:a16="http://schemas.microsoft.com/office/drawing/2014/main" id="{FF3E8C3F-AED0-47F5-B19B-08C29FCFE11D}"/>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652</xdr:rowOff>
    </xdr:from>
    <xdr:ext cx="405111" cy="259045"/>
    <xdr:sp macro="" textlink="">
      <xdr:nvSpPr>
        <xdr:cNvPr id="287" name="n_3mainValue【福祉施設】&#10;有形固定資産減価償却率">
          <a:extLst>
            <a:ext uri="{FF2B5EF4-FFF2-40B4-BE49-F238E27FC236}">
              <a16:creationId xmlns:a16="http://schemas.microsoft.com/office/drawing/2014/main" id="{25E4D4BD-545D-4DF2-8359-D8D8A49AAD94}"/>
            </a:ext>
          </a:extLst>
        </xdr:cNvPr>
        <xdr:cNvSpPr txBox="1"/>
      </xdr:nvSpPr>
      <xdr:spPr>
        <a:xfrm>
          <a:off x="1816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93C9C424-E002-40BE-8D0C-34807766AD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E025A3A1-6DA1-4C67-9417-B100D0FC05E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886FF38E-CBAA-4582-A445-BE004606394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6EAE210A-8C0F-4B46-BD29-D3B056EF76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A205C501-F244-49C8-B9D1-CEB01861E5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EAFF3412-5503-4226-BC2D-2E14852AA8F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FB519EF8-B116-43B0-999E-40DE820A396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C0BB6EEA-3640-469B-81FB-0A579DF6937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49D27634-4961-4A75-B817-478E524D25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23C0ED4F-1CB2-407E-8E6D-C7429E37F4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5C1F9B51-158D-4662-8CB3-C0F17DD6D25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6124CCB3-DCC5-4B75-86D0-10445850401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835BB6C9-A895-4D30-887D-2B2AFC5DD32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BD28D148-98AD-4404-94A1-457E3CF228D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5A0378BB-7131-4723-BEDC-1DD8A0E4C49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16329704-6BFE-463B-90AD-4ECBAD637DC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ED1CF8B3-ACCD-472E-B241-13288EAFF27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E6466532-B747-4382-B03B-DCD1095E14C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0403969E-A372-4941-9629-00A422C21F6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AAB0A287-1A1F-4A1C-B876-2325E2BE493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2F37FA15-32AF-4970-8366-B7352B8E256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472F6974-E02D-410B-9C48-D0A416D29B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D1EEB2CA-6CC8-4B2F-A0AE-A0C4231614A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E4E3A443-F200-4750-BDB0-E19F7C3F062F}"/>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id="{3CA43D99-CC1A-4C65-8130-FC102EAB0F46}"/>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4015978E-5F22-4B46-B4AE-D76B1BEEC4E7}"/>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a16="http://schemas.microsoft.com/office/drawing/2014/main" id="{28072E1E-74F8-4856-80D2-9F7C7C791ED6}"/>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a16="http://schemas.microsoft.com/office/drawing/2014/main" id="{0A710196-613E-4B48-A3B2-5FE9263CF95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a:extLst>
            <a:ext uri="{FF2B5EF4-FFF2-40B4-BE49-F238E27FC236}">
              <a16:creationId xmlns:a16="http://schemas.microsoft.com/office/drawing/2014/main" id="{923012F0-3DA3-4046-9040-2B270D3CC733}"/>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id="{7B4C4C51-AC5A-4827-80CB-C837EE662BF2}"/>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id="{59ADBF87-675C-4716-9C69-94D2C20F43F8}"/>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id="{69FA3B00-01FA-43E4-9306-742F7532513B}"/>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id="{D6060444-2242-4E5F-B5FB-3A083F5A0269}"/>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443C4394-1309-455D-B141-8D53B47A7A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908425D2-3BB0-48EB-8DD3-4DEE5AE4ED8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DF7A9FCF-AEF5-4FEB-9588-40BFEC4FD64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779C3EF4-1B0A-4E14-A467-CD6D527A92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4A72797E-E27F-45A6-AFCC-89446499419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26" name="楕円 325">
          <a:extLst>
            <a:ext uri="{FF2B5EF4-FFF2-40B4-BE49-F238E27FC236}">
              <a16:creationId xmlns:a16="http://schemas.microsoft.com/office/drawing/2014/main" id="{E59C4C77-BD80-4F01-A8A7-D4FF0B7D034F}"/>
            </a:ext>
          </a:extLst>
        </xdr:cNvPr>
        <xdr:cNvSpPr/>
      </xdr:nvSpPr>
      <xdr:spPr>
        <a:xfrm>
          <a:off x="104267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27" name="【福祉施設】&#10;一人当たり面積該当値テキスト">
          <a:extLst>
            <a:ext uri="{FF2B5EF4-FFF2-40B4-BE49-F238E27FC236}">
              <a16:creationId xmlns:a16="http://schemas.microsoft.com/office/drawing/2014/main" id="{9FAF3979-9C83-4AF7-9FB1-AEE50D51BA03}"/>
            </a:ext>
          </a:extLst>
        </xdr:cNvPr>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57150</xdr:rowOff>
    </xdr:from>
    <xdr:to>
      <xdr:col>50</xdr:col>
      <xdr:colOff>165100</xdr:colOff>
      <xdr:row>85</xdr:row>
      <xdr:rowOff>158750</xdr:rowOff>
    </xdr:to>
    <xdr:sp macro="" textlink="">
      <xdr:nvSpPr>
        <xdr:cNvPr id="328" name="楕円 327">
          <a:extLst>
            <a:ext uri="{FF2B5EF4-FFF2-40B4-BE49-F238E27FC236}">
              <a16:creationId xmlns:a16="http://schemas.microsoft.com/office/drawing/2014/main" id="{C34C025C-F388-4E19-AE8B-CC64AE338C90}"/>
            </a:ext>
          </a:extLst>
        </xdr:cNvPr>
        <xdr:cNvSpPr/>
      </xdr:nvSpPr>
      <xdr:spPr>
        <a:xfrm>
          <a:off x="9588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107950</xdr:rowOff>
    </xdr:from>
    <xdr:to>
      <xdr:col>55</xdr:col>
      <xdr:colOff>0</xdr:colOff>
      <xdr:row>85</xdr:row>
      <xdr:rowOff>142239</xdr:rowOff>
    </xdr:to>
    <xdr:cxnSp macro="">
      <xdr:nvCxnSpPr>
        <xdr:cNvPr id="329" name="直線コネクタ 328">
          <a:extLst>
            <a:ext uri="{FF2B5EF4-FFF2-40B4-BE49-F238E27FC236}">
              <a16:creationId xmlns:a16="http://schemas.microsoft.com/office/drawing/2014/main" id="{7B1C42B7-975C-4F2F-B09A-5A6139EA3B13}"/>
            </a:ext>
          </a:extLst>
        </xdr:cNvPr>
        <xdr:cNvCxnSpPr/>
      </xdr:nvCxnSpPr>
      <xdr:spPr>
        <a:xfrm>
          <a:off x="9639300" y="146812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58420</xdr:rowOff>
    </xdr:from>
    <xdr:to>
      <xdr:col>46</xdr:col>
      <xdr:colOff>38100</xdr:colOff>
      <xdr:row>85</xdr:row>
      <xdr:rowOff>160020</xdr:rowOff>
    </xdr:to>
    <xdr:sp macro="" textlink="">
      <xdr:nvSpPr>
        <xdr:cNvPr id="330" name="楕円 329">
          <a:extLst>
            <a:ext uri="{FF2B5EF4-FFF2-40B4-BE49-F238E27FC236}">
              <a16:creationId xmlns:a16="http://schemas.microsoft.com/office/drawing/2014/main" id="{E264CD60-97CD-4A1F-8637-857985AC209B}"/>
            </a:ext>
          </a:extLst>
        </xdr:cNvPr>
        <xdr:cNvSpPr/>
      </xdr:nvSpPr>
      <xdr:spPr>
        <a:xfrm>
          <a:off x="86995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107950</xdr:rowOff>
    </xdr:from>
    <xdr:to>
      <xdr:col>50</xdr:col>
      <xdr:colOff>114300</xdr:colOff>
      <xdr:row>85</xdr:row>
      <xdr:rowOff>109220</xdr:rowOff>
    </xdr:to>
    <xdr:cxnSp macro="">
      <xdr:nvCxnSpPr>
        <xdr:cNvPr id="331" name="直線コネクタ 330">
          <a:extLst>
            <a:ext uri="{FF2B5EF4-FFF2-40B4-BE49-F238E27FC236}">
              <a16:creationId xmlns:a16="http://schemas.microsoft.com/office/drawing/2014/main" id="{9F86A155-F19E-42BD-A2B6-F4E0A1529890}"/>
            </a:ext>
          </a:extLst>
        </xdr:cNvPr>
        <xdr:cNvCxnSpPr/>
      </xdr:nvCxnSpPr>
      <xdr:spPr>
        <a:xfrm flipV="1">
          <a:off x="8750300" y="146812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54611</xdr:rowOff>
    </xdr:from>
    <xdr:to>
      <xdr:col>41</xdr:col>
      <xdr:colOff>101600</xdr:colOff>
      <xdr:row>85</xdr:row>
      <xdr:rowOff>156211</xdr:rowOff>
    </xdr:to>
    <xdr:sp macro="" textlink="">
      <xdr:nvSpPr>
        <xdr:cNvPr id="332" name="楕円 331">
          <a:extLst>
            <a:ext uri="{FF2B5EF4-FFF2-40B4-BE49-F238E27FC236}">
              <a16:creationId xmlns:a16="http://schemas.microsoft.com/office/drawing/2014/main" id="{410F1570-229D-40AC-A29C-72AFB18A95A0}"/>
            </a:ext>
          </a:extLst>
        </xdr:cNvPr>
        <xdr:cNvSpPr/>
      </xdr:nvSpPr>
      <xdr:spPr>
        <a:xfrm>
          <a:off x="7810500" y="146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105411</xdr:rowOff>
    </xdr:from>
    <xdr:to>
      <xdr:col>45</xdr:col>
      <xdr:colOff>177800</xdr:colOff>
      <xdr:row>85</xdr:row>
      <xdr:rowOff>109220</xdr:rowOff>
    </xdr:to>
    <xdr:cxnSp macro="">
      <xdr:nvCxnSpPr>
        <xdr:cNvPr id="333" name="直線コネクタ 332">
          <a:extLst>
            <a:ext uri="{FF2B5EF4-FFF2-40B4-BE49-F238E27FC236}">
              <a16:creationId xmlns:a16="http://schemas.microsoft.com/office/drawing/2014/main" id="{0E1C86F6-830E-4E68-A88B-0A7BC1AA1373}"/>
            </a:ext>
          </a:extLst>
        </xdr:cNvPr>
        <xdr:cNvCxnSpPr/>
      </xdr:nvCxnSpPr>
      <xdr:spPr>
        <a:xfrm>
          <a:off x="7861300" y="14678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a:extLst>
            <a:ext uri="{FF2B5EF4-FFF2-40B4-BE49-F238E27FC236}">
              <a16:creationId xmlns:a16="http://schemas.microsoft.com/office/drawing/2014/main" id="{62F4AAB3-BBE3-4878-8032-AC8F5F2C43DC}"/>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a:extLst>
            <a:ext uri="{FF2B5EF4-FFF2-40B4-BE49-F238E27FC236}">
              <a16:creationId xmlns:a16="http://schemas.microsoft.com/office/drawing/2014/main" id="{C2558D72-911F-430D-84C7-AC8B05285549}"/>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a:extLst>
            <a:ext uri="{FF2B5EF4-FFF2-40B4-BE49-F238E27FC236}">
              <a16:creationId xmlns:a16="http://schemas.microsoft.com/office/drawing/2014/main" id="{8A921501-9A04-4441-BBB3-79578B6E30E4}"/>
            </a:ext>
          </a:extLst>
        </xdr:cNvPr>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149877</xdr:rowOff>
    </xdr:from>
    <xdr:ext cx="469744" cy="259045"/>
    <xdr:sp macro="" textlink="">
      <xdr:nvSpPr>
        <xdr:cNvPr id="337" name="n_1mainValue【福祉施設】&#10;一人当たり面積">
          <a:extLst>
            <a:ext uri="{FF2B5EF4-FFF2-40B4-BE49-F238E27FC236}">
              <a16:creationId xmlns:a16="http://schemas.microsoft.com/office/drawing/2014/main" id="{F87E0BFB-807C-48BC-B587-59435C06585A}"/>
            </a:ext>
          </a:extLst>
        </xdr:cNvPr>
        <xdr:cNvSpPr txBox="1"/>
      </xdr:nvSpPr>
      <xdr:spPr>
        <a:xfrm>
          <a:off x="9391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151147</xdr:rowOff>
    </xdr:from>
    <xdr:ext cx="469744" cy="259045"/>
    <xdr:sp macro="" textlink="">
      <xdr:nvSpPr>
        <xdr:cNvPr id="338" name="n_2mainValue【福祉施設】&#10;一人当たり面積">
          <a:extLst>
            <a:ext uri="{FF2B5EF4-FFF2-40B4-BE49-F238E27FC236}">
              <a16:creationId xmlns:a16="http://schemas.microsoft.com/office/drawing/2014/main" id="{4C88D2B0-F6C1-400F-A639-EFBC5064E4FC}"/>
            </a:ext>
          </a:extLst>
        </xdr:cNvPr>
        <xdr:cNvSpPr txBox="1"/>
      </xdr:nvSpPr>
      <xdr:spPr>
        <a:xfrm>
          <a:off x="8515427" y="1472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1288</xdr:rowOff>
    </xdr:from>
    <xdr:ext cx="469744" cy="259045"/>
    <xdr:sp macro="" textlink="">
      <xdr:nvSpPr>
        <xdr:cNvPr id="339" name="n_3mainValue【福祉施設】&#10;一人当たり面積">
          <a:extLst>
            <a:ext uri="{FF2B5EF4-FFF2-40B4-BE49-F238E27FC236}">
              <a16:creationId xmlns:a16="http://schemas.microsoft.com/office/drawing/2014/main" id="{D6DAE066-B448-4D16-91EC-7CF6AD33A400}"/>
            </a:ext>
          </a:extLst>
        </xdr:cNvPr>
        <xdr:cNvSpPr txBox="1"/>
      </xdr:nvSpPr>
      <xdr:spPr>
        <a:xfrm>
          <a:off x="7626427" y="1440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DD98035F-C8F4-40AE-9CD6-EE9FBAC0E32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79BB9B8B-B6ED-4AB1-85B9-BA10F85A7B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D6758BCC-A5A5-431E-AE98-B069DDBC24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7AD30CC9-F3A0-4071-BFA0-F07983647B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74ACC289-DC4E-4D75-9D58-5D48FE1CDD4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189AED54-247F-4A5B-A586-3ABA69C70EE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C6A2B9D0-43B5-48E9-AED4-E7DEB6D961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B6ABEA7E-6193-4AFF-862D-EEADE542B02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169EDB4F-E51A-462E-B8B2-29BD3618760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8C3A6616-5705-4F37-9363-D242991EC13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568EEC04-5D08-45FF-96FC-1370FDD3272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a:extLst>
            <a:ext uri="{FF2B5EF4-FFF2-40B4-BE49-F238E27FC236}">
              <a16:creationId xmlns:a16="http://schemas.microsoft.com/office/drawing/2014/main" id="{8CC01204-C0FB-4D1C-9E50-AE315516AFB5}"/>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2FCC2851-D292-4FB0-B483-757B285B0EA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id="{BEF90AC2-B2CA-43F4-A195-E34924F7824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120A321B-B250-413C-A060-0EA15A8FE68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id="{80E34D4B-A304-4CAD-A7CA-EB650C1EBC5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62119050-4031-4AF3-A3B4-7081569D9EC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id="{63B1E5B5-F353-4EE3-A15E-87F225347F7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CF25B3FC-1BAB-4FA5-BE5E-5AEC903D70A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1AB9BB52-BFBB-42FD-9B59-64D59072515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8E0A146E-6234-444E-B73B-854F3B8D117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3E5B6CE0-E075-4DA4-887B-810E50CEA2C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a:extLst>
            <a:ext uri="{FF2B5EF4-FFF2-40B4-BE49-F238E27FC236}">
              <a16:creationId xmlns:a16="http://schemas.microsoft.com/office/drawing/2014/main" id="{4702DA20-7364-4485-B581-0FFF68DF8C9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a:extLst>
            <a:ext uri="{FF2B5EF4-FFF2-40B4-BE49-F238E27FC236}">
              <a16:creationId xmlns:a16="http://schemas.microsoft.com/office/drawing/2014/main" id="{3842EBD4-290F-4C6B-B787-FF1059D100BC}"/>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a:extLst>
            <a:ext uri="{FF2B5EF4-FFF2-40B4-BE49-F238E27FC236}">
              <a16:creationId xmlns:a16="http://schemas.microsoft.com/office/drawing/2014/main" id="{075702D1-DD0A-49B6-B052-7D141FAD71C2}"/>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a:extLst>
            <a:ext uri="{FF2B5EF4-FFF2-40B4-BE49-F238E27FC236}">
              <a16:creationId xmlns:a16="http://schemas.microsoft.com/office/drawing/2014/main" id="{E6C26969-0FAF-40CA-91A0-A9260D27A76D}"/>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a:extLst>
            <a:ext uri="{FF2B5EF4-FFF2-40B4-BE49-F238E27FC236}">
              <a16:creationId xmlns:a16="http://schemas.microsoft.com/office/drawing/2014/main" id="{DA4CAAA0-8A21-4AB2-9EB7-D55E3C19442F}"/>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a:extLst>
            <a:ext uri="{FF2B5EF4-FFF2-40B4-BE49-F238E27FC236}">
              <a16:creationId xmlns:a16="http://schemas.microsoft.com/office/drawing/2014/main" id="{303ADE64-53E7-4F1D-A0AC-CDBE4300AFDB}"/>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a:extLst>
            <a:ext uri="{FF2B5EF4-FFF2-40B4-BE49-F238E27FC236}">
              <a16:creationId xmlns:a16="http://schemas.microsoft.com/office/drawing/2014/main" id="{87F9A464-AAC7-4979-905E-B31047A72A84}"/>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a:extLst>
            <a:ext uri="{FF2B5EF4-FFF2-40B4-BE49-F238E27FC236}">
              <a16:creationId xmlns:a16="http://schemas.microsoft.com/office/drawing/2014/main" id="{1527EB67-1841-46A3-B2AE-243FD17B7DA2}"/>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a:extLst>
            <a:ext uri="{FF2B5EF4-FFF2-40B4-BE49-F238E27FC236}">
              <a16:creationId xmlns:a16="http://schemas.microsoft.com/office/drawing/2014/main" id="{AD969FF1-5AA3-4DA4-9940-36C118E7270C}"/>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a:extLst>
            <a:ext uri="{FF2B5EF4-FFF2-40B4-BE49-F238E27FC236}">
              <a16:creationId xmlns:a16="http://schemas.microsoft.com/office/drawing/2014/main" id="{DD7EC1CD-68E4-45AC-A2CF-0E5A9A6FDD07}"/>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a:extLst>
            <a:ext uri="{FF2B5EF4-FFF2-40B4-BE49-F238E27FC236}">
              <a16:creationId xmlns:a16="http://schemas.microsoft.com/office/drawing/2014/main" id="{B9691AE9-DB4E-49EF-8BF8-ACDA773A8E5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F3D72F6E-8550-491C-8DA6-3180BCFA56E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57D0C853-A99D-4221-85CF-E319EF0ED2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A72DC9C-AB96-4A13-B314-95353E42B4C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04ADAB7-FF89-4B62-9626-B62C0F30889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9033781-A939-4B13-BA2E-C11E9717621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165100</xdr:rowOff>
    </xdr:from>
    <xdr:to>
      <xdr:col>15</xdr:col>
      <xdr:colOff>101600</xdr:colOff>
      <xdr:row>103</xdr:row>
      <xdr:rowOff>95250</xdr:rowOff>
    </xdr:to>
    <xdr:sp macro="" textlink="">
      <xdr:nvSpPr>
        <xdr:cNvPr id="378" name="楕円 377">
          <a:extLst>
            <a:ext uri="{FF2B5EF4-FFF2-40B4-BE49-F238E27FC236}">
              <a16:creationId xmlns:a16="http://schemas.microsoft.com/office/drawing/2014/main" id="{DB66AD3A-97DB-461A-A077-6959E7C95B8A}"/>
            </a:ext>
          </a:extLst>
        </xdr:cNvPr>
        <xdr:cNvSpPr/>
      </xdr:nvSpPr>
      <xdr:spPr>
        <a:xfrm>
          <a:off x="2857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165100</xdr:rowOff>
    </xdr:from>
    <xdr:to>
      <xdr:col>10</xdr:col>
      <xdr:colOff>165100</xdr:colOff>
      <xdr:row>103</xdr:row>
      <xdr:rowOff>95250</xdr:rowOff>
    </xdr:to>
    <xdr:sp macro="" textlink="">
      <xdr:nvSpPr>
        <xdr:cNvPr id="379" name="楕円 378">
          <a:extLst>
            <a:ext uri="{FF2B5EF4-FFF2-40B4-BE49-F238E27FC236}">
              <a16:creationId xmlns:a16="http://schemas.microsoft.com/office/drawing/2014/main" id="{63B4C244-528C-4A50-B739-C594F69A4084}"/>
            </a:ext>
          </a:extLst>
        </xdr:cNvPr>
        <xdr:cNvSpPr/>
      </xdr:nvSpPr>
      <xdr:spPr>
        <a:xfrm>
          <a:off x="1968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44450</xdr:rowOff>
    </xdr:from>
    <xdr:to>
      <xdr:col>15</xdr:col>
      <xdr:colOff>50800</xdr:colOff>
      <xdr:row>103</xdr:row>
      <xdr:rowOff>44450</xdr:rowOff>
    </xdr:to>
    <xdr:cxnSp macro="">
      <xdr:nvCxnSpPr>
        <xdr:cNvPr id="380" name="直線コネクタ 379">
          <a:extLst>
            <a:ext uri="{FF2B5EF4-FFF2-40B4-BE49-F238E27FC236}">
              <a16:creationId xmlns:a16="http://schemas.microsoft.com/office/drawing/2014/main" id="{6C767493-1D48-4F4D-8419-E32288295EB4}"/>
            </a:ext>
          </a:extLst>
        </xdr:cNvPr>
        <xdr:cNvCxnSpPr/>
      </xdr:nvCxnSpPr>
      <xdr:spPr>
        <a:xfrm>
          <a:off x="2019300" y="1770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81" name="n_1aveValue【市民会館】&#10;有形固定資産減価償却率">
          <a:extLst>
            <a:ext uri="{FF2B5EF4-FFF2-40B4-BE49-F238E27FC236}">
              <a16:creationId xmlns:a16="http://schemas.microsoft.com/office/drawing/2014/main" id="{A1474158-CDFE-4C41-B7EB-40542700D3F4}"/>
            </a:ext>
          </a:extLst>
        </xdr:cNvPr>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2" name="n_2aveValue【市民会館】&#10;有形固定資産減価償却率">
          <a:extLst>
            <a:ext uri="{FF2B5EF4-FFF2-40B4-BE49-F238E27FC236}">
              <a16:creationId xmlns:a16="http://schemas.microsoft.com/office/drawing/2014/main" id="{1F4C31FC-5CEE-4BD1-91A3-4271EF784D97}"/>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3" name="n_3aveValue【市民会館】&#10;有形固定資産減価償却率">
          <a:extLst>
            <a:ext uri="{FF2B5EF4-FFF2-40B4-BE49-F238E27FC236}">
              <a16:creationId xmlns:a16="http://schemas.microsoft.com/office/drawing/2014/main" id="{1CEB0162-CA5B-4DE6-A60A-D04B144CEA14}"/>
            </a:ext>
          </a:extLst>
        </xdr:cNvPr>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111777</xdr:rowOff>
    </xdr:from>
    <xdr:ext cx="405111" cy="259045"/>
    <xdr:sp macro="" textlink="">
      <xdr:nvSpPr>
        <xdr:cNvPr id="384" name="n_2mainValue【市民会館】&#10;有形固定資産減価償却率">
          <a:extLst>
            <a:ext uri="{FF2B5EF4-FFF2-40B4-BE49-F238E27FC236}">
              <a16:creationId xmlns:a16="http://schemas.microsoft.com/office/drawing/2014/main" id="{009EFB1F-4BE4-48FC-92D4-D00EC1724F68}"/>
            </a:ext>
          </a:extLst>
        </xdr:cNvPr>
        <xdr:cNvSpPr txBox="1"/>
      </xdr:nvSpPr>
      <xdr:spPr>
        <a:xfrm>
          <a:off x="27057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111777</xdr:rowOff>
    </xdr:from>
    <xdr:ext cx="405111" cy="259045"/>
    <xdr:sp macro="" textlink="">
      <xdr:nvSpPr>
        <xdr:cNvPr id="385" name="n_3mainValue【市民会館】&#10;有形固定資産減価償却率">
          <a:extLst>
            <a:ext uri="{FF2B5EF4-FFF2-40B4-BE49-F238E27FC236}">
              <a16:creationId xmlns:a16="http://schemas.microsoft.com/office/drawing/2014/main" id="{6B092DAD-3445-40BE-8583-74423D7AB404}"/>
            </a:ext>
          </a:extLst>
        </xdr:cNvPr>
        <xdr:cNvSpPr txBox="1"/>
      </xdr:nvSpPr>
      <xdr:spPr>
        <a:xfrm>
          <a:off x="18167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4C92DBB3-5ACC-4FBC-8B11-50E35D0C5B5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CAE3752D-09D1-4A67-9091-B642A4FD83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FC5BB63E-A796-4194-92E6-F0129B51D51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46FBC493-1CD4-4540-8C79-F6B2C1A3EF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1080CE87-827C-4F02-AF86-07F13C18684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370A4D23-6101-479D-9554-A029565CB1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D65777E7-A147-4AA4-8100-FF458A6B22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7AB91EA3-4E1C-4D91-815F-B52BB558250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a:extLst>
            <a:ext uri="{FF2B5EF4-FFF2-40B4-BE49-F238E27FC236}">
              <a16:creationId xmlns:a16="http://schemas.microsoft.com/office/drawing/2014/main" id="{9F988499-8D6D-4703-9B1E-9F0AA5BA542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a:extLst>
            <a:ext uri="{FF2B5EF4-FFF2-40B4-BE49-F238E27FC236}">
              <a16:creationId xmlns:a16="http://schemas.microsoft.com/office/drawing/2014/main" id="{38637978-C68E-4A72-90E7-65E687D2928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6" name="直線コネクタ 395">
          <a:extLst>
            <a:ext uri="{FF2B5EF4-FFF2-40B4-BE49-F238E27FC236}">
              <a16:creationId xmlns:a16="http://schemas.microsoft.com/office/drawing/2014/main" id="{38E1813E-3889-46CC-A537-DD4DBFE4E6D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7" name="テキスト ボックス 396">
          <a:extLst>
            <a:ext uri="{FF2B5EF4-FFF2-40B4-BE49-F238E27FC236}">
              <a16:creationId xmlns:a16="http://schemas.microsoft.com/office/drawing/2014/main" id="{12FA4C7F-E36E-4E91-956B-595CB4D19BE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8" name="直線コネクタ 397">
          <a:extLst>
            <a:ext uri="{FF2B5EF4-FFF2-40B4-BE49-F238E27FC236}">
              <a16:creationId xmlns:a16="http://schemas.microsoft.com/office/drawing/2014/main" id="{766281C8-D7F0-4F5D-BF40-974239475DF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9" name="テキスト ボックス 398">
          <a:extLst>
            <a:ext uri="{FF2B5EF4-FFF2-40B4-BE49-F238E27FC236}">
              <a16:creationId xmlns:a16="http://schemas.microsoft.com/office/drawing/2014/main" id="{B88D2086-461E-4B5F-B205-9D435E6D047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0" name="直線コネクタ 399">
          <a:extLst>
            <a:ext uri="{FF2B5EF4-FFF2-40B4-BE49-F238E27FC236}">
              <a16:creationId xmlns:a16="http://schemas.microsoft.com/office/drawing/2014/main" id="{6F39A69C-4605-490A-A0B8-E3D6813A80E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1" name="テキスト ボックス 400">
          <a:extLst>
            <a:ext uri="{FF2B5EF4-FFF2-40B4-BE49-F238E27FC236}">
              <a16:creationId xmlns:a16="http://schemas.microsoft.com/office/drawing/2014/main" id="{6E5B0FE6-CB95-44CD-8C20-5F1B89D71D2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2" name="直線コネクタ 401">
          <a:extLst>
            <a:ext uri="{FF2B5EF4-FFF2-40B4-BE49-F238E27FC236}">
              <a16:creationId xmlns:a16="http://schemas.microsoft.com/office/drawing/2014/main" id="{93B8E18A-7A75-4DE7-AFE2-4F01D682D86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3" name="テキスト ボックス 402">
          <a:extLst>
            <a:ext uri="{FF2B5EF4-FFF2-40B4-BE49-F238E27FC236}">
              <a16:creationId xmlns:a16="http://schemas.microsoft.com/office/drawing/2014/main" id="{D6037ED3-0416-4B83-B00C-4E9B23AA301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4" name="直線コネクタ 403">
          <a:extLst>
            <a:ext uri="{FF2B5EF4-FFF2-40B4-BE49-F238E27FC236}">
              <a16:creationId xmlns:a16="http://schemas.microsoft.com/office/drawing/2014/main" id="{B3588487-A8A0-48D8-8543-F63F18A3B7F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5" name="テキスト ボックス 404">
          <a:extLst>
            <a:ext uri="{FF2B5EF4-FFF2-40B4-BE49-F238E27FC236}">
              <a16:creationId xmlns:a16="http://schemas.microsoft.com/office/drawing/2014/main" id="{0E6DA06F-F329-44DE-96C0-94DD6F8FE20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C88E34A7-103D-454E-9A9A-3623EA20369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B94B9B3D-2609-4804-AE37-E5AE99BE67F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71427A21-5925-46D7-9202-5C0941BB755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09" name="直線コネクタ 408">
          <a:extLst>
            <a:ext uri="{FF2B5EF4-FFF2-40B4-BE49-F238E27FC236}">
              <a16:creationId xmlns:a16="http://schemas.microsoft.com/office/drawing/2014/main" id="{73532D77-AE5C-47CD-89C9-A457AC4777D8}"/>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0" name="【市民会館】&#10;一人当たり面積最小値テキスト">
          <a:extLst>
            <a:ext uri="{FF2B5EF4-FFF2-40B4-BE49-F238E27FC236}">
              <a16:creationId xmlns:a16="http://schemas.microsoft.com/office/drawing/2014/main" id="{5EF79652-F8DD-4917-8765-854A79768361}"/>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1" name="直線コネクタ 410">
          <a:extLst>
            <a:ext uri="{FF2B5EF4-FFF2-40B4-BE49-F238E27FC236}">
              <a16:creationId xmlns:a16="http://schemas.microsoft.com/office/drawing/2014/main" id="{F92DF80A-2A06-446C-A82E-DD17EC145CCB}"/>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2" name="【市民会館】&#10;一人当たり面積最大値テキスト">
          <a:extLst>
            <a:ext uri="{FF2B5EF4-FFF2-40B4-BE49-F238E27FC236}">
              <a16:creationId xmlns:a16="http://schemas.microsoft.com/office/drawing/2014/main" id="{F7FDFF60-1DF4-4325-97F6-8AD540347062}"/>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3" name="直線コネクタ 412">
          <a:extLst>
            <a:ext uri="{FF2B5EF4-FFF2-40B4-BE49-F238E27FC236}">
              <a16:creationId xmlns:a16="http://schemas.microsoft.com/office/drawing/2014/main" id="{6D451293-9C45-42EB-8FC2-328665F93DBF}"/>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14" name="【市民会館】&#10;一人当たり面積平均値テキスト">
          <a:extLst>
            <a:ext uri="{FF2B5EF4-FFF2-40B4-BE49-F238E27FC236}">
              <a16:creationId xmlns:a16="http://schemas.microsoft.com/office/drawing/2014/main" id="{36EE9ED1-9A05-4BD2-AAD7-2031CE124122}"/>
            </a:ext>
          </a:extLst>
        </xdr:cNvPr>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15" name="フローチャート: 判断 414">
          <a:extLst>
            <a:ext uri="{FF2B5EF4-FFF2-40B4-BE49-F238E27FC236}">
              <a16:creationId xmlns:a16="http://schemas.microsoft.com/office/drawing/2014/main" id="{86901995-5993-45C4-9A4D-02F3D31F11BB}"/>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16" name="フローチャート: 判断 415">
          <a:extLst>
            <a:ext uri="{FF2B5EF4-FFF2-40B4-BE49-F238E27FC236}">
              <a16:creationId xmlns:a16="http://schemas.microsoft.com/office/drawing/2014/main" id="{B18DF867-F81E-4CBF-9BC4-8EF1F243E30F}"/>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17" name="フローチャート: 判断 416">
          <a:extLst>
            <a:ext uri="{FF2B5EF4-FFF2-40B4-BE49-F238E27FC236}">
              <a16:creationId xmlns:a16="http://schemas.microsoft.com/office/drawing/2014/main" id="{40F0C417-18CC-4921-BB89-96F9B7774965}"/>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18" name="フローチャート: 判断 417">
          <a:extLst>
            <a:ext uri="{FF2B5EF4-FFF2-40B4-BE49-F238E27FC236}">
              <a16:creationId xmlns:a16="http://schemas.microsoft.com/office/drawing/2014/main" id="{9A198326-FE11-4C5B-B692-C8BB77D236EF}"/>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5F7247C-1C0E-4B64-B947-3F55C7DD6D4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404A788-03BB-4879-AA17-BC3860AEFA5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6E306AE-FCEE-4D8F-84ED-B774EC78B2B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42CD4EFD-51C0-4E49-AF1C-757DCF4CD2E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FEDE1C2C-0127-4761-BBA5-E492EB3D380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113030</xdr:rowOff>
    </xdr:from>
    <xdr:to>
      <xdr:col>46</xdr:col>
      <xdr:colOff>38100</xdr:colOff>
      <xdr:row>108</xdr:row>
      <xdr:rowOff>43180</xdr:rowOff>
    </xdr:to>
    <xdr:sp macro="" textlink="">
      <xdr:nvSpPr>
        <xdr:cNvPr id="424" name="楕円 423">
          <a:extLst>
            <a:ext uri="{FF2B5EF4-FFF2-40B4-BE49-F238E27FC236}">
              <a16:creationId xmlns:a16="http://schemas.microsoft.com/office/drawing/2014/main" id="{2F58757A-418D-4AF7-9B1D-2A31E40C8205}"/>
            </a:ext>
          </a:extLst>
        </xdr:cNvPr>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114936</xdr:rowOff>
    </xdr:from>
    <xdr:to>
      <xdr:col>41</xdr:col>
      <xdr:colOff>101600</xdr:colOff>
      <xdr:row>108</xdr:row>
      <xdr:rowOff>45086</xdr:rowOff>
    </xdr:to>
    <xdr:sp macro="" textlink="">
      <xdr:nvSpPr>
        <xdr:cNvPr id="425" name="楕円 424">
          <a:extLst>
            <a:ext uri="{FF2B5EF4-FFF2-40B4-BE49-F238E27FC236}">
              <a16:creationId xmlns:a16="http://schemas.microsoft.com/office/drawing/2014/main" id="{CF7F0D1F-778B-4206-BE5E-8553E8F18165}"/>
            </a:ext>
          </a:extLst>
        </xdr:cNvPr>
        <xdr:cNvSpPr/>
      </xdr:nvSpPr>
      <xdr:spPr>
        <a:xfrm>
          <a:off x="7810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163830</xdr:rowOff>
    </xdr:from>
    <xdr:to>
      <xdr:col>45</xdr:col>
      <xdr:colOff>177800</xdr:colOff>
      <xdr:row>107</xdr:row>
      <xdr:rowOff>165736</xdr:rowOff>
    </xdr:to>
    <xdr:cxnSp macro="">
      <xdr:nvCxnSpPr>
        <xdr:cNvPr id="426" name="直線コネクタ 425">
          <a:extLst>
            <a:ext uri="{FF2B5EF4-FFF2-40B4-BE49-F238E27FC236}">
              <a16:creationId xmlns:a16="http://schemas.microsoft.com/office/drawing/2014/main" id="{095A2198-FFD4-4D05-925E-B6C537FE7B31}"/>
            </a:ext>
          </a:extLst>
        </xdr:cNvPr>
        <xdr:cNvCxnSpPr/>
      </xdr:nvCxnSpPr>
      <xdr:spPr>
        <a:xfrm flipV="1">
          <a:off x="7861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27" name="n_1aveValue【市民会館】&#10;一人当たり面積">
          <a:extLst>
            <a:ext uri="{FF2B5EF4-FFF2-40B4-BE49-F238E27FC236}">
              <a16:creationId xmlns:a16="http://schemas.microsoft.com/office/drawing/2014/main" id="{9FA4FEA3-2B41-4B48-8BBF-B769C5584387}"/>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28" name="n_2aveValue【市民会館】&#10;一人当たり面積">
          <a:extLst>
            <a:ext uri="{FF2B5EF4-FFF2-40B4-BE49-F238E27FC236}">
              <a16:creationId xmlns:a16="http://schemas.microsoft.com/office/drawing/2014/main" id="{504C691C-80DF-4CEA-A1E5-CA08C02B8BD4}"/>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29" name="n_3aveValue【市民会館】&#10;一人当たり面積">
          <a:extLst>
            <a:ext uri="{FF2B5EF4-FFF2-40B4-BE49-F238E27FC236}">
              <a16:creationId xmlns:a16="http://schemas.microsoft.com/office/drawing/2014/main" id="{21B2358D-2256-42BF-B78D-02C20C7015B3}"/>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430" name="n_2mainValue【市民会館】&#10;一人当たり面積">
          <a:extLst>
            <a:ext uri="{FF2B5EF4-FFF2-40B4-BE49-F238E27FC236}">
              <a16:creationId xmlns:a16="http://schemas.microsoft.com/office/drawing/2014/main" id="{6E6D30D4-F722-4498-9980-1864C7706EF2}"/>
            </a:ext>
          </a:extLst>
        </xdr:cNvPr>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36213</xdr:rowOff>
    </xdr:from>
    <xdr:ext cx="469744" cy="259045"/>
    <xdr:sp macro="" textlink="">
      <xdr:nvSpPr>
        <xdr:cNvPr id="431" name="n_3mainValue【市民会館】&#10;一人当たり面積">
          <a:extLst>
            <a:ext uri="{FF2B5EF4-FFF2-40B4-BE49-F238E27FC236}">
              <a16:creationId xmlns:a16="http://schemas.microsoft.com/office/drawing/2014/main" id="{A66B3515-CD4C-4124-8610-C9709C382410}"/>
            </a:ext>
          </a:extLst>
        </xdr:cNvPr>
        <xdr:cNvSpPr txBox="1"/>
      </xdr:nvSpPr>
      <xdr:spPr>
        <a:xfrm>
          <a:off x="7626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2" name="正方形/長方形 431">
          <a:extLst>
            <a:ext uri="{FF2B5EF4-FFF2-40B4-BE49-F238E27FC236}">
              <a16:creationId xmlns:a16="http://schemas.microsoft.com/office/drawing/2014/main" id="{EB51E72E-86B9-48A2-A576-276FD318AB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3" name="正方形/長方形 432">
          <a:extLst>
            <a:ext uri="{FF2B5EF4-FFF2-40B4-BE49-F238E27FC236}">
              <a16:creationId xmlns:a16="http://schemas.microsoft.com/office/drawing/2014/main" id="{A1AAE4EB-89BA-484B-B48E-2A9E25F5454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4" name="正方形/長方形 433">
          <a:extLst>
            <a:ext uri="{FF2B5EF4-FFF2-40B4-BE49-F238E27FC236}">
              <a16:creationId xmlns:a16="http://schemas.microsoft.com/office/drawing/2014/main" id="{3FD92122-3A93-4316-AD72-B245F82943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5" name="正方形/長方形 434">
          <a:extLst>
            <a:ext uri="{FF2B5EF4-FFF2-40B4-BE49-F238E27FC236}">
              <a16:creationId xmlns:a16="http://schemas.microsoft.com/office/drawing/2014/main" id="{0D68BED4-0A1F-46E6-A725-154718CE21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6" name="正方形/長方形 435">
          <a:extLst>
            <a:ext uri="{FF2B5EF4-FFF2-40B4-BE49-F238E27FC236}">
              <a16:creationId xmlns:a16="http://schemas.microsoft.com/office/drawing/2014/main" id="{7C5C5D33-AFC2-4EE4-A061-2680745EE1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7" name="正方形/長方形 436">
          <a:extLst>
            <a:ext uri="{FF2B5EF4-FFF2-40B4-BE49-F238E27FC236}">
              <a16:creationId xmlns:a16="http://schemas.microsoft.com/office/drawing/2014/main" id="{6674E9BF-B228-49E3-BA1E-9295BC3AE07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8" name="正方形/長方形 437">
          <a:extLst>
            <a:ext uri="{FF2B5EF4-FFF2-40B4-BE49-F238E27FC236}">
              <a16:creationId xmlns:a16="http://schemas.microsoft.com/office/drawing/2014/main" id="{A78EA4A3-8ADC-4E22-B5E8-B43DEBD9B7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正方形/長方形 438">
          <a:extLst>
            <a:ext uri="{FF2B5EF4-FFF2-40B4-BE49-F238E27FC236}">
              <a16:creationId xmlns:a16="http://schemas.microsoft.com/office/drawing/2014/main" id="{C567DC3B-0A9C-470F-8E8D-C71993A5D4D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0" name="テキスト ボックス 439">
          <a:extLst>
            <a:ext uri="{FF2B5EF4-FFF2-40B4-BE49-F238E27FC236}">
              <a16:creationId xmlns:a16="http://schemas.microsoft.com/office/drawing/2014/main" id="{277CBC93-6B35-4FC8-984D-3CCC8894CC2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1" name="直線コネクタ 440">
          <a:extLst>
            <a:ext uri="{FF2B5EF4-FFF2-40B4-BE49-F238E27FC236}">
              <a16:creationId xmlns:a16="http://schemas.microsoft.com/office/drawing/2014/main" id="{77DFC0B3-410C-4420-83CA-B367D063C0D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2" name="直線コネクタ 441">
          <a:extLst>
            <a:ext uri="{FF2B5EF4-FFF2-40B4-BE49-F238E27FC236}">
              <a16:creationId xmlns:a16="http://schemas.microsoft.com/office/drawing/2014/main" id="{A5AC9B66-D82A-43CB-A494-6C39BE4B0F6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3" name="テキスト ボックス 442">
          <a:extLst>
            <a:ext uri="{FF2B5EF4-FFF2-40B4-BE49-F238E27FC236}">
              <a16:creationId xmlns:a16="http://schemas.microsoft.com/office/drawing/2014/main" id="{CD24BF78-34FD-4A09-B078-C80B096F1CB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4" name="直線コネクタ 443">
          <a:extLst>
            <a:ext uri="{FF2B5EF4-FFF2-40B4-BE49-F238E27FC236}">
              <a16:creationId xmlns:a16="http://schemas.microsoft.com/office/drawing/2014/main" id="{71757E9A-3F29-49FB-BA8F-88E57027992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5" name="テキスト ボックス 444">
          <a:extLst>
            <a:ext uri="{FF2B5EF4-FFF2-40B4-BE49-F238E27FC236}">
              <a16:creationId xmlns:a16="http://schemas.microsoft.com/office/drawing/2014/main" id="{05A405DB-B823-47E5-B835-E6EF346DDC1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6" name="直線コネクタ 445">
          <a:extLst>
            <a:ext uri="{FF2B5EF4-FFF2-40B4-BE49-F238E27FC236}">
              <a16:creationId xmlns:a16="http://schemas.microsoft.com/office/drawing/2014/main" id="{215306DA-17F5-4A4B-A6F9-674B5A8B0A7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7" name="テキスト ボックス 446">
          <a:extLst>
            <a:ext uri="{FF2B5EF4-FFF2-40B4-BE49-F238E27FC236}">
              <a16:creationId xmlns:a16="http://schemas.microsoft.com/office/drawing/2014/main" id="{13DACBD0-9E39-4BB5-BEAA-59348222C70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8" name="直線コネクタ 447">
          <a:extLst>
            <a:ext uri="{FF2B5EF4-FFF2-40B4-BE49-F238E27FC236}">
              <a16:creationId xmlns:a16="http://schemas.microsoft.com/office/drawing/2014/main" id="{F40F8603-404D-44EA-BC8D-BEBFDAF0ED5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9" name="テキスト ボックス 448">
          <a:extLst>
            <a:ext uri="{FF2B5EF4-FFF2-40B4-BE49-F238E27FC236}">
              <a16:creationId xmlns:a16="http://schemas.microsoft.com/office/drawing/2014/main" id="{A06991D2-6A92-46E6-A9C1-33A1F26F9AC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0" name="直線コネクタ 449">
          <a:extLst>
            <a:ext uri="{FF2B5EF4-FFF2-40B4-BE49-F238E27FC236}">
              <a16:creationId xmlns:a16="http://schemas.microsoft.com/office/drawing/2014/main" id="{A4FD3E8B-7933-4364-976D-975AA1EC82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1" name="テキスト ボックス 450">
          <a:extLst>
            <a:ext uri="{FF2B5EF4-FFF2-40B4-BE49-F238E27FC236}">
              <a16:creationId xmlns:a16="http://schemas.microsoft.com/office/drawing/2014/main" id="{5845CC21-D39A-49AB-8F3B-CAFA95F410F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2" name="直線コネクタ 451">
          <a:extLst>
            <a:ext uri="{FF2B5EF4-FFF2-40B4-BE49-F238E27FC236}">
              <a16:creationId xmlns:a16="http://schemas.microsoft.com/office/drawing/2014/main" id="{B10807EC-C1B0-435B-A13B-24ECBF5C1F1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3" name="テキスト ボックス 452">
          <a:extLst>
            <a:ext uri="{FF2B5EF4-FFF2-40B4-BE49-F238E27FC236}">
              <a16:creationId xmlns:a16="http://schemas.microsoft.com/office/drawing/2014/main" id="{01EED604-4D29-4A57-9893-F351BFB18AB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89C02DFD-D8A0-4068-8E1D-A72D190130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586E07C5-579F-40D6-96DE-625EE4887E2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一般廃棄物処理施設】&#10;有形固定資産減価償却率グラフ枠">
          <a:extLst>
            <a:ext uri="{FF2B5EF4-FFF2-40B4-BE49-F238E27FC236}">
              <a16:creationId xmlns:a16="http://schemas.microsoft.com/office/drawing/2014/main" id="{6534DAB8-780B-4145-8957-459152A6EE0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57" name="直線コネクタ 456">
          <a:extLst>
            <a:ext uri="{FF2B5EF4-FFF2-40B4-BE49-F238E27FC236}">
              <a16:creationId xmlns:a16="http://schemas.microsoft.com/office/drawing/2014/main" id="{60C42EB9-16A2-4A6F-A206-6AFC74171B68}"/>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58" name="【一般廃棄物処理施設】&#10;有形固定資産減価償却率最小値テキスト">
          <a:extLst>
            <a:ext uri="{FF2B5EF4-FFF2-40B4-BE49-F238E27FC236}">
              <a16:creationId xmlns:a16="http://schemas.microsoft.com/office/drawing/2014/main" id="{2F1EA269-792B-44D0-BE9A-6E67388D081B}"/>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59" name="直線コネクタ 458">
          <a:extLst>
            <a:ext uri="{FF2B5EF4-FFF2-40B4-BE49-F238E27FC236}">
              <a16:creationId xmlns:a16="http://schemas.microsoft.com/office/drawing/2014/main" id="{4064FECC-3DB0-419B-B23B-C271F4CB2362}"/>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60" name="【一般廃棄物処理施設】&#10;有形固定資産減価償却率最大値テキスト">
          <a:extLst>
            <a:ext uri="{FF2B5EF4-FFF2-40B4-BE49-F238E27FC236}">
              <a16:creationId xmlns:a16="http://schemas.microsoft.com/office/drawing/2014/main" id="{B2F6708B-5000-473B-AFBC-A7E2F38167FA}"/>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61" name="直線コネクタ 460">
          <a:extLst>
            <a:ext uri="{FF2B5EF4-FFF2-40B4-BE49-F238E27FC236}">
              <a16:creationId xmlns:a16="http://schemas.microsoft.com/office/drawing/2014/main" id="{081CF6AB-A07B-414D-870D-B03044C425C7}"/>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62" name="【一般廃棄物処理施設】&#10;有形固定資産減価償却率平均値テキスト">
          <a:extLst>
            <a:ext uri="{FF2B5EF4-FFF2-40B4-BE49-F238E27FC236}">
              <a16:creationId xmlns:a16="http://schemas.microsoft.com/office/drawing/2014/main" id="{6E2A7988-0279-4FE5-B02C-72266CE3ABC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63" name="フローチャート: 判断 462">
          <a:extLst>
            <a:ext uri="{FF2B5EF4-FFF2-40B4-BE49-F238E27FC236}">
              <a16:creationId xmlns:a16="http://schemas.microsoft.com/office/drawing/2014/main" id="{7DD9884A-E8F6-4584-B026-7A2EBEA3C456}"/>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64" name="フローチャート: 判断 463">
          <a:extLst>
            <a:ext uri="{FF2B5EF4-FFF2-40B4-BE49-F238E27FC236}">
              <a16:creationId xmlns:a16="http://schemas.microsoft.com/office/drawing/2014/main" id="{18F92B4F-1560-40F9-A6FD-58BC89C15D5B}"/>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65" name="フローチャート: 判断 464">
          <a:extLst>
            <a:ext uri="{FF2B5EF4-FFF2-40B4-BE49-F238E27FC236}">
              <a16:creationId xmlns:a16="http://schemas.microsoft.com/office/drawing/2014/main" id="{D3A66CC5-8F27-4E7E-96F4-E820062CB38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66" name="フローチャート: 判断 465">
          <a:extLst>
            <a:ext uri="{FF2B5EF4-FFF2-40B4-BE49-F238E27FC236}">
              <a16:creationId xmlns:a16="http://schemas.microsoft.com/office/drawing/2014/main" id="{7ABF6EC0-06C4-49EA-A46C-5F5E22CD0AA5}"/>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7F2FBEF-5AD7-4F98-9A2B-DF2FBD583C8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8AC8F3E2-92CE-49D5-A52B-6E6ABD8ADCA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996D2288-4160-4F0D-AAB2-6A1B22AD8E4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833F99E-1A6A-44F6-AECB-F5568A469D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70A5BA8B-F0A2-4D82-A0F2-16BBA616079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118473</xdr:rowOff>
    </xdr:from>
    <xdr:to>
      <xdr:col>85</xdr:col>
      <xdr:colOff>177800</xdr:colOff>
      <xdr:row>39</xdr:row>
      <xdr:rowOff>48623</xdr:rowOff>
    </xdr:to>
    <xdr:sp macro="" textlink="">
      <xdr:nvSpPr>
        <xdr:cNvPr id="472" name="楕円 471">
          <a:extLst>
            <a:ext uri="{FF2B5EF4-FFF2-40B4-BE49-F238E27FC236}">
              <a16:creationId xmlns:a16="http://schemas.microsoft.com/office/drawing/2014/main" id="{FB8D86AC-B2C5-4293-963C-488C9FC05D98}"/>
            </a:ext>
          </a:extLst>
        </xdr:cNvPr>
        <xdr:cNvSpPr/>
      </xdr:nvSpPr>
      <xdr:spPr>
        <a:xfrm>
          <a:off x="162687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141350</xdr:rowOff>
    </xdr:from>
    <xdr:ext cx="405111" cy="259045"/>
    <xdr:sp macro="" textlink="">
      <xdr:nvSpPr>
        <xdr:cNvPr id="473" name="【一般廃棄物処理施設】&#10;有形固定資産減価償却率該当値テキスト">
          <a:extLst>
            <a:ext uri="{FF2B5EF4-FFF2-40B4-BE49-F238E27FC236}">
              <a16:creationId xmlns:a16="http://schemas.microsoft.com/office/drawing/2014/main" id="{8B3B2DAC-167D-4A75-A646-D061998F8117}"/>
            </a:ext>
          </a:extLst>
        </xdr:cNvPr>
        <xdr:cNvSpPr txBox="1"/>
      </xdr:nvSpPr>
      <xdr:spPr>
        <a:xfrm>
          <a:off x="16357600" y="648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58057</xdr:rowOff>
    </xdr:from>
    <xdr:to>
      <xdr:col>81</xdr:col>
      <xdr:colOff>101600</xdr:colOff>
      <xdr:row>37</xdr:row>
      <xdr:rowOff>159657</xdr:rowOff>
    </xdr:to>
    <xdr:sp macro="" textlink="">
      <xdr:nvSpPr>
        <xdr:cNvPr id="474" name="楕円 473">
          <a:extLst>
            <a:ext uri="{FF2B5EF4-FFF2-40B4-BE49-F238E27FC236}">
              <a16:creationId xmlns:a16="http://schemas.microsoft.com/office/drawing/2014/main" id="{B51A3555-4D28-495E-91EE-51D2CF8A0C3B}"/>
            </a:ext>
          </a:extLst>
        </xdr:cNvPr>
        <xdr:cNvSpPr/>
      </xdr:nvSpPr>
      <xdr:spPr>
        <a:xfrm>
          <a:off x="15430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108857</xdr:rowOff>
    </xdr:from>
    <xdr:to>
      <xdr:col>85</xdr:col>
      <xdr:colOff>127000</xdr:colOff>
      <xdr:row>38</xdr:row>
      <xdr:rowOff>169273</xdr:rowOff>
    </xdr:to>
    <xdr:cxnSp macro="">
      <xdr:nvCxnSpPr>
        <xdr:cNvPr id="475" name="直線コネクタ 474">
          <a:extLst>
            <a:ext uri="{FF2B5EF4-FFF2-40B4-BE49-F238E27FC236}">
              <a16:creationId xmlns:a16="http://schemas.microsoft.com/office/drawing/2014/main" id="{3FB961E9-2FE8-4495-B5BE-E4A0C8FFEDCA}"/>
            </a:ext>
          </a:extLst>
        </xdr:cNvPr>
        <xdr:cNvCxnSpPr/>
      </xdr:nvCxnSpPr>
      <xdr:spPr>
        <a:xfrm>
          <a:off x="15481300" y="6452507"/>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38463</xdr:rowOff>
    </xdr:from>
    <xdr:to>
      <xdr:col>76</xdr:col>
      <xdr:colOff>165100</xdr:colOff>
      <xdr:row>37</xdr:row>
      <xdr:rowOff>140063</xdr:rowOff>
    </xdr:to>
    <xdr:sp macro="" textlink="">
      <xdr:nvSpPr>
        <xdr:cNvPr id="476" name="楕円 475">
          <a:extLst>
            <a:ext uri="{FF2B5EF4-FFF2-40B4-BE49-F238E27FC236}">
              <a16:creationId xmlns:a16="http://schemas.microsoft.com/office/drawing/2014/main" id="{A4BA447E-E6F3-4041-A3B3-35079FCF714A}"/>
            </a:ext>
          </a:extLst>
        </xdr:cNvPr>
        <xdr:cNvSpPr/>
      </xdr:nvSpPr>
      <xdr:spPr>
        <a:xfrm>
          <a:off x="14541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89263</xdr:rowOff>
    </xdr:from>
    <xdr:to>
      <xdr:col>81</xdr:col>
      <xdr:colOff>50800</xdr:colOff>
      <xdr:row>37</xdr:row>
      <xdr:rowOff>108857</xdr:rowOff>
    </xdr:to>
    <xdr:cxnSp macro="">
      <xdr:nvCxnSpPr>
        <xdr:cNvPr id="477" name="直線コネクタ 476">
          <a:extLst>
            <a:ext uri="{FF2B5EF4-FFF2-40B4-BE49-F238E27FC236}">
              <a16:creationId xmlns:a16="http://schemas.microsoft.com/office/drawing/2014/main" id="{AA64BF22-BFA2-43EB-8BDB-583A4E577686}"/>
            </a:ext>
          </a:extLst>
        </xdr:cNvPr>
        <xdr:cNvCxnSpPr/>
      </xdr:nvCxnSpPr>
      <xdr:spPr>
        <a:xfrm>
          <a:off x="14592300" y="64329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78" name="n_1aveValue【一般廃棄物処理施設】&#10;有形固定資産減価償却率">
          <a:extLst>
            <a:ext uri="{FF2B5EF4-FFF2-40B4-BE49-F238E27FC236}">
              <a16:creationId xmlns:a16="http://schemas.microsoft.com/office/drawing/2014/main" id="{3AFBE84A-2578-4BFF-9C68-255F2A4C8022}"/>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79" name="n_2aveValue【一般廃棄物処理施設】&#10;有形固定資産減価償却率">
          <a:extLst>
            <a:ext uri="{FF2B5EF4-FFF2-40B4-BE49-F238E27FC236}">
              <a16:creationId xmlns:a16="http://schemas.microsoft.com/office/drawing/2014/main" id="{EE5DBC15-5512-41BC-A909-66E76FD88D63}"/>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80" name="n_3aveValue【一般廃棄物処理施設】&#10;有形固定資産減価償却率">
          <a:extLst>
            <a:ext uri="{FF2B5EF4-FFF2-40B4-BE49-F238E27FC236}">
              <a16:creationId xmlns:a16="http://schemas.microsoft.com/office/drawing/2014/main" id="{E8AE7164-95E0-4523-B3B6-1F903C344465}"/>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4734</xdr:rowOff>
    </xdr:from>
    <xdr:ext cx="405111" cy="259045"/>
    <xdr:sp macro="" textlink="">
      <xdr:nvSpPr>
        <xdr:cNvPr id="481" name="n_1mainValue【一般廃棄物処理施設】&#10;有形固定資産減価償却率">
          <a:extLst>
            <a:ext uri="{FF2B5EF4-FFF2-40B4-BE49-F238E27FC236}">
              <a16:creationId xmlns:a16="http://schemas.microsoft.com/office/drawing/2014/main" id="{118553A0-8733-44B3-BD8F-0B9788358486}"/>
            </a:ext>
          </a:extLst>
        </xdr:cNvPr>
        <xdr:cNvSpPr txBox="1"/>
      </xdr:nvSpPr>
      <xdr:spPr>
        <a:xfrm>
          <a:off x="15266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131190</xdr:rowOff>
    </xdr:from>
    <xdr:ext cx="405111" cy="259045"/>
    <xdr:sp macro="" textlink="">
      <xdr:nvSpPr>
        <xdr:cNvPr id="482" name="n_2mainValue【一般廃棄物処理施設】&#10;有形固定資産減価償却率">
          <a:extLst>
            <a:ext uri="{FF2B5EF4-FFF2-40B4-BE49-F238E27FC236}">
              <a16:creationId xmlns:a16="http://schemas.microsoft.com/office/drawing/2014/main" id="{B64C1395-A79D-4738-A276-CF87A65FA248}"/>
            </a:ext>
          </a:extLst>
        </xdr:cNvPr>
        <xdr:cNvSpPr txBox="1"/>
      </xdr:nvSpPr>
      <xdr:spPr>
        <a:xfrm>
          <a:off x="14389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3" name="正方形/長方形 482">
          <a:extLst>
            <a:ext uri="{FF2B5EF4-FFF2-40B4-BE49-F238E27FC236}">
              <a16:creationId xmlns:a16="http://schemas.microsoft.com/office/drawing/2014/main" id="{EF30C78F-F5BC-4851-AFC5-A5A895C069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4" name="正方形/長方形 483">
          <a:extLst>
            <a:ext uri="{FF2B5EF4-FFF2-40B4-BE49-F238E27FC236}">
              <a16:creationId xmlns:a16="http://schemas.microsoft.com/office/drawing/2014/main" id="{F8D1181C-6167-45A3-AD75-C421233544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5" name="正方形/長方形 484">
          <a:extLst>
            <a:ext uri="{FF2B5EF4-FFF2-40B4-BE49-F238E27FC236}">
              <a16:creationId xmlns:a16="http://schemas.microsoft.com/office/drawing/2014/main" id="{B9778D4A-2530-4AC3-A4C4-6B2BB885F9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6" name="正方形/長方形 485">
          <a:extLst>
            <a:ext uri="{FF2B5EF4-FFF2-40B4-BE49-F238E27FC236}">
              <a16:creationId xmlns:a16="http://schemas.microsoft.com/office/drawing/2014/main" id="{8A24E5E4-5B56-4B91-8246-008C769D9D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7" name="正方形/長方形 486">
          <a:extLst>
            <a:ext uri="{FF2B5EF4-FFF2-40B4-BE49-F238E27FC236}">
              <a16:creationId xmlns:a16="http://schemas.microsoft.com/office/drawing/2014/main" id="{10B72326-0EB2-45CB-8728-54F28D0C72D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8" name="正方形/長方形 487">
          <a:extLst>
            <a:ext uri="{FF2B5EF4-FFF2-40B4-BE49-F238E27FC236}">
              <a16:creationId xmlns:a16="http://schemas.microsoft.com/office/drawing/2014/main" id="{49138FF6-7284-4232-AE30-4C56FDD9E1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9" name="正方形/長方形 488">
          <a:extLst>
            <a:ext uri="{FF2B5EF4-FFF2-40B4-BE49-F238E27FC236}">
              <a16:creationId xmlns:a16="http://schemas.microsoft.com/office/drawing/2014/main" id="{4BC64CFC-C883-48D7-A538-3179E3A60B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0" name="正方形/長方形 489">
          <a:extLst>
            <a:ext uri="{FF2B5EF4-FFF2-40B4-BE49-F238E27FC236}">
              <a16:creationId xmlns:a16="http://schemas.microsoft.com/office/drawing/2014/main" id="{5567FB71-216E-4613-8F14-FB69704F60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1" name="テキスト ボックス 490">
          <a:extLst>
            <a:ext uri="{FF2B5EF4-FFF2-40B4-BE49-F238E27FC236}">
              <a16:creationId xmlns:a16="http://schemas.microsoft.com/office/drawing/2014/main" id="{DC9DA74F-56FF-481A-ACAB-4D25DD4674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2" name="直線コネクタ 491">
          <a:extLst>
            <a:ext uri="{FF2B5EF4-FFF2-40B4-BE49-F238E27FC236}">
              <a16:creationId xmlns:a16="http://schemas.microsoft.com/office/drawing/2014/main" id="{65D82CD2-19E3-4A3A-9180-939C538994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3" name="直線コネクタ 492">
          <a:extLst>
            <a:ext uri="{FF2B5EF4-FFF2-40B4-BE49-F238E27FC236}">
              <a16:creationId xmlns:a16="http://schemas.microsoft.com/office/drawing/2014/main" id="{D246425F-7FB8-48E6-9D9C-E20D7327480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4" name="テキスト ボックス 493">
          <a:extLst>
            <a:ext uri="{FF2B5EF4-FFF2-40B4-BE49-F238E27FC236}">
              <a16:creationId xmlns:a16="http://schemas.microsoft.com/office/drawing/2014/main" id="{132F6A18-D64A-4FEA-90AF-F76175525F2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5" name="直線コネクタ 494">
          <a:extLst>
            <a:ext uri="{FF2B5EF4-FFF2-40B4-BE49-F238E27FC236}">
              <a16:creationId xmlns:a16="http://schemas.microsoft.com/office/drawing/2014/main" id="{92EDFA5A-AD98-414F-B659-A9AE2E52061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96" name="テキスト ボックス 495">
          <a:extLst>
            <a:ext uri="{FF2B5EF4-FFF2-40B4-BE49-F238E27FC236}">
              <a16:creationId xmlns:a16="http://schemas.microsoft.com/office/drawing/2014/main" id="{7CFD3659-F298-411F-B1C6-5F240B647F33}"/>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7" name="直線コネクタ 496">
          <a:extLst>
            <a:ext uri="{FF2B5EF4-FFF2-40B4-BE49-F238E27FC236}">
              <a16:creationId xmlns:a16="http://schemas.microsoft.com/office/drawing/2014/main" id="{CED74BD0-F4AE-47A0-AE6B-3FD376CBCE9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98" name="テキスト ボックス 497">
          <a:extLst>
            <a:ext uri="{FF2B5EF4-FFF2-40B4-BE49-F238E27FC236}">
              <a16:creationId xmlns:a16="http://schemas.microsoft.com/office/drawing/2014/main" id="{39359E87-5CD3-4715-B54B-E18C363FC37E}"/>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9" name="直線コネクタ 498">
          <a:extLst>
            <a:ext uri="{FF2B5EF4-FFF2-40B4-BE49-F238E27FC236}">
              <a16:creationId xmlns:a16="http://schemas.microsoft.com/office/drawing/2014/main" id="{C8BD9EBB-1BB9-4785-B1C6-AE7B1B7614E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00" name="テキスト ボックス 499">
          <a:extLst>
            <a:ext uri="{FF2B5EF4-FFF2-40B4-BE49-F238E27FC236}">
              <a16:creationId xmlns:a16="http://schemas.microsoft.com/office/drawing/2014/main" id="{919F18C6-5EA1-4150-8B4C-D9CA765B2685}"/>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1" name="直線コネクタ 500">
          <a:extLst>
            <a:ext uri="{FF2B5EF4-FFF2-40B4-BE49-F238E27FC236}">
              <a16:creationId xmlns:a16="http://schemas.microsoft.com/office/drawing/2014/main" id="{63979BD6-5DED-40F7-BEB9-B9BDD699FAC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02" name="テキスト ボックス 501">
          <a:extLst>
            <a:ext uri="{FF2B5EF4-FFF2-40B4-BE49-F238E27FC236}">
              <a16:creationId xmlns:a16="http://schemas.microsoft.com/office/drawing/2014/main" id="{972D5B2C-9AAF-473C-9578-B8BC9AAB6E8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3" name="直線コネクタ 502">
          <a:extLst>
            <a:ext uri="{FF2B5EF4-FFF2-40B4-BE49-F238E27FC236}">
              <a16:creationId xmlns:a16="http://schemas.microsoft.com/office/drawing/2014/main" id="{2A465892-9E55-4E30-BD82-73D3D1617A3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04" name="テキスト ボックス 503">
          <a:extLst>
            <a:ext uri="{FF2B5EF4-FFF2-40B4-BE49-F238E27FC236}">
              <a16:creationId xmlns:a16="http://schemas.microsoft.com/office/drawing/2014/main" id="{F64AE895-ABF1-4AF2-B254-24E3CBFDD66A}"/>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a:extLst>
            <a:ext uri="{FF2B5EF4-FFF2-40B4-BE49-F238E27FC236}">
              <a16:creationId xmlns:a16="http://schemas.microsoft.com/office/drawing/2014/main" id="{B9A42303-8535-4072-80CA-F8ED1D5E493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06" name="テキスト ボックス 505">
          <a:extLst>
            <a:ext uri="{FF2B5EF4-FFF2-40B4-BE49-F238E27FC236}">
              <a16:creationId xmlns:a16="http://schemas.microsoft.com/office/drawing/2014/main" id="{DD7E91BE-3374-485C-8DB1-E4FCC8E5252F}"/>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一般廃棄物処理施設】&#10;一人当たり有形固定資産（償却資産）額グラフ枠">
          <a:extLst>
            <a:ext uri="{FF2B5EF4-FFF2-40B4-BE49-F238E27FC236}">
              <a16:creationId xmlns:a16="http://schemas.microsoft.com/office/drawing/2014/main" id="{0CA730EB-B5BC-4241-A172-E3AF37CE1B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08" name="直線コネクタ 507">
          <a:extLst>
            <a:ext uri="{FF2B5EF4-FFF2-40B4-BE49-F238E27FC236}">
              <a16:creationId xmlns:a16="http://schemas.microsoft.com/office/drawing/2014/main" id="{2F511A20-34B9-4541-A75B-59AE4BD4657A}"/>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09" name="【一般廃棄物処理施設】&#10;一人当たり有形固定資産（償却資産）額最小値テキスト">
          <a:extLst>
            <a:ext uri="{FF2B5EF4-FFF2-40B4-BE49-F238E27FC236}">
              <a16:creationId xmlns:a16="http://schemas.microsoft.com/office/drawing/2014/main" id="{A95CA940-307B-4822-BE66-1420847D633A}"/>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10" name="直線コネクタ 509">
          <a:extLst>
            <a:ext uri="{FF2B5EF4-FFF2-40B4-BE49-F238E27FC236}">
              <a16:creationId xmlns:a16="http://schemas.microsoft.com/office/drawing/2014/main" id="{B5CFB1BA-DFA6-42A3-AFF1-F99CFF391EBB}"/>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11" name="【一般廃棄物処理施設】&#10;一人当たり有形固定資産（償却資産）額最大値テキスト">
          <a:extLst>
            <a:ext uri="{FF2B5EF4-FFF2-40B4-BE49-F238E27FC236}">
              <a16:creationId xmlns:a16="http://schemas.microsoft.com/office/drawing/2014/main" id="{16EBC1D7-F005-465E-8895-FE55D97D68F8}"/>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12" name="直線コネクタ 511">
          <a:extLst>
            <a:ext uri="{FF2B5EF4-FFF2-40B4-BE49-F238E27FC236}">
              <a16:creationId xmlns:a16="http://schemas.microsoft.com/office/drawing/2014/main" id="{450FC79B-E5C1-41A7-9CC9-300DECEC090D}"/>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13" name="【一般廃棄物処理施設】&#10;一人当たり有形固定資産（償却資産）額平均値テキスト">
          <a:extLst>
            <a:ext uri="{FF2B5EF4-FFF2-40B4-BE49-F238E27FC236}">
              <a16:creationId xmlns:a16="http://schemas.microsoft.com/office/drawing/2014/main" id="{835DB197-76E8-499C-9374-6CC252BD2512}"/>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14" name="フローチャート: 判断 513">
          <a:extLst>
            <a:ext uri="{FF2B5EF4-FFF2-40B4-BE49-F238E27FC236}">
              <a16:creationId xmlns:a16="http://schemas.microsoft.com/office/drawing/2014/main" id="{AF4C1B2B-64F1-47E4-9968-458CD0CDD2D4}"/>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15" name="フローチャート: 判断 514">
          <a:extLst>
            <a:ext uri="{FF2B5EF4-FFF2-40B4-BE49-F238E27FC236}">
              <a16:creationId xmlns:a16="http://schemas.microsoft.com/office/drawing/2014/main" id="{67FF757F-A272-492A-82F7-E55DBF6E4CD4}"/>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16" name="フローチャート: 判断 515">
          <a:extLst>
            <a:ext uri="{FF2B5EF4-FFF2-40B4-BE49-F238E27FC236}">
              <a16:creationId xmlns:a16="http://schemas.microsoft.com/office/drawing/2014/main" id="{F594F269-D4C3-4F81-8FA2-E06A31E0EA3C}"/>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17" name="フローチャート: 判断 516">
          <a:extLst>
            <a:ext uri="{FF2B5EF4-FFF2-40B4-BE49-F238E27FC236}">
              <a16:creationId xmlns:a16="http://schemas.microsoft.com/office/drawing/2014/main" id="{06F62627-F09D-42A8-98F9-4169A28BC2FB}"/>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B576C6C0-30F6-4FFE-B60B-F844D65BAA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37733AC1-5FDB-4BB0-B562-60F14C3DD1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89F16D23-6F6A-42CB-A26A-ABE0A54964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B3904C9D-6EEB-47CA-B2D4-DAE3B0E582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C3315884-B418-485E-9415-BED0659D2A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35345</xdr:rowOff>
    </xdr:from>
    <xdr:to>
      <xdr:col>116</xdr:col>
      <xdr:colOff>114300</xdr:colOff>
      <xdr:row>42</xdr:row>
      <xdr:rowOff>136945</xdr:rowOff>
    </xdr:to>
    <xdr:sp macro="" textlink="">
      <xdr:nvSpPr>
        <xdr:cNvPr id="523" name="楕円 522">
          <a:extLst>
            <a:ext uri="{FF2B5EF4-FFF2-40B4-BE49-F238E27FC236}">
              <a16:creationId xmlns:a16="http://schemas.microsoft.com/office/drawing/2014/main" id="{E330FCB5-1002-4D29-9240-5CD162BCEDF9}"/>
            </a:ext>
          </a:extLst>
        </xdr:cNvPr>
        <xdr:cNvSpPr/>
      </xdr:nvSpPr>
      <xdr:spPr>
        <a:xfrm>
          <a:off x="22110700" y="72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24" name="【一般廃棄物処理施設】&#10;一人当たり有形固定資産（償却資産）額該当値テキスト">
          <a:extLst>
            <a:ext uri="{FF2B5EF4-FFF2-40B4-BE49-F238E27FC236}">
              <a16:creationId xmlns:a16="http://schemas.microsoft.com/office/drawing/2014/main" id="{5CE9CAEA-290A-4887-B5A2-0569F178B372}"/>
            </a:ext>
          </a:extLst>
        </xdr:cNvPr>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36399</xdr:rowOff>
    </xdr:from>
    <xdr:to>
      <xdr:col>112</xdr:col>
      <xdr:colOff>38100</xdr:colOff>
      <xdr:row>42</xdr:row>
      <xdr:rowOff>137999</xdr:rowOff>
    </xdr:to>
    <xdr:sp macro="" textlink="">
      <xdr:nvSpPr>
        <xdr:cNvPr id="525" name="楕円 524">
          <a:extLst>
            <a:ext uri="{FF2B5EF4-FFF2-40B4-BE49-F238E27FC236}">
              <a16:creationId xmlns:a16="http://schemas.microsoft.com/office/drawing/2014/main" id="{150955BC-A489-4719-9383-40F6A3F59483}"/>
            </a:ext>
          </a:extLst>
        </xdr:cNvPr>
        <xdr:cNvSpPr/>
      </xdr:nvSpPr>
      <xdr:spPr>
        <a:xfrm>
          <a:off x="21272500" y="72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86145</xdr:rowOff>
    </xdr:from>
    <xdr:to>
      <xdr:col>116</xdr:col>
      <xdr:colOff>63500</xdr:colOff>
      <xdr:row>42</xdr:row>
      <xdr:rowOff>87199</xdr:rowOff>
    </xdr:to>
    <xdr:cxnSp macro="">
      <xdr:nvCxnSpPr>
        <xdr:cNvPr id="526" name="直線コネクタ 525">
          <a:extLst>
            <a:ext uri="{FF2B5EF4-FFF2-40B4-BE49-F238E27FC236}">
              <a16:creationId xmlns:a16="http://schemas.microsoft.com/office/drawing/2014/main" id="{3572552C-968E-41E5-B8F8-A697337C160A}"/>
            </a:ext>
          </a:extLst>
        </xdr:cNvPr>
        <xdr:cNvCxnSpPr/>
      </xdr:nvCxnSpPr>
      <xdr:spPr>
        <a:xfrm flipV="1">
          <a:off x="21323300" y="7287045"/>
          <a:ext cx="8382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36665</xdr:rowOff>
    </xdr:from>
    <xdr:to>
      <xdr:col>107</xdr:col>
      <xdr:colOff>101600</xdr:colOff>
      <xdr:row>42</xdr:row>
      <xdr:rowOff>138265</xdr:rowOff>
    </xdr:to>
    <xdr:sp macro="" textlink="">
      <xdr:nvSpPr>
        <xdr:cNvPr id="527" name="楕円 526">
          <a:extLst>
            <a:ext uri="{FF2B5EF4-FFF2-40B4-BE49-F238E27FC236}">
              <a16:creationId xmlns:a16="http://schemas.microsoft.com/office/drawing/2014/main" id="{D75077C6-CAE8-47F3-8B6F-F794F792AB3A}"/>
            </a:ext>
          </a:extLst>
        </xdr:cNvPr>
        <xdr:cNvSpPr/>
      </xdr:nvSpPr>
      <xdr:spPr>
        <a:xfrm>
          <a:off x="20383500" y="72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87199</xdr:rowOff>
    </xdr:from>
    <xdr:to>
      <xdr:col>111</xdr:col>
      <xdr:colOff>177800</xdr:colOff>
      <xdr:row>42</xdr:row>
      <xdr:rowOff>87465</xdr:rowOff>
    </xdr:to>
    <xdr:cxnSp macro="">
      <xdr:nvCxnSpPr>
        <xdr:cNvPr id="528" name="直線コネクタ 527">
          <a:extLst>
            <a:ext uri="{FF2B5EF4-FFF2-40B4-BE49-F238E27FC236}">
              <a16:creationId xmlns:a16="http://schemas.microsoft.com/office/drawing/2014/main" id="{AFBC93E4-A160-4BCE-91EC-F9206A06959B}"/>
            </a:ext>
          </a:extLst>
        </xdr:cNvPr>
        <xdr:cNvCxnSpPr/>
      </xdr:nvCxnSpPr>
      <xdr:spPr>
        <a:xfrm flipV="1">
          <a:off x="20434300" y="728809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29" name="n_1aveValue【一般廃棄物処理施設】&#10;一人当たり有形固定資産（償却資産）額">
          <a:extLst>
            <a:ext uri="{FF2B5EF4-FFF2-40B4-BE49-F238E27FC236}">
              <a16:creationId xmlns:a16="http://schemas.microsoft.com/office/drawing/2014/main" id="{663FA6AA-9D95-48E1-9203-21C0F289DA43}"/>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30" name="n_2aveValue【一般廃棄物処理施設】&#10;一人当たり有形固定資産（償却資産）額">
          <a:extLst>
            <a:ext uri="{FF2B5EF4-FFF2-40B4-BE49-F238E27FC236}">
              <a16:creationId xmlns:a16="http://schemas.microsoft.com/office/drawing/2014/main" id="{20606D36-E04B-40DB-85C8-BC4FF34DF12D}"/>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31" name="n_3aveValue【一般廃棄物処理施設】&#10;一人当たり有形固定資産（償却資産）額">
          <a:extLst>
            <a:ext uri="{FF2B5EF4-FFF2-40B4-BE49-F238E27FC236}">
              <a16:creationId xmlns:a16="http://schemas.microsoft.com/office/drawing/2014/main" id="{FB80736B-6F8B-40A3-9ECD-ABBFB77E7193}"/>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129126</xdr:rowOff>
    </xdr:from>
    <xdr:ext cx="534377" cy="259045"/>
    <xdr:sp macro="" textlink="">
      <xdr:nvSpPr>
        <xdr:cNvPr id="532" name="n_1mainValue【一般廃棄物処理施設】&#10;一人当たり有形固定資産（償却資産）額">
          <a:extLst>
            <a:ext uri="{FF2B5EF4-FFF2-40B4-BE49-F238E27FC236}">
              <a16:creationId xmlns:a16="http://schemas.microsoft.com/office/drawing/2014/main" id="{982129DC-8CF4-47FB-A764-69A64083F988}"/>
            </a:ext>
          </a:extLst>
        </xdr:cNvPr>
        <xdr:cNvSpPr txBox="1"/>
      </xdr:nvSpPr>
      <xdr:spPr>
        <a:xfrm>
          <a:off x="21043411" y="73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129392</xdr:rowOff>
    </xdr:from>
    <xdr:ext cx="534377" cy="259045"/>
    <xdr:sp macro="" textlink="">
      <xdr:nvSpPr>
        <xdr:cNvPr id="533" name="n_2mainValue【一般廃棄物処理施設】&#10;一人当たり有形固定資産（償却資産）額">
          <a:extLst>
            <a:ext uri="{FF2B5EF4-FFF2-40B4-BE49-F238E27FC236}">
              <a16:creationId xmlns:a16="http://schemas.microsoft.com/office/drawing/2014/main" id="{506710E0-F9A2-4218-BE39-9DA4EF7C7FB1}"/>
            </a:ext>
          </a:extLst>
        </xdr:cNvPr>
        <xdr:cNvSpPr txBox="1"/>
      </xdr:nvSpPr>
      <xdr:spPr>
        <a:xfrm>
          <a:off x="20167111" y="733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a:extLst>
            <a:ext uri="{FF2B5EF4-FFF2-40B4-BE49-F238E27FC236}">
              <a16:creationId xmlns:a16="http://schemas.microsoft.com/office/drawing/2014/main" id="{EC7BCA2E-68A5-46D8-8589-1ACB58144B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a:extLst>
            <a:ext uri="{FF2B5EF4-FFF2-40B4-BE49-F238E27FC236}">
              <a16:creationId xmlns:a16="http://schemas.microsoft.com/office/drawing/2014/main" id="{CBE11DD6-13B2-4D69-903C-28926B7B64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a:extLst>
            <a:ext uri="{FF2B5EF4-FFF2-40B4-BE49-F238E27FC236}">
              <a16:creationId xmlns:a16="http://schemas.microsoft.com/office/drawing/2014/main" id="{6AC28396-B2FF-4138-AB78-724BBB828D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a:extLst>
            <a:ext uri="{FF2B5EF4-FFF2-40B4-BE49-F238E27FC236}">
              <a16:creationId xmlns:a16="http://schemas.microsoft.com/office/drawing/2014/main" id="{A3869EC4-FEE6-458E-B7E0-280983C54B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a:extLst>
            <a:ext uri="{FF2B5EF4-FFF2-40B4-BE49-F238E27FC236}">
              <a16:creationId xmlns:a16="http://schemas.microsoft.com/office/drawing/2014/main" id="{82D977CA-5B6C-4C62-B95D-B4C0E349A9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a:extLst>
            <a:ext uri="{FF2B5EF4-FFF2-40B4-BE49-F238E27FC236}">
              <a16:creationId xmlns:a16="http://schemas.microsoft.com/office/drawing/2014/main" id="{18714EFA-F8EC-4432-A8BC-8F814510FE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a:extLst>
            <a:ext uri="{FF2B5EF4-FFF2-40B4-BE49-F238E27FC236}">
              <a16:creationId xmlns:a16="http://schemas.microsoft.com/office/drawing/2014/main" id="{10FEB164-82D1-4A29-99C2-E85EC9D89E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a:extLst>
            <a:ext uri="{FF2B5EF4-FFF2-40B4-BE49-F238E27FC236}">
              <a16:creationId xmlns:a16="http://schemas.microsoft.com/office/drawing/2014/main" id="{D6BA0CFD-0542-4DB5-94B1-C2B201DBA3B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a:extLst>
            <a:ext uri="{FF2B5EF4-FFF2-40B4-BE49-F238E27FC236}">
              <a16:creationId xmlns:a16="http://schemas.microsoft.com/office/drawing/2014/main" id="{854337E1-F537-4407-8B76-35BBC7F90D5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a:extLst>
            <a:ext uri="{FF2B5EF4-FFF2-40B4-BE49-F238E27FC236}">
              <a16:creationId xmlns:a16="http://schemas.microsoft.com/office/drawing/2014/main" id="{12B43CEA-7ABD-490C-8AC8-DFB3B354EDC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4" name="直線コネクタ 543">
          <a:extLst>
            <a:ext uri="{FF2B5EF4-FFF2-40B4-BE49-F238E27FC236}">
              <a16:creationId xmlns:a16="http://schemas.microsoft.com/office/drawing/2014/main" id="{CCC6D1A6-751A-4F71-A259-255B2C1BD1A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5" name="テキスト ボックス 544">
          <a:extLst>
            <a:ext uri="{FF2B5EF4-FFF2-40B4-BE49-F238E27FC236}">
              <a16:creationId xmlns:a16="http://schemas.microsoft.com/office/drawing/2014/main" id="{94F27D59-FBAC-4AE5-AF80-DA630C65818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6" name="直線コネクタ 545">
          <a:extLst>
            <a:ext uri="{FF2B5EF4-FFF2-40B4-BE49-F238E27FC236}">
              <a16:creationId xmlns:a16="http://schemas.microsoft.com/office/drawing/2014/main" id="{0274E112-079C-412C-8658-384BD600753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7" name="テキスト ボックス 546">
          <a:extLst>
            <a:ext uri="{FF2B5EF4-FFF2-40B4-BE49-F238E27FC236}">
              <a16:creationId xmlns:a16="http://schemas.microsoft.com/office/drawing/2014/main" id="{3FC91256-961E-41AC-A17D-C2ABCED80A2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8" name="直線コネクタ 547">
          <a:extLst>
            <a:ext uri="{FF2B5EF4-FFF2-40B4-BE49-F238E27FC236}">
              <a16:creationId xmlns:a16="http://schemas.microsoft.com/office/drawing/2014/main" id="{35C32457-0FEA-4AFD-A756-BA19111AB55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9" name="テキスト ボックス 548">
          <a:extLst>
            <a:ext uri="{FF2B5EF4-FFF2-40B4-BE49-F238E27FC236}">
              <a16:creationId xmlns:a16="http://schemas.microsoft.com/office/drawing/2014/main" id="{D405DC22-075D-403D-A1DD-93A8DFE69D0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0" name="直線コネクタ 549">
          <a:extLst>
            <a:ext uri="{FF2B5EF4-FFF2-40B4-BE49-F238E27FC236}">
              <a16:creationId xmlns:a16="http://schemas.microsoft.com/office/drawing/2014/main" id="{3881D32C-B063-4DC6-80C6-7905FD1CE90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1" name="テキスト ボックス 550">
          <a:extLst>
            <a:ext uri="{FF2B5EF4-FFF2-40B4-BE49-F238E27FC236}">
              <a16:creationId xmlns:a16="http://schemas.microsoft.com/office/drawing/2014/main" id="{357534FC-ABE2-4B38-B348-1245EB5EB53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2" name="直線コネクタ 551">
          <a:extLst>
            <a:ext uri="{FF2B5EF4-FFF2-40B4-BE49-F238E27FC236}">
              <a16:creationId xmlns:a16="http://schemas.microsoft.com/office/drawing/2014/main" id="{7ADD7276-F26E-4EA8-995D-62466195DCC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3" name="テキスト ボックス 552">
          <a:extLst>
            <a:ext uri="{FF2B5EF4-FFF2-40B4-BE49-F238E27FC236}">
              <a16:creationId xmlns:a16="http://schemas.microsoft.com/office/drawing/2014/main" id="{0FE0C54E-4CC2-47AC-8EA5-B82F039D962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4" name="直線コネクタ 553">
          <a:extLst>
            <a:ext uri="{FF2B5EF4-FFF2-40B4-BE49-F238E27FC236}">
              <a16:creationId xmlns:a16="http://schemas.microsoft.com/office/drawing/2014/main" id="{AA379CD0-11B1-4940-AC8F-213AB7FA04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5" name="テキスト ボックス 554">
          <a:extLst>
            <a:ext uri="{FF2B5EF4-FFF2-40B4-BE49-F238E27FC236}">
              <a16:creationId xmlns:a16="http://schemas.microsoft.com/office/drawing/2014/main" id="{1925C471-1230-459A-BC08-74180AAD37C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6" name="直線コネクタ 555">
          <a:extLst>
            <a:ext uri="{FF2B5EF4-FFF2-40B4-BE49-F238E27FC236}">
              <a16:creationId xmlns:a16="http://schemas.microsoft.com/office/drawing/2014/main" id="{7ED6E1AA-72EB-4885-A5CD-2564EFF0DD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7" name="テキスト ボックス 556">
          <a:extLst>
            <a:ext uri="{FF2B5EF4-FFF2-40B4-BE49-F238E27FC236}">
              <a16:creationId xmlns:a16="http://schemas.microsoft.com/office/drawing/2014/main" id="{EC6C5CF8-784C-44CF-B927-0EA5975E1C1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8" name="【保健センター・保健所】&#10;有形固定資産減価償却率グラフ枠">
          <a:extLst>
            <a:ext uri="{FF2B5EF4-FFF2-40B4-BE49-F238E27FC236}">
              <a16:creationId xmlns:a16="http://schemas.microsoft.com/office/drawing/2014/main" id="{C193307A-E046-45A0-ACA8-EA1FD436993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59" name="直線コネクタ 558">
          <a:extLst>
            <a:ext uri="{FF2B5EF4-FFF2-40B4-BE49-F238E27FC236}">
              <a16:creationId xmlns:a16="http://schemas.microsoft.com/office/drawing/2014/main" id="{1DB638FE-4DC6-4F8A-839E-55BA8C18BBB7}"/>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60" name="【保健センター・保健所】&#10;有形固定資産減価償却率最小値テキスト">
          <a:extLst>
            <a:ext uri="{FF2B5EF4-FFF2-40B4-BE49-F238E27FC236}">
              <a16:creationId xmlns:a16="http://schemas.microsoft.com/office/drawing/2014/main" id="{7BE66469-C19D-412F-9924-6A6C16E85787}"/>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61" name="直線コネクタ 560">
          <a:extLst>
            <a:ext uri="{FF2B5EF4-FFF2-40B4-BE49-F238E27FC236}">
              <a16:creationId xmlns:a16="http://schemas.microsoft.com/office/drawing/2014/main" id="{C52C3362-8175-40CF-BEA5-7E097E5CD9E6}"/>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2" name="【保健センター・保健所】&#10;有形固定資産減価償却率最大値テキスト">
          <a:extLst>
            <a:ext uri="{FF2B5EF4-FFF2-40B4-BE49-F238E27FC236}">
              <a16:creationId xmlns:a16="http://schemas.microsoft.com/office/drawing/2014/main" id="{076B1F00-667B-4014-9CD4-E04F8E9F8D0D}"/>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3" name="直線コネクタ 562">
          <a:extLst>
            <a:ext uri="{FF2B5EF4-FFF2-40B4-BE49-F238E27FC236}">
              <a16:creationId xmlns:a16="http://schemas.microsoft.com/office/drawing/2014/main" id="{D7102654-1472-4200-AEE4-9A1D788EB2C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64" name="【保健センター・保健所】&#10;有形固定資産減価償却率平均値テキスト">
          <a:extLst>
            <a:ext uri="{FF2B5EF4-FFF2-40B4-BE49-F238E27FC236}">
              <a16:creationId xmlns:a16="http://schemas.microsoft.com/office/drawing/2014/main" id="{2B0A4A53-C9A0-46B7-89B5-0ABB5F0E2927}"/>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65" name="フローチャート: 判断 564">
          <a:extLst>
            <a:ext uri="{FF2B5EF4-FFF2-40B4-BE49-F238E27FC236}">
              <a16:creationId xmlns:a16="http://schemas.microsoft.com/office/drawing/2014/main" id="{755580F7-6BE4-4148-A68A-AFBE1AD4332D}"/>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66" name="フローチャート: 判断 565">
          <a:extLst>
            <a:ext uri="{FF2B5EF4-FFF2-40B4-BE49-F238E27FC236}">
              <a16:creationId xmlns:a16="http://schemas.microsoft.com/office/drawing/2014/main" id="{02BE0266-3081-43C7-A612-E80C5E03E13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67" name="フローチャート: 判断 566">
          <a:extLst>
            <a:ext uri="{FF2B5EF4-FFF2-40B4-BE49-F238E27FC236}">
              <a16:creationId xmlns:a16="http://schemas.microsoft.com/office/drawing/2014/main" id="{6E129F62-D2E6-4FD9-B89C-5F04149F3B3C}"/>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68" name="フローチャート: 判断 567">
          <a:extLst>
            <a:ext uri="{FF2B5EF4-FFF2-40B4-BE49-F238E27FC236}">
              <a16:creationId xmlns:a16="http://schemas.microsoft.com/office/drawing/2014/main" id="{2B1BD03A-BE8A-40D3-B2A6-0EC72ABDBCB6}"/>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49A075A2-EC6C-4FCE-AA80-B832C95162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F9628EC6-EC8B-49DB-8581-8A6DF1D4DB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EBE981F2-E4C8-4E8B-BBD8-E871B44EA18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32DD8616-F530-41D6-9D20-55DA6553092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DBAF5245-0BB9-4E73-85D5-D021875F2C9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151674</xdr:rowOff>
    </xdr:from>
    <xdr:to>
      <xdr:col>85</xdr:col>
      <xdr:colOff>177800</xdr:colOff>
      <xdr:row>63</xdr:row>
      <xdr:rowOff>81824</xdr:rowOff>
    </xdr:to>
    <xdr:sp macro="" textlink="">
      <xdr:nvSpPr>
        <xdr:cNvPr id="574" name="楕円 573">
          <a:extLst>
            <a:ext uri="{FF2B5EF4-FFF2-40B4-BE49-F238E27FC236}">
              <a16:creationId xmlns:a16="http://schemas.microsoft.com/office/drawing/2014/main" id="{E9BCC342-11F4-400C-AB62-A768EA721E29}"/>
            </a:ext>
          </a:extLst>
        </xdr:cNvPr>
        <xdr:cNvSpPr/>
      </xdr:nvSpPr>
      <xdr:spPr>
        <a:xfrm>
          <a:off x="16268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130101</xdr:rowOff>
    </xdr:from>
    <xdr:ext cx="405111" cy="259045"/>
    <xdr:sp macro="" textlink="">
      <xdr:nvSpPr>
        <xdr:cNvPr id="575" name="【保健センター・保健所】&#10;有形固定資産減価償却率該当値テキスト">
          <a:extLst>
            <a:ext uri="{FF2B5EF4-FFF2-40B4-BE49-F238E27FC236}">
              <a16:creationId xmlns:a16="http://schemas.microsoft.com/office/drawing/2014/main" id="{D285202D-F5B6-447B-AE79-A6BBDC4473A5}"/>
            </a:ext>
          </a:extLst>
        </xdr:cNvPr>
        <xdr:cNvSpPr txBox="1"/>
      </xdr:nvSpPr>
      <xdr:spPr>
        <a:xfrm>
          <a:off x="16357600"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16147</xdr:rowOff>
    </xdr:from>
    <xdr:to>
      <xdr:col>81</xdr:col>
      <xdr:colOff>101600</xdr:colOff>
      <xdr:row>63</xdr:row>
      <xdr:rowOff>117747</xdr:rowOff>
    </xdr:to>
    <xdr:sp macro="" textlink="">
      <xdr:nvSpPr>
        <xdr:cNvPr id="576" name="楕円 575">
          <a:extLst>
            <a:ext uri="{FF2B5EF4-FFF2-40B4-BE49-F238E27FC236}">
              <a16:creationId xmlns:a16="http://schemas.microsoft.com/office/drawing/2014/main" id="{230B822F-BA38-4911-BC19-65A07D4A1883}"/>
            </a:ext>
          </a:extLst>
        </xdr:cNvPr>
        <xdr:cNvSpPr/>
      </xdr:nvSpPr>
      <xdr:spPr>
        <a:xfrm>
          <a:off x="15430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31024</xdr:rowOff>
    </xdr:from>
    <xdr:to>
      <xdr:col>85</xdr:col>
      <xdr:colOff>127000</xdr:colOff>
      <xdr:row>63</xdr:row>
      <xdr:rowOff>66947</xdr:rowOff>
    </xdr:to>
    <xdr:cxnSp macro="">
      <xdr:nvCxnSpPr>
        <xdr:cNvPr id="577" name="直線コネクタ 576">
          <a:extLst>
            <a:ext uri="{FF2B5EF4-FFF2-40B4-BE49-F238E27FC236}">
              <a16:creationId xmlns:a16="http://schemas.microsoft.com/office/drawing/2014/main" id="{F28BF724-8A8A-46D9-BBEC-AD7EB56FE662}"/>
            </a:ext>
          </a:extLst>
        </xdr:cNvPr>
        <xdr:cNvCxnSpPr/>
      </xdr:nvCxnSpPr>
      <xdr:spPr>
        <a:xfrm flipV="1">
          <a:off x="15481300" y="108323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50437</xdr:rowOff>
    </xdr:from>
    <xdr:to>
      <xdr:col>76</xdr:col>
      <xdr:colOff>165100</xdr:colOff>
      <xdr:row>63</xdr:row>
      <xdr:rowOff>152037</xdr:rowOff>
    </xdr:to>
    <xdr:sp macro="" textlink="">
      <xdr:nvSpPr>
        <xdr:cNvPr id="578" name="楕円 577">
          <a:extLst>
            <a:ext uri="{FF2B5EF4-FFF2-40B4-BE49-F238E27FC236}">
              <a16:creationId xmlns:a16="http://schemas.microsoft.com/office/drawing/2014/main" id="{EC29A0D2-0099-44A0-B237-D33D3CC813A5}"/>
            </a:ext>
          </a:extLst>
        </xdr:cNvPr>
        <xdr:cNvSpPr/>
      </xdr:nvSpPr>
      <xdr:spPr>
        <a:xfrm>
          <a:off x="14541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66947</xdr:rowOff>
    </xdr:from>
    <xdr:to>
      <xdr:col>81</xdr:col>
      <xdr:colOff>50800</xdr:colOff>
      <xdr:row>63</xdr:row>
      <xdr:rowOff>101237</xdr:rowOff>
    </xdr:to>
    <xdr:cxnSp macro="">
      <xdr:nvCxnSpPr>
        <xdr:cNvPr id="579" name="直線コネクタ 578">
          <a:extLst>
            <a:ext uri="{FF2B5EF4-FFF2-40B4-BE49-F238E27FC236}">
              <a16:creationId xmlns:a16="http://schemas.microsoft.com/office/drawing/2014/main" id="{5F9CC9C3-E982-42A8-9A6D-F41B8667E1E4}"/>
            </a:ext>
          </a:extLst>
        </xdr:cNvPr>
        <xdr:cNvCxnSpPr/>
      </xdr:nvCxnSpPr>
      <xdr:spPr>
        <a:xfrm flipV="1">
          <a:off x="14592300" y="108682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50437</xdr:rowOff>
    </xdr:from>
    <xdr:to>
      <xdr:col>72</xdr:col>
      <xdr:colOff>38100</xdr:colOff>
      <xdr:row>63</xdr:row>
      <xdr:rowOff>152037</xdr:rowOff>
    </xdr:to>
    <xdr:sp macro="" textlink="">
      <xdr:nvSpPr>
        <xdr:cNvPr id="580" name="楕円 579">
          <a:extLst>
            <a:ext uri="{FF2B5EF4-FFF2-40B4-BE49-F238E27FC236}">
              <a16:creationId xmlns:a16="http://schemas.microsoft.com/office/drawing/2014/main" id="{82F8F41C-52A1-47E8-8C82-76195BEA4972}"/>
            </a:ext>
          </a:extLst>
        </xdr:cNvPr>
        <xdr:cNvSpPr/>
      </xdr:nvSpPr>
      <xdr:spPr>
        <a:xfrm>
          <a:off x="13652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101237</xdr:rowOff>
    </xdr:from>
    <xdr:to>
      <xdr:col>76</xdr:col>
      <xdr:colOff>114300</xdr:colOff>
      <xdr:row>63</xdr:row>
      <xdr:rowOff>101237</xdr:rowOff>
    </xdr:to>
    <xdr:cxnSp macro="">
      <xdr:nvCxnSpPr>
        <xdr:cNvPr id="581" name="直線コネクタ 580">
          <a:extLst>
            <a:ext uri="{FF2B5EF4-FFF2-40B4-BE49-F238E27FC236}">
              <a16:creationId xmlns:a16="http://schemas.microsoft.com/office/drawing/2014/main" id="{D50C7486-1A82-4C93-9D90-22D416F0ECA0}"/>
            </a:ext>
          </a:extLst>
        </xdr:cNvPr>
        <xdr:cNvCxnSpPr/>
      </xdr:nvCxnSpPr>
      <xdr:spPr>
        <a:xfrm>
          <a:off x="13703300" y="10902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82" name="n_1aveValue【保健センター・保健所】&#10;有形固定資産減価償却率">
          <a:extLst>
            <a:ext uri="{FF2B5EF4-FFF2-40B4-BE49-F238E27FC236}">
              <a16:creationId xmlns:a16="http://schemas.microsoft.com/office/drawing/2014/main" id="{2D4E36FF-7131-471C-BF08-B0512CEFE6FE}"/>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83" name="n_2aveValue【保健センター・保健所】&#10;有形固定資産減価償却率">
          <a:extLst>
            <a:ext uri="{FF2B5EF4-FFF2-40B4-BE49-F238E27FC236}">
              <a16:creationId xmlns:a16="http://schemas.microsoft.com/office/drawing/2014/main" id="{F75153E3-E483-4F7C-BA1F-D043A44723FA}"/>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84" name="n_3aveValue【保健センター・保健所】&#10;有形固定資産減価償却率">
          <a:extLst>
            <a:ext uri="{FF2B5EF4-FFF2-40B4-BE49-F238E27FC236}">
              <a16:creationId xmlns:a16="http://schemas.microsoft.com/office/drawing/2014/main" id="{D99BCC8C-DE2E-4C0E-99A8-86CEFBF14D08}"/>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108874</xdr:rowOff>
    </xdr:from>
    <xdr:ext cx="405111" cy="259045"/>
    <xdr:sp macro="" textlink="">
      <xdr:nvSpPr>
        <xdr:cNvPr id="585" name="n_1mainValue【保健センター・保健所】&#10;有形固定資産減価償却率">
          <a:extLst>
            <a:ext uri="{FF2B5EF4-FFF2-40B4-BE49-F238E27FC236}">
              <a16:creationId xmlns:a16="http://schemas.microsoft.com/office/drawing/2014/main" id="{985F6E6F-A670-4E11-8081-64E3B0AA0D72}"/>
            </a:ext>
          </a:extLst>
        </xdr:cNvPr>
        <xdr:cNvSpPr txBox="1"/>
      </xdr:nvSpPr>
      <xdr:spPr>
        <a:xfrm>
          <a:off x="152660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143164</xdr:rowOff>
    </xdr:from>
    <xdr:ext cx="405111" cy="259045"/>
    <xdr:sp macro="" textlink="">
      <xdr:nvSpPr>
        <xdr:cNvPr id="586" name="n_2mainValue【保健センター・保健所】&#10;有形固定資産減価償却率">
          <a:extLst>
            <a:ext uri="{FF2B5EF4-FFF2-40B4-BE49-F238E27FC236}">
              <a16:creationId xmlns:a16="http://schemas.microsoft.com/office/drawing/2014/main" id="{1E402F4B-901E-4BFB-8352-E944B9617AE7}"/>
            </a:ext>
          </a:extLst>
        </xdr:cNvPr>
        <xdr:cNvSpPr txBox="1"/>
      </xdr:nvSpPr>
      <xdr:spPr>
        <a:xfrm>
          <a:off x="143897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143164</xdr:rowOff>
    </xdr:from>
    <xdr:ext cx="405111" cy="259045"/>
    <xdr:sp macro="" textlink="">
      <xdr:nvSpPr>
        <xdr:cNvPr id="587" name="n_3mainValue【保健センター・保健所】&#10;有形固定資産減価償却率">
          <a:extLst>
            <a:ext uri="{FF2B5EF4-FFF2-40B4-BE49-F238E27FC236}">
              <a16:creationId xmlns:a16="http://schemas.microsoft.com/office/drawing/2014/main" id="{E0520AD1-5935-415E-8B0A-BE9754627D4C}"/>
            </a:ext>
          </a:extLst>
        </xdr:cNvPr>
        <xdr:cNvSpPr txBox="1"/>
      </xdr:nvSpPr>
      <xdr:spPr>
        <a:xfrm>
          <a:off x="135007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8" name="正方形/長方形 587">
          <a:extLst>
            <a:ext uri="{FF2B5EF4-FFF2-40B4-BE49-F238E27FC236}">
              <a16:creationId xmlns:a16="http://schemas.microsoft.com/office/drawing/2014/main" id="{8850E206-3498-4270-92BA-E1948914BB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9" name="正方形/長方形 588">
          <a:extLst>
            <a:ext uri="{FF2B5EF4-FFF2-40B4-BE49-F238E27FC236}">
              <a16:creationId xmlns:a16="http://schemas.microsoft.com/office/drawing/2014/main" id="{4510C670-277F-4A5F-8A81-AECE353415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0" name="正方形/長方形 589">
          <a:extLst>
            <a:ext uri="{FF2B5EF4-FFF2-40B4-BE49-F238E27FC236}">
              <a16:creationId xmlns:a16="http://schemas.microsoft.com/office/drawing/2014/main" id="{CA2CBA0E-EEED-40E5-BB32-E3826F301E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1" name="正方形/長方形 590">
          <a:extLst>
            <a:ext uri="{FF2B5EF4-FFF2-40B4-BE49-F238E27FC236}">
              <a16:creationId xmlns:a16="http://schemas.microsoft.com/office/drawing/2014/main" id="{1AE1D8DF-73BC-49AF-8D0E-9EF20B086B5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2" name="正方形/長方形 591">
          <a:extLst>
            <a:ext uri="{FF2B5EF4-FFF2-40B4-BE49-F238E27FC236}">
              <a16:creationId xmlns:a16="http://schemas.microsoft.com/office/drawing/2014/main" id="{F40BDEF7-5E08-4101-A245-0AF4033418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3" name="正方形/長方形 592">
          <a:extLst>
            <a:ext uri="{FF2B5EF4-FFF2-40B4-BE49-F238E27FC236}">
              <a16:creationId xmlns:a16="http://schemas.microsoft.com/office/drawing/2014/main" id="{2410BCD9-F5EA-4277-9F61-3F7F0D1CC31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4" name="正方形/長方形 593">
          <a:extLst>
            <a:ext uri="{FF2B5EF4-FFF2-40B4-BE49-F238E27FC236}">
              <a16:creationId xmlns:a16="http://schemas.microsoft.com/office/drawing/2014/main" id="{6FD4D5B6-1470-45A6-9645-AD73C81A73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5" name="正方形/長方形 594">
          <a:extLst>
            <a:ext uri="{FF2B5EF4-FFF2-40B4-BE49-F238E27FC236}">
              <a16:creationId xmlns:a16="http://schemas.microsoft.com/office/drawing/2014/main" id="{3F87B9D2-63BF-43AA-B742-3CF0CC9F54D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6" name="テキスト ボックス 595">
          <a:extLst>
            <a:ext uri="{FF2B5EF4-FFF2-40B4-BE49-F238E27FC236}">
              <a16:creationId xmlns:a16="http://schemas.microsoft.com/office/drawing/2014/main" id="{25BCA86F-874E-4213-A6C7-9E50EF078F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7" name="直線コネクタ 596">
          <a:extLst>
            <a:ext uri="{FF2B5EF4-FFF2-40B4-BE49-F238E27FC236}">
              <a16:creationId xmlns:a16="http://schemas.microsoft.com/office/drawing/2014/main" id="{FBE2DC01-9E81-4007-B395-78D08B73AC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8" name="直線コネクタ 597">
          <a:extLst>
            <a:ext uri="{FF2B5EF4-FFF2-40B4-BE49-F238E27FC236}">
              <a16:creationId xmlns:a16="http://schemas.microsoft.com/office/drawing/2014/main" id="{88208563-8976-4B9A-A1D3-DDC1E7B5418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9" name="テキスト ボックス 598">
          <a:extLst>
            <a:ext uri="{FF2B5EF4-FFF2-40B4-BE49-F238E27FC236}">
              <a16:creationId xmlns:a16="http://schemas.microsoft.com/office/drawing/2014/main" id="{CD275CB6-2D14-4E16-A29C-503707759A7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0" name="直線コネクタ 599">
          <a:extLst>
            <a:ext uri="{FF2B5EF4-FFF2-40B4-BE49-F238E27FC236}">
              <a16:creationId xmlns:a16="http://schemas.microsoft.com/office/drawing/2014/main" id="{FD4A40AE-EAB9-4156-A498-533D2F89417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1" name="テキスト ボックス 600">
          <a:extLst>
            <a:ext uri="{FF2B5EF4-FFF2-40B4-BE49-F238E27FC236}">
              <a16:creationId xmlns:a16="http://schemas.microsoft.com/office/drawing/2014/main" id="{1492D71B-047B-4969-A6D8-312534C47CB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2" name="直線コネクタ 601">
          <a:extLst>
            <a:ext uri="{FF2B5EF4-FFF2-40B4-BE49-F238E27FC236}">
              <a16:creationId xmlns:a16="http://schemas.microsoft.com/office/drawing/2014/main" id="{5111EEBE-7030-48C1-B914-7514503D3CB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3" name="テキスト ボックス 602">
          <a:extLst>
            <a:ext uri="{FF2B5EF4-FFF2-40B4-BE49-F238E27FC236}">
              <a16:creationId xmlns:a16="http://schemas.microsoft.com/office/drawing/2014/main" id="{96AC8B94-9EBF-462B-A787-26B6D67229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4" name="直線コネクタ 603">
          <a:extLst>
            <a:ext uri="{FF2B5EF4-FFF2-40B4-BE49-F238E27FC236}">
              <a16:creationId xmlns:a16="http://schemas.microsoft.com/office/drawing/2014/main" id="{A5696195-1AA3-4ED7-93CE-EEDEEE5BC9C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5" name="テキスト ボックス 604">
          <a:extLst>
            <a:ext uri="{FF2B5EF4-FFF2-40B4-BE49-F238E27FC236}">
              <a16:creationId xmlns:a16="http://schemas.microsoft.com/office/drawing/2014/main" id="{83DF3913-A2CF-45FB-8C8F-ED7F99F6B0F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6" name="直線コネクタ 605">
          <a:extLst>
            <a:ext uri="{FF2B5EF4-FFF2-40B4-BE49-F238E27FC236}">
              <a16:creationId xmlns:a16="http://schemas.microsoft.com/office/drawing/2014/main" id="{4EBC5378-9905-4BE8-B901-C8044948F2C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7" name="テキスト ボックス 606">
          <a:extLst>
            <a:ext uri="{FF2B5EF4-FFF2-40B4-BE49-F238E27FC236}">
              <a16:creationId xmlns:a16="http://schemas.microsoft.com/office/drawing/2014/main" id="{5240CFF0-59BF-4335-BCB0-839C51BC63A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a:extLst>
            <a:ext uri="{FF2B5EF4-FFF2-40B4-BE49-F238E27FC236}">
              <a16:creationId xmlns:a16="http://schemas.microsoft.com/office/drawing/2014/main" id="{4CFE5600-D7D5-4D1F-963C-AB63B2920A2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a:extLst>
            <a:ext uri="{FF2B5EF4-FFF2-40B4-BE49-F238E27FC236}">
              <a16:creationId xmlns:a16="http://schemas.microsoft.com/office/drawing/2014/main" id="{FA62AB88-D4D7-4A41-839B-DA6F07B3F5C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a:extLst>
            <a:ext uri="{FF2B5EF4-FFF2-40B4-BE49-F238E27FC236}">
              <a16:creationId xmlns:a16="http://schemas.microsoft.com/office/drawing/2014/main" id="{9F8932E2-8A6E-41DB-BA86-92C3DA17BD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11" name="直線コネクタ 610">
          <a:extLst>
            <a:ext uri="{FF2B5EF4-FFF2-40B4-BE49-F238E27FC236}">
              <a16:creationId xmlns:a16="http://schemas.microsoft.com/office/drawing/2014/main" id="{E729F1B7-4762-475C-A4B2-85CB46A3F231}"/>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2" name="【保健センター・保健所】&#10;一人当たり面積最小値テキスト">
          <a:extLst>
            <a:ext uri="{FF2B5EF4-FFF2-40B4-BE49-F238E27FC236}">
              <a16:creationId xmlns:a16="http://schemas.microsoft.com/office/drawing/2014/main" id="{27925E9B-BFD4-4E71-86D4-FC7FC2B2E252}"/>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13" name="直線コネクタ 612">
          <a:extLst>
            <a:ext uri="{FF2B5EF4-FFF2-40B4-BE49-F238E27FC236}">
              <a16:creationId xmlns:a16="http://schemas.microsoft.com/office/drawing/2014/main" id="{FF00F999-6780-43C4-B618-59149D04C99E}"/>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14" name="【保健センター・保健所】&#10;一人当たり面積最大値テキスト">
          <a:extLst>
            <a:ext uri="{FF2B5EF4-FFF2-40B4-BE49-F238E27FC236}">
              <a16:creationId xmlns:a16="http://schemas.microsoft.com/office/drawing/2014/main" id="{71E98BC5-5C90-4B4B-B081-5E039CBA10E3}"/>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15" name="直線コネクタ 614">
          <a:extLst>
            <a:ext uri="{FF2B5EF4-FFF2-40B4-BE49-F238E27FC236}">
              <a16:creationId xmlns:a16="http://schemas.microsoft.com/office/drawing/2014/main" id="{71A5C98A-B85E-4A03-B7AA-66A557B86C7F}"/>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16" name="【保健センター・保健所】&#10;一人当たり面積平均値テキスト">
          <a:extLst>
            <a:ext uri="{FF2B5EF4-FFF2-40B4-BE49-F238E27FC236}">
              <a16:creationId xmlns:a16="http://schemas.microsoft.com/office/drawing/2014/main" id="{20B2F12C-03AF-4B32-B739-0ABD71C05676}"/>
            </a:ext>
          </a:extLst>
        </xdr:cNvPr>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17" name="フローチャート: 判断 616">
          <a:extLst>
            <a:ext uri="{FF2B5EF4-FFF2-40B4-BE49-F238E27FC236}">
              <a16:creationId xmlns:a16="http://schemas.microsoft.com/office/drawing/2014/main" id="{3FCA2993-A7E1-49CD-BEC0-80E1E4D883A9}"/>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18" name="フローチャート: 判断 617">
          <a:extLst>
            <a:ext uri="{FF2B5EF4-FFF2-40B4-BE49-F238E27FC236}">
              <a16:creationId xmlns:a16="http://schemas.microsoft.com/office/drawing/2014/main" id="{DAA1935E-1A31-46D6-BF91-5EC724D2AB63}"/>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19" name="フローチャート: 判断 618">
          <a:extLst>
            <a:ext uri="{FF2B5EF4-FFF2-40B4-BE49-F238E27FC236}">
              <a16:creationId xmlns:a16="http://schemas.microsoft.com/office/drawing/2014/main" id="{19357AA2-E3C4-4849-931D-DBACBCF668B8}"/>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20" name="フローチャート: 判断 619">
          <a:extLst>
            <a:ext uri="{FF2B5EF4-FFF2-40B4-BE49-F238E27FC236}">
              <a16:creationId xmlns:a16="http://schemas.microsoft.com/office/drawing/2014/main" id="{87E1C73A-EB11-4BE7-BB08-557C366B07DC}"/>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06165850-7B1A-487B-BCB9-8B487005411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6478BD7A-B070-487C-BA60-5EE6C8437E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8C4E7BE7-6B6D-424E-9E91-A5C0D37A91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4A3F02EF-10B4-4694-8624-138742BA16C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3A8CE80C-3693-44F5-BAF8-FF3BCD4730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626" name="楕円 625">
          <a:extLst>
            <a:ext uri="{FF2B5EF4-FFF2-40B4-BE49-F238E27FC236}">
              <a16:creationId xmlns:a16="http://schemas.microsoft.com/office/drawing/2014/main" id="{763763A2-EF77-4480-B853-ACCD6ACE438D}"/>
            </a:ext>
          </a:extLst>
        </xdr:cNvPr>
        <xdr:cNvSpPr/>
      </xdr:nvSpPr>
      <xdr:spPr>
        <a:xfrm>
          <a:off x="22110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109237</xdr:rowOff>
    </xdr:from>
    <xdr:ext cx="469744" cy="259045"/>
    <xdr:sp macro="" textlink="">
      <xdr:nvSpPr>
        <xdr:cNvPr id="627" name="【保健センター・保健所】&#10;一人当たり面積該当値テキスト">
          <a:extLst>
            <a:ext uri="{FF2B5EF4-FFF2-40B4-BE49-F238E27FC236}">
              <a16:creationId xmlns:a16="http://schemas.microsoft.com/office/drawing/2014/main" id="{24A8CB8F-7D49-4BA2-A21A-758BAE3C759E}"/>
            </a:ext>
          </a:extLst>
        </xdr:cNvPr>
        <xdr:cNvSpPr txBox="1"/>
      </xdr:nvSpPr>
      <xdr:spPr>
        <a:xfrm>
          <a:off x="22199600"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86360</xdr:rowOff>
    </xdr:from>
    <xdr:to>
      <xdr:col>112</xdr:col>
      <xdr:colOff>38100</xdr:colOff>
      <xdr:row>62</xdr:row>
      <xdr:rowOff>16510</xdr:rowOff>
    </xdr:to>
    <xdr:sp macro="" textlink="">
      <xdr:nvSpPr>
        <xdr:cNvPr id="628" name="楕円 627">
          <a:extLst>
            <a:ext uri="{FF2B5EF4-FFF2-40B4-BE49-F238E27FC236}">
              <a16:creationId xmlns:a16="http://schemas.microsoft.com/office/drawing/2014/main" id="{8A126A6D-608D-4202-8509-265CD930D4D1}"/>
            </a:ext>
          </a:extLst>
        </xdr:cNvPr>
        <xdr:cNvSpPr/>
      </xdr:nvSpPr>
      <xdr:spPr>
        <a:xfrm>
          <a:off x="2127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137160</xdr:rowOff>
    </xdr:from>
    <xdr:to>
      <xdr:col>116</xdr:col>
      <xdr:colOff>63500</xdr:colOff>
      <xdr:row>61</xdr:row>
      <xdr:rowOff>137160</xdr:rowOff>
    </xdr:to>
    <xdr:cxnSp macro="">
      <xdr:nvCxnSpPr>
        <xdr:cNvPr id="629" name="直線コネクタ 628">
          <a:extLst>
            <a:ext uri="{FF2B5EF4-FFF2-40B4-BE49-F238E27FC236}">
              <a16:creationId xmlns:a16="http://schemas.microsoft.com/office/drawing/2014/main" id="{7D3ECEB4-E6A2-407D-B4C3-D149A0C35A19}"/>
            </a:ext>
          </a:extLst>
        </xdr:cNvPr>
        <xdr:cNvCxnSpPr/>
      </xdr:nvCxnSpPr>
      <xdr:spPr>
        <a:xfrm>
          <a:off x="21323300" y="10595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93980</xdr:rowOff>
    </xdr:from>
    <xdr:to>
      <xdr:col>107</xdr:col>
      <xdr:colOff>101600</xdr:colOff>
      <xdr:row>62</xdr:row>
      <xdr:rowOff>24130</xdr:rowOff>
    </xdr:to>
    <xdr:sp macro="" textlink="">
      <xdr:nvSpPr>
        <xdr:cNvPr id="630" name="楕円 629">
          <a:extLst>
            <a:ext uri="{FF2B5EF4-FFF2-40B4-BE49-F238E27FC236}">
              <a16:creationId xmlns:a16="http://schemas.microsoft.com/office/drawing/2014/main" id="{5BCF9FCD-DD71-4E4E-8861-C2A10B2AB387}"/>
            </a:ext>
          </a:extLst>
        </xdr:cNvPr>
        <xdr:cNvSpPr/>
      </xdr:nvSpPr>
      <xdr:spPr>
        <a:xfrm>
          <a:off x="2038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137160</xdr:rowOff>
    </xdr:from>
    <xdr:to>
      <xdr:col>111</xdr:col>
      <xdr:colOff>177800</xdr:colOff>
      <xdr:row>61</xdr:row>
      <xdr:rowOff>144780</xdr:rowOff>
    </xdr:to>
    <xdr:cxnSp macro="">
      <xdr:nvCxnSpPr>
        <xdr:cNvPr id="631" name="直線コネクタ 630">
          <a:extLst>
            <a:ext uri="{FF2B5EF4-FFF2-40B4-BE49-F238E27FC236}">
              <a16:creationId xmlns:a16="http://schemas.microsoft.com/office/drawing/2014/main" id="{D5C33C6C-C9B7-4CD8-A407-089F9F4EB54F}"/>
            </a:ext>
          </a:extLst>
        </xdr:cNvPr>
        <xdr:cNvCxnSpPr/>
      </xdr:nvCxnSpPr>
      <xdr:spPr>
        <a:xfrm flipV="1">
          <a:off x="20434300" y="10595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93980</xdr:rowOff>
    </xdr:from>
    <xdr:to>
      <xdr:col>102</xdr:col>
      <xdr:colOff>165100</xdr:colOff>
      <xdr:row>62</xdr:row>
      <xdr:rowOff>24130</xdr:rowOff>
    </xdr:to>
    <xdr:sp macro="" textlink="">
      <xdr:nvSpPr>
        <xdr:cNvPr id="632" name="楕円 631">
          <a:extLst>
            <a:ext uri="{FF2B5EF4-FFF2-40B4-BE49-F238E27FC236}">
              <a16:creationId xmlns:a16="http://schemas.microsoft.com/office/drawing/2014/main" id="{1FA14BB6-91E3-4580-B843-6435D7FD933E}"/>
            </a:ext>
          </a:extLst>
        </xdr:cNvPr>
        <xdr:cNvSpPr/>
      </xdr:nvSpPr>
      <xdr:spPr>
        <a:xfrm>
          <a:off x="19494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144780</xdr:rowOff>
    </xdr:from>
    <xdr:to>
      <xdr:col>107</xdr:col>
      <xdr:colOff>50800</xdr:colOff>
      <xdr:row>61</xdr:row>
      <xdr:rowOff>144780</xdr:rowOff>
    </xdr:to>
    <xdr:cxnSp macro="">
      <xdr:nvCxnSpPr>
        <xdr:cNvPr id="633" name="直線コネクタ 632">
          <a:extLst>
            <a:ext uri="{FF2B5EF4-FFF2-40B4-BE49-F238E27FC236}">
              <a16:creationId xmlns:a16="http://schemas.microsoft.com/office/drawing/2014/main" id="{10334AA7-17B0-4273-B8BC-AFAA40189675}"/>
            </a:ext>
          </a:extLst>
        </xdr:cNvPr>
        <xdr:cNvCxnSpPr/>
      </xdr:nvCxnSpPr>
      <xdr:spPr>
        <a:xfrm>
          <a:off x="19545300" y="1060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34" name="n_1aveValue【保健センター・保健所】&#10;一人当たり面積">
          <a:extLst>
            <a:ext uri="{FF2B5EF4-FFF2-40B4-BE49-F238E27FC236}">
              <a16:creationId xmlns:a16="http://schemas.microsoft.com/office/drawing/2014/main" id="{D3F0F9F3-73E9-4C17-A934-CFD69622BD8D}"/>
            </a:ext>
          </a:extLst>
        </xdr:cNvPr>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35" name="n_2aveValue【保健センター・保健所】&#10;一人当たり面積">
          <a:extLst>
            <a:ext uri="{FF2B5EF4-FFF2-40B4-BE49-F238E27FC236}">
              <a16:creationId xmlns:a16="http://schemas.microsoft.com/office/drawing/2014/main" id="{F5BBBF82-DBF6-4091-BAE4-4C60FC2BFDAB}"/>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36" name="n_3aveValue【保健センター・保健所】&#10;一人当たり面積">
          <a:extLst>
            <a:ext uri="{FF2B5EF4-FFF2-40B4-BE49-F238E27FC236}">
              <a16:creationId xmlns:a16="http://schemas.microsoft.com/office/drawing/2014/main" id="{3A343077-E7E2-4E4F-82B1-829269A7CAE9}"/>
            </a:ext>
          </a:extLst>
        </xdr:cNvPr>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33037</xdr:rowOff>
    </xdr:from>
    <xdr:ext cx="469744" cy="259045"/>
    <xdr:sp macro="" textlink="">
      <xdr:nvSpPr>
        <xdr:cNvPr id="637" name="n_1mainValue【保健センター・保健所】&#10;一人当たり面積">
          <a:extLst>
            <a:ext uri="{FF2B5EF4-FFF2-40B4-BE49-F238E27FC236}">
              <a16:creationId xmlns:a16="http://schemas.microsoft.com/office/drawing/2014/main" id="{1765DAF3-3E2A-40D6-AE3F-5A8C58AC0743}"/>
            </a:ext>
          </a:extLst>
        </xdr:cNvPr>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40657</xdr:rowOff>
    </xdr:from>
    <xdr:ext cx="469744" cy="259045"/>
    <xdr:sp macro="" textlink="">
      <xdr:nvSpPr>
        <xdr:cNvPr id="638" name="n_2mainValue【保健センター・保健所】&#10;一人当たり面積">
          <a:extLst>
            <a:ext uri="{FF2B5EF4-FFF2-40B4-BE49-F238E27FC236}">
              <a16:creationId xmlns:a16="http://schemas.microsoft.com/office/drawing/2014/main" id="{045C9FEE-3D4B-432C-9024-BA4104D0FA09}"/>
            </a:ext>
          </a:extLst>
        </xdr:cNvPr>
        <xdr:cNvSpPr txBox="1"/>
      </xdr:nvSpPr>
      <xdr:spPr>
        <a:xfrm>
          <a:off x="20199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40657</xdr:rowOff>
    </xdr:from>
    <xdr:ext cx="469744" cy="259045"/>
    <xdr:sp macro="" textlink="">
      <xdr:nvSpPr>
        <xdr:cNvPr id="639" name="n_3mainValue【保健センター・保健所】&#10;一人当たり面積">
          <a:extLst>
            <a:ext uri="{FF2B5EF4-FFF2-40B4-BE49-F238E27FC236}">
              <a16:creationId xmlns:a16="http://schemas.microsoft.com/office/drawing/2014/main" id="{8B80EB37-CD0A-44D2-8579-2F814ACB5F3D}"/>
            </a:ext>
          </a:extLst>
        </xdr:cNvPr>
        <xdr:cNvSpPr txBox="1"/>
      </xdr:nvSpPr>
      <xdr:spPr>
        <a:xfrm>
          <a:off x="19310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a:extLst>
            <a:ext uri="{FF2B5EF4-FFF2-40B4-BE49-F238E27FC236}">
              <a16:creationId xmlns:a16="http://schemas.microsoft.com/office/drawing/2014/main" id="{60EE179F-13A6-440C-953F-238CBB0966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a:extLst>
            <a:ext uri="{FF2B5EF4-FFF2-40B4-BE49-F238E27FC236}">
              <a16:creationId xmlns:a16="http://schemas.microsoft.com/office/drawing/2014/main" id="{325D1AFE-EEB5-4FD3-AF64-66EA75C649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a:extLst>
            <a:ext uri="{FF2B5EF4-FFF2-40B4-BE49-F238E27FC236}">
              <a16:creationId xmlns:a16="http://schemas.microsoft.com/office/drawing/2014/main" id="{FF6C61B0-1A35-4363-B34A-CC324BEDE0E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a:extLst>
            <a:ext uri="{FF2B5EF4-FFF2-40B4-BE49-F238E27FC236}">
              <a16:creationId xmlns:a16="http://schemas.microsoft.com/office/drawing/2014/main" id="{FB5DD117-5F43-46CF-AE3A-6E0A4069016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a:extLst>
            <a:ext uri="{FF2B5EF4-FFF2-40B4-BE49-F238E27FC236}">
              <a16:creationId xmlns:a16="http://schemas.microsoft.com/office/drawing/2014/main" id="{2E11467F-A7BF-4091-B8C4-35F8F5FE20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a:extLst>
            <a:ext uri="{FF2B5EF4-FFF2-40B4-BE49-F238E27FC236}">
              <a16:creationId xmlns:a16="http://schemas.microsoft.com/office/drawing/2014/main" id="{3C3E057E-0FC3-4DA5-AF46-E5F689DEA3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a:extLst>
            <a:ext uri="{FF2B5EF4-FFF2-40B4-BE49-F238E27FC236}">
              <a16:creationId xmlns:a16="http://schemas.microsoft.com/office/drawing/2014/main" id="{63D29D26-39F4-4EF9-B1DF-147DEFA32A8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a:extLst>
            <a:ext uri="{FF2B5EF4-FFF2-40B4-BE49-F238E27FC236}">
              <a16:creationId xmlns:a16="http://schemas.microsoft.com/office/drawing/2014/main" id="{A7254B89-1B75-410B-BF07-5A0E4B88036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a:extLst>
            <a:ext uri="{FF2B5EF4-FFF2-40B4-BE49-F238E27FC236}">
              <a16:creationId xmlns:a16="http://schemas.microsoft.com/office/drawing/2014/main" id="{1590AEBD-14C6-46DA-BFC5-BA3A8F70E66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a:extLst>
            <a:ext uri="{FF2B5EF4-FFF2-40B4-BE49-F238E27FC236}">
              <a16:creationId xmlns:a16="http://schemas.microsoft.com/office/drawing/2014/main" id="{5CF7FAA9-6986-49EF-A2D3-FDD1EEB8033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0" name="直線コネクタ 649">
          <a:extLst>
            <a:ext uri="{FF2B5EF4-FFF2-40B4-BE49-F238E27FC236}">
              <a16:creationId xmlns:a16="http://schemas.microsoft.com/office/drawing/2014/main" id="{6CEC1C04-0A0F-431D-A831-41C401D6210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1" name="テキスト ボックス 650">
          <a:extLst>
            <a:ext uri="{FF2B5EF4-FFF2-40B4-BE49-F238E27FC236}">
              <a16:creationId xmlns:a16="http://schemas.microsoft.com/office/drawing/2014/main" id="{A9D27342-BD06-41A7-A3EA-5B27FEEB8F4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2" name="直線コネクタ 651">
          <a:extLst>
            <a:ext uri="{FF2B5EF4-FFF2-40B4-BE49-F238E27FC236}">
              <a16:creationId xmlns:a16="http://schemas.microsoft.com/office/drawing/2014/main" id="{2C1397BB-1874-4D55-87E0-32639A0A54A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3" name="テキスト ボックス 652">
          <a:extLst>
            <a:ext uri="{FF2B5EF4-FFF2-40B4-BE49-F238E27FC236}">
              <a16:creationId xmlns:a16="http://schemas.microsoft.com/office/drawing/2014/main" id="{6AC2E5D6-B900-46F2-BFDA-D79A08DB7E7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4" name="直線コネクタ 653">
          <a:extLst>
            <a:ext uri="{FF2B5EF4-FFF2-40B4-BE49-F238E27FC236}">
              <a16:creationId xmlns:a16="http://schemas.microsoft.com/office/drawing/2014/main" id="{8FFCEE32-4184-48CA-8F00-54B4E7E7BCC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5" name="テキスト ボックス 654">
          <a:extLst>
            <a:ext uri="{FF2B5EF4-FFF2-40B4-BE49-F238E27FC236}">
              <a16:creationId xmlns:a16="http://schemas.microsoft.com/office/drawing/2014/main" id="{008CDB8D-46CC-455A-AB6F-A292B773A7D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6" name="直線コネクタ 655">
          <a:extLst>
            <a:ext uri="{FF2B5EF4-FFF2-40B4-BE49-F238E27FC236}">
              <a16:creationId xmlns:a16="http://schemas.microsoft.com/office/drawing/2014/main" id="{8DEAE7AE-8A0D-4012-BDA0-17436D0439C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7" name="テキスト ボックス 656">
          <a:extLst>
            <a:ext uri="{FF2B5EF4-FFF2-40B4-BE49-F238E27FC236}">
              <a16:creationId xmlns:a16="http://schemas.microsoft.com/office/drawing/2014/main" id="{FE87DB81-9A89-4D31-B276-FC6D33E978F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8" name="直線コネクタ 657">
          <a:extLst>
            <a:ext uri="{FF2B5EF4-FFF2-40B4-BE49-F238E27FC236}">
              <a16:creationId xmlns:a16="http://schemas.microsoft.com/office/drawing/2014/main" id="{E777E427-0A2F-4823-9C0F-2189A00C07A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9" name="テキスト ボックス 658">
          <a:extLst>
            <a:ext uri="{FF2B5EF4-FFF2-40B4-BE49-F238E27FC236}">
              <a16:creationId xmlns:a16="http://schemas.microsoft.com/office/drawing/2014/main" id="{8D0C803D-9F65-4448-B0B9-2C0B546C8E2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0" name="直線コネクタ 659">
          <a:extLst>
            <a:ext uri="{FF2B5EF4-FFF2-40B4-BE49-F238E27FC236}">
              <a16:creationId xmlns:a16="http://schemas.microsoft.com/office/drawing/2014/main" id="{981A1F18-41A9-4CCA-A68E-032F5893FE8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1" name="テキスト ボックス 660">
          <a:extLst>
            <a:ext uri="{FF2B5EF4-FFF2-40B4-BE49-F238E27FC236}">
              <a16:creationId xmlns:a16="http://schemas.microsoft.com/office/drawing/2014/main" id="{75E34885-B51A-4B53-82A6-C95877224E3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2" name="直線コネクタ 661">
          <a:extLst>
            <a:ext uri="{FF2B5EF4-FFF2-40B4-BE49-F238E27FC236}">
              <a16:creationId xmlns:a16="http://schemas.microsoft.com/office/drawing/2014/main" id="{55BA6FBA-4214-4962-8B6C-C348DF941C8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id="{F694BA66-58D8-4D8F-99FF-A1D8FA89A82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4" name="【消防施設】&#10;有形固定資産減価償却率グラフ枠">
          <a:extLst>
            <a:ext uri="{FF2B5EF4-FFF2-40B4-BE49-F238E27FC236}">
              <a16:creationId xmlns:a16="http://schemas.microsoft.com/office/drawing/2014/main" id="{4C879F35-6FB4-4858-8368-293FF204675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65" name="直線コネクタ 664">
          <a:extLst>
            <a:ext uri="{FF2B5EF4-FFF2-40B4-BE49-F238E27FC236}">
              <a16:creationId xmlns:a16="http://schemas.microsoft.com/office/drawing/2014/main" id="{7124B232-5434-42D6-99E6-E8532444851C}"/>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66" name="【消防施設】&#10;有形固定資産減価償却率最小値テキスト">
          <a:extLst>
            <a:ext uri="{FF2B5EF4-FFF2-40B4-BE49-F238E27FC236}">
              <a16:creationId xmlns:a16="http://schemas.microsoft.com/office/drawing/2014/main" id="{71C68DB9-197C-4BA3-8FC0-162C72317CD2}"/>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67" name="直線コネクタ 666">
          <a:extLst>
            <a:ext uri="{FF2B5EF4-FFF2-40B4-BE49-F238E27FC236}">
              <a16:creationId xmlns:a16="http://schemas.microsoft.com/office/drawing/2014/main" id="{CCF7B7A6-232E-4AB6-8135-105690007D47}"/>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68" name="【消防施設】&#10;有形固定資産減価償却率最大値テキスト">
          <a:extLst>
            <a:ext uri="{FF2B5EF4-FFF2-40B4-BE49-F238E27FC236}">
              <a16:creationId xmlns:a16="http://schemas.microsoft.com/office/drawing/2014/main" id="{9EDDD8CD-F9A8-41E0-9E47-23687946E129}"/>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69" name="直線コネクタ 668">
          <a:extLst>
            <a:ext uri="{FF2B5EF4-FFF2-40B4-BE49-F238E27FC236}">
              <a16:creationId xmlns:a16="http://schemas.microsoft.com/office/drawing/2014/main" id="{3342989A-9CC9-4F87-B432-A79CD1C413BA}"/>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70" name="【消防施設】&#10;有形固定資産減価償却率平均値テキスト">
          <a:extLst>
            <a:ext uri="{FF2B5EF4-FFF2-40B4-BE49-F238E27FC236}">
              <a16:creationId xmlns:a16="http://schemas.microsoft.com/office/drawing/2014/main" id="{23CA7AF7-CF09-4884-AC44-4C8422C3595C}"/>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71" name="フローチャート: 判断 670">
          <a:extLst>
            <a:ext uri="{FF2B5EF4-FFF2-40B4-BE49-F238E27FC236}">
              <a16:creationId xmlns:a16="http://schemas.microsoft.com/office/drawing/2014/main" id="{8ADBABCA-BD20-4EA7-92E4-8EB438BBADBD}"/>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72" name="フローチャート: 判断 671">
          <a:extLst>
            <a:ext uri="{FF2B5EF4-FFF2-40B4-BE49-F238E27FC236}">
              <a16:creationId xmlns:a16="http://schemas.microsoft.com/office/drawing/2014/main" id="{5D0E2241-464C-4A8C-BD93-5170F0B03A76}"/>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73" name="フローチャート: 判断 672">
          <a:extLst>
            <a:ext uri="{FF2B5EF4-FFF2-40B4-BE49-F238E27FC236}">
              <a16:creationId xmlns:a16="http://schemas.microsoft.com/office/drawing/2014/main" id="{7F30E06E-334F-473B-B728-55D65CC302DE}"/>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74" name="フローチャート: 判断 673">
          <a:extLst>
            <a:ext uri="{FF2B5EF4-FFF2-40B4-BE49-F238E27FC236}">
              <a16:creationId xmlns:a16="http://schemas.microsoft.com/office/drawing/2014/main" id="{2355E6EA-91B8-4052-AB6F-86C97EDE86FC}"/>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F3034565-9B12-4E8B-B3E3-9A695EC1424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E359B70A-D0AF-47A8-8DB6-CBBEE8361FC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B8EC22D4-83DE-4ABD-B8CE-F56798D375B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2E65EAE-A70C-4998-95F3-468E070EA0E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212DD7C5-63E2-4EB9-8489-2A122A412B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145687</xdr:rowOff>
    </xdr:from>
    <xdr:to>
      <xdr:col>85</xdr:col>
      <xdr:colOff>177800</xdr:colOff>
      <xdr:row>83</xdr:row>
      <xdr:rowOff>75837</xdr:rowOff>
    </xdr:to>
    <xdr:sp macro="" textlink="">
      <xdr:nvSpPr>
        <xdr:cNvPr id="680" name="楕円 679">
          <a:extLst>
            <a:ext uri="{FF2B5EF4-FFF2-40B4-BE49-F238E27FC236}">
              <a16:creationId xmlns:a16="http://schemas.microsoft.com/office/drawing/2014/main" id="{748F6C3B-BA02-4DD6-BCF1-AFA24AC1F1D7}"/>
            </a:ext>
          </a:extLst>
        </xdr:cNvPr>
        <xdr:cNvSpPr/>
      </xdr:nvSpPr>
      <xdr:spPr>
        <a:xfrm>
          <a:off x="162687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168564</xdr:rowOff>
    </xdr:from>
    <xdr:ext cx="405111" cy="259045"/>
    <xdr:sp macro="" textlink="">
      <xdr:nvSpPr>
        <xdr:cNvPr id="681" name="【消防施設】&#10;有形固定資産減価償却率該当値テキスト">
          <a:extLst>
            <a:ext uri="{FF2B5EF4-FFF2-40B4-BE49-F238E27FC236}">
              <a16:creationId xmlns:a16="http://schemas.microsoft.com/office/drawing/2014/main" id="{4340AAB9-457E-4BC6-90F9-F2AF3306BBDE}"/>
            </a:ext>
          </a:extLst>
        </xdr:cNvPr>
        <xdr:cNvSpPr txBox="1"/>
      </xdr:nvSpPr>
      <xdr:spPr>
        <a:xfrm>
          <a:off x="16357600" y="140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24856</xdr:rowOff>
    </xdr:from>
    <xdr:to>
      <xdr:col>81</xdr:col>
      <xdr:colOff>101600</xdr:colOff>
      <xdr:row>83</xdr:row>
      <xdr:rowOff>126456</xdr:rowOff>
    </xdr:to>
    <xdr:sp macro="" textlink="">
      <xdr:nvSpPr>
        <xdr:cNvPr id="682" name="楕円 681">
          <a:extLst>
            <a:ext uri="{FF2B5EF4-FFF2-40B4-BE49-F238E27FC236}">
              <a16:creationId xmlns:a16="http://schemas.microsoft.com/office/drawing/2014/main" id="{316BC55B-0206-46B0-BD08-65876D777C97}"/>
            </a:ext>
          </a:extLst>
        </xdr:cNvPr>
        <xdr:cNvSpPr/>
      </xdr:nvSpPr>
      <xdr:spPr>
        <a:xfrm>
          <a:off x="15430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25037</xdr:rowOff>
    </xdr:from>
    <xdr:to>
      <xdr:col>85</xdr:col>
      <xdr:colOff>127000</xdr:colOff>
      <xdr:row>83</xdr:row>
      <xdr:rowOff>75656</xdr:rowOff>
    </xdr:to>
    <xdr:cxnSp macro="">
      <xdr:nvCxnSpPr>
        <xdr:cNvPr id="683" name="直線コネクタ 682">
          <a:extLst>
            <a:ext uri="{FF2B5EF4-FFF2-40B4-BE49-F238E27FC236}">
              <a16:creationId xmlns:a16="http://schemas.microsoft.com/office/drawing/2014/main" id="{A91633A6-1C22-449B-A4F9-3DD7EC55172D}"/>
            </a:ext>
          </a:extLst>
        </xdr:cNvPr>
        <xdr:cNvCxnSpPr/>
      </xdr:nvCxnSpPr>
      <xdr:spPr>
        <a:xfrm flipV="1">
          <a:off x="15481300" y="1425538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65677</xdr:rowOff>
    </xdr:from>
    <xdr:to>
      <xdr:col>76</xdr:col>
      <xdr:colOff>165100</xdr:colOff>
      <xdr:row>83</xdr:row>
      <xdr:rowOff>167277</xdr:rowOff>
    </xdr:to>
    <xdr:sp macro="" textlink="">
      <xdr:nvSpPr>
        <xdr:cNvPr id="684" name="楕円 683">
          <a:extLst>
            <a:ext uri="{FF2B5EF4-FFF2-40B4-BE49-F238E27FC236}">
              <a16:creationId xmlns:a16="http://schemas.microsoft.com/office/drawing/2014/main" id="{E582C6F8-DD09-43C3-9A55-5FB427ED915A}"/>
            </a:ext>
          </a:extLst>
        </xdr:cNvPr>
        <xdr:cNvSpPr/>
      </xdr:nvSpPr>
      <xdr:spPr>
        <a:xfrm>
          <a:off x="14541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75656</xdr:rowOff>
    </xdr:from>
    <xdr:to>
      <xdr:col>81</xdr:col>
      <xdr:colOff>50800</xdr:colOff>
      <xdr:row>83</xdr:row>
      <xdr:rowOff>116477</xdr:rowOff>
    </xdr:to>
    <xdr:cxnSp macro="">
      <xdr:nvCxnSpPr>
        <xdr:cNvPr id="685" name="直線コネクタ 684">
          <a:extLst>
            <a:ext uri="{FF2B5EF4-FFF2-40B4-BE49-F238E27FC236}">
              <a16:creationId xmlns:a16="http://schemas.microsoft.com/office/drawing/2014/main" id="{41460C63-690F-4453-B989-540924BE4FE1}"/>
            </a:ext>
          </a:extLst>
        </xdr:cNvPr>
        <xdr:cNvCxnSpPr/>
      </xdr:nvCxnSpPr>
      <xdr:spPr>
        <a:xfrm flipV="1">
          <a:off x="14592300" y="143060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166914</xdr:rowOff>
    </xdr:from>
    <xdr:to>
      <xdr:col>72</xdr:col>
      <xdr:colOff>38100</xdr:colOff>
      <xdr:row>83</xdr:row>
      <xdr:rowOff>97064</xdr:rowOff>
    </xdr:to>
    <xdr:sp macro="" textlink="">
      <xdr:nvSpPr>
        <xdr:cNvPr id="686" name="楕円 685">
          <a:extLst>
            <a:ext uri="{FF2B5EF4-FFF2-40B4-BE49-F238E27FC236}">
              <a16:creationId xmlns:a16="http://schemas.microsoft.com/office/drawing/2014/main" id="{09504A29-2EF0-4BC6-9358-0494E7112DF7}"/>
            </a:ext>
          </a:extLst>
        </xdr:cNvPr>
        <xdr:cNvSpPr/>
      </xdr:nvSpPr>
      <xdr:spPr>
        <a:xfrm>
          <a:off x="13652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46264</xdr:rowOff>
    </xdr:from>
    <xdr:to>
      <xdr:col>76</xdr:col>
      <xdr:colOff>114300</xdr:colOff>
      <xdr:row>83</xdr:row>
      <xdr:rowOff>116477</xdr:rowOff>
    </xdr:to>
    <xdr:cxnSp macro="">
      <xdr:nvCxnSpPr>
        <xdr:cNvPr id="687" name="直線コネクタ 686">
          <a:extLst>
            <a:ext uri="{FF2B5EF4-FFF2-40B4-BE49-F238E27FC236}">
              <a16:creationId xmlns:a16="http://schemas.microsoft.com/office/drawing/2014/main" id="{4B7D99D9-C63A-4382-BD10-5E8C71094DC5}"/>
            </a:ext>
          </a:extLst>
        </xdr:cNvPr>
        <xdr:cNvCxnSpPr/>
      </xdr:nvCxnSpPr>
      <xdr:spPr>
        <a:xfrm>
          <a:off x="13703300" y="1427661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88" name="n_1aveValue【消防施設】&#10;有形固定資産減価償却率">
          <a:extLst>
            <a:ext uri="{FF2B5EF4-FFF2-40B4-BE49-F238E27FC236}">
              <a16:creationId xmlns:a16="http://schemas.microsoft.com/office/drawing/2014/main" id="{2A33A23B-4E8F-47A7-B992-7BEA38702A0B}"/>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89" name="n_2aveValue【消防施設】&#10;有形固定資産減価償却率">
          <a:extLst>
            <a:ext uri="{FF2B5EF4-FFF2-40B4-BE49-F238E27FC236}">
              <a16:creationId xmlns:a16="http://schemas.microsoft.com/office/drawing/2014/main" id="{C4945325-0C01-483C-800E-B1A949819835}"/>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90" name="n_3aveValue【消防施設】&#10;有形固定資産減価償却率">
          <a:extLst>
            <a:ext uri="{FF2B5EF4-FFF2-40B4-BE49-F238E27FC236}">
              <a16:creationId xmlns:a16="http://schemas.microsoft.com/office/drawing/2014/main" id="{118052CE-050C-449F-B22F-A400A04C88ED}"/>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117583</xdr:rowOff>
    </xdr:from>
    <xdr:ext cx="405111" cy="259045"/>
    <xdr:sp macro="" textlink="">
      <xdr:nvSpPr>
        <xdr:cNvPr id="691" name="n_1mainValue【消防施設】&#10;有形固定資産減価償却率">
          <a:extLst>
            <a:ext uri="{FF2B5EF4-FFF2-40B4-BE49-F238E27FC236}">
              <a16:creationId xmlns:a16="http://schemas.microsoft.com/office/drawing/2014/main" id="{4810A3E6-5AA4-4A10-BB9D-0D4B9781185A}"/>
            </a:ext>
          </a:extLst>
        </xdr:cNvPr>
        <xdr:cNvSpPr txBox="1"/>
      </xdr:nvSpPr>
      <xdr:spPr>
        <a:xfrm>
          <a:off x="152660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158404</xdr:rowOff>
    </xdr:from>
    <xdr:ext cx="405111" cy="259045"/>
    <xdr:sp macro="" textlink="">
      <xdr:nvSpPr>
        <xdr:cNvPr id="692" name="n_2mainValue【消防施設】&#10;有形固定資産減価償却率">
          <a:extLst>
            <a:ext uri="{FF2B5EF4-FFF2-40B4-BE49-F238E27FC236}">
              <a16:creationId xmlns:a16="http://schemas.microsoft.com/office/drawing/2014/main" id="{CBB79194-823F-4868-BB6A-FEE74E998F8D}"/>
            </a:ext>
          </a:extLst>
        </xdr:cNvPr>
        <xdr:cNvSpPr txBox="1"/>
      </xdr:nvSpPr>
      <xdr:spPr>
        <a:xfrm>
          <a:off x="14389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88191</xdr:rowOff>
    </xdr:from>
    <xdr:ext cx="405111" cy="259045"/>
    <xdr:sp macro="" textlink="">
      <xdr:nvSpPr>
        <xdr:cNvPr id="693" name="n_3mainValue【消防施設】&#10;有形固定資産減価償却率">
          <a:extLst>
            <a:ext uri="{FF2B5EF4-FFF2-40B4-BE49-F238E27FC236}">
              <a16:creationId xmlns:a16="http://schemas.microsoft.com/office/drawing/2014/main" id="{6990EE75-2BC1-4E2B-9468-0D7351C8B9C4}"/>
            </a:ext>
          </a:extLst>
        </xdr:cNvPr>
        <xdr:cNvSpPr txBox="1"/>
      </xdr:nvSpPr>
      <xdr:spPr>
        <a:xfrm>
          <a:off x="13500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18B160CA-DCFC-42B4-87DA-F539F547A6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74C9B6A9-DB7B-4C12-B384-37BE4E38CD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5F60331D-EADD-4956-A891-575D81710C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91FBCE66-2C0F-4BDF-B439-B81A79A7AB3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BAE200F1-6FEC-489A-A1C9-5EA9578433D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58A568F6-364D-4EA6-8082-2EDDAA647CB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9BAB3DA8-E3DC-48E3-BBFC-61082E788D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84E835A8-A4CB-47CB-9246-7B226D83873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a:extLst>
            <a:ext uri="{FF2B5EF4-FFF2-40B4-BE49-F238E27FC236}">
              <a16:creationId xmlns:a16="http://schemas.microsoft.com/office/drawing/2014/main" id="{49FB6970-E4CF-473A-A93A-73A4AC0DFCC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a:extLst>
            <a:ext uri="{FF2B5EF4-FFF2-40B4-BE49-F238E27FC236}">
              <a16:creationId xmlns:a16="http://schemas.microsoft.com/office/drawing/2014/main" id="{EF804B44-FCEF-42F4-A06D-6902A0BF9A7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4" name="直線コネクタ 703">
          <a:extLst>
            <a:ext uri="{FF2B5EF4-FFF2-40B4-BE49-F238E27FC236}">
              <a16:creationId xmlns:a16="http://schemas.microsoft.com/office/drawing/2014/main" id="{FED51300-596D-41CF-B56F-8E984F3D46E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5" name="テキスト ボックス 704">
          <a:extLst>
            <a:ext uri="{FF2B5EF4-FFF2-40B4-BE49-F238E27FC236}">
              <a16:creationId xmlns:a16="http://schemas.microsoft.com/office/drawing/2014/main" id="{8614EB1E-C662-4332-B63D-E1C0C41C38F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6" name="直線コネクタ 705">
          <a:extLst>
            <a:ext uri="{FF2B5EF4-FFF2-40B4-BE49-F238E27FC236}">
              <a16:creationId xmlns:a16="http://schemas.microsoft.com/office/drawing/2014/main" id="{5E8853D2-3962-4856-A592-A203EBF2CD3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7" name="テキスト ボックス 706">
          <a:extLst>
            <a:ext uri="{FF2B5EF4-FFF2-40B4-BE49-F238E27FC236}">
              <a16:creationId xmlns:a16="http://schemas.microsoft.com/office/drawing/2014/main" id="{7CB34D5E-5DA7-498B-BC3E-F8DD31DB522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8" name="直線コネクタ 707">
          <a:extLst>
            <a:ext uri="{FF2B5EF4-FFF2-40B4-BE49-F238E27FC236}">
              <a16:creationId xmlns:a16="http://schemas.microsoft.com/office/drawing/2014/main" id="{08407B26-516C-4E61-98E7-F81274374AC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9" name="テキスト ボックス 708">
          <a:extLst>
            <a:ext uri="{FF2B5EF4-FFF2-40B4-BE49-F238E27FC236}">
              <a16:creationId xmlns:a16="http://schemas.microsoft.com/office/drawing/2014/main" id="{1667E03A-6719-4BE3-A24F-6032A96945C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0" name="直線コネクタ 709">
          <a:extLst>
            <a:ext uri="{FF2B5EF4-FFF2-40B4-BE49-F238E27FC236}">
              <a16:creationId xmlns:a16="http://schemas.microsoft.com/office/drawing/2014/main" id="{E79AA632-EC73-4295-8806-24752FB992F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1" name="テキスト ボックス 710">
          <a:extLst>
            <a:ext uri="{FF2B5EF4-FFF2-40B4-BE49-F238E27FC236}">
              <a16:creationId xmlns:a16="http://schemas.microsoft.com/office/drawing/2014/main" id="{F2637B61-8806-4A25-90E3-B911BEBD9BC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a:extLst>
            <a:ext uri="{FF2B5EF4-FFF2-40B4-BE49-F238E27FC236}">
              <a16:creationId xmlns:a16="http://schemas.microsoft.com/office/drawing/2014/main" id="{E6221577-CBE5-4FEA-A765-029E35EBC2D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a:extLst>
            <a:ext uri="{FF2B5EF4-FFF2-40B4-BE49-F238E27FC236}">
              <a16:creationId xmlns:a16="http://schemas.microsoft.com/office/drawing/2014/main" id="{AC3C4E43-AB1D-495E-9BE3-DDA6429597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a:extLst>
            <a:ext uri="{FF2B5EF4-FFF2-40B4-BE49-F238E27FC236}">
              <a16:creationId xmlns:a16="http://schemas.microsoft.com/office/drawing/2014/main" id="{CF426317-2C3C-40B6-ACD7-BED093D6DF4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15" name="直線コネクタ 714">
          <a:extLst>
            <a:ext uri="{FF2B5EF4-FFF2-40B4-BE49-F238E27FC236}">
              <a16:creationId xmlns:a16="http://schemas.microsoft.com/office/drawing/2014/main" id="{B5B84323-FA8C-4DD7-B15C-88D4B215D3FA}"/>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16" name="【消防施設】&#10;一人当たり面積最小値テキスト">
          <a:extLst>
            <a:ext uri="{FF2B5EF4-FFF2-40B4-BE49-F238E27FC236}">
              <a16:creationId xmlns:a16="http://schemas.microsoft.com/office/drawing/2014/main" id="{ED9A519E-576E-4086-A702-69ABE9388E04}"/>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17" name="直線コネクタ 716">
          <a:extLst>
            <a:ext uri="{FF2B5EF4-FFF2-40B4-BE49-F238E27FC236}">
              <a16:creationId xmlns:a16="http://schemas.microsoft.com/office/drawing/2014/main" id="{5FF4696B-5F41-4BA9-8563-BC49D804A5CD}"/>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18" name="【消防施設】&#10;一人当たり面積最大値テキスト">
          <a:extLst>
            <a:ext uri="{FF2B5EF4-FFF2-40B4-BE49-F238E27FC236}">
              <a16:creationId xmlns:a16="http://schemas.microsoft.com/office/drawing/2014/main" id="{B5FE0D91-BDC1-4800-99EA-7E2861BAA0E7}"/>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19" name="直線コネクタ 718">
          <a:extLst>
            <a:ext uri="{FF2B5EF4-FFF2-40B4-BE49-F238E27FC236}">
              <a16:creationId xmlns:a16="http://schemas.microsoft.com/office/drawing/2014/main" id="{1F6D51DF-4FD2-43D1-8121-85D74DBF9F1E}"/>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20" name="【消防施設】&#10;一人当たり面積平均値テキスト">
          <a:extLst>
            <a:ext uri="{FF2B5EF4-FFF2-40B4-BE49-F238E27FC236}">
              <a16:creationId xmlns:a16="http://schemas.microsoft.com/office/drawing/2014/main" id="{79992DBF-A6A9-4F0D-9990-BA660AC16CC6}"/>
            </a:ext>
          </a:extLst>
        </xdr:cNvPr>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21" name="フローチャート: 判断 720">
          <a:extLst>
            <a:ext uri="{FF2B5EF4-FFF2-40B4-BE49-F238E27FC236}">
              <a16:creationId xmlns:a16="http://schemas.microsoft.com/office/drawing/2014/main" id="{2C8D99F7-196E-4E2F-A7CD-E58D8E9972CB}"/>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22" name="フローチャート: 判断 721">
          <a:extLst>
            <a:ext uri="{FF2B5EF4-FFF2-40B4-BE49-F238E27FC236}">
              <a16:creationId xmlns:a16="http://schemas.microsoft.com/office/drawing/2014/main" id="{6156F741-6A7B-45AA-BF87-14E50763CA1B}"/>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23" name="フローチャート: 判断 722">
          <a:extLst>
            <a:ext uri="{FF2B5EF4-FFF2-40B4-BE49-F238E27FC236}">
              <a16:creationId xmlns:a16="http://schemas.microsoft.com/office/drawing/2014/main" id="{F3A31E63-95F9-4ABF-8D59-9302F94E29BC}"/>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24" name="フローチャート: 判断 723">
          <a:extLst>
            <a:ext uri="{FF2B5EF4-FFF2-40B4-BE49-F238E27FC236}">
              <a16:creationId xmlns:a16="http://schemas.microsoft.com/office/drawing/2014/main" id="{7398B193-032D-4BCA-8BB8-3745BC798AFD}"/>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663DAD73-EB06-4FDE-81D9-B6EC72A7DE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7CBCE79F-A0E7-4329-820B-C20549BF554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507571DC-216F-4D88-AA25-6E26078F9DD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E68B180C-338E-4166-A82F-6F921F95ED0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8B8299E0-EA02-44E0-B06F-9C494A7E696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23419</xdr:rowOff>
    </xdr:from>
    <xdr:to>
      <xdr:col>116</xdr:col>
      <xdr:colOff>114300</xdr:colOff>
      <xdr:row>85</xdr:row>
      <xdr:rowOff>125019</xdr:rowOff>
    </xdr:to>
    <xdr:sp macro="" textlink="">
      <xdr:nvSpPr>
        <xdr:cNvPr id="730" name="楕円 729">
          <a:extLst>
            <a:ext uri="{FF2B5EF4-FFF2-40B4-BE49-F238E27FC236}">
              <a16:creationId xmlns:a16="http://schemas.microsoft.com/office/drawing/2014/main" id="{53F99D1B-FC54-4E05-A7C1-A0D3FD9AA7C7}"/>
            </a:ext>
          </a:extLst>
        </xdr:cNvPr>
        <xdr:cNvSpPr/>
      </xdr:nvSpPr>
      <xdr:spPr>
        <a:xfrm>
          <a:off x="221107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46296</xdr:rowOff>
    </xdr:from>
    <xdr:ext cx="469744" cy="259045"/>
    <xdr:sp macro="" textlink="">
      <xdr:nvSpPr>
        <xdr:cNvPr id="731" name="【消防施設】&#10;一人当たり面積該当値テキスト">
          <a:extLst>
            <a:ext uri="{FF2B5EF4-FFF2-40B4-BE49-F238E27FC236}">
              <a16:creationId xmlns:a16="http://schemas.microsoft.com/office/drawing/2014/main" id="{24001B19-1B27-492B-9744-47B5B7124A5B}"/>
            </a:ext>
          </a:extLst>
        </xdr:cNvPr>
        <xdr:cNvSpPr txBox="1"/>
      </xdr:nvSpPr>
      <xdr:spPr>
        <a:xfrm>
          <a:off x="22199600" y="1444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24333</xdr:rowOff>
    </xdr:from>
    <xdr:to>
      <xdr:col>112</xdr:col>
      <xdr:colOff>38100</xdr:colOff>
      <xdr:row>85</xdr:row>
      <xdr:rowOff>125933</xdr:rowOff>
    </xdr:to>
    <xdr:sp macro="" textlink="">
      <xdr:nvSpPr>
        <xdr:cNvPr id="732" name="楕円 731">
          <a:extLst>
            <a:ext uri="{FF2B5EF4-FFF2-40B4-BE49-F238E27FC236}">
              <a16:creationId xmlns:a16="http://schemas.microsoft.com/office/drawing/2014/main" id="{5C661CDB-07F0-4DA7-9BEA-BECC9239318B}"/>
            </a:ext>
          </a:extLst>
        </xdr:cNvPr>
        <xdr:cNvSpPr/>
      </xdr:nvSpPr>
      <xdr:spPr>
        <a:xfrm>
          <a:off x="21272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74219</xdr:rowOff>
    </xdr:from>
    <xdr:to>
      <xdr:col>116</xdr:col>
      <xdr:colOff>63500</xdr:colOff>
      <xdr:row>85</xdr:row>
      <xdr:rowOff>75133</xdr:rowOff>
    </xdr:to>
    <xdr:cxnSp macro="">
      <xdr:nvCxnSpPr>
        <xdr:cNvPr id="733" name="直線コネクタ 732">
          <a:extLst>
            <a:ext uri="{FF2B5EF4-FFF2-40B4-BE49-F238E27FC236}">
              <a16:creationId xmlns:a16="http://schemas.microsoft.com/office/drawing/2014/main" id="{45FE5571-E907-45D1-AEE9-E0085EFC5FD6}"/>
            </a:ext>
          </a:extLst>
        </xdr:cNvPr>
        <xdr:cNvCxnSpPr/>
      </xdr:nvCxnSpPr>
      <xdr:spPr>
        <a:xfrm flipV="1">
          <a:off x="21323300" y="1464746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734" name="楕円 733">
          <a:extLst>
            <a:ext uri="{FF2B5EF4-FFF2-40B4-BE49-F238E27FC236}">
              <a16:creationId xmlns:a16="http://schemas.microsoft.com/office/drawing/2014/main" id="{DE7A24CC-37C9-4E91-9FB6-0CFBA12197C3}"/>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75133</xdr:rowOff>
    </xdr:to>
    <xdr:cxnSp macro="">
      <xdr:nvCxnSpPr>
        <xdr:cNvPr id="735" name="直線コネクタ 734">
          <a:extLst>
            <a:ext uri="{FF2B5EF4-FFF2-40B4-BE49-F238E27FC236}">
              <a16:creationId xmlns:a16="http://schemas.microsoft.com/office/drawing/2014/main" id="{FBB9CB8D-0561-4DEF-BF48-2A981E038D9B}"/>
            </a:ext>
          </a:extLst>
        </xdr:cNvPr>
        <xdr:cNvCxnSpPr/>
      </xdr:nvCxnSpPr>
      <xdr:spPr>
        <a:xfrm>
          <a:off x="20434300" y="1464563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31648</xdr:rowOff>
    </xdr:from>
    <xdr:to>
      <xdr:col>102</xdr:col>
      <xdr:colOff>165100</xdr:colOff>
      <xdr:row>85</xdr:row>
      <xdr:rowOff>133248</xdr:rowOff>
    </xdr:to>
    <xdr:sp macro="" textlink="">
      <xdr:nvSpPr>
        <xdr:cNvPr id="736" name="楕円 735">
          <a:extLst>
            <a:ext uri="{FF2B5EF4-FFF2-40B4-BE49-F238E27FC236}">
              <a16:creationId xmlns:a16="http://schemas.microsoft.com/office/drawing/2014/main" id="{9F66E277-2D5C-467C-AE7B-F744931C48CA}"/>
            </a:ext>
          </a:extLst>
        </xdr:cNvPr>
        <xdr:cNvSpPr/>
      </xdr:nvSpPr>
      <xdr:spPr>
        <a:xfrm>
          <a:off x="19494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82448</xdr:rowOff>
    </xdr:to>
    <xdr:cxnSp macro="">
      <xdr:nvCxnSpPr>
        <xdr:cNvPr id="737" name="直線コネクタ 736">
          <a:extLst>
            <a:ext uri="{FF2B5EF4-FFF2-40B4-BE49-F238E27FC236}">
              <a16:creationId xmlns:a16="http://schemas.microsoft.com/office/drawing/2014/main" id="{619543B6-1AF8-4950-B1B6-81A563255C65}"/>
            </a:ext>
          </a:extLst>
        </xdr:cNvPr>
        <xdr:cNvCxnSpPr/>
      </xdr:nvCxnSpPr>
      <xdr:spPr>
        <a:xfrm flipV="1">
          <a:off x="19545300" y="1464563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38" name="n_1aveValue【消防施設】&#10;一人当たり面積">
          <a:extLst>
            <a:ext uri="{FF2B5EF4-FFF2-40B4-BE49-F238E27FC236}">
              <a16:creationId xmlns:a16="http://schemas.microsoft.com/office/drawing/2014/main" id="{0DE00B8E-79B6-48A7-9550-9E843E2F7232}"/>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39" name="n_2aveValue【消防施設】&#10;一人当たり面積">
          <a:extLst>
            <a:ext uri="{FF2B5EF4-FFF2-40B4-BE49-F238E27FC236}">
              <a16:creationId xmlns:a16="http://schemas.microsoft.com/office/drawing/2014/main" id="{1C4D26A6-14CB-4B4D-8CBD-C2E305E6F496}"/>
            </a:ext>
          </a:extLst>
        </xdr:cNvPr>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40" name="n_3aveValue【消防施設】&#10;一人当たり面積">
          <a:extLst>
            <a:ext uri="{FF2B5EF4-FFF2-40B4-BE49-F238E27FC236}">
              <a16:creationId xmlns:a16="http://schemas.microsoft.com/office/drawing/2014/main" id="{F05463B0-1F89-4220-846D-410A6EA19D7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142460</xdr:rowOff>
    </xdr:from>
    <xdr:ext cx="469744" cy="259045"/>
    <xdr:sp macro="" textlink="">
      <xdr:nvSpPr>
        <xdr:cNvPr id="741" name="n_1mainValue【消防施設】&#10;一人当たり面積">
          <a:extLst>
            <a:ext uri="{FF2B5EF4-FFF2-40B4-BE49-F238E27FC236}">
              <a16:creationId xmlns:a16="http://schemas.microsoft.com/office/drawing/2014/main" id="{9293BC9D-651C-4972-99BB-79849EC17E73}"/>
            </a:ext>
          </a:extLst>
        </xdr:cNvPr>
        <xdr:cNvSpPr txBox="1"/>
      </xdr:nvSpPr>
      <xdr:spPr>
        <a:xfrm>
          <a:off x="21075727" y="143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42" name="n_2mainValue【消防施設】&#10;一人当たり面積">
          <a:extLst>
            <a:ext uri="{FF2B5EF4-FFF2-40B4-BE49-F238E27FC236}">
              <a16:creationId xmlns:a16="http://schemas.microsoft.com/office/drawing/2014/main" id="{0C492770-A770-43E3-B07C-16699DFBDC15}"/>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124375</xdr:rowOff>
    </xdr:from>
    <xdr:ext cx="469744" cy="259045"/>
    <xdr:sp macro="" textlink="">
      <xdr:nvSpPr>
        <xdr:cNvPr id="743" name="n_3mainValue【消防施設】&#10;一人当たり面積">
          <a:extLst>
            <a:ext uri="{FF2B5EF4-FFF2-40B4-BE49-F238E27FC236}">
              <a16:creationId xmlns:a16="http://schemas.microsoft.com/office/drawing/2014/main" id="{0A8B4713-4500-4305-9CDD-3DBB635F9D19}"/>
            </a:ext>
          </a:extLst>
        </xdr:cNvPr>
        <xdr:cNvSpPr txBox="1"/>
      </xdr:nvSpPr>
      <xdr:spPr>
        <a:xfrm>
          <a:off x="19310427" y="1469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AE48A871-4680-4072-93E4-1CD65E1AE4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E6782EE6-182A-4B6F-A9B3-4785D22E82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112C9AF1-8C20-4D03-A5D8-FDAE71956F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2F9B68BD-7B45-45C7-95C9-E2B4AAB5BED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98FDA3AC-9398-470A-BEDA-4B1BD1307D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AB8541AC-4679-4891-BC9F-C3EA4ED001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F7E258FA-A7D1-4BF8-828E-30C31E660D0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23737D85-55E8-4FB9-A4DC-AFDB7AE2EC6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BC3A2BA7-58E7-4656-95CB-B456C09C1B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2409C73A-8179-482A-B9B9-B32803C935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28D2999E-F1DF-4DEC-AC9E-D89632FBE77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55" name="テキスト ボックス 754">
          <a:extLst>
            <a:ext uri="{FF2B5EF4-FFF2-40B4-BE49-F238E27FC236}">
              <a16:creationId xmlns:a16="http://schemas.microsoft.com/office/drawing/2014/main" id="{F38BB058-078B-499D-B164-7E0EA6DFE738}"/>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09A18492-8475-4446-A70C-B4947369C80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7FF5FDCF-AEC3-408F-9DB2-6F1664BF0EA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2C0E4BF9-23A9-4EE1-8A60-8C35CA15A1A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303BE150-E743-4258-8AD5-A7E4697CA40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E0EEFB9A-FC8F-41B6-B0C9-FDABA920E89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125F13F7-2C8A-4ABD-8141-A2BB207D66A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7760517A-461F-4E0F-9F24-368D4A056B4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3" name="テキスト ボックス 762">
          <a:extLst>
            <a:ext uri="{FF2B5EF4-FFF2-40B4-BE49-F238E27FC236}">
              <a16:creationId xmlns:a16="http://schemas.microsoft.com/office/drawing/2014/main" id="{3637A2FF-D042-431D-BFC6-A7E96FCB952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41321ED1-4409-4EBA-AD0B-47BF6845DB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5" name="テキスト ボックス 764">
          <a:extLst>
            <a:ext uri="{FF2B5EF4-FFF2-40B4-BE49-F238E27FC236}">
              <a16:creationId xmlns:a16="http://schemas.microsoft.com/office/drawing/2014/main" id="{403E2D87-2084-4E0D-97A1-9A64925EB7B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21CD7DFF-7BF2-421D-9602-97A7D7C3112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0E9C8C41-B68A-4257-B169-38F73C2987B3}"/>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68" name="【庁舎】&#10;有形固定資産減価償却率最小値テキスト">
          <a:extLst>
            <a:ext uri="{FF2B5EF4-FFF2-40B4-BE49-F238E27FC236}">
              <a16:creationId xmlns:a16="http://schemas.microsoft.com/office/drawing/2014/main" id="{35F0BD3B-8BBD-4B2F-ADDB-C7BD261BF9D9}"/>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4F377F03-C053-42F4-917E-925F94A2292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70" name="【庁舎】&#10;有形固定資産減価償却率最大値テキスト">
          <a:extLst>
            <a:ext uri="{FF2B5EF4-FFF2-40B4-BE49-F238E27FC236}">
              <a16:creationId xmlns:a16="http://schemas.microsoft.com/office/drawing/2014/main" id="{4DA45744-C144-4A29-9D96-7D6A600BB04C}"/>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71" name="直線コネクタ 770">
          <a:extLst>
            <a:ext uri="{FF2B5EF4-FFF2-40B4-BE49-F238E27FC236}">
              <a16:creationId xmlns:a16="http://schemas.microsoft.com/office/drawing/2014/main" id="{C853C1B5-A25D-486A-9DCF-E8C66FC37CA8}"/>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72" name="【庁舎】&#10;有形固定資産減価償却率平均値テキスト">
          <a:extLst>
            <a:ext uri="{FF2B5EF4-FFF2-40B4-BE49-F238E27FC236}">
              <a16:creationId xmlns:a16="http://schemas.microsoft.com/office/drawing/2014/main" id="{D84A5BB4-9EC7-4B5B-9D7A-918C4E55C346}"/>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73" name="フローチャート: 判断 772">
          <a:extLst>
            <a:ext uri="{FF2B5EF4-FFF2-40B4-BE49-F238E27FC236}">
              <a16:creationId xmlns:a16="http://schemas.microsoft.com/office/drawing/2014/main" id="{F33928EF-E993-4E71-BFA1-D3842C46ED09}"/>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74" name="フローチャート: 判断 773">
          <a:extLst>
            <a:ext uri="{FF2B5EF4-FFF2-40B4-BE49-F238E27FC236}">
              <a16:creationId xmlns:a16="http://schemas.microsoft.com/office/drawing/2014/main" id="{45C55B13-658F-4EA2-B9F9-ECAE3D0F51BB}"/>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75" name="フローチャート: 判断 774">
          <a:extLst>
            <a:ext uri="{FF2B5EF4-FFF2-40B4-BE49-F238E27FC236}">
              <a16:creationId xmlns:a16="http://schemas.microsoft.com/office/drawing/2014/main" id="{0F1709EF-4607-447B-8DB0-31B53915862B}"/>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76" name="フローチャート: 判断 775">
          <a:extLst>
            <a:ext uri="{FF2B5EF4-FFF2-40B4-BE49-F238E27FC236}">
              <a16:creationId xmlns:a16="http://schemas.microsoft.com/office/drawing/2014/main" id="{839D2AC7-046B-4954-A7BA-1096F71C131C}"/>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0D3EC16-D978-41AC-9544-896103B35F2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02A1439-8247-477A-98B6-A3DD88A2A7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A089A04F-B206-4F75-8EE8-63DB114458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83EA7D55-AF57-4D36-95EA-68D8FB8633A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A1A2979-5E6D-44FB-89EC-9E9AD0178D0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88900</xdr:rowOff>
    </xdr:from>
    <xdr:to>
      <xdr:col>85</xdr:col>
      <xdr:colOff>177800</xdr:colOff>
      <xdr:row>108</xdr:row>
      <xdr:rowOff>19050</xdr:rowOff>
    </xdr:to>
    <xdr:sp macro="" textlink="">
      <xdr:nvSpPr>
        <xdr:cNvPr id="782" name="楕円 781">
          <a:extLst>
            <a:ext uri="{FF2B5EF4-FFF2-40B4-BE49-F238E27FC236}">
              <a16:creationId xmlns:a16="http://schemas.microsoft.com/office/drawing/2014/main" id="{CAF8F08D-9B00-41EE-A992-7BE21BA5FF11}"/>
            </a:ext>
          </a:extLst>
        </xdr:cNvPr>
        <xdr:cNvSpPr/>
      </xdr:nvSpPr>
      <xdr:spPr>
        <a:xfrm>
          <a:off x="162687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67327</xdr:rowOff>
    </xdr:from>
    <xdr:ext cx="405111" cy="259045"/>
    <xdr:sp macro="" textlink="">
      <xdr:nvSpPr>
        <xdr:cNvPr id="783" name="【庁舎】&#10;有形固定資産減価償却率該当値テキスト">
          <a:extLst>
            <a:ext uri="{FF2B5EF4-FFF2-40B4-BE49-F238E27FC236}">
              <a16:creationId xmlns:a16="http://schemas.microsoft.com/office/drawing/2014/main" id="{4A20E91A-BD9F-4F7D-9CA2-5387F6FEDCD3}"/>
            </a:ext>
          </a:extLst>
        </xdr:cNvPr>
        <xdr:cNvSpPr txBox="1"/>
      </xdr:nvSpPr>
      <xdr:spPr>
        <a:xfrm>
          <a:off x="16357600" y="184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123189</xdr:rowOff>
    </xdr:from>
    <xdr:to>
      <xdr:col>81</xdr:col>
      <xdr:colOff>101600</xdr:colOff>
      <xdr:row>108</xdr:row>
      <xdr:rowOff>53339</xdr:rowOff>
    </xdr:to>
    <xdr:sp macro="" textlink="">
      <xdr:nvSpPr>
        <xdr:cNvPr id="784" name="楕円 783">
          <a:extLst>
            <a:ext uri="{FF2B5EF4-FFF2-40B4-BE49-F238E27FC236}">
              <a16:creationId xmlns:a16="http://schemas.microsoft.com/office/drawing/2014/main" id="{CA16A8A0-5D1F-4A08-BF2B-603FE1C792ED}"/>
            </a:ext>
          </a:extLst>
        </xdr:cNvPr>
        <xdr:cNvSpPr/>
      </xdr:nvSpPr>
      <xdr:spPr>
        <a:xfrm>
          <a:off x="15430500" y="184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139700</xdr:rowOff>
    </xdr:from>
    <xdr:to>
      <xdr:col>85</xdr:col>
      <xdr:colOff>127000</xdr:colOff>
      <xdr:row>108</xdr:row>
      <xdr:rowOff>2539</xdr:rowOff>
    </xdr:to>
    <xdr:cxnSp macro="">
      <xdr:nvCxnSpPr>
        <xdr:cNvPr id="785" name="直線コネクタ 784">
          <a:extLst>
            <a:ext uri="{FF2B5EF4-FFF2-40B4-BE49-F238E27FC236}">
              <a16:creationId xmlns:a16="http://schemas.microsoft.com/office/drawing/2014/main" id="{3855A0D7-52AE-4154-9558-052943196583}"/>
            </a:ext>
          </a:extLst>
        </xdr:cNvPr>
        <xdr:cNvCxnSpPr/>
      </xdr:nvCxnSpPr>
      <xdr:spPr>
        <a:xfrm flipV="1">
          <a:off x="15481300" y="184848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129539</xdr:rowOff>
    </xdr:from>
    <xdr:to>
      <xdr:col>76</xdr:col>
      <xdr:colOff>165100</xdr:colOff>
      <xdr:row>106</xdr:row>
      <xdr:rowOff>59689</xdr:rowOff>
    </xdr:to>
    <xdr:sp macro="" textlink="">
      <xdr:nvSpPr>
        <xdr:cNvPr id="786" name="楕円 785">
          <a:extLst>
            <a:ext uri="{FF2B5EF4-FFF2-40B4-BE49-F238E27FC236}">
              <a16:creationId xmlns:a16="http://schemas.microsoft.com/office/drawing/2014/main" id="{9721E431-246A-40BB-9E8B-EAA7EB13B824}"/>
            </a:ext>
          </a:extLst>
        </xdr:cNvPr>
        <xdr:cNvSpPr/>
      </xdr:nvSpPr>
      <xdr:spPr>
        <a:xfrm>
          <a:off x="14541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8889</xdr:rowOff>
    </xdr:from>
    <xdr:to>
      <xdr:col>81</xdr:col>
      <xdr:colOff>50800</xdr:colOff>
      <xdr:row>108</xdr:row>
      <xdr:rowOff>2539</xdr:rowOff>
    </xdr:to>
    <xdr:cxnSp macro="">
      <xdr:nvCxnSpPr>
        <xdr:cNvPr id="787" name="直線コネクタ 786">
          <a:extLst>
            <a:ext uri="{FF2B5EF4-FFF2-40B4-BE49-F238E27FC236}">
              <a16:creationId xmlns:a16="http://schemas.microsoft.com/office/drawing/2014/main" id="{3DCFBE7F-39F2-4272-9994-5047D40A2079}"/>
            </a:ext>
          </a:extLst>
        </xdr:cNvPr>
        <xdr:cNvCxnSpPr/>
      </xdr:nvCxnSpPr>
      <xdr:spPr>
        <a:xfrm>
          <a:off x="14592300" y="18182589"/>
          <a:ext cx="889000" cy="3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77470</xdr:rowOff>
    </xdr:from>
    <xdr:to>
      <xdr:col>72</xdr:col>
      <xdr:colOff>38100</xdr:colOff>
      <xdr:row>106</xdr:row>
      <xdr:rowOff>7620</xdr:rowOff>
    </xdr:to>
    <xdr:sp macro="" textlink="">
      <xdr:nvSpPr>
        <xdr:cNvPr id="788" name="楕円 787">
          <a:extLst>
            <a:ext uri="{FF2B5EF4-FFF2-40B4-BE49-F238E27FC236}">
              <a16:creationId xmlns:a16="http://schemas.microsoft.com/office/drawing/2014/main" id="{7EBFA3B2-5A4C-4768-85A7-BA7E7864E072}"/>
            </a:ext>
          </a:extLst>
        </xdr:cNvPr>
        <xdr:cNvSpPr/>
      </xdr:nvSpPr>
      <xdr:spPr>
        <a:xfrm>
          <a:off x="13652500" y="180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128270</xdr:rowOff>
    </xdr:from>
    <xdr:to>
      <xdr:col>76</xdr:col>
      <xdr:colOff>114300</xdr:colOff>
      <xdr:row>106</xdr:row>
      <xdr:rowOff>8889</xdr:rowOff>
    </xdr:to>
    <xdr:cxnSp macro="">
      <xdr:nvCxnSpPr>
        <xdr:cNvPr id="789" name="直線コネクタ 788">
          <a:extLst>
            <a:ext uri="{FF2B5EF4-FFF2-40B4-BE49-F238E27FC236}">
              <a16:creationId xmlns:a16="http://schemas.microsoft.com/office/drawing/2014/main" id="{5075CFD1-99F4-444A-81FF-3F7E3C7F85EB}"/>
            </a:ext>
          </a:extLst>
        </xdr:cNvPr>
        <xdr:cNvCxnSpPr/>
      </xdr:nvCxnSpPr>
      <xdr:spPr>
        <a:xfrm>
          <a:off x="13703300" y="18130520"/>
          <a:ext cx="8890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90" name="n_1aveValue【庁舎】&#10;有形固定資産減価償却率">
          <a:extLst>
            <a:ext uri="{FF2B5EF4-FFF2-40B4-BE49-F238E27FC236}">
              <a16:creationId xmlns:a16="http://schemas.microsoft.com/office/drawing/2014/main" id="{72637BFA-A6C6-4238-A80F-031B11DC46D1}"/>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91" name="n_2aveValue【庁舎】&#10;有形固定資産減価償却率">
          <a:extLst>
            <a:ext uri="{FF2B5EF4-FFF2-40B4-BE49-F238E27FC236}">
              <a16:creationId xmlns:a16="http://schemas.microsoft.com/office/drawing/2014/main" id="{93E54308-0784-45A0-BA35-57E40F539281}"/>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92" name="n_3aveValue【庁舎】&#10;有形固定資産減価償却率">
          <a:extLst>
            <a:ext uri="{FF2B5EF4-FFF2-40B4-BE49-F238E27FC236}">
              <a16:creationId xmlns:a16="http://schemas.microsoft.com/office/drawing/2014/main" id="{8E17B4D0-7220-4E64-AEAE-0B011D8BFF0A}"/>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44466</xdr:rowOff>
    </xdr:from>
    <xdr:ext cx="405111" cy="259045"/>
    <xdr:sp macro="" textlink="">
      <xdr:nvSpPr>
        <xdr:cNvPr id="793" name="n_1mainValue【庁舎】&#10;有形固定資産減価償却率">
          <a:extLst>
            <a:ext uri="{FF2B5EF4-FFF2-40B4-BE49-F238E27FC236}">
              <a16:creationId xmlns:a16="http://schemas.microsoft.com/office/drawing/2014/main" id="{CA811F2F-0FCD-41B3-8E8C-881DCA2DF722}"/>
            </a:ext>
          </a:extLst>
        </xdr:cNvPr>
        <xdr:cNvSpPr txBox="1"/>
      </xdr:nvSpPr>
      <xdr:spPr>
        <a:xfrm>
          <a:off x="15266044" y="1856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50816</xdr:rowOff>
    </xdr:from>
    <xdr:ext cx="405111" cy="259045"/>
    <xdr:sp macro="" textlink="">
      <xdr:nvSpPr>
        <xdr:cNvPr id="794" name="n_2mainValue【庁舎】&#10;有形固定資産減価償却率">
          <a:extLst>
            <a:ext uri="{FF2B5EF4-FFF2-40B4-BE49-F238E27FC236}">
              <a16:creationId xmlns:a16="http://schemas.microsoft.com/office/drawing/2014/main" id="{71364F45-471E-4A2F-B152-4E9EF5C21832}"/>
            </a:ext>
          </a:extLst>
        </xdr:cNvPr>
        <xdr:cNvSpPr txBox="1"/>
      </xdr:nvSpPr>
      <xdr:spPr>
        <a:xfrm>
          <a:off x="14389744" y="1822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170197</xdr:rowOff>
    </xdr:from>
    <xdr:ext cx="405111" cy="259045"/>
    <xdr:sp macro="" textlink="">
      <xdr:nvSpPr>
        <xdr:cNvPr id="795" name="n_3mainValue【庁舎】&#10;有形固定資産減価償却率">
          <a:extLst>
            <a:ext uri="{FF2B5EF4-FFF2-40B4-BE49-F238E27FC236}">
              <a16:creationId xmlns:a16="http://schemas.microsoft.com/office/drawing/2014/main" id="{B106F420-28B5-47F0-930E-8B80E9B84878}"/>
            </a:ext>
          </a:extLst>
        </xdr:cNvPr>
        <xdr:cNvSpPr txBox="1"/>
      </xdr:nvSpPr>
      <xdr:spPr>
        <a:xfrm>
          <a:off x="13500744" y="1817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912E2E07-B363-42A0-869E-CDE73FB5C4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E86012BE-4A14-4CD1-A52A-6759872AAE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E54EFAFF-0998-4CE3-96B7-D70E289785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641FEAE3-7CAD-4C1B-9D5A-0A8525CB8EC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2FE06EE6-5AC4-4E1A-963B-75D330EDB0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79B0A524-728C-4F89-A4BC-0C1CADCB39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B972AF58-967E-4F54-A75F-5CF075814C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B7C1B597-6016-4453-BD7F-3949DC6976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9B379E44-3623-46CF-979C-C4C12A3BD3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EE020439-3842-456D-8AE8-612F4F33813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942C9C4C-0E39-4C71-A83F-F9D9D44F766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CCFF35AA-8AEA-4E9D-860E-6D070C356D0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8912CCB4-BE57-44AC-B881-ADD88C335A0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6E2F6BDB-32C6-438E-8426-F240FE1EE8D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A2D7AD6C-B2B2-487B-8C3A-7F8515C16E7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CB79FCC4-C0C1-45BE-93AF-F4FE5B099D3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F1223FC6-6981-4751-B342-0B3A979C5A5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8C3C5FF9-548C-4AE7-8860-9FC72AD8B45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C4DB5510-746A-4370-98C7-8F224E1A0E2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5F778E13-5084-41A8-B6FD-E307C34E9A7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79BEE0D8-DCC4-4215-91CC-69ED91C2C0D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4E67A7AF-6538-43F2-9706-4B41D38DE4A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1A743232-E967-43F0-8C6C-3C15AA50CE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85C20397-1230-41E2-8E68-F91C13FFD80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95995299-26F0-432B-AA1D-8D4B5EC1917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21" name="直線コネクタ 820">
          <a:extLst>
            <a:ext uri="{FF2B5EF4-FFF2-40B4-BE49-F238E27FC236}">
              <a16:creationId xmlns:a16="http://schemas.microsoft.com/office/drawing/2014/main" id="{358FF3C9-043A-4681-924D-E1E1A1145371}"/>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22" name="【庁舎】&#10;一人当たり面積最小値テキスト">
          <a:extLst>
            <a:ext uri="{FF2B5EF4-FFF2-40B4-BE49-F238E27FC236}">
              <a16:creationId xmlns:a16="http://schemas.microsoft.com/office/drawing/2014/main" id="{AEB96725-1345-4533-BA7F-78F829128763}"/>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23" name="直線コネクタ 822">
          <a:extLst>
            <a:ext uri="{FF2B5EF4-FFF2-40B4-BE49-F238E27FC236}">
              <a16:creationId xmlns:a16="http://schemas.microsoft.com/office/drawing/2014/main" id="{4D3A8C57-37B5-4774-9247-DA8F143D5C2D}"/>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24" name="【庁舎】&#10;一人当たり面積最大値テキスト">
          <a:extLst>
            <a:ext uri="{FF2B5EF4-FFF2-40B4-BE49-F238E27FC236}">
              <a16:creationId xmlns:a16="http://schemas.microsoft.com/office/drawing/2014/main" id="{EB6A6967-1353-4B4F-8835-C94D19DC88D3}"/>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25" name="直線コネクタ 824">
          <a:extLst>
            <a:ext uri="{FF2B5EF4-FFF2-40B4-BE49-F238E27FC236}">
              <a16:creationId xmlns:a16="http://schemas.microsoft.com/office/drawing/2014/main" id="{A6FE1607-5E4C-4475-B012-74F5B574BA81}"/>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26" name="【庁舎】&#10;一人当たり面積平均値テキスト">
          <a:extLst>
            <a:ext uri="{FF2B5EF4-FFF2-40B4-BE49-F238E27FC236}">
              <a16:creationId xmlns:a16="http://schemas.microsoft.com/office/drawing/2014/main" id="{737DEF86-0C79-4446-8871-4191A0A3A6C1}"/>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27" name="フローチャート: 判断 826">
          <a:extLst>
            <a:ext uri="{FF2B5EF4-FFF2-40B4-BE49-F238E27FC236}">
              <a16:creationId xmlns:a16="http://schemas.microsoft.com/office/drawing/2014/main" id="{E7231136-0443-4D0A-8805-C418D6F87C54}"/>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28" name="フローチャート: 判断 827">
          <a:extLst>
            <a:ext uri="{FF2B5EF4-FFF2-40B4-BE49-F238E27FC236}">
              <a16:creationId xmlns:a16="http://schemas.microsoft.com/office/drawing/2014/main" id="{30556E1C-DDE0-4984-8712-DAFC296AE239}"/>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29" name="フローチャート: 判断 828">
          <a:extLst>
            <a:ext uri="{FF2B5EF4-FFF2-40B4-BE49-F238E27FC236}">
              <a16:creationId xmlns:a16="http://schemas.microsoft.com/office/drawing/2014/main" id="{659B824C-421C-4C62-A81F-55BA36D05FF5}"/>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30" name="フローチャート: 判断 829">
          <a:extLst>
            <a:ext uri="{FF2B5EF4-FFF2-40B4-BE49-F238E27FC236}">
              <a16:creationId xmlns:a16="http://schemas.microsoft.com/office/drawing/2014/main" id="{17714FB1-D25E-4F52-AF0A-B48D215CACE8}"/>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262C485-0BD0-4BC5-B299-7D0B562FF5D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4FFCF7C-2D7A-4634-93F5-F0CD2906C14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6ECBE94-4474-41E3-8C78-652D3FE224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41D764A-5C18-4530-9BF1-2CB084C00D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B236E0E-8849-4762-AE9E-5FC0F4C9FC3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36" name="楕円 835">
          <a:extLst>
            <a:ext uri="{FF2B5EF4-FFF2-40B4-BE49-F238E27FC236}">
              <a16:creationId xmlns:a16="http://schemas.microsoft.com/office/drawing/2014/main" id="{989EE6C5-746A-4E24-A442-C03EC3847B1D}"/>
            </a:ext>
          </a:extLst>
        </xdr:cNvPr>
        <xdr:cNvSpPr/>
      </xdr:nvSpPr>
      <xdr:spPr>
        <a:xfrm>
          <a:off x="22110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43015</xdr:rowOff>
    </xdr:from>
    <xdr:ext cx="469744" cy="259045"/>
    <xdr:sp macro="" textlink="">
      <xdr:nvSpPr>
        <xdr:cNvPr id="837" name="【庁舎】&#10;一人当たり面積該当値テキスト">
          <a:extLst>
            <a:ext uri="{FF2B5EF4-FFF2-40B4-BE49-F238E27FC236}">
              <a16:creationId xmlns:a16="http://schemas.microsoft.com/office/drawing/2014/main" id="{B7FA907B-0D34-444D-AB56-35C1F405064B}"/>
            </a:ext>
          </a:extLst>
        </xdr:cNvPr>
        <xdr:cNvSpPr txBox="1"/>
      </xdr:nvSpPr>
      <xdr:spPr>
        <a:xfrm>
          <a:off x="22199600"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46627</xdr:rowOff>
    </xdr:from>
    <xdr:to>
      <xdr:col>112</xdr:col>
      <xdr:colOff>38100</xdr:colOff>
      <xdr:row>106</xdr:row>
      <xdr:rowOff>148227</xdr:rowOff>
    </xdr:to>
    <xdr:sp macro="" textlink="">
      <xdr:nvSpPr>
        <xdr:cNvPr id="838" name="楕円 837">
          <a:extLst>
            <a:ext uri="{FF2B5EF4-FFF2-40B4-BE49-F238E27FC236}">
              <a16:creationId xmlns:a16="http://schemas.microsoft.com/office/drawing/2014/main" id="{E34EAD28-6E7D-429D-BD21-79F3CDF0B925}"/>
            </a:ext>
          </a:extLst>
        </xdr:cNvPr>
        <xdr:cNvSpPr/>
      </xdr:nvSpPr>
      <xdr:spPr>
        <a:xfrm>
          <a:off x="2127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97427</xdr:rowOff>
    </xdr:from>
    <xdr:to>
      <xdr:col>116</xdr:col>
      <xdr:colOff>63500</xdr:colOff>
      <xdr:row>106</xdr:row>
      <xdr:rowOff>115388</xdr:rowOff>
    </xdr:to>
    <xdr:cxnSp macro="">
      <xdr:nvCxnSpPr>
        <xdr:cNvPr id="839" name="直線コネクタ 838">
          <a:extLst>
            <a:ext uri="{FF2B5EF4-FFF2-40B4-BE49-F238E27FC236}">
              <a16:creationId xmlns:a16="http://schemas.microsoft.com/office/drawing/2014/main" id="{859717E2-AF6D-40F6-8031-F1B0BE98FF9E}"/>
            </a:ext>
          </a:extLst>
        </xdr:cNvPr>
        <xdr:cNvCxnSpPr/>
      </xdr:nvCxnSpPr>
      <xdr:spPr>
        <a:xfrm>
          <a:off x="21323300" y="1827112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840" name="楕円 839">
          <a:extLst>
            <a:ext uri="{FF2B5EF4-FFF2-40B4-BE49-F238E27FC236}">
              <a16:creationId xmlns:a16="http://schemas.microsoft.com/office/drawing/2014/main" id="{8484EB9F-7A86-4D9D-87D3-24003B761EB1}"/>
            </a:ext>
          </a:extLst>
        </xdr:cNvPr>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97427</xdr:rowOff>
    </xdr:from>
    <xdr:to>
      <xdr:col>111</xdr:col>
      <xdr:colOff>177800</xdr:colOff>
      <xdr:row>107</xdr:row>
      <xdr:rowOff>54973</xdr:rowOff>
    </xdr:to>
    <xdr:cxnSp macro="">
      <xdr:nvCxnSpPr>
        <xdr:cNvPr id="841" name="直線コネクタ 840">
          <a:extLst>
            <a:ext uri="{FF2B5EF4-FFF2-40B4-BE49-F238E27FC236}">
              <a16:creationId xmlns:a16="http://schemas.microsoft.com/office/drawing/2014/main" id="{EBA02516-5CD4-425C-9F01-17AC55F6BFAF}"/>
            </a:ext>
          </a:extLst>
        </xdr:cNvPr>
        <xdr:cNvCxnSpPr/>
      </xdr:nvCxnSpPr>
      <xdr:spPr>
        <a:xfrm flipV="1">
          <a:off x="20434300" y="1827112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167458</xdr:rowOff>
    </xdr:from>
    <xdr:to>
      <xdr:col>102</xdr:col>
      <xdr:colOff>165100</xdr:colOff>
      <xdr:row>107</xdr:row>
      <xdr:rowOff>97608</xdr:rowOff>
    </xdr:to>
    <xdr:sp macro="" textlink="">
      <xdr:nvSpPr>
        <xdr:cNvPr id="842" name="楕円 841">
          <a:extLst>
            <a:ext uri="{FF2B5EF4-FFF2-40B4-BE49-F238E27FC236}">
              <a16:creationId xmlns:a16="http://schemas.microsoft.com/office/drawing/2014/main" id="{2D50452E-88A2-4CEA-BF5C-43AE3C359910}"/>
            </a:ext>
          </a:extLst>
        </xdr:cNvPr>
        <xdr:cNvSpPr/>
      </xdr:nvSpPr>
      <xdr:spPr>
        <a:xfrm>
          <a:off x="19494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46808</xdr:rowOff>
    </xdr:from>
    <xdr:to>
      <xdr:col>107</xdr:col>
      <xdr:colOff>50800</xdr:colOff>
      <xdr:row>107</xdr:row>
      <xdr:rowOff>54973</xdr:rowOff>
    </xdr:to>
    <xdr:cxnSp macro="">
      <xdr:nvCxnSpPr>
        <xdr:cNvPr id="843" name="直線コネクタ 842">
          <a:extLst>
            <a:ext uri="{FF2B5EF4-FFF2-40B4-BE49-F238E27FC236}">
              <a16:creationId xmlns:a16="http://schemas.microsoft.com/office/drawing/2014/main" id="{2806AE8D-305A-4F7E-A73E-95A482AB4E61}"/>
            </a:ext>
          </a:extLst>
        </xdr:cNvPr>
        <xdr:cNvCxnSpPr/>
      </xdr:nvCxnSpPr>
      <xdr:spPr>
        <a:xfrm>
          <a:off x="19545300" y="183919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44" name="n_1aveValue【庁舎】&#10;一人当たり面積">
          <a:extLst>
            <a:ext uri="{FF2B5EF4-FFF2-40B4-BE49-F238E27FC236}">
              <a16:creationId xmlns:a16="http://schemas.microsoft.com/office/drawing/2014/main" id="{A005F1BD-C16A-4645-991B-CED8BCB0EBDA}"/>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45" name="n_2aveValue【庁舎】&#10;一人当たり面積">
          <a:extLst>
            <a:ext uri="{FF2B5EF4-FFF2-40B4-BE49-F238E27FC236}">
              <a16:creationId xmlns:a16="http://schemas.microsoft.com/office/drawing/2014/main" id="{5921E4CC-4265-4A19-81D2-0E31EE9739D8}"/>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46" name="n_3aveValue【庁舎】&#10;一人当たり面積">
          <a:extLst>
            <a:ext uri="{FF2B5EF4-FFF2-40B4-BE49-F238E27FC236}">
              <a16:creationId xmlns:a16="http://schemas.microsoft.com/office/drawing/2014/main" id="{F0791754-B1D3-4640-860B-F7E0C0145D7E}"/>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139354</xdr:rowOff>
    </xdr:from>
    <xdr:ext cx="469744" cy="259045"/>
    <xdr:sp macro="" textlink="">
      <xdr:nvSpPr>
        <xdr:cNvPr id="847" name="n_1mainValue【庁舎】&#10;一人当たり面積">
          <a:extLst>
            <a:ext uri="{FF2B5EF4-FFF2-40B4-BE49-F238E27FC236}">
              <a16:creationId xmlns:a16="http://schemas.microsoft.com/office/drawing/2014/main" id="{1DFD0D63-2045-4ADF-86C0-0AD106F9272F}"/>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96900</xdr:rowOff>
    </xdr:from>
    <xdr:ext cx="469744" cy="259045"/>
    <xdr:sp macro="" textlink="">
      <xdr:nvSpPr>
        <xdr:cNvPr id="848" name="n_2mainValue【庁舎】&#10;一人当たり面積">
          <a:extLst>
            <a:ext uri="{FF2B5EF4-FFF2-40B4-BE49-F238E27FC236}">
              <a16:creationId xmlns:a16="http://schemas.microsoft.com/office/drawing/2014/main" id="{90B25236-A405-4333-9E8E-AA6449D22F55}"/>
            </a:ext>
          </a:extLst>
        </xdr:cNvPr>
        <xdr:cNvSpPr txBox="1"/>
      </xdr:nvSpPr>
      <xdr:spPr>
        <a:xfrm>
          <a:off x="20199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88735</xdr:rowOff>
    </xdr:from>
    <xdr:ext cx="469744" cy="259045"/>
    <xdr:sp macro="" textlink="">
      <xdr:nvSpPr>
        <xdr:cNvPr id="849" name="n_3mainValue【庁舎】&#10;一人当たり面積">
          <a:extLst>
            <a:ext uri="{FF2B5EF4-FFF2-40B4-BE49-F238E27FC236}">
              <a16:creationId xmlns:a16="http://schemas.microsoft.com/office/drawing/2014/main" id="{C373B5F6-7CC7-495E-B9A2-E36EE2B554D7}"/>
            </a:ext>
          </a:extLst>
        </xdr:cNvPr>
        <xdr:cNvSpPr txBox="1"/>
      </xdr:nvSpPr>
      <xdr:spPr>
        <a:xfrm>
          <a:off x="19310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4E41D395-FB90-4E06-960F-EFE00E3C66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F72A4F8B-C8A0-46B1-9848-AB377B9CBFE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4BBDD805-7A56-4158-A633-7FA44D6EB7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類似団体と比較して特に有形固定資産減価償却率が高くなっている施設は、図書館、福祉施設であり、低くなっている施設は、保健センター、消防施設、庁舎である。</a:t>
          </a:r>
        </a:p>
        <a:p>
          <a:r>
            <a:rPr kumimoji="1" lang="ja-JP" altLang="en-US" sz="1300">
              <a:latin typeface="ＭＳ Ｐゴシック" panose="020B0600070205080204" pitchFamily="50" charset="-128"/>
              <a:ea typeface="ＭＳ Ｐゴシック" panose="020B0600070205080204" pitchFamily="50" charset="-128"/>
            </a:rPr>
            <a:t>図書館については、平成２８年度から令和２年度までの継続事業で、文化ホール等との複合施設として建替えを行う。</a:t>
          </a:r>
        </a:p>
        <a:p>
          <a:r>
            <a:rPr kumimoji="1" lang="ja-JP" altLang="en-US" sz="1300">
              <a:latin typeface="ＭＳ Ｐゴシック" panose="020B0600070205080204" pitchFamily="50" charset="-128"/>
              <a:ea typeface="ＭＳ Ｐゴシック" panose="020B0600070205080204" pitchFamily="50" charset="-128"/>
            </a:rPr>
            <a:t>福祉施設としての老人憩いの家、市民会館としての中山農業総合センターについて、老朽化が著しいため令和２年度に中山農業総合センターの除却を行い、その跡地に老人憩いの家と集会施設を併設した複合施設の建設を行う。</a:t>
          </a:r>
        </a:p>
        <a:p>
          <a:r>
            <a:rPr kumimoji="1" lang="ja-JP" altLang="en-US" sz="1300">
              <a:latin typeface="ＭＳ Ｐゴシック" panose="020B0600070205080204" pitchFamily="50" charset="-128"/>
              <a:ea typeface="ＭＳ Ｐゴシック" panose="020B0600070205080204" pitchFamily="50" charset="-128"/>
            </a:rPr>
            <a:t>保健センター、消防施設については平成２４年度に建替え済み。</a:t>
          </a:r>
        </a:p>
        <a:p>
          <a:r>
            <a:rPr kumimoji="1" lang="ja-JP" altLang="en-US" sz="1300">
              <a:latin typeface="ＭＳ Ｐゴシック" panose="020B0600070205080204" pitchFamily="50" charset="-128"/>
              <a:ea typeface="ＭＳ Ｐゴシック" panose="020B0600070205080204" pitchFamily="50" charset="-128"/>
            </a:rPr>
            <a:t>庁舎については、平成２９年度に建替えを行っている。ともに今後維持管理経費の抑制に努めることとしている。一般廃棄物処理施設の有形固定資産減価償却率が改善したのは、</a:t>
          </a:r>
          <a:r>
            <a:rPr kumimoji="1" lang="en-US" altLang="ja-JP" sz="1300">
              <a:latin typeface="ＭＳ Ｐゴシック" panose="020B0600070205080204" pitchFamily="50" charset="-128"/>
              <a:ea typeface="ＭＳ Ｐゴシック" panose="020B0600070205080204" pitchFamily="50" charset="-128"/>
            </a:rPr>
            <a:t>H29.30</a:t>
          </a:r>
          <a:r>
            <a:rPr kumimoji="1" lang="ja-JP" altLang="en-US" sz="1300">
              <a:latin typeface="ＭＳ Ｐゴシック" panose="020B0600070205080204" pitchFamily="50" charset="-128"/>
              <a:ea typeface="ＭＳ Ｐゴシック" panose="020B0600070205080204" pitchFamily="50" charset="-128"/>
            </a:rPr>
            <a:t>年度に実施した耐震補強工事及び焼却設備等の大規模改修を実施した影響が反映されている。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37,026
194.44
18,292,046
17,224,034
595,815
10,494,899
22,687,185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人口の減少に加え、大企業や商業集積地域がない等の要因により財政基盤が弱く、財政力指数は</a:t>
          </a:r>
          <a:r>
            <a:rPr kumimoji="1" lang="en-US" altLang="ja-JP" sz="1200">
              <a:latin typeface="ＭＳ Ｐゴシック" panose="020B0600070205080204" pitchFamily="50" charset="-128"/>
              <a:ea typeface="ＭＳ Ｐゴシック" panose="020B0600070205080204" pitchFamily="50" charset="-128"/>
            </a:rPr>
            <a:t>0.42</a:t>
          </a:r>
          <a:r>
            <a:rPr kumimoji="1" lang="ja-JP" altLang="en-US" sz="1200">
              <a:latin typeface="ＭＳ Ｐゴシック" panose="020B0600070205080204" pitchFamily="50" charset="-128"/>
              <a:ea typeface="ＭＳ Ｐゴシック" panose="020B0600070205080204" pitchFamily="50" charset="-128"/>
            </a:rPr>
            <a:t>と類似団体より</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ポイント上回っているものの経年の変動はない。</a:t>
          </a:r>
        </a:p>
        <a:p>
          <a:r>
            <a:rPr kumimoji="1" lang="ja-JP" altLang="en-US" sz="1200">
              <a:latin typeface="ＭＳ Ｐゴシック" panose="020B0600070205080204" pitchFamily="50" charset="-128"/>
              <a:ea typeface="ＭＳ Ｐゴシック" panose="020B0600070205080204" pitchFamily="50" charset="-128"/>
            </a:rPr>
            <a:t>　緊急に必要な事業の峻別や投資的経費の抑制等の歳出の徹底的な見直しを実施するとともに、税収の徴収率向上及びふるさと納税の推進等による歳入確保の一層の推進を図り、財政の健全化に努める。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類似団体の平均値との比較では</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％下回っているが、愛媛県平均と比べると</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％上回っている。社会保障関係経費の増加は顕著で、特に障害福祉費及び高齢者福祉費が増加している。</a:t>
          </a:r>
        </a:p>
        <a:p>
          <a:r>
            <a:rPr kumimoji="1" lang="ja-JP" altLang="en-US" sz="1200">
              <a:latin typeface="ＭＳ Ｐゴシック" panose="020B0600070205080204" pitchFamily="50" charset="-128"/>
              <a:ea typeface="ＭＳ Ｐゴシック" panose="020B0600070205080204" pitchFamily="50" charset="-128"/>
            </a:rPr>
            <a:t>　事務事業の見直しを更に進めるとともに、全ての事務事業の優先度を厳しく点検し、優先度の低い事務事業について計画的に廃止・縮小を進めるとともに、公共施設の再配置計画に基づく施設の統廃合を進め、物件費、維持補修費、補助費といった経常経費の削減を図り、現在の水準よりさらに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59</xdr:row>
      <xdr:rowOff>152037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6414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59</xdr:row>
      <xdr:rowOff>148590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117566</xdr:rowOff>
    </xdr:from>
    <xdr:to>
      <xdr:col>15</xdr:col>
      <xdr:colOff>82550</xdr:colOff>
      <xdr:row>59</xdr:row>
      <xdr:rowOff>148590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331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117566</xdr:rowOff>
    </xdr:from>
    <xdr:to>
      <xdr:col>11</xdr:col>
      <xdr:colOff>31750</xdr:colOff>
      <xdr:row>59</xdr:row>
      <xdr:rowOff>155484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3311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101237</xdr:rowOff>
    </xdr:from>
    <xdr:to>
      <xdr:col>23</xdr:col>
      <xdr:colOff>184150</xdr:colOff>
      <xdr:row>60</xdr:row>
      <xdr:rowOff>31387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117764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66766</xdr:rowOff>
    </xdr:from>
    <xdr:to>
      <xdr:col>11</xdr:col>
      <xdr:colOff>82550</xdr:colOff>
      <xdr:row>59</xdr:row>
      <xdr:rowOff>168366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7093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類似団体平均より</a:t>
          </a:r>
          <a:r>
            <a:rPr kumimoji="1" lang="en-US" altLang="ja-JP" sz="1200">
              <a:latin typeface="ＭＳ Ｐゴシック" panose="020B0600070205080204" pitchFamily="50" charset="-128"/>
              <a:ea typeface="ＭＳ Ｐゴシック" panose="020B0600070205080204" pitchFamily="50" charset="-128"/>
            </a:rPr>
            <a:t>41,542</a:t>
          </a:r>
          <a:r>
            <a:rPr kumimoji="1" lang="ja-JP" altLang="en-US" sz="1200">
              <a:latin typeface="ＭＳ Ｐゴシック" panose="020B0600070205080204" pitchFamily="50" charset="-128"/>
              <a:ea typeface="ＭＳ Ｐゴシック" panose="020B0600070205080204" pitchFamily="50" charset="-128"/>
            </a:rPr>
            <a:t>円下回っているが、愛媛県平均と比較すると</a:t>
          </a:r>
          <a:r>
            <a:rPr kumimoji="1" lang="en-US" altLang="ja-JP" sz="1200">
              <a:latin typeface="ＭＳ Ｐゴシック" panose="020B0600070205080204" pitchFamily="50" charset="-128"/>
              <a:ea typeface="ＭＳ Ｐゴシック" panose="020B0600070205080204" pitchFamily="50" charset="-128"/>
            </a:rPr>
            <a:t>267</a:t>
          </a:r>
          <a:r>
            <a:rPr kumimoji="1" lang="ja-JP" altLang="en-US" sz="1200">
              <a:latin typeface="ＭＳ Ｐゴシック" panose="020B0600070205080204" pitchFamily="50" charset="-128"/>
              <a:ea typeface="ＭＳ Ｐゴシック" panose="020B0600070205080204" pitchFamily="50" charset="-128"/>
            </a:rPr>
            <a:t>円上回っている。その主な要因は主に物件費・補助費にあり、保有する公共施設数が多く、その維持管理に費用がかかっていること、及び経常的な補助費の削減が進まないためである。</a:t>
          </a:r>
        </a:p>
        <a:p>
          <a:r>
            <a:rPr kumimoji="1" lang="ja-JP" altLang="en-US" sz="1200">
              <a:latin typeface="ＭＳ Ｐゴシック" panose="020B0600070205080204" pitchFamily="50" charset="-128"/>
              <a:ea typeface="ＭＳ Ｐゴシック" panose="020B0600070205080204" pitchFamily="50" charset="-128"/>
            </a:rPr>
            <a:t>　今後の抑制を図るため、予算編成時から厳密な事務事業の選別に務め、特に公共施設の更新等、後年度に多額の物件費を生じる案件については、慎重な判断を行うように努める。補助費についても、補助金等審議会に諮り、補助金交付の基準を抜本的に見直すことにより歳出抑制を行う。</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129043</xdr:rowOff>
    </xdr:from>
    <xdr:to>
      <xdr:col>23</xdr:col>
      <xdr:colOff>133350</xdr:colOff>
      <xdr:row>82</xdr:row>
      <xdr:rowOff>143895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87943"/>
          <a:ext cx="8382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143895</xdr:rowOff>
    </xdr:from>
    <xdr:to>
      <xdr:col>19</xdr:col>
      <xdr:colOff>133350</xdr:colOff>
      <xdr:row>83</xdr:row>
      <xdr:rowOff>41704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02795"/>
          <a:ext cx="889000" cy="6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166661</xdr:rowOff>
    </xdr:from>
    <xdr:to>
      <xdr:col>15</xdr:col>
      <xdr:colOff>82550</xdr:colOff>
      <xdr:row>83</xdr:row>
      <xdr:rowOff>41704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25561"/>
          <a:ext cx="889000" cy="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166661</xdr:rowOff>
    </xdr:from>
    <xdr:to>
      <xdr:col>11</xdr:col>
      <xdr:colOff>31750</xdr:colOff>
      <xdr:row>83</xdr:row>
      <xdr:rowOff>298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25561"/>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78243</xdr:rowOff>
    </xdr:from>
    <xdr:to>
      <xdr:col>23</xdr:col>
      <xdr:colOff>184150</xdr:colOff>
      <xdr:row>83</xdr:row>
      <xdr:rowOff>8393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94770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8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93095</xdr:rowOff>
    </xdr:from>
    <xdr:to>
      <xdr:col>19</xdr:col>
      <xdr:colOff>184150</xdr:colOff>
      <xdr:row>83</xdr:row>
      <xdr:rowOff>23245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33422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162354</xdr:rowOff>
    </xdr:from>
    <xdr:to>
      <xdr:col>15</xdr:col>
      <xdr:colOff>133350</xdr:colOff>
      <xdr:row>83</xdr:row>
      <xdr:rowOff>92504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102681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115861</xdr:rowOff>
    </xdr:from>
    <xdr:to>
      <xdr:col>11</xdr:col>
      <xdr:colOff>82550</xdr:colOff>
      <xdr:row>83</xdr:row>
      <xdr:rowOff>46011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7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56188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4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120948</xdr:rowOff>
    </xdr:from>
    <xdr:to>
      <xdr:col>7</xdr:col>
      <xdr:colOff>31750</xdr:colOff>
      <xdr:row>83</xdr:row>
      <xdr:rowOff>51098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61275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4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全国市平均より</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ポイント下回っており、類似団体平均と比べても</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今後とも各種手当の点検による縮減、特に働き方改革による時間外勤務手当の適正執行への努力を行うともに、地域の民間企業等の平均給与の状況を踏まえ、給与の適正化に努める。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113091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233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113091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5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86</xdr:row>
      <xdr:rowOff>136071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577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147562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807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44345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類似団体平均より</a:t>
          </a:r>
          <a:r>
            <a:rPr kumimoji="1" lang="en-US" altLang="ja-JP" sz="1200">
              <a:latin typeface="ＭＳ Ｐゴシック" panose="020B0600070205080204" pitchFamily="50" charset="-128"/>
              <a:ea typeface="ＭＳ Ｐゴシック" panose="020B0600070205080204" pitchFamily="50" charset="-128"/>
            </a:rPr>
            <a:t>1.59</a:t>
          </a:r>
          <a:r>
            <a:rPr kumimoji="1" lang="ja-JP" altLang="en-US" sz="1200">
              <a:latin typeface="ＭＳ Ｐゴシック" panose="020B0600070205080204" pitchFamily="50" charset="-128"/>
              <a:ea typeface="ＭＳ Ｐゴシック" panose="020B0600070205080204" pitchFamily="50" charset="-128"/>
            </a:rPr>
            <a:t>人下回っているが、愛媛県平均と比較すると</a:t>
          </a:r>
          <a:r>
            <a:rPr kumimoji="1" lang="en-US" altLang="ja-JP" sz="1200">
              <a:latin typeface="ＭＳ Ｐゴシック" panose="020B0600070205080204" pitchFamily="50" charset="-128"/>
              <a:ea typeface="ＭＳ Ｐゴシック" panose="020B0600070205080204" pitchFamily="50" charset="-128"/>
            </a:rPr>
            <a:t>0.71</a:t>
          </a:r>
          <a:r>
            <a:rPr kumimoji="1" lang="ja-JP" altLang="en-US" sz="1200">
              <a:latin typeface="ＭＳ Ｐゴシック" panose="020B0600070205080204" pitchFamily="50" charset="-128"/>
              <a:ea typeface="ＭＳ Ｐゴシック" panose="020B0600070205080204" pitchFamily="50" charset="-128"/>
            </a:rPr>
            <a:t>人上回っている。</a:t>
          </a: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次伊予市定員適正化計画（平成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人の削減を行い、適正人員数に達したとの判断から、平成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年度からの第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次計画（平成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年度）では、ほぼ同数を維持する計画としている。</a:t>
          </a:r>
        </a:p>
        <a:p>
          <a:r>
            <a:rPr kumimoji="1" lang="ja-JP" altLang="en-US" sz="1200">
              <a:latin typeface="ＭＳ Ｐゴシック" panose="020B0600070205080204" pitchFamily="50" charset="-128"/>
              <a:ea typeface="ＭＳ Ｐゴシック" panose="020B0600070205080204" pitchFamily="50" charset="-128"/>
            </a:rPr>
            <a:t>　今後住民サービスの低下を招かないよう適性な定員管理に努める。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94101</xdr:rowOff>
    </xdr:from>
    <xdr:to>
      <xdr:col>81</xdr:col>
      <xdr:colOff>44450</xdr:colOff>
      <xdr:row>61</xdr:row>
      <xdr:rowOff>104442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5255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86058</xdr:rowOff>
    </xdr:from>
    <xdr:to>
      <xdr:col>77</xdr:col>
      <xdr:colOff>44450</xdr:colOff>
      <xdr:row>61</xdr:row>
      <xdr:rowOff>94101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4450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42394</xdr:rowOff>
    </xdr:from>
    <xdr:to>
      <xdr:col>72</xdr:col>
      <xdr:colOff>203200</xdr:colOff>
      <xdr:row>61</xdr:row>
      <xdr:rowOff>86058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00844"/>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33201</xdr:rowOff>
    </xdr:from>
    <xdr:to>
      <xdr:col>68</xdr:col>
      <xdr:colOff>152400</xdr:colOff>
      <xdr:row>61</xdr:row>
      <xdr:rowOff>42394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91651"/>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53642</xdr:rowOff>
    </xdr:from>
    <xdr:to>
      <xdr:col>81</xdr:col>
      <xdr:colOff>95250</xdr:colOff>
      <xdr:row>61</xdr:row>
      <xdr:rowOff>155242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70169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5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43301</xdr:rowOff>
    </xdr:from>
    <xdr:to>
      <xdr:col>77</xdr:col>
      <xdr:colOff>95250</xdr:colOff>
      <xdr:row>61</xdr:row>
      <xdr:rowOff>144901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155078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70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35258</xdr:rowOff>
    </xdr:from>
    <xdr:to>
      <xdr:col>73</xdr:col>
      <xdr:colOff>44450</xdr:colOff>
      <xdr:row>61</xdr:row>
      <xdr:rowOff>136858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147035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6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163044</xdr:rowOff>
    </xdr:from>
    <xdr:to>
      <xdr:col>68</xdr:col>
      <xdr:colOff>203200</xdr:colOff>
      <xdr:row>61</xdr:row>
      <xdr:rowOff>93194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103371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1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153851</xdr:rowOff>
    </xdr:from>
    <xdr:to>
      <xdr:col>64</xdr:col>
      <xdr:colOff>152400</xdr:colOff>
      <xdr:row>61</xdr:row>
      <xdr:rowOff>84001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94178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合併特例債・臨時財政対策債以外の市債の償還は進んでいるものの、新市建設計画における最終年次が近づき、大型建設事業が順次完了し、地方債借入も大幅に増えており、比率は上昇傾向にある。</a:t>
          </a:r>
        </a:p>
        <a:p>
          <a:r>
            <a:rPr kumimoji="1" lang="ja-JP" altLang="en-US" sz="1200">
              <a:latin typeface="ＭＳ Ｐゴシック" panose="020B0600070205080204" pitchFamily="50" charset="-128"/>
              <a:ea typeface="ＭＳ Ｐゴシック" panose="020B0600070205080204" pitchFamily="50" charset="-128"/>
            </a:rPr>
            <a:t>　まだ今後数年間は上昇傾向が続くと思われる。</a:t>
          </a:r>
        </a:p>
        <a:p>
          <a:r>
            <a:rPr kumimoji="1" lang="ja-JP" altLang="en-US" sz="1200">
              <a:latin typeface="ＭＳ Ｐゴシック" panose="020B0600070205080204" pitchFamily="50" charset="-128"/>
              <a:ea typeface="ＭＳ Ｐゴシック" panose="020B0600070205080204" pitchFamily="50" charset="-128"/>
            </a:rPr>
            <a:t>　今後の建設事業の実施にあたっては、市民ニーズを的確に把握し内容を精査して、起債に大きく頼ることのない財政運営に努めるとともに、新規借入額をその年度の元金償還額以内に抑え、地方債残高の増加を抑制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36</xdr:row>
      <xdr:rowOff>167322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3334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36</xdr:row>
      <xdr:rowOff>167322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33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167322</xdr:rowOff>
    </xdr:from>
    <xdr:to>
      <xdr:col>72</xdr:col>
      <xdr:colOff>203200</xdr:colOff>
      <xdr:row>37</xdr:row>
      <xdr:rowOff>20003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395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52176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6365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116522</xdr:rowOff>
    </xdr:from>
    <xdr:to>
      <xdr:col>73</xdr:col>
      <xdr:colOff>44450</xdr:colOff>
      <xdr:row>37</xdr:row>
      <xdr:rowOff>46672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56849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140653</xdr:rowOff>
    </xdr:from>
    <xdr:to>
      <xdr:col>68</xdr:col>
      <xdr:colOff>203200</xdr:colOff>
      <xdr:row>37</xdr:row>
      <xdr:rowOff>70803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80980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類似団体との比較では</a:t>
          </a:r>
          <a:r>
            <a:rPr kumimoji="1" lang="en-US" altLang="ja-JP" sz="1200">
              <a:latin typeface="ＭＳ Ｐゴシック" panose="020B0600070205080204" pitchFamily="50" charset="-128"/>
              <a:ea typeface="ＭＳ Ｐゴシック" panose="020B0600070205080204" pitchFamily="50" charset="-128"/>
            </a:rPr>
            <a:t>10.3</a:t>
          </a:r>
          <a:r>
            <a:rPr kumimoji="1" lang="ja-JP" altLang="en-US" sz="1200">
              <a:latin typeface="ＭＳ Ｐゴシック" panose="020B0600070205080204" pitchFamily="50" charset="-128"/>
              <a:ea typeface="ＭＳ Ｐゴシック" panose="020B0600070205080204" pitchFamily="50" charset="-128"/>
            </a:rPr>
            <a:t>％上回っており高い比率となっている。これは新市建設計画に定める大型施設整備事業実施に伴い新規の地方債発行が増加していることによる。</a:t>
          </a:r>
        </a:p>
        <a:p>
          <a:r>
            <a:rPr kumimoji="1" lang="ja-JP" altLang="en-US" sz="1200">
              <a:latin typeface="ＭＳ Ｐゴシック" panose="020B0600070205080204" pitchFamily="50" charset="-128"/>
              <a:ea typeface="ＭＳ Ｐゴシック" panose="020B0600070205080204" pitchFamily="50" charset="-128"/>
            </a:rPr>
            <a:t>　前年度との比較では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％悪化しており、利率の高い地方債の償還が順次終了していること、及び、事業費の見直しに伴い歳出規模の抑制に努めたことを差し引いてもなお、新規の地方債借入増の影響が大きく表れている。</a:t>
          </a:r>
        </a:p>
        <a:p>
          <a:r>
            <a:rPr kumimoji="1" lang="ja-JP" altLang="en-US" sz="1200">
              <a:latin typeface="ＭＳ Ｐゴシック" panose="020B0600070205080204" pitchFamily="50" charset="-128"/>
              <a:ea typeface="ＭＳ Ｐゴシック" panose="020B0600070205080204" pitchFamily="50" charset="-128"/>
            </a:rPr>
            <a:t>　今後事業の実施には、事業内容精査の上、後世への負担を軽減するよう歳出規模の抑制に努める。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14</xdr:row>
      <xdr:rowOff>113538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51142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111125</xdr:rowOff>
    </xdr:from>
    <xdr:to>
      <xdr:col>77</xdr:col>
      <xdr:colOff>44450</xdr:colOff>
      <xdr:row>14</xdr:row>
      <xdr:rowOff>136979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51142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123879</xdr:rowOff>
    </xdr:from>
    <xdr:to>
      <xdr:col>72</xdr:col>
      <xdr:colOff>203200</xdr:colOff>
      <xdr:row>14</xdr:row>
      <xdr:rowOff>136979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24179"/>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80445</xdr:rowOff>
    </xdr:from>
    <xdr:to>
      <xdr:col>68</xdr:col>
      <xdr:colOff>152400</xdr:colOff>
      <xdr:row>14</xdr:row>
      <xdr:rowOff>123879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48074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62738</xdr:rowOff>
    </xdr:from>
    <xdr:to>
      <xdr:col>81</xdr:col>
      <xdr:colOff>95250</xdr:colOff>
      <xdr:row>14</xdr:row>
      <xdr:rowOff>164338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34815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43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146702</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54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86179</xdr:rowOff>
    </xdr:from>
    <xdr:to>
      <xdr:col>73</xdr:col>
      <xdr:colOff>44450</xdr:colOff>
      <xdr:row>15</xdr:row>
      <xdr:rowOff>16329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1106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57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73079</xdr:rowOff>
    </xdr:from>
    <xdr:to>
      <xdr:col>68</xdr:col>
      <xdr:colOff>203200</xdr:colOff>
      <xdr:row>15</xdr:row>
      <xdr:rowOff>3229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159456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55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37,026
194.44
18,292,046
17,224,034
595,815
10,494,899
22,687,185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類似団体と比較すると</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ポイント、愛媛県平均との比較では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ポイントと、それぞれ上回っている。新規採用を控えるとともに、退職者不補充により職員数を削減して人件費の抑制に努めており、近年の人手不足も影響して、減少に転じた。</a:t>
          </a:r>
        </a:p>
        <a:p>
          <a:r>
            <a:rPr kumimoji="1" lang="ja-JP" altLang="en-US" sz="1200">
              <a:latin typeface="ＭＳ Ｐゴシック" panose="020B0600070205080204" pitchFamily="50" charset="-128"/>
              <a:ea typeface="ＭＳ Ｐゴシック" panose="020B0600070205080204" pitchFamily="50" charset="-128"/>
            </a:rPr>
            <a:t>　今後は、第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次定員適正化計画（平成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年度）に基づき適正な人員管理に努め、各種手当を含めた人件費抑制に繋げていくよう努める。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3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43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類似団体と比較してみると、</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ポイント、愛媛県平均との比較でも</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ポイント上回っているが、昨年度と比較すると</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ポイント改善している。</a:t>
          </a:r>
        </a:p>
        <a:p>
          <a:r>
            <a:rPr kumimoji="1" lang="ja-JP" altLang="en-US" sz="1200">
              <a:latin typeface="ＭＳ Ｐゴシック" panose="020B0600070205080204" pitchFamily="50" charset="-128"/>
              <a:ea typeface="ＭＳ Ｐゴシック" panose="020B0600070205080204" pitchFamily="50" charset="-128"/>
            </a:rPr>
            <a:t>　全庁を挙げて財政改革に取り組み、事業ごとの事務費の無駄の削減を積上げた結果によるものである。</a:t>
          </a:r>
        </a:p>
        <a:p>
          <a:r>
            <a:rPr kumimoji="1" lang="ja-JP" altLang="en-US" sz="1200">
              <a:latin typeface="ＭＳ Ｐゴシック" panose="020B0600070205080204" pitchFamily="50" charset="-128"/>
              <a:ea typeface="ＭＳ Ｐゴシック" panose="020B0600070205080204" pitchFamily="50" charset="-128"/>
            </a:rPr>
            <a:t>　しかし、臨時職員数の見直しにはまだ年数を要し、また、公共施設の維持管理に多額の経費がかかっている。</a:t>
          </a:r>
        </a:p>
        <a:p>
          <a:r>
            <a:rPr kumimoji="1" lang="ja-JP" altLang="en-US" sz="1200">
              <a:latin typeface="ＭＳ Ｐゴシック" panose="020B0600070205080204" pitchFamily="50" charset="-128"/>
              <a:ea typeface="ＭＳ Ｐゴシック" panose="020B0600070205080204" pitchFamily="50" charset="-128"/>
            </a:rPr>
            <a:t>　今後は民間でも実施可能な業務の民間委託による経費の圧縮を図るとともに、より一層事務事業の見直し等により歳出の抑制に努める。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97064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784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21</xdr:row>
      <xdr:rowOff>80736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546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132443</xdr:rowOff>
    </xdr:from>
    <xdr:to>
      <xdr:col>73</xdr:col>
      <xdr:colOff>180975</xdr:colOff>
      <xdr:row>21</xdr:row>
      <xdr:rowOff>80736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61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21</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561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46264</xdr:rowOff>
    </xdr:from>
    <xdr:to>
      <xdr:col>78</xdr:col>
      <xdr:colOff>120650</xdr:colOff>
      <xdr:row>19</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132641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9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29936</xdr:rowOff>
    </xdr:from>
    <xdr:to>
      <xdr:col>74</xdr:col>
      <xdr:colOff>31750</xdr:colOff>
      <xdr:row>21</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116313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71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81643</xdr:rowOff>
    </xdr:from>
    <xdr:to>
      <xdr:col>69</xdr:col>
      <xdr:colOff>142875</xdr:colOff>
      <xdr:row>21</xdr:row>
      <xdr:rowOff>11793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168020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146957</xdr:rowOff>
    </xdr:from>
    <xdr:to>
      <xdr:col>65</xdr:col>
      <xdr:colOff>53975</xdr:colOff>
      <xdr:row>21</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類似団体と比べ</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ポイント、愛媛県平均と比べると</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ポイントそれぞれ低くなっているるものの年々増加しており、類似団体平均に近づいている。</a:t>
          </a:r>
        </a:p>
        <a:p>
          <a:r>
            <a:rPr kumimoji="1" lang="ja-JP" altLang="en-US" sz="1200">
              <a:latin typeface="ＭＳ Ｐゴシック" panose="020B0600070205080204" pitchFamily="50" charset="-128"/>
              <a:ea typeface="ＭＳ Ｐゴシック" panose="020B0600070205080204" pitchFamily="50" charset="-128"/>
            </a:rPr>
            <a:t>　生活困窮者、高齢者、児童、心身障害者等に対する支援については、サービスの低下をもたらすことなく適正な経費の支出に努めることで、財政を圧迫する上昇傾向に歯止めをかけるよう努める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56</xdr:row>
      <xdr:rowOff>23585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050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75293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55</xdr:row>
      <xdr:rowOff>42635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74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116115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類似団体と比較してみると、</a:t>
          </a:r>
          <a:r>
            <a:rPr kumimoji="1" lang="en-US" altLang="ja-JP" sz="1200">
              <a:latin typeface="ＭＳ Ｐゴシック" panose="020B0600070205080204" pitchFamily="50" charset="-128"/>
              <a:ea typeface="ＭＳ Ｐゴシック" panose="020B0600070205080204" pitchFamily="50" charset="-128"/>
            </a:rPr>
            <a:t>6.7</a:t>
          </a:r>
          <a:r>
            <a:rPr kumimoji="1" lang="ja-JP" altLang="en-US" sz="1200">
              <a:latin typeface="ＭＳ Ｐゴシック" panose="020B0600070205080204" pitchFamily="50" charset="-128"/>
              <a:ea typeface="ＭＳ Ｐゴシック" panose="020B0600070205080204" pitchFamily="50" charset="-128"/>
            </a:rPr>
            <a:t>ポイント下回っており、愛媛県平均より</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ポイント下回っているが、前年度比較では横ばいである。</a:t>
          </a:r>
        </a:p>
        <a:p>
          <a:r>
            <a:rPr kumimoji="1" lang="ja-JP" altLang="en-US" sz="1200">
              <a:latin typeface="ＭＳ Ｐゴシック" panose="020B0600070205080204" pitchFamily="50" charset="-128"/>
              <a:ea typeface="ＭＳ Ｐゴシック" panose="020B0600070205080204" pitchFamily="50" charset="-128"/>
            </a:rPr>
            <a:t>　繰出金については、国民健康保険特別会計において、平成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年度から愛媛県が保険者に加わり、財政運営の責任主体となることから、今後の動向を注視しつつ適正化に努めるとともに、保険税率の適正化を図り普通会計の赤字補てんを減らしていくように努める。</a:t>
          </a:r>
        </a:p>
        <a:p>
          <a:r>
            <a:rPr kumimoji="1" lang="ja-JP" altLang="en-US" sz="1200">
              <a:latin typeface="ＭＳ Ｐゴシック" panose="020B0600070205080204" pitchFamily="50" charset="-128"/>
              <a:ea typeface="ＭＳ Ｐゴシック" panose="020B0600070205080204" pitchFamily="50" charset="-128"/>
            </a:rPr>
            <a:t>　また下水道事業においては、公営企業法適用化への事務を進めるとともに、独立採算の原則に立ち返った料金設定等により健全化を図る。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2903</xdr:rowOff>
    </xdr:from>
    <xdr:to>
      <xdr:col>82</xdr:col>
      <xdr:colOff>107950</xdr:colOff>
      <xdr:row>54</xdr:row>
      <xdr:rowOff>9434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612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2903</xdr:rowOff>
    </xdr:from>
    <xdr:to>
      <xdr:col>78</xdr:col>
      <xdr:colOff>69850</xdr:colOff>
      <xdr:row>54</xdr:row>
      <xdr:rowOff>74749</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26120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54</xdr:row>
      <xdr:rowOff>74749</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2873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29028</xdr:rowOff>
    </xdr:from>
    <xdr:to>
      <xdr:col>69</xdr:col>
      <xdr:colOff>92075</xdr:colOff>
      <xdr:row>54</xdr:row>
      <xdr:rowOff>42091</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2873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130084</xdr:rowOff>
    </xdr:from>
    <xdr:to>
      <xdr:col>82</xdr:col>
      <xdr:colOff>158750</xdr:colOff>
      <xdr:row>54</xdr:row>
      <xdr:rowOff>60234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38661</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2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123553</xdr:rowOff>
    </xdr:from>
    <xdr:to>
      <xdr:col>78</xdr:col>
      <xdr:colOff>120650</xdr:colOff>
      <xdr:row>54</xdr:row>
      <xdr:rowOff>53703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63880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7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23949</xdr:rowOff>
    </xdr:from>
    <xdr:to>
      <xdr:col>74</xdr:col>
      <xdr:colOff>31750</xdr:colOff>
      <xdr:row>54</xdr:row>
      <xdr:rowOff>125549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135726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149678</xdr:rowOff>
    </xdr:from>
    <xdr:to>
      <xdr:col>69</xdr:col>
      <xdr:colOff>142875</xdr:colOff>
      <xdr:row>54</xdr:row>
      <xdr:rowOff>79828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90005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162741</xdr:rowOff>
    </xdr:from>
    <xdr:to>
      <xdr:col>65</xdr:col>
      <xdr:colOff>53975</xdr:colOff>
      <xdr:row>54</xdr:row>
      <xdr:rowOff>92891</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103068</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1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類似団体と比較してみると</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ポイント、愛媛県平均より</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ポイント、それぞれ大きく上回っている。市の補助する各種団体への補助金が近年多額になっている上に、既得権化しているものに対する削減が、なかなか進んでいない現状である。</a:t>
          </a:r>
        </a:p>
        <a:p>
          <a:r>
            <a:rPr kumimoji="1" lang="ja-JP" altLang="en-US" sz="1200">
              <a:latin typeface="ＭＳ Ｐゴシック" panose="020B0600070205080204" pitchFamily="50" charset="-128"/>
              <a:ea typeface="ＭＳ Ｐゴシック" panose="020B0600070205080204" pitchFamily="50" charset="-128"/>
            </a:rPr>
            <a:t>　令和元年度には、改めて補助金等審議会を立ち上げ、補助金交付の基準を抜本的に見直し、その後に団体の活動内容も再精査を行い、必要性の低い補助金は見直し、廃止を行う。</a:t>
          </a:r>
        </a:p>
        <a:p>
          <a:r>
            <a:rPr kumimoji="1" lang="ja-JP" altLang="en-US" sz="1200">
              <a:latin typeface="ＭＳ Ｐゴシック" panose="020B0600070205080204" pitchFamily="50" charset="-128"/>
              <a:ea typeface="ＭＳ Ｐゴシック" panose="020B0600070205080204" pitchFamily="50" charset="-128"/>
            </a:rPr>
            <a:t>　また一部事務組合の事業内容についても事前の精査に努める。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40132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866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143002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13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38</xdr:row>
      <xdr:rowOff>30988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135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30988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市町合併後、低金利かつ償還期間の長い地方債を活用してきたため、単年での地方債償還額は、まだ減少傾向にある。</a:t>
          </a:r>
        </a:p>
        <a:p>
          <a:r>
            <a:rPr kumimoji="1" lang="ja-JP" altLang="en-US" sz="1200">
              <a:latin typeface="ＭＳ Ｐゴシック" panose="020B0600070205080204" pitchFamily="50" charset="-128"/>
              <a:ea typeface="ＭＳ Ｐゴシック" panose="020B0600070205080204" pitchFamily="50" charset="-128"/>
            </a:rPr>
            <a:t>　類似団体と比較してみると</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新市建設計画実施により、本庁舎、図書館文化ホールをはじめとした大型建設事業が実施されたため、今後令和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年度をピークに増加が見込まれる。</a:t>
          </a:r>
        </a:p>
        <a:p>
          <a:r>
            <a:rPr kumimoji="1" lang="ja-JP" altLang="en-US" sz="1200">
              <a:latin typeface="ＭＳ Ｐゴシック" panose="020B0600070205080204" pitchFamily="50" charset="-128"/>
              <a:ea typeface="ＭＳ Ｐゴシック" panose="020B0600070205080204" pitchFamily="50" charset="-128"/>
            </a:rPr>
            <a:t>　大型建設事業の実施にあたっては、市民ニーズを的確に把握し内容を精査した事業実施に努める。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115570</xdr:rowOff>
    </xdr:from>
    <xdr:to>
      <xdr:col>24</xdr:col>
      <xdr:colOff>25400</xdr:colOff>
      <xdr:row>74</xdr:row>
      <xdr:rowOff>123190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02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113665</xdr:rowOff>
    </xdr:from>
    <xdr:to>
      <xdr:col>19</xdr:col>
      <xdr:colOff>187325</xdr:colOff>
      <xdr:row>74</xdr:row>
      <xdr:rowOff>123190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009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113665</xdr:rowOff>
    </xdr:from>
    <xdr:to>
      <xdr:col>15</xdr:col>
      <xdr:colOff>98425</xdr:colOff>
      <xdr:row>74</xdr:row>
      <xdr:rowOff>117475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009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117475</xdr:rowOff>
    </xdr:from>
    <xdr:to>
      <xdr:col>11</xdr:col>
      <xdr:colOff>9525</xdr:colOff>
      <xdr:row>74</xdr:row>
      <xdr:rowOff>136525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047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64770</xdr:rowOff>
    </xdr:from>
    <xdr:to>
      <xdr:col>24</xdr:col>
      <xdr:colOff>76200</xdr:colOff>
      <xdr:row>74</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144797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72390</xdr:rowOff>
    </xdr:from>
    <xdr:to>
      <xdr:col>20</xdr:col>
      <xdr:colOff>38100</xdr:colOff>
      <xdr:row>75</xdr:row>
      <xdr:rowOff>2540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12717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62865</xdr:rowOff>
    </xdr:from>
    <xdr:to>
      <xdr:col>15</xdr:col>
      <xdr:colOff>149225</xdr:colOff>
      <xdr:row>74</xdr:row>
      <xdr:rowOff>164465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66675</xdr:rowOff>
    </xdr:from>
    <xdr:to>
      <xdr:col>11</xdr:col>
      <xdr:colOff>60325</xdr:colOff>
      <xdr:row>74</xdr:row>
      <xdr:rowOff>168275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85725</xdr:rowOff>
    </xdr:from>
    <xdr:to>
      <xdr:col>6</xdr:col>
      <xdr:colOff>171450</xdr:colOff>
      <xdr:row>75</xdr:row>
      <xdr:rowOff>15875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26052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ポイント、愛媛県平均との比較では</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ポイント上回っており、悪化の傾向にある。これは近年の補助費等、特に一部事務組合に関係する経費の増加が影響している。</a:t>
          </a:r>
        </a:p>
        <a:p>
          <a:r>
            <a:rPr kumimoji="1" lang="ja-JP" altLang="en-US" sz="1200">
              <a:latin typeface="ＭＳ Ｐゴシック" panose="020B0600070205080204" pitchFamily="50" charset="-128"/>
              <a:ea typeface="ＭＳ Ｐゴシック" panose="020B0600070205080204" pitchFamily="50" charset="-128"/>
            </a:rPr>
            <a:t>　当初予算の編成などを通じて、全庁的な取組により悪化傾向に歯止めをかけることが急務である。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62230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16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416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62230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9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24130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393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154957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59707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125781</xdr:rowOff>
    </xdr:from>
    <xdr:to>
      <xdr:col>29</xdr:col>
      <xdr:colOff>127000</xdr:colOff>
      <xdr:row>17</xdr:row>
      <xdr:rowOff>158204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88056"/>
          <a:ext cx="647700" cy="3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87147</xdr:rowOff>
    </xdr:from>
    <xdr:to>
      <xdr:col>26</xdr:col>
      <xdr:colOff>50800</xdr:colOff>
      <xdr:row>17</xdr:row>
      <xdr:rowOff>125781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49422"/>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87147</xdr:rowOff>
    </xdr:from>
    <xdr:to>
      <xdr:col>22</xdr:col>
      <xdr:colOff>114300</xdr:colOff>
      <xdr:row>17</xdr:row>
      <xdr:rowOff>98285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9422"/>
          <a:ext cx="698500" cy="1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98285</xdr:rowOff>
    </xdr:from>
    <xdr:to>
      <xdr:col>18</xdr:col>
      <xdr:colOff>177800</xdr:colOff>
      <xdr:row>17</xdr:row>
      <xdr:rowOff>141910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0560"/>
          <a:ext cx="698500" cy="4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107404</xdr:rowOff>
    </xdr:from>
    <xdr:to>
      <xdr:col>29</xdr:col>
      <xdr:colOff>177800</xdr:colOff>
      <xdr:row>18</xdr:row>
      <xdr:rowOff>37554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79481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74981</xdr:rowOff>
    </xdr:from>
    <xdr:to>
      <xdr:col>26</xdr:col>
      <xdr:colOff>101600</xdr:colOff>
      <xdr:row>18</xdr:row>
      <xdr:rowOff>5131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161358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36347</xdr:rowOff>
    </xdr:from>
    <xdr:to>
      <xdr:col>22</xdr:col>
      <xdr:colOff>165100</xdr:colOff>
      <xdr:row>17</xdr:row>
      <xdr:rowOff>137947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122724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47485</xdr:rowOff>
    </xdr:from>
    <xdr:to>
      <xdr:col>19</xdr:col>
      <xdr:colOff>38100</xdr:colOff>
      <xdr:row>17</xdr:row>
      <xdr:rowOff>149085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133862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91110</xdr:rowOff>
    </xdr:from>
    <xdr:to>
      <xdr:col>15</xdr:col>
      <xdr:colOff>101600</xdr:colOff>
      <xdr:row>18</xdr:row>
      <xdr:rowOff>21260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6037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3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13077</xdr:rowOff>
    </xdr:from>
    <xdr:to>
      <xdr:col>29</xdr:col>
      <xdr:colOff>127000</xdr:colOff>
      <xdr:row>38</xdr:row>
      <xdr:rowOff>14849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80677"/>
          <a:ext cx="647700" cy="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14849</xdr:rowOff>
    </xdr:from>
    <xdr:to>
      <xdr:col>26</xdr:col>
      <xdr:colOff>50800</xdr:colOff>
      <xdr:row>38</xdr:row>
      <xdr:rowOff>21875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82449"/>
          <a:ext cx="698500" cy="7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19699</xdr:rowOff>
    </xdr:from>
    <xdr:to>
      <xdr:col>22</xdr:col>
      <xdr:colOff>114300</xdr:colOff>
      <xdr:row>38</xdr:row>
      <xdr:rowOff>21875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87299"/>
          <a:ext cx="698500" cy="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6394</xdr:rowOff>
    </xdr:from>
    <xdr:to>
      <xdr:col>18</xdr:col>
      <xdr:colOff>177800</xdr:colOff>
      <xdr:row>38</xdr:row>
      <xdr:rowOff>19699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3994"/>
          <a:ext cx="6985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305177</xdr:rowOff>
    </xdr:from>
    <xdr:to>
      <xdr:col>29</xdr:col>
      <xdr:colOff>177800</xdr:colOff>
      <xdr:row>38</xdr:row>
      <xdr:rowOff>63877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9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306949</xdr:rowOff>
    </xdr:from>
    <xdr:to>
      <xdr:col>26</xdr:col>
      <xdr:colOff>101600</xdr:colOff>
      <xdr:row>38</xdr:row>
      <xdr:rowOff>65649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50426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313975</xdr:rowOff>
    </xdr:from>
    <xdr:to>
      <xdr:col>22</xdr:col>
      <xdr:colOff>165100</xdr:colOff>
      <xdr:row>38</xdr:row>
      <xdr:rowOff>72675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57452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311799</xdr:rowOff>
    </xdr:from>
    <xdr:to>
      <xdr:col>19</xdr:col>
      <xdr:colOff>38100</xdr:colOff>
      <xdr:row>38</xdr:row>
      <xdr:rowOff>70499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55276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2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298494</xdr:rowOff>
    </xdr:from>
    <xdr:to>
      <xdr:col>15</xdr:col>
      <xdr:colOff>101600</xdr:colOff>
      <xdr:row>38</xdr:row>
      <xdr:rowOff>57194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41971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37,026
194.44
18,292,046
17,224,034
595,815
10,494,899
22,687,185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18694</xdr:rowOff>
    </xdr:from>
    <xdr:to>
      <xdr:col>24</xdr:col>
      <xdr:colOff>63500</xdr:colOff>
      <xdr:row>36</xdr:row>
      <xdr:rowOff>31305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90894"/>
          <a:ext cx="8382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18694</xdr:rowOff>
    </xdr:from>
    <xdr:to>
      <xdr:col>19</xdr:col>
      <xdr:colOff>177800</xdr:colOff>
      <xdr:row>36</xdr:row>
      <xdr:rowOff>51740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0894"/>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51740</xdr:rowOff>
    </xdr:from>
    <xdr:to>
      <xdr:col>15</xdr:col>
      <xdr:colOff>50800</xdr:colOff>
      <xdr:row>36</xdr:row>
      <xdr:rowOff>62649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3940"/>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62649</xdr:rowOff>
    </xdr:from>
    <xdr:to>
      <xdr:col>10</xdr:col>
      <xdr:colOff>114300</xdr:colOff>
      <xdr:row>36</xdr:row>
      <xdr:rowOff>64897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484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151955</xdr:rowOff>
    </xdr:from>
    <xdr:to>
      <xdr:col>24</xdr:col>
      <xdr:colOff>114300</xdr:colOff>
      <xdr:row>36</xdr:row>
      <xdr:rowOff>82105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130382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139344</xdr:rowOff>
    </xdr:from>
    <xdr:to>
      <xdr:col>20</xdr:col>
      <xdr:colOff>38100</xdr:colOff>
      <xdr:row>36</xdr:row>
      <xdr:rowOff>69494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60621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940</xdr:rowOff>
    </xdr:from>
    <xdr:to>
      <xdr:col>15</xdr:col>
      <xdr:colOff>101600</xdr:colOff>
      <xdr:row>36</xdr:row>
      <xdr:rowOff>102540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93667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11849</xdr:rowOff>
    </xdr:from>
    <xdr:to>
      <xdr:col>10</xdr:col>
      <xdr:colOff>165100</xdr:colOff>
      <xdr:row>36</xdr:row>
      <xdr:rowOff>113449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104576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14097</xdr:rowOff>
    </xdr:from>
    <xdr:to>
      <xdr:col>6</xdr:col>
      <xdr:colOff>38100</xdr:colOff>
      <xdr:row>36</xdr:row>
      <xdr:rowOff>115697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106824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19424</xdr:rowOff>
    </xdr:from>
    <xdr:to>
      <xdr:col>24</xdr:col>
      <xdr:colOff>63500</xdr:colOff>
      <xdr:row>57</xdr:row>
      <xdr:rowOff>63152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92074"/>
          <a:ext cx="8382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55575</xdr:rowOff>
    </xdr:from>
    <xdr:to>
      <xdr:col>19</xdr:col>
      <xdr:colOff>177800</xdr:colOff>
      <xdr:row>57</xdr:row>
      <xdr:rowOff>19424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56775"/>
          <a:ext cx="889000" cy="1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55575</xdr:rowOff>
    </xdr:from>
    <xdr:to>
      <xdr:col>15</xdr:col>
      <xdr:colOff>50800</xdr:colOff>
      <xdr:row>56</xdr:row>
      <xdr:rowOff>121924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56775"/>
          <a:ext cx="889000" cy="6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113193</xdr:rowOff>
    </xdr:from>
    <xdr:to>
      <xdr:col>10</xdr:col>
      <xdr:colOff>114300</xdr:colOff>
      <xdr:row>56</xdr:row>
      <xdr:rowOff>121924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14393"/>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12352</xdr:rowOff>
    </xdr:from>
    <xdr:to>
      <xdr:col>24</xdr:col>
      <xdr:colOff>114300</xdr:colOff>
      <xdr:row>57</xdr:row>
      <xdr:rowOff>113952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162229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140074</xdr:rowOff>
    </xdr:from>
    <xdr:to>
      <xdr:col>20</xdr:col>
      <xdr:colOff>38100</xdr:colOff>
      <xdr:row>57</xdr:row>
      <xdr:rowOff>70224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61351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4775</xdr:rowOff>
    </xdr:from>
    <xdr:to>
      <xdr:col>15</xdr:col>
      <xdr:colOff>101600</xdr:colOff>
      <xdr:row>56</xdr:row>
      <xdr:rowOff>106375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122902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71124</xdr:rowOff>
    </xdr:from>
    <xdr:to>
      <xdr:col>10</xdr:col>
      <xdr:colOff>165100</xdr:colOff>
      <xdr:row>57</xdr:row>
      <xdr:rowOff>1274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17801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62393</xdr:rowOff>
    </xdr:from>
    <xdr:to>
      <xdr:col>6</xdr:col>
      <xdr:colOff>38100</xdr:colOff>
      <xdr:row>56</xdr:row>
      <xdr:rowOff>163993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9070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102484</xdr:rowOff>
    </xdr:from>
    <xdr:to>
      <xdr:col>24</xdr:col>
      <xdr:colOff>63500</xdr:colOff>
      <xdr:row>78</xdr:row>
      <xdr:rowOff>103009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75584"/>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87373</xdr:rowOff>
    </xdr:from>
    <xdr:to>
      <xdr:col>19</xdr:col>
      <xdr:colOff>177800</xdr:colOff>
      <xdr:row>78</xdr:row>
      <xdr:rowOff>103009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60473"/>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87373</xdr:rowOff>
    </xdr:from>
    <xdr:to>
      <xdr:col>15</xdr:col>
      <xdr:colOff>50800</xdr:colOff>
      <xdr:row>78</xdr:row>
      <xdr:rowOff>97386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60473"/>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97386</xdr:rowOff>
    </xdr:from>
    <xdr:to>
      <xdr:col>10</xdr:col>
      <xdr:colOff>114300</xdr:colOff>
      <xdr:row>78</xdr:row>
      <xdr:rowOff>98254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70486"/>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51684</xdr:rowOff>
    </xdr:from>
    <xdr:to>
      <xdr:col>24</xdr:col>
      <xdr:colOff>114300</xdr:colOff>
      <xdr:row>78</xdr:row>
      <xdr:rowOff>153284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138061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3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52209</xdr:rowOff>
    </xdr:from>
    <xdr:to>
      <xdr:col>20</xdr:col>
      <xdr:colOff>38100</xdr:colOff>
      <xdr:row>78</xdr:row>
      <xdr:rowOff>153809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144936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1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36573</xdr:rowOff>
    </xdr:from>
    <xdr:to>
      <xdr:col>15</xdr:col>
      <xdr:colOff>101600</xdr:colOff>
      <xdr:row>78</xdr:row>
      <xdr:rowOff>138173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129300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0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46586</xdr:rowOff>
    </xdr:from>
    <xdr:to>
      <xdr:col>10</xdr:col>
      <xdr:colOff>165100</xdr:colOff>
      <xdr:row>78</xdr:row>
      <xdr:rowOff>148186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139313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1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47454</xdr:rowOff>
    </xdr:from>
    <xdr:to>
      <xdr:col>6</xdr:col>
      <xdr:colOff>38100</xdr:colOff>
      <xdr:row>78</xdr:row>
      <xdr:rowOff>149054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140181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39954</xdr:rowOff>
    </xdr:from>
    <xdr:to>
      <xdr:col>24</xdr:col>
      <xdr:colOff>63500</xdr:colOff>
      <xdr:row>98</xdr:row>
      <xdr:rowOff>53887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842054"/>
          <a:ext cx="8382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53887</xdr:rowOff>
    </xdr:from>
    <xdr:to>
      <xdr:col>19</xdr:col>
      <xdr:colOff>177800</xdr:colOff>
      <xdr:row>98</xdr:row>
      <xdr:rowOff>129960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55987"/>
          <a:ext cx="8890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129960</xdr:rowOff>
    </xdr:from>
    <xdr:to>
      <xdr:col>15</xdr:col>
      <xdr:colOff>50800</xdr:colOff>
      <xdr:row>99</xdr:row>
      <xdr:rowOff>37046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32060"/>
          <a:ext cx="889000" cy="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37046</xdr:rowOff>
    </xdr:from>
    <xdr:to>
      <xdr:col>10</xdr:col>
      <xdr:colOff>114300</xdr:colOff>
      <xdr:row>99</xdr:row>
      <xdr:rowOff>56693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10596"/>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160604</xdr:rowOff>
    </xdr:from>
    <xdr:to>
      <xdr:col>24</xdr:col>
      <xdr:colOff>114300</xdr:colOff>
      <xdr:row>98</xdr:row>
      <xdr:rowOff>90754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139031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3087</xdr:rowOff>
    </xdr:from>
    <xdr:to>
      <xdr:col>20</xdr:col>
      <xdr:colOff>38100</xdr:colOff>
      <xdr:row>98</xdr:row>
      <xdr:rowOff>104687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95814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79160</xdr:rowOff>
    </xdr:from>
    <xdr:to>
      <xdr:col>15</xdr:col>
      <xdr:colOff>101600</xdr:colOff>
      <xdr:row>99</xdr:row>
      <xdr:rowOff>9310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157696</xdr:rowOff>
    </xdr:from>
    <xdr:to>
      <xdr:col>10</xdr:col>
      <xdr:colOff>165100</xdr:colOff>
      <xdr:row>99</xdr:row>
      <xdr:rowOff>87846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78973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5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5893</xdr:rowOff>
    </xdr:from>
    <xdr:to>
      <xdr:col>6</xdr:col>
      <xdr:colOff>38100</xdr:colOff>
      <xdr:row>99</xdr:row>
      <xdr:rowOff>107493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7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98620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7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148973</xdr:rowOff>
    </xdr:from>
    <xdr:to>
      <xdr:col>55</xdr:col>
      <xdr:colOff>0</xdr:colOff>
      <xdr:row>36</xdr:row>
      <xdr:rowOff>16027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149723"/>
          <a:ext cx="8382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148973</xdr:rowOff>
    </xdr:from>
    <xdr:to>
      <xdr:col>50</xdr:col>
      <xdr:colOff>114300</xdr:colOff>
      <xdr:row>36</xdr:row>
      <xdr:rowOff>16606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149723"/>
          <a:ext cx="8890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16606</xdr:rowOff>
    </xdr:from>
    <xdr:to>
      <xdr:col>45</xdr:col>
      <xdr:colOff>177800</xdr:colOff>
      <xdr:row>36</xdr:row>
      <xdr:rowOff>22923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88806"/>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22923</xdr:rowOff>
    </xdr:from>
    <xdr:to>
      <xdr:col>41</xdr:col>
      <xdr:colOff>50800</xdr:colOff>
      <xdr:row>36</xdr:row>
      <xdr:rowOff>26033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9512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136677</xdr:rowOff>
    </xdr:from>
    <xdr:to>
      <xdr:col>55</xdr:col>
      <xdr:colOff>50800</xdr:colOff>
      <xdr:row>36</xdr:row>
      <xdr:rowOff>66827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159554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8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98173</xdr:rowOff>
    </xdr:from>
    <xdr:to>
      <xdr:col>50</xdr:col>
      <xdr:colOff>165100</xdr:colOff>
      <xdr:row>36</xdr:row>
      <xdr:rowOff>28323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9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44850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7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137256</xdr:rowOff>
    </xdr:from>
    <xdr:to>
      <xdr:col>46</xdr:col>
      <xdr:colOff>38100</xdr:colOff>
      <xdr:row>36</xdr:row>
      <xdr:rowOff>67406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83933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143573</xdr:rowOff>
    </xdr:from>
    <xdr:to>
      <xdr:col>41</xdr:col>
      <xdr:colOff>101600</xdr:colOff>
      <xdr:row>36</xdr:row>
      <xdr:rowOff>73723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90250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146683</xdr:rowOff>
    </xdr:from>
    <xdr:to>
      <xdr:col>36</xdr:col>
      <xdr:colOff>165100</xdr:colOff>
      <xdr:row>36</xdr:row>
      <xdr:rowOff>76833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93360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8237</xdr:rowOff>
    </xdr:from>
    <xdr:to>
      <xdr:col>55</xdr:col>
      <xdr:colOff>0</xdr:colOff>
      <xdr:row>57</xdr:row>
      <xdr:rowOff>11016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80887"/>
          <a:ext cx="8382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108707</xdr:rowOff>
    </xdr:from>
    <xdr:to>
      <xdr:col>50</xdr:col>
      <xdr:colOff>114300</xdr:colOff>
      <xdr:row>57</xdr:row>
      <xdr:rowOff>8237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09907"/>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33264</xdr:rowOff>
    </xdr:from>
    <xdr:to>
      <xdr:col>45</xdr:col>
      <xdr:colOff>177800</xdr:colOff>
      <xdr:row>56</xdr:row>
      <xdr:rowOff>108707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34464"/>
          <a:ext cx="889000" cy="7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33264</xdr:rowOff>
    </xdr:from>
    <xdr:to>
      <xdr:col>41</xdr:col>
      <xdr:colOff>50800</xdr:colOff>
      <xdr:row>57</xdr:row>
      <xdr:rowOff>45882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34464"/>
          <a:ext cx="889000" cy="1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131666</xdr:rowOff>
    </xdr:from>
    <xdr:to>
      <xdr:col>55</xdr:col>
      <xdr:colOff>50800</xdr:colOff>
      <xdr:row>57</xdr:row>
      <xdr:rowOff>61816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3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110093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1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128887</xdr:rowOff>
    </xdr:from>
    <xdr:to>
      <xdr:col>50</xdr:col>
      <xdr:colOff>165100</xdr:colOff>
      <xdr:row>57</xdr:row>
      <xdr:rowOff>59037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50164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57907</xdr:rowOff>
    </xdr:from>
    <xdr:to>
      <xdr:col>46</xdr:col>
      <xdr:colOff>38100</xdr:colOff>
      <xdr:row>56</xdr:row>
      <xdr:rowOff>159507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150634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153914</xdr:rowOff>
    </xdr:from>
    <xdr:to>
      <xdr:col>41</xdr:col>
      <xdr:colOff>101600</xdr:colOff>
      <xdr:row>56</xdr:row>
      <xdr:rowOff>84064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100591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166532</xdr:rowOff>
    </xdr:from>
    <xdr:to>
      <xdr:col>36</xdr:col>
      <xdr:colOff>165100</xdr:colOff>
      <xdr:row>57</xdr:row>
      <xdr:rowOff>96682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87809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28234</xdr:rowOff>
    </xdr:from>
    <xdr:to>
      <xdr:col>55</xdr:col>
      <xdr:colOff>0</xdr:colOff>
      <xdr:row>78</xdr:row>
      <xdr:rowOff>39619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01334"/>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167946</xdr:rowOff>
    </xdr:from>
    <xdr:to>
      <xdr:col>50</xdr:col>
      <xdr:colOff>114300</xdr:colOff>
      <xdr:row>78</xdr:row>
      <xdr:rowOff>28234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2855246"/>
          <a:ext cx="889000" cy="5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120232</xdr:rowOff>
    </xdr:from>
    <xdr:to>
      <xdr:col>45</xdr:col>
      <xdr:colOff>177800</xdr:colOff>
      <xdr:row>74</xdr:row>
      <xdr:rowOff>167946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2636082"/>
          <a:ext cx="889000" cy="2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120232</xdr:rowOff>
    </xdr:from>
    <xdr:to>
      <xdr:col>41</xdr:col>
      <xdr:colOff>50800</xdr:colOff>
      <xdr:row>76</xdr:row>
      <xdr:rowOff>162167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636082"/>
          <a:ext cx="889000" cy="5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160269</xdr:rowOff>
    </xdr:from>
    <xdr:to>
      <xdr:col>55</xdr:col>
      <xdr:colOff>50800</xdr:colOff>
      <xdr:row>78</xdr:row>
      <xdr:rowOff>90419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75196</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7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148884</xdr:rowOff>
    </xdr:from>
    <xdr:to>
      <xdr:col>50</xdr:col>
      <xdr:colOff>165100</xdr:colOff>
      <xdr:row>78</xdr:row>
      <xdr:rowOff>79034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70161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117146</xdr:rowOff>
    </xdr:from>
    <xdr:to>
      <xdr:col>46</xdr:col>
      <xdr:colOff>38100</xdr:colOff>
      <xdr:row>75</xdr:row>
      <xdr:rowOff>47296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80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63823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57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69432</xdr:rowOff>
    </xdr:from>
    <xdr:to>
      <xdr:col>41</xdr:col>
      <xdr:colOff>101600</xdr:colOff>
      <xdr:row>73</xdr:row>
      <xdr:rowOff>171032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5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16109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36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111367</xdr:rowOff>
    </xdr:from>
    <xdr:to>
      <xdr:col>36</xdr:col>
      <xdr:colOff>165100</xdr:colOff>
      <xdr:row>77</xdr:row>
      <xdr:rowOff>41517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1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32644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2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37167</xdr:rowOff>
    </xdr:from>
    <xdr:to>
      <xdr:col>55</xdr:col>
      <xdr:colOff>0</xdr:colOff>
      <xdr:row>96</xdr:row>
      <xdr:rowOff>61061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96367"/>
          <a:ext cx="8382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61061</xdr:rowOff>
    </xdr:from>
    <xdr:to>
      <xdr:col>50</xdr:col>
      <xdr:colOff>114300</xdr:colOff>
      <xdr:row>99</xdr:row>
      <xdr:rowOff>4499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20261"/>
          <a:ext cx="889000" cy="45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4499</xdr:rowOff>
    </xdr:from>
    <xdr:to>
      <xdr:col>45</xdr:col>
      <xdr:colOff>177800</xdr:colOff>
      <xdr:row>99</xdr:row>
      <xdr:rowOff>78490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978049"/>
          <a:ext cx="8890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39280</xdr:rowOff>
    </xdr:from>
    <xdr:to>
      <xdr:col>41</xdr:col>
      <xdr:colOff>50800</xdr:colOff>
      <xdr:row>99</xdr:row>
      <xdr:rowOff>78490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41380"/>
          <a:ext cx="889000" cy="2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157817</xdr:rowOff>
    </xdr:from>
    <xdr:to>
      <xdr:col>55</xdr:col>
      <xdr:colOff>50800</xdr:colOff>
      <xdr:row>96</xdr:row>
      <xdr:rowOff>87967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9244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10261</xdr:rowOff>
    </xdr:from>
    <xdr:to>
      <xdr:col>50</xdr:col>
      <xdr:colOff>165100</xdr:colOff>
      <xdr:row>96</xdr:row>
      <xdr:rowOff>111861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128388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125149</xdr:rowOff>
    </xdr:from>
    <xdr:to>
      <xdr:col>46</xdr:col>
      <xdr:colOff>38100</xdr:colOff>
      <xdr:row>99</xdr:row>
      <xdr:rowOff>55299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9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46426</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701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27690</xdr:rowOff>
    </xdr:from>
    <xdr:to>
      <xdr:col>41</xdr:col>
      <xdr:colOff>101600</xdr:colOff>
      <xdr:row>99</xdr:row>
      <xdr:rowOff>129290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70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120417</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709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159930</xdr:rowOff>
    </xdr:from>
    <xdr:to>
      <xdr:col>36</xdr:col>
      <xdr:colOff>165100</xdr:colOff>
      <xdr:row>98</xdr:row>
      <xdr:rowOff>90080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81207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8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84227</xdr:rowOff>
    </xdr:from>
    <xdr:to>
      <xdr:col>85</xdr:col>
      <xdr:colOff>127000</xdr:colOff>
      <xdr:row>39</xdr:row>
      <xdr:rowOff>9296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59932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9296</xdr:rowOff>
    </xdr:from>
    <xdr:to>
      <xdr:col>81</xdr:col>
      <xdr:colOff>50800</xdr:colOff>
      <xdr:row>39</xdr:row>
      <xdr:rowOff>33769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95846"/>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33769</xdr:rowOff>
    </xdr:from>
    <xdr:to>
      <xdr:col>76</xdr:col>
      <xdr:colOff>114300</xdr:colOff>
      <xdr:row>39</xdr:row>
      <xdr:rowOff>37859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0319"/>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37859</xdr:rowOff>
    </xdr:from>
    <xdr:to>
      <xdr:col>71</xdr:col>
      <xdr:colOff>177800</xdr:colOff>
      <xdr:row>39</xdr:row>
      <xdr:rowOff>40615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4409"/>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56303</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3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129946</xdr:rowOff>
    </xdr:from>
    <xdr:to>
      <xdr:col>81</xdr:col>
      <xdr:colOff>101600</xdr:colOff>
      <xdr:row>39</xdr:row>
      <xdr:rowOff>60096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51223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154419</xdr:rowOff>
    </xdr:from>
    <xdr:to>
      <xdr:col>76</xdr:col>
      <xdr:colOff>165100</xdr:colOff>
      <xdr:row>39</xdr:row>
      <xdr:rowOff>84569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75696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2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158509</xdr:rowOff>
    </xdr:from>
    <xdr:to>
      <xdr:col>72</xdr:col>
      <xdr:colOff>38100</xdr:colOff>
      <xdr:row>39</xdr:row>
      <xdr:rowOff>88659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79786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161265</xdr:rowOff>
    </xdr:from>
    <xdr:to>
      <xdr:col>67</xdr:col>
      <xdr:colOff>101600</xdr:colOff>
      <xdr:row>39</xdr:row>
      <xdr:rowOff>91415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82542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41756</xdr:rowOff>
    </xdr:from>
    <xdr:to>
      <xdr:col>85</xdr:col>
      <xdr:colOff>127000</xdr:colOff>
      <xdr:row>78</xdr:row>
      <xdr:rowOff>48062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414856"/>
          <a:ext cx="8382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41756</xdr:rowOff>
    </xdr:from>
    <xdr:to>
      <xdr:col>81</xdr:col>
      <xdr:colOff>50800</xdr:colOff>
      <xdr:row>78</xdr:row>
      <xdr:rowOff>44411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414856"/>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39010</xdr:rowOff>
    </xdr:from>
    <xdr:to>
      <xdr:col>76</xdr:col>
      <xdr:colOff>114300</xdr:colOff>
      <xdr:row>78</xdr:row>
      <xdr:rowOff>44411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412110"/>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34872</xdr:rowOff>
    </xdr:from>
    <xdr:to>
      <xdr:col>71</xdr:col>
      <xdr:colOff>177800</xdr:colOff>
      <xdr:row>78</xdr:row>
      <xdr:rowOff>39010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40797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168712</xdr:rowOff>
    </xdr:from>
    <xdr:to>
      <xdr:col>85</xdr:col>
      <xdr:colOff>177800</xdr:colOff>
      <xdr:row>78</xdr:row>
      <xdr:rowOff>98862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83639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8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162406</xdr:rowOff>
    </xdr:from>
    <xdr:to>
      <xdr:col>81</xdr:col>
      <xdr:colOff>101600</xdr:colOff>
      <xdr:row>78</xdr:row>
      <xdr:rowOff>92556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83683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5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165061</xdr:rowOff>
    </xdr:from>
    <xdr:to>
      <xdr:col>76</xdr:col>
      <xdr:colOff>165100</xdr:colOff>
      <xdr:row>78</xdr:row>
      <xdr:rowOff>95211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86338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159660</xdr:rowOff>
    </xdr:from>
    <xdr:to>
      <xdr:col>72</xdr:col>
      <xdr:colOff>38100</xdr:colOff>
      <xdr:row>78</xdr:row>
      <xdr:rowOff>89810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80937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155522</xdr:rowOff>
    </xdr:from>
    <xdr:to>
      <xdr:col>67</xdr:col>
      <xdr:colOff>101600</xdr:colOff>
      <xdr:row>78</xdr:row>
      <xdr:rowOff>85672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76799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4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3528</xdr:rowOff>
    </xdr:from>
    <xdr:to>
      <xdr:col>85</xdr:col>
      <xdr:colOff>127000</xdr:colOff>
      <xdr:row>98</xdr:row>
      <xdr:rowOff>25298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05628"/>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25291</xdr:rowOff>
    </xdr:from>
    <xdr:to>
      <xdr:col>81</xdr:col>
      <xdr:colOff>50800</xdr:colOff>
      <xdr:row>98</xdr:row>
      <xdr:rowOff>25298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27391"/>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18537</xdr:rowOff>
    </xdr:from>
    <xdr:to>
      <xdr:col>76</xdr:col>
      <xdr:colOff>114300</xdr:colOff>
      <xdr:row>98</xdr:row>
      <xdr:rowOff>25291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20637"/>
          <a:ext cx="8890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13542</xdr:rowOff>
    </xdr:from>
    <xdr:to>
      <xdr:col>71</xdr:col>
      <xdr:colOff>177800</xdr:colOff>
      <xdr:row>98</xdr:row>
      <xdr:rowOff>18537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15642"/>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124178</xdr:rowOff>
    </xdr:from>
    <xdr:to>
      <xdr:col>85</xdr:col>
      <xdr:colOff>177800</xdr:colOff>
      <xdr:row>98</xdr:row>
      <xdr:rowOff>54328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39105</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145948</xdr:rowOff>
    </xdr:from>
    <xdr:to>
      <xdr:col>81</xdr:col>
      <xdr:colOff>101600</xdr:colOff>
      <xdr:row>98</xdr:row>
      <xdr:rowOff>76098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98</xdr:row>
      <xdr:rowOff>67225</xdr:rowOff>
    </xdr:from>
    <xdr:ext cx="313932"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324333" y="16869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145941</xdr:rowOff>
    </xdr:from>
    <xdr:to>
      <xdr:col>76</xdr:col>
      <xdr:colOff>165100</xdr:colOff>
      <xdr:row>98</xdr:row>
      <xdr:rowOff>76091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98</xdr:row>
      <xdr:rowOff>67218</xdr:rowOff>
    </xdr:from>
    <xdr:ext cx="313932"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35333" y="16869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139187</xdr:rowOff>
    </xdr:from>
    <xdr:to>
      <xdr:col>72</xdr:col>
      <xdr:colOff>38100</xdr:colOff>
      <xdr:row>98</xdr:row>
      <xdr:rowOff>69337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60464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6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134192</xdr:rowOff>
    </xdr:from>
    <xdr:to>
      <xdr:col>67</xdr:col>
      <xdr:colOff>101600</xdr:colOff>
      <xdr:row>98</xdr:row>
      <xdr:rowOff>64342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6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55469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5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4864</xdr:rowOff>
    </xdr:from>
    <xdr:to>
      <xdr:col>116</xdr:col>
      <xdr:colOff>63500</xdr:colOff>
      <xdr:row>39</xdr:row>
      <xdr:rowOff>23761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691414"/>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23761</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10311"/>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125514</xdr:rowOff>
    </xdr:from>
    <xdr:to>
      <xdr:col>116</xdr:col>
      <xdr:colOff>114300</xdr:colOff>
      <xdr:row>39</xdr:row>
      <xdr:rowOff>55664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144411</xdr:rowOff>
    </xdr:from>
    <xdr:to>
      <xdr:col>112</xdr:col>
      <xdr:colOff>38100</xdr:colOff>
      <xdr:row>39</xdr:row>
      <xdr:rowOff>74561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65688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52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115171</xdr:rowOff>
    </xdr:from>
    <xdr:to>
      <xdr:col>116</xdr:col>
      <xdr:colOff>63500</xdr:colOff>
      <xdr:row>58</xdr:row>
      <xdr:rowOff>115285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5927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115285</xdr:rowOff>
    </xdr:from>
    <xdr:to>
      <xdr:col>111</xdr:col>
      <xdr:colOff>177800</xdr:colOff>
      <xdr:row>58</xdr:row>
      <xdr:rowOff>115537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59385"/>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115537</xdr:rowOff>
    </xdr:from>
    <xdr:to>
      <xdr:col>107</xdr:col>
      <xdr:colOff>50800</xdr:colOff>
      <xdr:row>58</xdr:row>
      <xdr:rowOff>115743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5963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115743</xdr:rowOff>
    </xdr:from>
    <xdr:to>
      <xdr:col>102</xdr:col>
      <xdr:colOff>114300</xdr:colOff>
      <xdr:row>58</xdr:row>
      <xdr:rowOff>115971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598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64371</xdr:rowOff>
    </xdr:from>
    <xdr:to>
      <xdr:col>116</xdr:col>
      <xdr:colOff>114300</xdr:colOff>
      <xdr:row>58</xdr:row>
      <xdr:rowOff>165971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150748</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64485</xdr:rowOff>
    </xdr:from>
    <xdr:to>
      <xdr:col>112</xdr:col>
      <xdr:colOff>38100</xdr:colOff>
      <xdr:row>58</xdr:row>
      <xdr:rowOff>166085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157212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64737</xdr:rowOff>
    </xdr:from>
    <xdr:to>
      <xdr:col>107</xdr:col>
      <xdr:colOff>101600</xdr:colOff>
      <xdr:row>58</xdr:row>
      <xdr:rowOff>166337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157464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1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64943</xdr:rowOff>
    </xdr:from>
    <xdr:to>
      <xdr:col>102</xdr:col>
      <xdr:colOff>165100</xdr:colOff>
      <xdr:row>58</xdr:row>
      <xdr:rowOff>166543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157670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10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65171</xdr:rowOff>
    </xdr:from>
    <xdr:to>
      <xdr:col>98</xdr:col>
      <xdr:colOff>38100</xdr:colOff>
      <xdr:row>58</xdr:row>
      <xdr:rowOff>166771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157898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10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71627</xdr:rowOff>
    </xdr:from>
    <xdr:to>
      <xdr:col>116</xdr:col>
      <xdr:colOff>63500</xdr:colOff>
      <xdr:row>76</xdr:row>
      <xdr:rowOff>81815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01827"/>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1494</xdr:rowOff>
    </xdr:from>
    <xdr:to>
      <xdr:col>111</xdr:col>
      <xdr:colOff>177800</xdr:colOff>
      <xdr:row>76</xdr:row>
      <xdr:rowOff>81815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31694"/>
          <a:ext cx="889000" cy="8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107141</xdr:rowOff>
    </xdr:from>
    <xdr:to>
      <xdr:col>107</xdr:col>
      <xdr:colOff>50800</xdr:colOff>
      <xdr:row>76</xdr:row>
      <xdr:rowOff>1494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65891"/>
          <a:ext cx="889000" cy="6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107141</xdr:rowOff>
    </xdr:from>
    <xdr:to>
      <xdr:col>102</xdr:col>
      <xdr:colOff>114300</xdr:colOff>
      <xdr:row>76</xdr:row>
      <xdr:rowOff>103891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65891"/>
          <a:ext cx="889000" cy="16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20827</xdr:rowOff>
    </xdr:from>
    <xdr:to>
      <xdr:col>116</xdr:col>
      <xdr:colOff>114300</xdr:colOff>
      <xdr:row>76</xdr:row>
      <xdr:rowOff>122427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170704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31015</xdr:rowOff>
    </xdr:from>
    <xdr:to>
      <xdr:col>112</xdr:col>
      <xdr:colOff>38100</xdr:colOff>
      <xdr:row>76</xdr:row>
      <xdr:rowOff>132615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123742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122145</xdr:rowOff>
    </xdr:from>
    <xdr:to>
      <xdr:col>107</xdr:col>
      <xdr:colOff>101600</xdr:colOff>
      <xdr:row>76</xdr:row>
      <xdr:rowOff>52294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808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43421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56341</xdr:rowOff>
    </xdr:from>
    <xdr:to>
      <xdr:col>102</xdr:col>
      <xdr:colOff>165100</xdr:colOff>
      <xdr:row>75</xdr:row>
      <xdr:rowOff>157941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149068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53091</xdr:rowOff>
    </xdr:from>
    <xdr:to>
      <xdr:col>98</xdr:col>
      <xdr:colOff>38100</xdr:colOff>
      <xdr:row>76</xdr:row>
      <xdr:rowOff>154691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8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145818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7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462,204</a:t>
          </a:r>
          <a:r>
            <a:rPr kumimoji="1" lang="ja-JP" altLang="en-US" sz="1200">
              <a:latin typeface="ＭＳ Ｐゴシック" panose="020B0600070205080204" pitchFamily="50" charset="-128"/>
              <a:ea typeface="ＭＳ Ｐゴシック" panose="020B0600070205080204" pitchFamily="50" charset="-128"/>
            </a:rPr>
            <a:t>円となっている。普通建設事業費は住民一人当たり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65,646</a:t>
          </a:r>
          <a:r>
            <a:rPr kumimoji="1" lang="ja-JP" altLang="en-US" sz="1200">
              <a:latin typeface="ＭＳ Ｐゴシック" panose="020B0600070205080204" pitchFamily="50" charset="-128"/>
              <a:ea typeface="ＭＳ Ｐゴシック" panose="020B0600070205080204" pitchFamily="50" charset="-128"/>
            </a:rPr>
            <a:t>円で、一人当たりのコストは類似団体と比較してほぼ同程度であるが、うち新規整備については学校給食センター新築完了以降低位となり、代わって図書館文化ホール等の更新整備が進んでいる。</a:t>
          </a:r>
        </a:p>
        <a:p>
          <a:r>
            <a:rPr kumimoji="1" lang="ja-JP" altLang="en-US" sz="1200">
              <a:latin typeface="ＭＳ Ｐゴシック" panose="020B0600070205080204" pitchFamily="50" charset="-128"/>
              <a:ea typeface="ＭＳ Ｐゴシック" panose="020B0600070205080204" pitchFamily="50" charset="-128"/>
            </a:rPr>
            <a:t>それ以外の建設工事等については、公共施設等総合管理計画に基づき、事業の取捨選択を徹底していくことで、事業費の抑制を目指している。</a:t>
          </a:r>
        </a:p>
        <a:p>
          <a:r>
            <a:rPr kumimoji="1" lang="ja-JP" altLang="en-US" sz="1200">
              <a:latin typeface="ＭＳ Ｐゴシック" panose="020B0600070205080204" pitchFamily="50" charset="-128"/>
              <a:ea typeface="ＭＳ Ｐゴシック" panose="020B0600070205080204" pitchFamily="50" charset="-128"/>
            </a:rPr>
            <a:t>補助費等については一人当たり</a:t>
          </a:r>
          <a:r>
            <a:rPr kumimoji="1" lang="en-US" altLang="ja-JP" sz="1200">
              <a:latin typeface="ＭＳ Ｐゴシック" panose="020B0600070205080204" pitchFamily="50" charset="-128"/>
              <a:ea typeface="ＭＳ Ｐゴシック" panose="020B0600070205080204" pitchFamily="50" charset="-128"/>
            </a:rPr>
            <a:t>71,230</a:t>
          </a:r>
          <a:r>
            <a:rPr kumimoji="1" lang="ja-JP" altLang="en-US" sz="1200">
              <a:latin typeface="ＭＳ Ｐゴシック" panose="020B0600070205080204" pitchFamily="50" charset="-128"/>
              <a:ea typeface="ＭＳ Ｐゴシック" panose="020B0600070205080204" pitchFamily="50" charset="-128"/>
            </a:rPr>
            <a:t>円で類似団体と比較して若干高い状況となっている。今後は補助金交付の適正性の精査を徹底し、見直し及び廃止を行うとともに、一部事務組合についても抑制に努める。</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年豪雨災害の影響を受け、災害復旧事業費が今後数年間増となる見込みである。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積立金については今後の廃棄物処理施設の修繕・改築を視野に入れて基金積立の予算編成を行った結果、一人当たり</a:t>
          </a:r>
          <a:r>
            <a:rPr kumimoji="1" lang="en-US" altLang="ja-JP" sz="1200">
              <a:latin typeface="ＭＳ Ｐゴシック" panose="020B0600070205080204" pitchFamily="50" charset="-128"/>
              <a:ea typeface="ＭＳ Ｐゴシック" panose="020B0600070205080204" pitchFamily="50" charset="-128"/>
            </a:rPr>
            <a:t>3,827</a:t>
          </a:r>
          <a:r>
            <a:rPr kumimoji="1" lang="ja-JP" altLang="en-US" sz="1200">
              <a:latin typeface="ＭＳ Ｐゴシック" panose="020B0600070205080204" pitchFamily="50" charset="-128"/>
              <a:ea typeface="ＭＳ Ｐゴシック" panose="020B0600070205080204" pitchFamily="50" charset="-128"/>
            </a:rPr>
            <a:t>円と大幅増となったが、まだ類似団体と比較して大幅に低い状況にある。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普通交付税の合併算定替も大詰めとなり、今後は歳出全般の圧縮に努め、財政調整基金の現状維持、さらには本市の財政規模に見合った積立を目標に健全な財政運営を図る。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
37,026
194.44
18,292,046
17,224,034
595,815
10,494,899
22,687,185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111506</xdr:rowOff>
    </xdr:from>
    <xdr:to>
      <xdr:col>24</xdr:col>
      <xdr:colOff>63500</xdr:colOff>
      <xdr:row>36</xdr:row>
      <xdr:rowOff>115126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370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115126</xdr:rowOff>
    </xdr:from>
    <xdr:to>
      <xdr:col>19</xdr:col>
      <xdr:colOff>177800</xdr:colOff>
      <xdr:row>36</xdr:row>
      <xdr:rowOff>153035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7326"/>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67310</xdr:rowOff>
    </xdr:from>
    <xdr:to>
      <xdr:col>15</xdr:col>
      <xdr:colOff>50800</xdr:colOff>
      <xdr:row>36</xdr:row>
      <xdr:rowOff>153035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395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67310</xdr:rowOff>
    </xdr:from>
    <xdr:to>
      <xdr:col>10</xdr:col>
      <xdr:colOff>114300</xdr:colOff>
      <xdr:row>36</xdr:row>
      <xdr:rowOff>81978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39510"/>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60706</xdr:rowOff>
    </xdr:from>
    <xdr:to>
      <xdr:col>24</xdr:col>
      <xdr:colOff>114300</xdr:colOff>
      <xdr:row>36</xdr:row>
      <xdr:rowOff>162306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39133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64326</xdr:rowOff>
    </xdr:from>
    <xdr:to>
      <xdr:col>20</xdr:col>
      <xdr:colOff>38100</xdr:colOff>
      <xdr:row>36</xdr:row>
      <xdr:rowOff>165926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157053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102235</xdr:rowOff>
    </xdr:from>
    <xdr:to>
      <xdr:col>15</xdr:col>
      <xdr:colOff>101600</xdr:colOff>
      <xdr:row>37</xdr:row>
      <xdr:rowOff>32385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23512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16510</xdr:rowOff>
    </xdr:from>
    <xdr:to>
      <xdr:col>10</xdr:col>
      <xdr:colOff>165100</xdr:colOff>
      <xdr:row>36</xdr:row>
      <xdr:rowOff>118110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109237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31178</xdr:rowOff>
    </xdr:from>
    <xdr:to>
      <xdr:col>6</xdr:col>
      <xdr:colOff>38100</xdr:colOff>
      <xdr:row>36</xdr:row>
      <xdr:rowOff>132778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123905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82127</xdr:rowOff>
    </xdr:from>
    <xdr:to>
      <xdr:col>24</xdr:col>
      <xdr:colOff>63500</xdr:colOff>
      <xdr:row>58</xdr:row>
      <xdr:rowOff>46672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54777"/>
          <a:ext cx="838200" cy="13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169704</xdr:rowOff>
    </xdr:from>
    <xdr:to>
      <xdr:col>19</xdr:col>
      <xdr:colOff>177800</xdr:colOff>
      <xdr:row>57</xdr:row>
      <xdr:rowOff>82127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70904"/>
          <a:ext cx="889000" cy="8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169704</xdr:rowOff>
    </xdr:from>
    <xdr:to>
      <xdr:col>15</xdr:col>
      <xdr:colOff>50800</xdr:colOff>
      <xdr:row>57</xdr:row>
      <xdr:rowOff>120909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70904"/>
          <a:ext cx="889000" cy="12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120909</xdr:rowOff>
    </xdr:from>
    <xdr:to>
      <xdr:col>10</xdr:col>
      <xdr:colOff>114300</xdr:colOff>
      <xdr:row>57</xdr:row>
      <xdr:rowOff>169761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3559"/>
          <a:ext cx="889000" cy="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167322</xdr:rowOff>
    </xdr:from>
    <xdr:to>
      <xdr:col>24</xdr:col>
      <xdr:colOff>114300</xdr:colOff>
      <xdr:row>58</xdr:row>
      <xdr:rowOff>97472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82249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31327</xdr:rowOff>
    </xdr:from>
    <xdr:to>
      <xdr:col>20</xdr:col>
      <xdr:colOff>38100</xdr:colOff>
      <xdr:row>57</xdr:row>
      <xdr:rowOff>132927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124054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9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118904</xdr:rowOff>
    </xdr:from>
    <xdr:to>
      <xdr:col>15</xdr:col>
      <xdr:colOff>101600</xdr:colOff>
      <xdr:row>57</xdr:row>
      <xdr:rowOff>49054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65581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9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70109</xdr:rowOff>
    </xdr:from>
    <xdr:to>
      <xdr:col>10</xdr:col>
      <xdr:colOff>165100</xdr:colOff>
      <xdr:row>58</xdr:row>
      <xdr:rowOff>259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162836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3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118961</xdr:rowOff>
    </xdr:from>
    <xdr:to>
      <xdr:col>6</xdr:col>
      <xdr:colOff>38100</xdr:colOff>
      <xdr:row>58</xdr:row>
      <xdr:rowOff>49111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40238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116261</xdr:rowOff>
    </xdr:from>
    <xdr:to>
      <xdr:col>24</xdr:col>
      <xdr:colOff>63500</xdr:colOff>
      <xdr:row>76</xdr:row>
      <xdr:rowOff>122098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46461"/>
          <a:ext cx="8382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107209</xdr:rowOff>
    </xdr:from>
    <xdr:to>
      <xdr:col>19</xdr:col>
      <xdr:colOff>177800</xdr:colOff>
      <xdr:row>76</xdr:row>
      <xdr:rowOff>122098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37409"/>
          <a:ext cx="889000" cy="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107209</xdr:rowOff>
    </xdr:from>
    <xdr:to>
      <xdr:col>15</xdr:col>
      <xdr:colOff>50800</xdr:colOff>
      <xdr:row>76</xdr:row>
      <xdr:rowOff>134358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7409"/>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134358</xdr:rowOff>
    </xdr:from>
    <xdr:to>
      <xdr:col>10</xdr:col>
      <xdr:colOff>114300</xdr:colOff>
      <xdr:row>77</xdr:row>
      <xdr:rowOff>35916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4558"/>
          <a:ext cx="889000" cy="7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65461</xdr:rowOff>
    </xdr:from>
    <xdr:to>
      <xdr:col>24</xdr:col>
      <xdr:colOff>114300</xdr:colOff>
      <xdr:row>76</xdr:row>
      <xdr:rowOff>167061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43888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71298</xdr:rowOff>
    </xdr:from>
    <xdr:to>
      <xdr:col>20</xdr:col>
      <xdr:colOff>38100</xdr:colOff>
      <xdr:row>77</xdr:row>
      <xdr:rowOff>1448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164025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9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56409</xdr:rowOff>
    </xdr:from>
    <xdr:to>
      <xdr:col>15</xdr:col>
      <xdr:colOff>101600</xdr:colOff>
      <xdr:row>76</xdr:row>
      <xdr:rowOff>158009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149136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83558</xdr:rowOff>
    </xdr:from>
    <xdr:to>
      <xdr:col>10</xdr:col>
      <xdr:colOff>165100</xdr:colOff>
      <xdr:row>77</xdr:row>
      <xdr:rowOff>13708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4835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0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156566</xdr:rowOff>
    </xdr:from>
    <xdr:to>
      <xdr:col>6</xdr:col>
      <xdr:colOff>38100</xdr:colOff>
      <xdr:row>77</xdr:row>
      <xdr:rowOff>86716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77843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62956</xdr:rowOff>
    </xdr:from>
    <xdr:to>
      <xdr:col>24</xdr:col>
      <xdr:colOff>63500</xdr:colOff>
      <xdr:row>97</xdr:row>
      <xdr:rowOff>112399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93606"/>
          <a:ext cx="838200" cy="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98780</xdr:rowOff>
    </xdr:from>
    <xdr:to>
      <xdr:col>19</xdr:col>
      <xdr:colOff>177800</xdr:colOff>
      <xdr:row>97</xdr:row>
      <xdr:rowOff>112399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29430"/>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98780</xdr:rowOff>
    </xdr:from>
    <xdr:to>
      <xdr:col>15</xdr:col>
      <xdr:colOff>50800</xdr:colOff>
      <xdr:row>97</xdr:row>
      <xdr:rowOff>117351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29430"/>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100392</xdr:rowOff>
    </xdr:from>
    <xdr:to>
      <xdr:col>10</xdr:col>
      <xdr:colOff>114300</xdr:colOff>
      <xdr:row>97</xdr:row>
      <xdr:rowOff>117351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31042"/>
          <a:ext cx="889000" cy="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12156</xdr:rowOff>
    </xdr:from>
    <xdr:to>
      <xdr:col>24</xdr:col>
      <xdr:colOff>114300</xdr:colOff>
      <xdr:row>97</xdr:row>
      <xdr:rowOff>113756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162033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61599</xdr:rowOff>
    </xdr:from>
    <xdr:to>
      <xdr:col>20</xdr:col>
      <xdr:colOff>38100</xdr:colOff>
      <xdr:row>97</xdr:row>
      <xdr:rowOff>163199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9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154326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8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47980</xdr:rowOff>
    </xdr:from>
    <xdr:to>
      <xdr:col>15</xdr:col>
      <xdr:colOff>101600</xdr:colOff>
      <xdr:row>97</xdr:row>
      <xdr:rowOff>149580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140707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66551</xdr:rowOff>
    </xdr:from>
    <xdr:to>
      <xdr:col>10</xdr:col>
      <xdr:colOff>165100</xdr:colOff>
      <xdr:row>97</xdr:row>
      <xdr:rowOff>168151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159278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49592</xdr:rowOff>
    </xdr:from>
    <xdr:to>
      <xdr:col>6</xdr:col>
      <xdr:colOff>38100</xdr:colOff>
      <xdr:row>97</xdr:row>
      <xdr:rowOff>151192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142319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55118</xdr:rowOff>
    </xdr:from>
    <xdr:to>
      <xdr:col>55</xdr:col>
      <xdr:colOff>0</xdr:colOff>
      <xdr:row>39</xdr:row>
      <xdr:rowOff>55118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416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55118</xdr:rowOff>
    </xdr:from>
    <xdr:to>
      <xdr:col>50</xdr:col>
      <xdr:colOff>114300</xdr:colOff>
      <xdr:row>39</xdr:row>
      <xdr:rowOff>55771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4166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55771</xdr:rowOff>
    </xdr:from>
    <xdr:to>
      <xdr:col>45</xdr:col>
      <xdr:colOff>177800</xdr:colOff>
      <xdr:row>39</xdr:row>
      <xdr:rowOff>56097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4232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56097</xdr:rowOff>
    </xdr:from>
    <xdr:to>
      <xdr:col>41</xdr:col>
      <xdr:colOff>50800</xdr:colOff>
      <xdr:row>39</xdr:row>
      <xdr:rowOff>56424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4264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4318</xdr:rowOff>
    </xdr:from>
    <xdr:to>
      <xdr:col>55</xdr:col>
      <xdr:colOff>50800</xdr:colOff>
      <xdr:row>39</xdr:row>
      <xdr:rowOff>105918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90695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05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4318</xdr:rowOff>
    </xdr:from>
    <xdr:to>
      <xdr:col>50</xdr:col>
      <xdr:colOff>165100</xdr:colOff>
      <xdr:row>39</xdr:row>
      <xdr:rowOff>105918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97045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4971</xdr:rowOff>
    </xdr:from>
    <xdr:to>
      <xdr:col>46</xdr:col>
      <xdr:colOff>38100</xdr:colOff>
      <xdr:row>39</xdr:row>
      <xdr:rowOff>106571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97698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5297</xdr:rowOff>
    </xdr:from>
    <xdr:to>
      <xdr:col>41</xdr:col>
      <xdr:colOff>101600</xdr:colOff>
      <xdr:row>39</xdr:row>
      <xdr:rowOff>106897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98024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5624</xdr:rowOff>
    </xdr:from>
    <xdr:to>
      <xdr:col>36</xdr:col>
      <xdr:colOff>165100</xdr:colOff>
      <xdr:row>39</xdr:row>
      <xdr:rowOff>107224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98351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4191</xdr:rowOff>
    </xdr:from>
    <xdr:to>
      <xdr:col>55</xdr:col>
      <xdr:colOff>0</xdr:colOff>
      <xdr:row>58</xdr:row>
      <xdr:rowOff>18390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48291"/>
          <a:ext cx="838200" cy="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9766</xdr:rowOff>
    </xdr:from>
    <xdr:to>
      <xdr:col>50</xdr:col>
      <xdr:colOff>114300</xdr:colOff>
      <xdr:row>58</xdr:row>
      <xdr:rowOff>18390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53866"/>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168567</xdr:rowOff>
    </xdr:from>
    <xdr:to>
      <xdr:col>45</xdr:col>
      <xdr:colOff>177800</xdr:colOff>
      <xdr:row>58</xdr:row>
      <xdr:rowOff>9766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41217"/>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159804</xdr:rowOff>
    </xdr:from>
    <xdr:to>
      <xdr:col>41</xdr:col>
      <xdr:colOff>50800</xdr:colOff>
      <xdr:row>57</xdr:row>
      <xdr:rowOff>168567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3245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124841</xdr:rowOff>
    </xdr:from>
    <xdr:to>
      <xdr:col>55</xdr:col>
      <xdr:colOff>50800</xdr:colOff>
      <xdr:row>58</xdr:row>
      <xdr:rowOff>54991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103268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7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139040</xdr:rowOff>
    </xdr:from>
    <xdr:to>
      <xdr:col>50</xdr:col>
      <xdr:colOff>165100</xdr:colOff>
      <xdr:row>58</xdr:row>
      <xdr:rowOff>69190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60317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130416</xdr:rowOff>
    </xdr:from>
    <xdr:to>
      <xdr:col>46</xdr:col>
      <xdr:colOff>38100</xdr:colOff>
      <xdr:row>58</xdr:row>
      <xdr:rowOff>60566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51693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117767</xdr:rowOff>
    </xdr:from>
    <xdr:to>
      <xdr:col>41</xdr:col>
      <xdr:colOff>101600</xdr:colOff>
      <xdr:row>58</xdr:row>
      <xdr:rowOff>47917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39044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109004</xdr:rowOff>
    </xdr:from>
    <xdr:to>
      <xdr:col>36</xdr:col>
      <xdr:colOff>165100</xdr:colOff>
      <xdr:row>58</xdr:row>
      <xdr:rowOff>39154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30281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137970</xdr:rowOff>
    </xdr:from>
    <xdr:to>
      <xdr:col>55</xdr:col>
      <xdr:colOff>0</xdr:colOff>
      <xdr:row>78</xdr:row>
      <xdr:rowOff>148082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11070"/>
          <a:ext cx="8382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138961</xdr:rowOff>
    </xdr:from>
    <xdr:to>
      <xdr:col>50</xdr:col>
      <xdr:colOff>114300</xdr:colOff>
      <xdr:row>78</xdr:row>
      <xdr:rowOff>148082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12061"/>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135196</xdr:rowOff>
    </xdr:from>
    <xdr:to>
      <xdr:col>45</xdr:col>
      <xdr:colOff>177800</xdr:colOff>
      <xdr:row>78</xdr:row>
      <xdr:rowOff>138961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08296"/>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135196</xdr:rowOff>
    </xdr:from>
    <xdr:to>
      <xdr:col>41</xdr:col>
      <xdr:colOff>50800</xdr:colOff>
      <xdr:row>78</xdr:row>
      <xdr:rowOff>152547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08296"/>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87170</xdr:rowOff>
    </xdr:from>
    <xdr:to>
      <xdr:col>55</xdr:col>
      <xdr:colOff>50800</xdr:colOff>
      <xdr:row>79</xdr:row>
      <xdr:rowOff>17320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6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2097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97282</xdr:rowOff>
    </xdr:from>
    <xdr:to>
      <xdr:col>50</xdr:col>
      <xdr:colOff>165100</xdr:colOff>
      <xdr:row>79</xdr:row>
      <xdr:rowOff>27432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18559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88161</xdr:rowOff>
    </xdr:from>
    <xdr:to>
      <xdr:col>46</xdr:col>
      <xdr:colOff>38100</xdr:colOff>
      <xdr:row>79</xdr:row>
      <xdr:rowOff>18311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6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9438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5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84396</xdr:rowOff>
    </xdr:from>
    <xdr:to>
      <xdr:col>41</xdr:col>
      <xdr:colOff>101600</xdr:colOff>
      <xdr:row>79</xdr:row>
      <xdr:rowOff>14546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5673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101747</xdr:rowOff>
    </xdr:from>
    <xdr:to>
      <xdr:col>36</xdr:col>
      <xdr:colOff>165100</xdr:colOff>
      <xdr:row>79</xdr:row>
      <xdr:rowOff>31897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7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23024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6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57153</xdr:rowOff>
    </xdr:from>
    <xdr:to>
      <xdr:col>55</xdr:col>
      <xdr:colOff>0</xdr:colOff>
      <xdr:row>97</xdr:row>
      <xdr:rowOff>66425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87803"/>
          <a:ext cx="8382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55187</xdr:rowOff>
    </xdr:from>
    <xdr:to>
      <xdr:col>50</xdr:col>
      <xdr:colOff>114300</xdr:colOff>
      <xdr:row>97</xdr:row>
      <xdr:rowOff>66425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85837"/>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55187</xdr:rowOff>
    </xdr:from>
    <xdr:to>
      <xdr:col>45</xdr:col>
      <xdr:colOff>177800</xdr:colOff>
      <xdr:row>97</xdr:row>
      <xdr:rowOff>76912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85837"/>
          <a:ext cx="8890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65641</xdr:rowOff>
    </xdr:from>
    <xdr:to>
      <xdr:col>41</xdr:col>
      <xdr:colOff>50800</xdr:colOff>
      <xdr:row>97</xdr:row>
      <xdr:rowOff>76912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96291"/>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xdr:rowOff>
    </xdr:from>
    <xdr:to>
      <xdr:col>55</xdr:col>
      <xdr:colOff>50800</xdr:colOff>
      <xdr:row>97</xdr:row>
      <xdr:rowOff>107953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156230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15625</xdr:rowOff>
    </xdr:from>
    <xdr:to>
      <xdr:col>50</xdr:col>
      <xdr:colOff>165100</xdr:colOff>
      <xdr:row>97</xdr:row>
      <xdr:rowOff>117225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108352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3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4387</xdr:rowOff>
    </xdr:from>
    <xdr:to>
      <xdr:col>46</xdr:col>
      <xdr:colOff>38100</xdr:colOff>
      <xdr:row>97</xdr:row>
      <xdr:rowOff>105987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97114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26112</xdr:rowOff>
    </xdr:from>
    <xdr:to>
      <xdr:col>41</xdr:col>
      <xdr:colOff>101600</xdr:colOff>
      <xdr:row>97</xdr:row>
      <xdr:rowOff>127712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118839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14841</xdr:rowOff>
    </xdr:from>
    <xdr:to>
      <xdr:col>36</xdr:col>
      <xdr:colOff>165100</xdr:colOff>
      <xdr:row>97</xdr:row>
      <xdr:rowOff>116441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107568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126517</xdr:rowOff>
    </xdr:from>
    <xdr:to>
      <xdr:col>85</xdr:col>
      <xdr:colOff>127000</xdr:colOff>
      <xdr:row>36</xdr:row>
      <xdr:rowOff>145929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98717"/>
          <a:ext cx="8382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121050</xdr:rowOff>
    </xdr:from>
    <xdr:to>
      <xdr:col>81</xdr:col>
      <xdr:colOff>50800</xdr:colOff>
      <xdr:row>36</xdr:row>
      <xdr:rowOff>145929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293250"/>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120802</xdr:rowOff>
    </xdr:from>
    <xdr:to>
      <xdr:col>76</xdr:col>
      <xdr:colOff>114300</xdr:colOff>
      <xdr:row>36</xdr:row>
      <xdr:rowOff>121050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29300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120802</xdr:rowOff>
    </xdr:from>
    <xdr:to>
      <xdr:col>71</xdr:col>
      <xdr:colOff>177800</xdr:colOff>
      <xdr:row>36</xdr:row>
      <xdr:rowOff>158693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93002"/>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75717</xdr:rowOff>
    </xdr:from>
    <xdr:to>
      <xdr:col>85</xdr:col>
      <xdr:colOff>177800</xdr:colOff>
      <xdr:row>37</xdr:row>
      <xdr:rowOff>5867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54144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2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95129</xdr:rowOff>
    </xdr:from>
    <xdr:to>
      <xdr:col>81</xdr:col>
      <xdr:colOff>101600</xdr:colOff>
      <xdr:row>37</xdr:row>
      <xdr:rowOff>25279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16406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70250</xdr:rowOff>
    </xdr:from>
    <xdr:to>
      <xdr:col>76</xdr:col>
      <xdr:colOff>165100</xdr:colOff>
      <xdr:row>37</xdr:row>
      <xdr:rowOff>400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162977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70002</xdr:rowOff>
    </xdr:from>
    <xdr:to>
      <xdr:col>72</xdr:col>
      <xdr:colOff>38100</xdr:colOff>
      <xdr:row>37</xdr:row>
      <xdr:rowOff>152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162729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3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107893</xdr:rowOff>
    </xdr:from>
    <xdr:to>
      <xdr:col>67</xdr:col>
      <xdr:colOff>101600</xdr:colOff>
      <xdr:row>37</xdr:row>
      <xdr:rowOff>38043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29170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2616</xdr:rowOff>
    </xdr:from>
    <xdr:to>
      <xdr:col>85</xdr:col>
      <xdr:colOff>127000</xdr:colOff>
      <xdr:row>56</xdr:row>
      <xdr:rowOff>162430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03816"/>
          <a:ext cx="838200" cy="15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162430</xdr:rowOff>
    </xdr:from>
    <xdr:to>
      <xdr:col>81</xdr:col>
      <xdr:colOff>50800</xdr:colOff>
      <xdr:row>57</xdr:row>
      <xdr:rowOff>70175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63630"/>
          <a:ext cx="889000" cy="7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65139</xdr:rowOff>
    </xdr:from>
    <xdr:to>
      <xdr:col>76</xdr:col>
      <xdr:colOff>114300</xdr:colOff>
      <xdr:row>57</xdr:row>
      <xdr:rowOff>70175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494889"/>
          <a:ext cx="889000" cy="3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65139</xdr:rowOff>
    </xdr:from>
    <xdr:to>
      <xdr:col>71</xdr:col>
      <xdr:colOff>177800</xdr:colOff>
      <xdr:row>56</xdr:row>
      <xdr:rowOff>107399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494889"/>
          <a:ext cx="889000" cy="2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123266</xdr:rowOff>
    </xdr:from>
    <xdr:to>
      <xdr:col>85</xdr:col>
      <xdr:colOff>177800</xdr:colOff>
      <xdr:row>56</xdr:row>
      <xdr:rowOff>53416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146143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0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111630</xdr:rowOff>
    </xdr:from>
    <xdr:to>
      <xdr:col>81</xdr:col>
      <xdr:colOff>101600</xdr:colOff>
      <xdr:row>57</xdr:row>
      <xdr:rowOff>41780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32907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0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19375</xdr:rowOff>
    </xdr:from>
    <xdr:to>
      <xdr:col>76</xdr:col>
      <xdr:colOff>165100</xdr:colOff>
      <xdr:row>57</xdr:row>
      <xdr:rowOff>120975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112102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14339</xdr:rowOff>
    </xdr:from>
    <xdr:to>
      <xdr:col>72</xdr:col>
      <xdr:colOff>38100</xdr:colOff>
      <xdr:row>55</xdr:row>
      <xdr:rowOff>115939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132466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1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56599</xdr:rowOff>
    </xdr:from>
    <xdr:to>
      <xdr:col>67</xdr:col>
      <xdr:colOff>101600</xdr:colOff>
      <xdr:row>56</xdr:row>
      <xdr:rowOff>158199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149326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84226</xdr:rowOff>
    </xdr:from>
    <xdr:to>
      <xdr:col>85</xdr:col>
      <xdr:colOff>127000</xdr:colOff>
      <xdr:row>79</xdr:row>
      <xdr:rowOff>9297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5732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9297</xdr:rowOff>
    </xdr:from>
    <xdr:to>
      <xdr:col>81</xdr:col>
      <xdr:colOff>50800</xdr:colOff>
      <xdr:row>79</xdr:row>
      <xdr:rowOff>33770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53847"/>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33770</xdr:rowOff>
    </xdr:from>
    <xdr:to>
      <xdr:col>76</xdr:col>
      <xdr:colOff>114300</xdr:colOff>
      <xdr:row>79</xdr:row>
      <xdr:rowOff>37858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78320"/>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37858</xdr:rowOff>
    </xdr:from>
    <xdr:to>
      <xdr:col>71</xdr:col>
      <xdr:colOff>177800</xdr:colOff>
      <xdr:row>79</xdr:row>
      <xdr:rowOff>40615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82408"/>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33426</xdr:rowOff>
    </xdr:from>
    <xdr:to>
      <xdr:col>85</xdr:col>
      <xdr:colOff>177800</xdr:colOff>
      <xdr:row>78</xdr:row>
      <xdr:rowOff>135026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0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56303</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5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129947</xdr:rowOff>
    </xdr:from>
    <xdr:to>
      <xdr:col>81</xdr:col>
      <xdr:colOff>101600</xdr:colOff>
      <xdr:row>79</xdr:row>
      <xdr:rowOff>60097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51224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154420</xdr:rowOff>
    </xdr:from>
    <xdr:to>
      <xdr:col>76</xdr:col>
      <xdr:colOff>165100</xdr:colOff>
      <xdr:row>79</xdr:row>
      <xdr:rowOff>84570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75697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158508</xdr:rowOff>
    </xdr:from>
    <xdr:to>
      <xdr:col>72</xdr:col>
      <xdr:colOff>38100</xdr:colOff>
      <xdr:row>79</xdr:row>
      <xdr:rowOff>88658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79785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161265</xdr:rowOff>
    </xdr:from>
    <xdr:to>
      <xdr:col>67</xdr:col>
      <xdr:colOff>101600</xdr:colOff>
      <xdr:row>79</xdr:row>
      <xdr:rowOff>91415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82542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41756</xdr:rowOff>
    </xdr:from>
    <xdr:to>
      <xdr:col>85</xdr:col>
      <xdr:colOff>127000</xdr:colOff>
      <xdr:row>98</xdr:row>
      <xdr:rowOff>48062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43856"/>
          <a:ext cx="8382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41756</xdr:rowOff>
    </xdr:from>
    <xdr:to>
      <xdr:col>81</xdr:col>
      <xdr:colOff>50800</xdr:colOff>
      <xdr:row>98</xdr:row>
      <xdr:rowOff>44411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43856"/>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39010</xdr:rowOff>
    </xdr:from>
    <xdr:to>
      <xdr:col>76</xdr:col>
      <xdr:colOff>114300</xdr:colOff>
      <xdr:row>98</xdr:row>
      <xdr:rowOff>44411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41110"/>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34872</xdr:rowOff>
    </xdr:from>
    <xdr:to>
      <xdr:col>71</xdr:col>
      <xdr:colOff>177800</xdr:colOff>
      <xdr:row>98</xdr:row>
      <xdr:rowOff>39010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3697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168712</xdr:rowOff>
    </xdr:from>
    <xdr:to>
      <xdr:col>85</xdr:col>
      <xdr:colOff>177800</xdr:colOff>
      <xdr:row>98</xdr:row>
      <xdr:rowOff>98862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83639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162406</xdr:rowOff>
    </xdr:from>
    <xdr:to>
      <xdr:col>81</xdr:col>
      <xdr:colOff>101600</xdr:colOff>
      <xdr:row>98</xdr:row>
      <xdr:rowOff>92556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9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83683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8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165061</xdr:rowOff>
    </xdr:from>
    <xdr:to>
      <xdr:col>76</xdr:col>
      <xdr:colOff>165100</xdr:colOff>
      <xdr:row>98</xdr:row>
      <xdr:rowOff>95211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8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159660</xdr:rowOff>
    </xdr:from>
    <xdr:to>
      <xdr:col>72</xdr:col>
      <xdr:colOff>38100</xdr:colOff>
      <xdr:row>98</xdr:row>
      <xdr:rowOff>89810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80937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155522</xdr:rowOff>
    </xdr:from>
    <xdr:to>
      <xdr:col>67</xdr:col>
      <xdr:colOff>101600</xdr:colOff>
      <xdr:row>98</xdr:row>
      <xdr:rowOff>85672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76799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25971</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6712521"/>
          <a:ext cx="8382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146621</xdr:rowOff>
    </xdr:from>
    <xdr:to>
      <xdr:col>116</xdr:col>
      <xdr:colOff>114300</xdr:colOff>
      <xdr:row>39</xdr:row>
      <xdr:rowOff>76771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112856</xdr:rowOff>
    </xdr:from>
    <xdr:ext cx="313932"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44,417</a:t>
          </a:r>
          <a:r>
            <a:rPr kumimoji="1" lang="ja-JP" altLang="en-US" sz="1300">
              <a:latin typeface="ＭＳ Ｐゴシック" panose="020B0600070205080204" pitchFamily="50" charset="-128"/>
              <a:ea typeface="ＭＳ Ｐゴシック" panose="020B0600070205080204" pitchFamily="50" charset="-128"/>
            </a:rPr>
            <a:t>円で、類似団体平均と比べ</a:t>
          </a:r>
          <a:r>
            <a:rPr kumimoji="1" lang="en-US" altLang="ja-JP" sz="1300">
              <a:latin typeface="ＭＳ Ｐゴシック" panose="020B0600070205080204" pitchFamily="50" charset="-128"/>
              <a:ea typeface="ＭＳ Ｐゴシック" panose="020B0600070205080204" pitchFamily="50" charset="-128"/>
            </a:rPr>
            <a:t>44,919</a:t>
          </a:r>
          <a:r>
            <a:rPr kumimoji="1" lang="ja-JP" altLang="en-US" sz="1300">
              <a:latin typeface="ＭＳ Ｐゴシック" panose="020B0600070205080204" pitchFamily="50" charset="-128"/>
              <a:ea typeface="ＭＳ Ｐゴシック" panose="020B0600070205080204" pitchFamily="50" charset="-128"/>
            </a:rPr>
            <a:t>円の大幅減となっている。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年度のえひめ国体終了が主な要因である。今後防災関連事業費の増加も見込まれており、引き続き事業の見直しを徹底し歳出削減に努める。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158,076</a:t>
          </a:r>
          <a:r>
            <a:rPr kumimoji="1" lang="ja-JP" altLang="en-US" sz="1300">
              <a:latin typeface="ＭＳ Ｐゴシック" panose="020B0600070205080204" pitchFamily="50" charset="-128"/>
              <a:ea typeface="ＭＳ Ｐゴシック" panose="020B0600070205080204" pitchFamily="50" charset="-128"/>
            </a:rPr>
            <a:t>円で、高い水準となっている。特に、障がい者福祉、高齢者福祉費が増加している。民生費関連の市公共施設について運営体制を見直し、歳出の適正化を図っていく。</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72,990</a:t>
          </a:r>
          <a:r>
            <a:rPr kumimoji="1" lang="ja-JP" altLang="en-US" sz="1300">
              <a:latin typeface="ＭＳ Ｐゴシック" panose="020B0600070205080204" pitchFamily="50" charset="-128"/>
              <a:ea typeface="ＭＳ Ｐゴシック" panose="020B0600070205080204" pitchFamily="50" charset="-128"/>
            </a:rPr>
            <a:t>円で、前年度から急増している。図書館・文化ホール等建設が本格化しによる。今後も市内小中学校への空調設備設置や</a:t>
          </a:r>
          <a:r>
            <a:rPr kumimoji="1" lang="en-US" altLang="ja-JP" sz="1300">
              <a:latin typeface="ＭＳ Ｐゴシック" panose="020B0600070205080204" pitchFamily="50" charset="-128"/>
              <a:ea typeface="ＭＳ Ｐゴシック" panose="020B0600070205080204" pitchFamily="50" charset="-128"/>
            </a:rPr>
            <a:t>ALT</a:t>
          </a:r>
          <a:r>
            <a:rPr kumimoji="1" lang="ja-JP" altLang="en-US" sz="1300">
              <a:latin typeface="ＭＳ Ｐゴシック" panose="020B0600070205080204" pitchFamily="50" charset="-128"/>
              <a:ea typeface="ＭＳ Ｐゴシック" panose="020B0600070205080204" pitchFamily="50" charset="-128"/>
            </a:rPr>
            <a:t>の増員、学校教育における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化等大幅増が見込まれるため、歳出削減の徹底に努める。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財政調整基金残高は、適切な財源の確保と歳出の精査により、近年取崩しを回避しており、前年度とほぼ同額を維持している。今後の行財政運営のため、この程度の残高は必要であると考えている。</a:t>
          </a:r>
        </a:p>
        <a:p>
          <a:r>
            <a:rPr kumimoji="1" lang="ja-JP" altLang="en-US" sz="1200">
              <a:latin typeface="ＭＳ ゴシック" pitchFamily="49" charset="-128"/>
              <a:ea typeface="ＭＳ ゴシック" pitchFamily="49" charset="-128"/>
            </a:rPr>
            <a:t>　実質収支及び実質単年度収支ともに、悪化が続いている。歳入減に対して歳出削減が追い付いていない現状である。</a:t>
          </a:r>
        </a:p>
        <a:p>
          <a:r>
            <a:rPr kumimoji="1" lang="ja-JP" altLang="en-US" sz="1200">
              <a:latin typeface="ＭＳ ゴシック" pitchFamily="49" charset="-128"/>
              <a:ea typeface="ＭＳ ゴシック" pitchFamily="49" charset="-128"/>
            </a:rPr>
            <a:t>　大きな要因としては新市建設計画に基づく大型施設整備事業が最終段階に入ったこと、補助費をはじめ経常経費の縮減が未だ不十分であることによる。今後も引き続き事務事業の見直し・統廃合など歳出の合理化等を徹底して推進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水道事業会計においては、近年中に耐震補強にかかる大型事業を予定していることから、事業費を削減しており黒字額が増加している。</a:t>
          </a:r>
        </a:p>
        <a:p>
          <a:r>
            <a:rPr kumimoji="1" lang="ja-JP" altLang="en-US" sz="1200">
              <a:latin typeface="ＭＳ ゴシック" pitchFamily="49" charset="-128"/>
              <a:ea typeface="ＭＳ ゴシック" pitchFamily="49" charset="-128"/>
            </a:rPr>
            <a:t>　国民健康保険特別会計（事業勘定）においては、黒字額が減少している。毎年一般会計から赤字補填を行わざるを得ず財政を圧迫している状況が続いている。介護保険特別会計は保険料改定の影響から黒字額の増となった。</a:t>
          </a:r>
        </a:p>
        <a:p>
          <a:r>
            <a:rPr kumimoji="1" lang="ja-JP" altLang="en-US" sz="1200">
              <a:latin typeface="ＭＳ ゴシック" pitchFamily="49" charset="-128"/>
              <a:ea typeface="ＭＳ ゴシック" pitchFamily="49" charset="-128"/>
            </a:rPr>
            <a:t>　その他の公営企業会計では、いずれも独立採算制を目標としているものの、一般会計からの繰出により維持されている会計となっている。（上屋特別会計以外の全て）</a:t>
          </a:r>
        </a:p>
        <a:p>
          <a:r>
            <a:rPr kumimoji="1" lang="ja-JP" altLang="en-US" sz="1200">
              <a:latin typeface="ＭＳ ゴシック" pitchFamily="49" charset="-128"/>
              <a:ea typeface="ＭＳ ゴシック" pitchFamily="49" charset="-128"/>
            </a:rPr>
            <a:t>　今後も、各会計において独立採算制の原則のもと、財政健全化に向けた取り組みを進めることで市全体として健全な財政を維持していく必要がある。</a:t>
          </a:r>
        </a:p>
        <a:p>
          <a:r>
            <a:rPr kumimoji="1" lang="ja-JP" altLang="en-US" sz="1200">
              <a:latin typeface="ＭＳ ゴシック" pitchFamily="49" charset="-128"/>
              <a:ea typeface="ＭＳ ゴシック" pitchFamily="49" charset="-128"/>
            </a:rPr>
            <a:t>　赤字決算に至った会計はないが、一般会計から独立した運営は困難を極めており、公営企業法適用を機に、経営戦略を定めて中長期的に改革が必要である。</a:t>
          </a:r>
        </a:p>
        <a:p>
          <a:r>
            <a:rPr kumimoji="1" lang="ja-JP" altLang="en-US" sz="1200">
              <a:latin typeface="ＭＳ ゴシック" pitchFamily="49" charset="-128"/>
              <a:ea typeface="ＭＳ ゴシック" pitchFamily="49" charset="-128"/>
            </a:rPr>
            <a:t>　経営手法としてのＰＦＩや民間委託を検討をするものの、実態とそぐわないとの見解もあり、多くは実施には至っていない。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今後は、市総合計画に基づいた事業を実施し、予算においてはこれまでより一層の予算の厳格なシーリングを行い、一般会計からの繰出金・補助金・出資金を抑制しつつ、黒字の維持に努める。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2%20&#65288;&#24433;&#28006;&#65289;/04%20&#27770;&#31639;&#32113;&#35336;/04%20&#36001;&#25919;&#29366;&#27841;&#36039;&#26009;&#38598;&#65288;H29&#24180;&#24230;&#12398;&#32154;&#12365;&#65289;/20200813&#12304;&#20316;&#26989;&#20381;&#38972;&#12305;&#24179;&#25104;30&#24180;&#24230;&#36001;&#25919;&#29366;&#27841;&#36039;&#26009;&#38598;&#12398;&#20316;&#25104;&#12395;&#12388;&#12356;&#12390;&#65288;2&#22238;&#30446;&#65289;/02&#24066;&#30010;&#22238;&#31572;/08%20&#20234;&#20104;&#24066;&#12295;/&#12304;&#36001;&#25919;&#29366;&#27841;&#36039;&#26009;&#38598;&#12305;_382108_&#20234;&#20104;&#24066;_2018(3)1+2&#22238;&#30446;20200915-18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H26</v>
          </cell>
          <cell r="BX50" t="str">
            <v>H27</v>
          </cell>
          <cell r="CF50" t="str">
            <v>H28</v>
          </cell>
          <cell r="CN50" t="str">
            <v>H29</v>
          </cell>
          <cell r="CV50" t="str">
            <v>H30</v>
          </cell>
        </row>
        <row r="51">
          <cell r="AN51" t="str">
            <v>当該団体値</v>
          </cell>
          <cell r="BX51">
            <v>61.2</v>
          </cell>
          <cell r="CF51">
            <v>65</v>
          </cell>
          <cell r="CN51">
            <v>57.5</v>
          </cell>
          <cell r="CV51">
            <v>58.2</v>
          </cell>
        </row>
        <row r="53">
          <cell r="BX53">
            <v>56.8</v>
          </cell>
          <cell r="CF53">
            <v>58.2</v>
          </cell>
          <cell r="CN53">
            <v>57.1</v>
          </cell>
          <cell r="CV53">
            <v>58.7</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48.6</v>
          </cell>
          <cell r="BX73">
            <v>61.2</v>
          </cell>
          <cell r="CF73">
            <v>65</v>
          </cell>
          <cell r="CN73">
            <v>57.5</v>
          </cell>
          <cell r="CV73">
            <v>58.2</v>
          </cell>
        </row>
        <row r="75">
          <cell r="BP75">
            <v>10.7</v>
          </cell>
          <cell r="BX75">
            <v>9.1</v>
          </cell>
          <cell r="CF75">
            <v>7.9</v>
          </cell>
          <cell r="CN75">
            <v>7.6</v>
          </cell>
          <cell r="CV75">
            <v>7.9</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18292046</v>
      </c>
      <c r="BO4" s="392"/>
      <c r="BP4" s="392"/>
      <c r="BQ4" s="392"/>
      <c r="BR4" s="392"/>
      <c r="BS4" s="392"/>
      <c r="BT4" s="392"/>
      <c r="BU4" s="393"/>
      <c r="BV4" s="391">
        <v>18212347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5.7</v>
      </c>
      <c r="CU4" s="398"/>
      <c r="CV4" s="398"/>
      <c r="CW4" s="398"/>
      <c r="CX4" s="398"/>
      <c r="CY4" s="398"/>
      <c r="CZ4" s="398"/>
      <c r="DA4" s="399"/>
      <c r="DB4" s="397">
        <v>6.6</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17224034</v>
      </c>
      <c r="BO5" s="429"/>
      <c r="BP5" s="429"/>
      <c r="BQ5" s="429"/>
      <c r="BR5" s="429"/>
      <c r="BS5" s="429"/>
      <c r="BT5" s="429"/>
      <c r="BU5" s="430"/>
      <c r="BV5" s="428">
        <v>17256551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89.7</v>
      </c>
      <c r="CU5" s="426"/>
      <c r="CV5" s="426"/>
      <c r="CW5" s="426"/>
      <c r="CX5" s="426"/>
      <c r="CY5" s="426"/>
      <c r="CZ5" s="426"/>
      <c r="DA5" s="427"/>
      <c r="DB5" s="425">
        <v>89.6</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1068012</v>
      </c>
      <c r="BO6" s="429"/>
      <c r="BP6" s="429"/>
      <c r="BQ6" s="429"/>
      <c r="BR6" s="429"/>
      <c r="BS6" s="429"/>
      <c r="BT6" s="429"/>
      <c r="BU6" s="430"/>
      <c r="BV6" s="428">
        <v>955796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94.5</v>
      </c>
      <c r="CU6" s="466"/>
      <c r="CV6" s="466"/>
      <c r="CW6" s="466"/>
      <c r="CX6" s="466"/>
      <c r="CY6" s="466"/>
      <c r="CZ6" s="466"/>
      <c r="DA6" s="467"/>
      <c r="DB6" s="465">
        <v>94.5</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472197</v>
      </c>
      <c r="BO7" s="429"/>
      <c r="BP7" s="429"/>
      <c r="BQ7" s="429"/>
      <c r="BR7" s="429"/>
      <c r="BS7" s="429"/>
      <c r="BT7" s="429"/>
      <c r="BU7" s="430"/>
      <c r="BV7" s="428">
        <v>251928</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10494899</v>
      </c>
      <c r="CU7" s="429"/>
      <c r="CV7" s="429"/>
      <c r="CW7" s="429"/>
      <c r="CX7" s="429"/>
      <c r="CY7" s="429"/>
      <c r="CZ7" s="429"/>
      <c r="DA7" s="430"/>
      <c r="DB7" s="428">
        <v>10599004</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105</v>
      </c>
      <c r="AV8" s="461"/>
      <c r="AW8" s="461"/>
      <c r="AX8" s="461"/>
      <c r="AY8" s="462" t="s">
        <v>109</v>
      </c>
      <c r="AZ8" s="463"/>
      <c r="BA8" s="463"/>
      <c r="BB8" s="463"/>
      <c r="BC8" s="463"/>
      <c r="BD8" s="463"/>
      <c r="BE8" s="463"/>
      <c r="BF8" s="463"/>
      <c r="BG8" s="463"/>
      <c r="BH8" s="463"/>
      <c r="BI8" s="463"/>
      <c r="BJ8" s="463"/>
      <c r="BK8" s="463"/>
      <c r="BL8" s="463"/>
      <c r="BM8" s="464"/>
      <c r="BN8" s="428">
        <v>595815</v>
      </c>
      <c r="BO8" s="429"/>
      <c r="BP8" s="429"/>
      <c r="BQ8" s="429"/>
      <c r="BR8" s="429"/>
      <c r="BS8" s="429"/>
      <c r="BT8" s="429"/>
      <c r="BU8" s="430"/>
      <c r="BV8" s="428">
        <v>703868</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0.42</v>
      </c>
      <c r="CU8" s="469"/>
      <c r="CV8" s="469"/>
      <c r="CW8" s="469"/>
      <c r="CX8" s="469"/>
      <c r="CY8" s="469"/>
      <c r="CZ8" s="469"/>
      <c r="DA8" s="470"/>
      <c r="DB8" s="468">
        <v>0.42</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36827</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105</v>
      </c>
      <c r="AV9" s="461"/>
      <c r="AW9" s="461"/>
      <c r="AX9" s="461"/>
      <c r="AY9" s="462" t="s">
        <v>115</v>
      </c>
      <c r="AZ9" s="463"/>
      <c r="BA9" s="463"/>
      <c r="BB9" s="463"/>
      <c r="BC9" s="463"/>
      <c r="BD9" s="463"/>
      <c r="BE9" s="463"/>
      <c r="BF9" s="463"/>
      <c r="BG9" s="463"/>
      <c r="BH9" s="463"/>
      <c r="BI9" s="463"/>
      <c r="BJ9" s="463"/>
      <c r="BK9" s="463"/>
      <c r="BL9" s="463"/>
      <c r="BM9" s="464"/>
      <c r="BN9" s="428">
        <v>-108053</v>
      </c>
      <c r="BO9" s="429"/>
      <c r="BP9" s="429"/>
      <c r="BQ9" s="429"/>
      <c r="BR9" s="429"/>
      <c r="BS9" s="429"/>
      <c r="BT9" s="429"/>
      <c r="BU9" s="430"/>
      <c r="BV9" s="428">
        <v>-71365</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13.1</v>
      </c>
      <c r="CU9" s="426"/>
      <c r="CV9" s="426"/>
      <c r="CW9" s="426"/>
      <c r="CX9" s="426"/>
      <c r="CY9" s="426"/>
      <c r="CZ9" s="426"/>
      <c r="DA9" s="427"/>
      <c r="DB9" s="425">
        <v>13.6</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8"/>
      <c r="N10" s="458"/>
      <c r="O10" s="458"/>
      <c r="P10" s="458"/>
      <c r="Q10" s="459"/>
      <c r="R10" s="479">
        <v>38017</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431</v>
      </c>
      <c r="BO10" s="429"/>
      <c r="BP10" s="429"/>
      <c r="BQ10" s="429"/>
      <c r="BR10" s="429"/>
      <c r="BS10" s="429"/>
      <c r="BT10" s="429"/>
      <c r="BU10" s="430"/>
      <c r="BV10" s="428">
        <v>406</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37265</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37026</v>
      </c>
      <c r="S13" s="510"/>
      <c r="T13" s="510"/>
      <c r="U13" s="510"/>
      <c r="V13" s="511"/>
      <c r="W13" s="444" t="s">
        <v>140</v>
      </c>
      <c r="X13" s="445"/>
      <c r="Y13" s="445"/>
      <c r="Z13" s="445"/>
      <c r="AA13" s="445"/>
      <c r="AB13" s="435"/>
      <c r="AC13" s="479">
        <v>2641</v>
      </c>
      <c r="AD13" s="480"/>
      <c r="AE13" s="480"/>
      <c r="AF13" s="480"/>
      <c r="AG13" s="519"/>
      <c r="AH13" s="479">
        <v>2945</v>
      </c>
      <c r="AI13" s="480"/>
      <c r="AJ13" s="480"/>
      <c r="AK13" s="480"/>
      <c r="AL13" s="481"/>
      <c r="AM13" s="457" t="s">
        <v>141</v>
      </c>
      <c r="AN13" s="458"/>
      <c r="AO13" s="458"/>
      <c r="AP13" s="458"/>
      <c r="AQ13" s="458"/>
      <c r="AR13" s="458"/>
      <c r="AS13" s="458"/>
      <c r="AT13" s="459"/>
      <c r="AU13" s="460" t="s">
        <v>119</v>
      </c>
      <c r="AV13" s="461"/>
      <c r="AW13" s="461"/>
      <c r="AX13" s="461"/>
      <c r="AY13" s="462" t="s">
        <v>142</v>
      </c>
      <c r="AZ13" s="463"/>
      <c r="BA13" s="463"/>
      <c r="BB13" s="463"/>
      <c r="BC13" s="463"/>
      <c r="BD13" s="463"/>
      <c r="BE13" s="463"/>
      <c r="BF13" s="463"/>
      <c r="BG13" s="463"/>
      <c r="BH13" s="463"/>
      <c r="BI13" s="463"/>
      <c r="BJ13" s="463"/>
      <c r="BK13" s="463"/>
      <c r="BL13" s="463"/>
      <c r="BM13" s="464"/>
      <c r="BN13" s="428">
        <v>-107622</v>
      </c>
      <c r="BO13" s="429"/>
      <c r="BP13" s="429"/>
      <c r="BQ13" s="429"/>
      <c r="BR13" s="429"/>
      <c r="BS13" s="429"/>
      <c r="BT13" s="429"/>
      <c r="BU13" s="430"/>
      <c r="BV13" s="428">
        <v>-70959</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7.9</v>
      </c>
      <c r="CU13" s="426"/>
      <c r="CV13" s="426"/>
      <c r="CW13" s="426"/>
      <c r="CX13" s="426"/>
      <c r="CY13" s="426"/>
      <c r="CZ13" s="426"/>
      <c r="DA13" s="427"/>
      <c r="DB13" s="425">
        <v>7.6</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144</v>
      </c>
      <c r="M14" s="507"/>
      <c r="N14" s="507"/>
      <c r="O14" s="507"/>
      <c r="P14" s="507"/>
      <c r="Q14" s="508"/>
      <c r="R14" s="509">
        <v>37443</v>
      </c>
      <c r="S14" s="510"/>
      <c r="T14" s="510"/>
      <c r="U14" s="510"/>
      <c r="V14" s="511"/>
      <c r="W14" s="418"/>
      <c r="X14" s="419"/>
      <c r="Y14" s="419"/>
      <c r="Z14" s="419"/>
      <c r="AA14" s="419"/>
      <c r="AB14" s="408"/>
      <c r="AC14" s="512">
        <v>14.8</v>
      </c>
      <c r="AD14" s="513"/>
      <c r="AE14" s="513"/>
      <c r="AF14" s="513"/>
      <c r="AG14" s="514"/>
      <c r="AH14" s="512">
        <v>16.100000000000001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58.2</v>
      </c>
      <c r="CU14" s="524"/>
      <c r="CV14" s="524"/>
      <c r="CW14" s="524"/>
      <c r="CX14" s="524"/>
      <c r="CY14" s="524"/>
      <c r="CZ14" s="524"/>
      <c r="DA14" s="525"/>
      <c r="DB14" s="523">
        <v>57.5</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146</v>
      </c>
      <c r="N15" s="517"/>
      <c r="O15" s="517"/>
      <c r="P15" s="517"/>
      <c r="Q15" s="518"/>
      <c r="R15" s="509">
        <v>37224</v>
      </c>
      <c r="S15" s="510"/>
      <c r="T15" s="510"/>
      <c r="U15" s="510"/>
      <c r="V15" s="511"/>
      <c r="W15" s="444" t="s">
        <v>147</v>
      </c>
      <c r="X15" s="445"/>
      <c r="Y15" s="445"/>
      <c r="Z15" s="445"/>
      <c r="AA15" s="445"/>
      <c r="AB15" s="435"/>
      <c r="AC15" s="479">
        <v>4566</v>
      </c>
      <c r="AD15" s="480"/>
      <c r="AE15" s="480"/>
      <c r="AF15" s="480"/>
      <c r="AG15" s="519"/>
      <c r="AH15" s="479">
        <v>4751</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3680022</v>
      </c>
      <c r="BO15" s="392"/>
      <c r="BP15" s="392"/>
      <c r="BQ15" s="392"/>
      <c r="BR15" s="392"/>
      <c r="BS15" s="392"/>
      <c r="BT15" s="392"/>
      <c r="BU15" s="393"/>
      <c r="BV15" s="391">
        <v>3638592</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25.6</v>
      </c>
      <c r="AD16" s="513"/>
      <c r="AE16" s="513"/>
      <c r="AF16" s="513"/>
      <c r="AG16" s="514"/>
      <c r="AH16" s="512">
        <v>26</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8664726</v>
      </c>
      <c r="BO16" s="429"/>
      <c r="BP16" s="429"/>
      <c r="BQ16" s="429"/>
      <c r="BR16" s="429"/>
      <c r="BS16" s="429"/>
      <c r="BT16" s="429"/>
      <c r="BU16" s="430"/>
      <c r="BV16" s="428">
        <v>8606324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10613</v>
      </c>
      <c r="AD17" s="480"/>
      <c r="AE17" s="480"/>
      <c r="AF17" s="480"/>
      <c r="AG17" s="519"/>
      <c r="AH17" s="479">
        <v>10600</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4659919</v>
      </c>
      <c r="BO17" s="429"/>
      <c r="BP17" s="429"/>
      <c r="BQ17" s="429"/>
      <c r="BR17" s="429"/>
      <c r="BS17" s="429"/>
      <c r="BT17" s="429"/>
      <c r="BU17" s="430"/>
      <c r="BV17" s="428">
        <v>4606628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194.44</v>
      </c>
      <c r="M18" s="541"/>
      <c r="N18" s="541"/>
      <c r="O18" s="541"/>
      <c r="P18" s="541"/>
      <c r="Q18" s="541"/>
      <c r="R18" s="542"/>
      <c r="S18" s="542"/>
      <c r="T18" s="542"/>
      <c r="U18" s="542"/>
      <c r="V18" s="543"/>
      <c r="W18" s="446"/>
      <c r="X18" s="447"/>
      <c r="Y18" s="447"/>
      <c r="Z18" s="447"/>
      <c r="AA18" s="447"/>
      <c r="AB18" s="438"/>
      <c r="AC18" s="544">
        <v>59.6</v>
      </c>
      <c r="AD18" s="545"/>
      <c r="AE18" s="545"/>
      <c r="AF18" s="545"/>
      <c r="AG18" s="546"/>
      <c r="AH18" s="544">
        <v>57.9</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9497487</v>
      </c>
      <c r="BO18" s="429"/>
      <c r="BP18" s="429"/>
      <c r="BQ18" s="429"/>
      <c r="BR18" s="429"/>
      <c r="BS18" s="429"/>
      <c r="BT18" s="429"/>
      <c r="BU18" s="430"/>
      <c r="BV18" s="428">
        <v>9639606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189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12429583</v>
      </c>
      <c r="BO19" s="429"/>
      <c r="BP19" s="429"/>
      <c r="BQ19" s="429"/>
      <c r="BR19" s="429"/>
      <c r="BS19" s="429"/>
      <c r="BT19" s="429"/>
      <c r="BU19" s="430"/>
      <c r="BV19" s="428">
        <v>12468720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14003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22687185</v>
      </c>
      <c r="BO23" s="429"/>
      <c r="BP23" s="429"/>
      <c r="BQ23" s="429"/>
      <c r="BR23" s="429"/>
      <c r="BS23" s="429"/>
      <c r="BT23" s="429"/>
      <c r="BU23" s="430"/>
      <c r="BV23" s="428">
        <v>22245157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7353</v>
      </c>
      <c r="R24" s="480"/>
      <c r="S24" s="480"/>
      <c r="T24" s="480"/>
      <c r="U24" s="480"/>
      <c r="V24" s="519"/>
      <c r="W24" s="578"/>
      <c r="X24" s="566"/>
      <c r="Y24" s="567"/>
      <c r="Z24" s="478" t="s">
        <v>171</v>
      </c>
      <c r="AA24" s="458"/>
      <c r="AB24" s="458"/>
      <c r="AC24" s="458"/>
      <c r="AD24" s="458"/>
      <c r="AE24" s="458"/>
      <c r="AF24" s="458"/>
      <c r="AG24" s="459"/>
      <c r="AH24" s="479">
        <v>301</v>
      </c>
      <c r="AI24" s="480"/>
      <c r="AJ24" s="480"/>
      <c r="AK24" s="480"/>
      <c r="AL24" s="519"/>
      <c r="AM24" s="479">
        <v>928284</v>
      </c>
      <c r="AN24" s="480"/>
      <c r="AO24" s="480"/>
      <c r="AP24" s="480"/>
      <c r="AQ24" s="480"/>
      <c r="AR24" s="519"/>
      <c r="AS24" s="479">
        <v>3084</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19285272</v>
      </c>
      <c r="BO24" s="429"/>
      <c r="BP24" s="429"/>
      <c r="BQ24" s="429"/>
      <c r="BR24" s="429"/>
      <c r="BS24" s="429"/>
      <c r="BT24" s="429"/>
      <c r="BU24" s="430"/>
      <c r="BV24" s="428">
        <v>19327662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1</v>
      </c>
      <c r="M25" s="480"/>
      <c r="N25" s="480"/>
      <c r="O25" s="480"/>
      <c r="P25" s="519"/>
      <c r="Q25" s="479">
        <v>6039</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175</v>
      </c>
      <c r="AN25" s="480"/>
      <c r="AO25" s="480"/>
      <c r="AP25" s="480"/>
      <c r="AQ25" s="480"/>
      <c r="AR25" s="519"/>
      <c r="AS25" s="479" t="s">
        <v>175</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1707763</v>
      </c>
      <c r="BO25" s="392"/>
      <c r="BP25" s="392"/>
      <c r="BQ25" s="392"/>
      <c r="BR25" s="392"/>
      <c r="BS25" s="392"/>
      <c r="BT25" s="392"/>
      <c r="BU25" s="393"/>
      <c r="BV25" s="391">
        <v>1537519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5227</v>
      </c>
      <c r="R26" s="480"/>
      <c r="S26" s="480"/>
      <c r="T26" s="480"/>
      <c r="U26" s="480"/>
      <c r="V26" s="519"/>
      <c r="W26" s="578"/>
      <c r="X26" s="566"/>
      <c r="Y26" s="567"/>
      <c r="Z26" s="478" t="s">
        <v>178</v>
      </c>
      <c r="AA26" s="588"/>
      <c r="AB26" s="588"/>
      <c r="AC26" s="588"/>
      <c r="AD26" s="588"/>
      <c r="AE26" s="588"/>
      <c r="AF26" s="588"/>
      <c r="AG26" s="589"/>
      <c r="AH26" s="479">
        <v>8</v>
      </c>
      <c r="AI26" s="480"/>
      <c r="AJ26" s="480"/>
      <c r="AK26" s="480"/>
      <c r="AL26" s="519"/>
      <c r="AM26" s="479">
        <v>21184</v>
      </c>
      <c r="AN26" s="480"/>
      <c r="AO26" s="480"/>
      <c r="AP26" s="480"/>
      <c r="AQ26" s="480"/>
      <c r="AR26" s="519"/>
      <c r="AS26" s="479">
        <v>2648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180</v>
      </c>
      <c r="F27" s="458"/>
      <c r="G27" s="458"/>
      <c r="H27" s="458"/>
      <c r="I27" s="458"/>
      <c r="J27" s="458"/>
      <c r="K27" s="459"/>
      <c r="L27" s="479">
        <v>1</v>
      </c>
      <c r="M27" s="480"/>
      <c r="N27" s="480"/>
      <c r="O27" s="480"/>
      <c r="P27" s="519"/>
      <c r="Q27" s="479">
        <v>4090</v>
      </c>
      <c r="R27" s="480"/>
      <c r="S27" s="480"/>
      <c r="T27" s="480"/>
      <c r="U27" s="480"/>
      <c r="V27" s="519"/>
      <c r="W27" s="578"/>
      <c r="X27" s="566"/>
      <c r="Y27" s="567"/>
      <c r="Z27" s="478" t="s">
        <v>181</v>
      </c>
      <c r="AA27" s="458"/>
      <c r="AB27" s="458"/>
      <c r="AC27" s="458"/>
      <c r="AD27" s="458"/>
      <c r="AE27" s="458"/>
      <c r="AF27" s="458"/>
      <c r="AG27" s="459"/>
      <c r="AH27" s="479">
        <v>15</v>
      </c>
      <c r="AI27" s="480"/>
      <c r="AJ27" s="480"/>
      <c r="AK27" s="480"/>
      <c r="AL27" s="519"/>
      <c r="AM27" s="479">
        <v>53709</v>
      </c>
      <c r="AN27" s="480"/>
      <c r="AO27" s="480"/>
      <c r="AP27" s="480"/>
      <c r="AQ27" s="480"/>
      <c r="AR27" s="519"/>
      <c r="AS27" s="479">
        <v>3581</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558914</v>
      </c>
      <c r="BO27" s="602"/>
      <c r="BP27" s="602"/>
      <c r="BQ27" s="602"/>
      <c r="BR27" s="602"/>
      <c r="BS27" s="602"/>
      <c r="BT27" s="602"/>
      <c r="BU27" s="603"/>
      <c r="BV27" s="601">
        <v>558914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183</v>
      </c>
      <c r="F28" s="458"/>
      <c r="G28" s="458"/>
      <c r="H28" s="458"/>
      <c r="I28" s="458"/>
      <c r="J28" s="458"/>
      <c r="K28" s="459"/>
      <c r="L28" s="479">
        <v>1</v>
      </c>
      <c r="M28" s="480"/>
      <c r="N28" s="480"/>
      <c r="O28" s="480"/>
      <c r="P28" s="519"/>
      <c r="Q28" s="479">
        <v>3330</v>
      </c>
      <c r="R28" s="480"/>
      <c r="S28" s="480"/>
      <c r="T28" s="480"/>
      <c r="U28" s="480"/>
      <c r="V28" s="519"/>
      <c r="W28" s="578"/>
      <c r="X28" s="566"/>
      <c r="Y28" s="567"/>
      <c r="Z28" s="478" t="s">
        <v>184</v>
      </c>
      <c r="AA28" s="458"/>
      <c r="AB28" s="458"/>
      <c r="AC28" s="458"/>
      <c r="AD28" s="458"/>
      <c r="AE28" s="458"/>
      <c r="AF28" s="458"/>
      <c r="AG28" s="459"/>
      <c r="AH28" s="479" t="s">
        <v>128</v>
      </c>
      <c r="AI28" s="480"/>
      <c r="AJ28" s="480"/>
      <c r="AK28" s="480"/>
      <c r="AL28" s="519"/>
      <c r="AM28" s="479" t="s">
        <v>185</v>
      </c>
      <c r="AN28" s="480"/>
      <c r="AO28" s="480"/>
      <c r="AP28" s="480"/>
      <c r="AQ28" s="480"/>
      <c r="AR28" s="519"/>
      <c r="AS28" s="479" t="s">
        <v>175</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1761250</v>
      </c>
      <c r="BO28" s="392"/>
      <c r="BP28" s="392"/>
      <c r="BQ28" s="392"/>
      <c r="BR28" s="392"/>
      <c r="BS28" s="392"/>
      <c r="BT28" s="392"/>
      <c r="BU28" s="393"/>
      <c r="BV28" s="391">
        <v>1760819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187</v>
      </c>
      <c r="F29" s="458"/>
      <c r="G29" s="458"/>
      <c r="H29" s="458"/>
      <c r="I29" s="458"/>
      <c r="J29" s="458"/>
      <c r="K29" s="459"/>
      <c r="L29" s="479">
        <v>17</v>
      </c>
      <c r="M29" s="480"/>
      <c r="N29" s="480"/>
      <c r="O29" s="480"/>
      <c r="P29" s="519"/>
      <c r="Q29" s="479">
        <v>3050</v>
      </c>
      <c r="R29" s="480"/>
      <c r="S29" s="480"/>
      <c r="T29" s="480"/>
      <c r="U29" s="480"/>
      <c r="V29" s="519"/>
      <c r="W29" s="579"/>
      <c r="X29" s="580"/>
      <c r="Y29" s="581"/>
      <c r="Z29" s="478" t="s">
        <v>188</v>
      </c>
      <c r="AA29" s="458"/>
      <c r="AB29" s="458"/>
      <c r="AC29" s="458"/>
      <c r="AD29" s="458"/>
      <c r="AE29" s="458"/>
      <c r="AF29" s="458"/>
      <c r="AG29" s="459"/>
      <c r="AH29" s="479">
        <v>316</v>
      </c>
      <c r="AI29" s="480"/>
      <c r="AJ29" s="480"/>
      <c r="AK29" s="480"/>
      <c r="AL29" s="519"/>
      <c r="AM29" s="479">
        <v>981993</v>
      </c>
      <c r="AN29" s="480"/>
      <c r="AO29" s="480"/>
      <c r="AP29" s="480"/>
      <c r="AQ29" s="480"/>
      <c r="AR29" s="519"/>
      <c r="AS29" s="479">
        <v>3108</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240749</v>
      </c>
      <c r="BO29" s="429"/>
      <c r="BP29" s="429"/>
      <c r="BQ29" s="429"/>
      <c r="BR29" s="429"/>
      <c r="BS29" s="429"/>
      <c r="BT29" s="429"/>
      <c r="BU29" s="430"/>
      <c r="BV29" s="428">
        <v>240701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96.4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1586694</v>
      </c>
      <c r="BO30" s="602"/>
      <c r="BP30" s="602"/>
      <c r="BQ30" s="602"/>
      <c r="BR30" s="602"/>
      <c r="BS30" s="602"/>
      <c r="BT30" s="602"/>
      <c r="BU30" s="603"/>
      <c r="BV30" s="601">
        <v>1514056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198</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197</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15</v>
      </c>
      <c r="BX34" s="614"/>
      <c r="BY34" s="615" t="str">
        <f>IF('各会計、関係団体の財政状況及び健全化判断比率'!B68="","",'各会計、関係団体の財政状況及び健全化判断比率'!B68)</f>
        <v>松山養護老人ホーム事務組合（一般会計）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25</v>
      </c>
      <c r="CP34" s="614"/>
      <c r="CQ34" s="615" t="str">
        <f>IF('各会計、関係団体の財政状況及び健全化判断比率'!BS7="","",'各会計、関係団体の財政状況及び健全化判断比率'!BS7)</f>
        <v>株式会社　プロシーズ</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国民健康保険特別会計（診療施設勘定）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飲料水供給施設特別会計</v>
      </c>
      <c r="BH35" s="615"/>
      <c r="BI35" s="615"/>
      <c r="BJ35" s="615"/>
      <c r="BK35" s="615"/>
      <c r="BL35" s="615"/>
      <c r="BM35" s="615"/>
      <c r="BN35" s="615"/>
      <c r="BO35" s="615"/>
      <c r="BP35" s="615"/>
      <c r="BQ35" s="615"/>
      <c r="BR35" s="615"/>
      <c r="BS35" s="615"/>
      <c r="BT35" s="615"/>
      <c r="BU35" s="615"/>
      <c r="BV35" s="213"/>
      <c r="BW35" s="614">
        <f t="shared" ref="BW35:BW43" si="2">IF(BY35="","",BW34+1)</f>
        <v>16</v>
      </c>
      <c r="BX35" s="614"/>
      <c r="BY35" s="615" t="str">
        <f>IF('各会計、関係団体の財政状況及び健全化判断比率'!B69="","",'各会計、関係団体の財政状況及び健全化判断比率'!B69)</f>
        <v>松山養護老人ホーム事務組合（診療所事業会計）</v>
      </c>
      <c r="BZ35" s="615"/>
      <c r="CA35" s="615"/>
      <c r="CB35" s="615"/>
      <c r="CC35" s="615"/>
      <c r="CD35" s="615"/>
      <c r="CE35" s="615"/>
      <c r="CF35" s="615"/>
      <c r="CG35" s="615"/>
      <c r="CH35" s="615"/>
      <c r="CI35" s="615"/>
      <c r="CJ35" s="615"/>
      <c r="CK35" s="615"/>
      <c r="CL35" s="615"/>
      <c r="CM35" s="615"/>
      <c r="CN35" s="213"/>
      <c r="CO35" s="614">
        <f t="shared" ref="CO35:CO43" si="3">IF(CQ35="","",CO34+1)</f>
        <v>26</v>
      </c>
      <c r="CP35" s="614"/>
      <c r="CQ35" s="615" t="str">
        <f>IF('各会計、関係団体の財政状況及び健全化判断比率'!BS8="","",'各会計、関係団体の財政状況及び健全化判断比率'!BS8)</f>
        <v>株式会社　まちづくり郡中</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IF('各会計、関係団体の財政状況及び健全化判断比率'!B35="","",'各会計、関係団体の財政状況及び健全化判断比率'!B35)</f>
        <v>伊予港上屋特別会計</v>
      </c>
      <c r="BH36" s="615"/>
      <c r="BI36" s="615"/>
      <c r="BJ36" s="615"/>
      <c r="BK36" s="615"/>
      <c r="BL36" s="615"/>
      <c r="BM36" s="615"/>
      <c r="BN36" s="615"/>
      <c r="BO36" s="615"/>
      <c r="BP36" s="615"/>
      <c r="BQ36" s="615"/>
      <c r="BR36" s="615"/>
      <c r="BS36" s="615"/>
      <c r="BT36" s="615"/>
      <c r="BU36" s="615"/>
      <c r="BV36" s="213"/>
      <c r="BW36" s="614">
        <f t="shared" si="2"/>
        <v>17</v>
      </c>
      <c r="BX36" s="614"/>
      <c r="BY36" s="615" t="str">
        <f>IF('各会計、関係団体の財政状況及び健全化判断比率'!B70="","",'各会計、関係団体の財政状況及び健全化判断比率'!B70)</f>
        <v>松山広域福祉施設事務組合（一般会計）</v>
      </c>
      <c r="BZ36" s="615"/>
      <c r="CA36" s="615"/>
      <c r="CB36" s="615"/>
      <c r="CC36" s="615"/>
      <c r="CD36" s="615"/>
      <c r="CE36" s="615"/>
      <c r="CF36" s="615"/>
      <c r="CG36" s="615"/>
      <c r="CH36" s="615"/>
      <c r="CI36" s="615"/>
      <c r="CJ36" s="615"/>
      <c r="CK36" s="615"/>
      <c r="CL36" s="615"/>
      <c r="CM36" s="615"/>
      <c r="CN36" s="213"/>
      <c r="CO36" s="614">
        <f t="shared" si="3"/>
        <v>27</v>
      </c>
      <c r="CP36" s="614"/>
      <c r="CQ36" s="615" t="str">
        <f>IF('各会計、関係団体の財政状況及び健全化判断比率'!BS9="","",'各会計、関係団体の財政状況及び健全化判断比率'!BS9)</f>
        <v>株式会社　シーサイドふたみ</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10</v>
      </c>
      <c r="BF37" s="614"/>
      <c r="BG37" s="615" t="str">
        <f>IF('各会計、関係団体の財政状況及び健全化判断比率'!B36="","",'各会計、関係団体の財政状況及び健全化判断比率'!B36)</f>
        <v>公共下水道特別会計</v>
      </c>
      <c r="BH37" s="615"/>
      <c r="BI37" s="615"/>
      <c r="BJ37" s="615"/>
      <c r="BK37" s="615"/>
      <c r="BL37" s="615"/>
      <c r="BM37" s="615"/>
      <c r="BN37" s="615"/>
      <c r="BO37" s="615"/>
      <c r="BP37" s="615"/>
      <c r="BQ37" s="615"/>
      <c r="BR37" s="615"/>
      <c r="BS37" s="615"/>
      <c r="BT37" s="615"/>
      <c r="BU37" s="615"/>
      <c r="BV37" s="213"/>
      <c r="BW37" s="614">
        <f t="shared" si="2"/>
        <v>18</v>
      </c>
      <c r="BX37" s="614"/>
      <c r="BY37" s="615" t="str">
        <f>IF('各会計、関係団体の財政状況及び健全化判断比率'!B71="","",'各会計、関係団体の財政状況及び健全化判断比率'!B71)</f>
        <v>松山広域福祉施設事務組合（公営企業会計）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11</v>
      </c>
      <c r="BF38" s="614"/>
      <c r="BG38" s="615" t="str">
        <f>IF('各会計、関係団体の財政状況及び健全化判断比率'!B37="","",'各会計、関係団体の財政状況及び健全化判断比率'!B37)</f>
        <v>特定環境保全公共下水道特別会計</v>
      </c>
      <c r="BH38" s="615"/>
      <c r="BI38" s="615"/>
      <c r="BJ38" s="615"/>
      <c r="BK38" s="615"/>
      <c r="BL38" s="615"/>
      <c r="BM38" s="615"/>
      <c r="BN38" s="615"/>
      <c r="BO38" s="615"/>
      <c r="BP38" s="615"/>
      <c r="BQ38" s="615"/>
      <c r="BR38" s="615"/>
      <c r="BS38" s="615"/>
      <c r="BT38" s="615"/>
      <c r="BU38" s="615"/>
      <c r="BV38" s="213"/>
      <c r="BW38" s="614">
        <f t="shared" si="2"/>
        <v>19</v>
      </c>
      <c r="BX38" s="614"/>
      <c r="BY38" s="615" t="str">
        <f>IF('各会計、関係団体の財政状況及び健全化判断比率'!B72="","",'各会計、関係団体の財政状況及び健全化判断比率'!B72)</f>
        <v>愛媛県市町総合事務組合（退職手当事業分）</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f t="shared" si="1"/>
        <v>12</v>
      </c>
      <c r="BF39" s="614"/>
      <c r="BG39" s="615" t="str">
        <f>IF('各会計、関係団体の財政状況及び健全化判断比率'!B38="","",'各会計、関係団体の財政状況及び健全化判断比率'!B38)</f>
        <v>農業集落排水特別会計</v>
      </c>
      <c r="BH39" s="615"/>
      <c r="BI39" s="615"/>
      <c r="BJ39" s="615"/>
      <c r="BK39" s="615"/>
      <c r="BL39" s="615"/>
      <c r="BM39" s="615"/>
      <c r="BN39" s="615"/>
      <c r="BO39" s="615"/>
      <c r="BP39" s="615"/>
      <c r="BQ39" s="615"/>
      <c r="BR39" s="615"/>
      <c r="BS39" s="615"/>
      <c r="BT39" s="615"/>
      <c r="BU39" s="615"/>
      <c r="BV39" s="213"/>
      <c r="BW39" s="614">
        <f t="shared" si="2"/>
        <v>20</v>
      </c>
      <c r="BX39" s="614"/>
      <c r="BY39" s="615" t="str">
        <f>IF('各会計、関係団体の財政状況及び健全化判断比率'!B73="","",'各会計、関係団体の財政状況及び健全化判断比率'!B73)</f>
        <v>愛媛県市町総合事務組合（消防補償事業分）</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f t="shared" si="1"/>
        <v>13</v>
      </c>
      <c r="BF40" s="614"/>
      <c r="BG40" s="615" t="str">
        <f>IF('各会計、関係団体の財政状況及び健全化判断比率'!B39="","",'各会計、関係団体の財政状況及び健全化判断比率'!B39)</f>
        <v>浄化槽整備特別会計</v>
      </c>
      <c r="BH40" s="615"/>
      <c r="BI40" s="615"/>
      <c r="BJ40" s="615"/>
      <c r="BK40" s="615"/>
      <c r="BL40" s="615"/>
      <c r="BM40" s="615"/>
      <c r="BN40" s="615"/>
      <c r="BO40" s="615"/>
      <c r="BP40" s="615"/>
      <c r="BQ40" s="615"/>
      <c r="BR40" s="615"/>
      <c r="BS40" s="615"/>
      <c r="BT40" s="615"/>
      <c r="BU40" s="615"/>
      <c r="BV40" s="213"/>
      <c r="BW40" s="614">
        <f t="shared" si="2"/>
        <v>21</v>
      </c>
      <c r="BX40" s="614"/>
      <c r="BY40" s="615" t="str">
        <f>IF('各会計、関係団体の財政状況及び健全化判断比率'!B74="","",'各会計、関係団体の財政状況及び健全化判断比率'!B74)</f>
        <v>愛媛県市町総合事務組合（交通災害事業分）</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f t="shared" si="1"/>
        <v>14</v>
      </c>
      <c r="BF41" s="614"/>
      <c r="BG41" s="615" t="str">
        <f>IF('各会計、関係団体の財政状況及び健全化判断比率'!B40="","",'各会計、関係団体の財政状況及び健全化判断比率'!B40)</f>
        <v>都市総合文化施設運営事業特別会計</v>
      </c>
      <c r="BH41" s="615"/>
      <c r="BI41" s="615"/>
      <c r="BJ41" s="615"/>
      <c r="BK41" s="615"/>
      <c r="BL41" s="615"/>
      <c r="BM41" s="615"/>
      <c r="BN41" s="615"/>
      <c r="BO41" s="615"/>
      <c r="BP41" s="615"/>
      <c r="BQ41" s="615"/>
      <c r="BR41" s="615"/>
      <c r="BS41" s="615"/>
      <c r="BT41" s="615"/>
      <c r="BU41" s="615"/>
      <c r="BV41" s="213"/>
      <c r="BW41" s="614">
        <f t="shared" si="2"/>
        <v>22</v>
      </c>
      <c r="BX41" s="614"/>
      <c r="BY41" s="615" t="str">
        <f>IF('各会計、関係団体の財政状況及び健全化判断比率'!B75="","",'各会計、関係団体の財政状況及び健全化判断比率'!B75)</f>
        <v>愛媛県市町総合事務組合（自治会館事業分）</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23</v>
      </c>
      <c r="BX42" s="614"/>
      <c r="BY42" s="615" t="str">
        <f>IF('各会計、関係団体の財政状況及び健全化判断比率'!B76="","",'各会計、関係団体の財政状況及び健全化判断比率'!B76)</f>
        <v>愛媛県市町総合事務組合（議員公務災害事業分）</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24</v>
      </c>
      <c r="BX43" s="614"/>
      <c r="BY43" s="615" t="str">
        <f>IF('各会計、関係団体の財政状況及び健全化判断比率'!B77="","",'各会計、関係団体の財政状況及び健全化判断比率'!B77)</f>
        <v>愛媛県市町総合事務組合（共通経費分）</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eXjRjzQO7wfupWr4jZjV9qDIWGxJrjdhoxL9pjzP+vNP62Cg+8YjJKCoQq7a3qVX8e38cqiO+++gf5nLqHDxzw==" saltValue="RdPAX0VYG+q5Cb1Ri7yK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06" t="s">
        <v>576</v>
      </c>
      <c r="D34" s="1206"/>
      <c r="E34" s="1207"/>
      <c r="F34" s="32">
        <v>8.23</v>
      </c>
      <c r="G34" s="33">
        <v>8.44</v>
      </c>
      <c r="H34" s="33">
        <v>8.75</v>
      </c>
      <c r="I34" s="33">
        <v>9.2799999999999994</v>
      </c>
      <c r="J34" s="34">
        <v>9.66</v>
      </c>
      <c r="K34" s="22"/>
      <c r="L34" s="22"/>
      <c r="M34" s="22"/>
      <c r="N34" s="22"/>
      <c r="O34" s="22"/>
      <c r="P34" s="22"/>
    </row>
    <row r="35" spans="1:16" ht="39" customHeight="1">
      <c r="A35" s="22"/>
      <c r="B35" s="35"/>
      <c r="C35" s="1200" t="s">
        <v>577</v>
      </c>
      <c r="D35" s="1201"/>
      <c r="E35" s="1202"/>
      <c r="F35" s="36">
        <v>5.46</v>
      </c>
      <c r="G35" s="37">
        <v>7.68</v>
      </c>
      <c r="H35" s="37">
        <v>7.12</v>
      </c>
      <c r="I35" s="37">
        <v>6.64</v>
      </c>
      <c r="J35" s="38">
        <v>5.67</v>
      </c>
      <c r="K35" s="22"/>
      <c r="L35" s="22"/>
      <c r="M35" s="22"/>
      <c r="N35" s="22"/>
      <c r="O35" s="22"/>
      <c r="P35" s="22"/>
    </row>
    <row r="36" spans="1:16" ht="39" customHeight="1">
      <c r="A36" s="22"/>
      <c r="B36" s="35"/>
      <c r="C36" s="1200" t="s">
        <v>578</v>
      </c>
      <c r="D36" s="1201"/>
      <c r="E36" s="1202"/>
      <c r="F36" s="36">
        <v>0.56999999999999995</v>
      </c>
      <c r="G36" s="37">
        <v>0.56000000000000005</v>
      </c>
      <c r="H36" s="37">
        <v>0.41</v>
      </c>
      <c r="I36" s="37">
        <v>0.38</v>
      </c>
      <c r="J36" s="38">
        <v>1.1399999999999999</v>
      </c>
      <c r="K36" s="22"/>
      <c r="L36" s="22"/>
      <c r="M36" s="22"/>
      <c r="N36" s="22"/>
      <c r="O36" s="22"/>
      <c r="P36" s="22"/>
    </row>
    <row r="37" spans="1:16" ht="39" customHeight="1">
      <c r="A37" s="22"/>
      <c r="B37" s="35"/>
      <c r="C37" s="1200" t="s">
        <v>579</v>
      </c>
      <c r="D37" s="1201"/>
      <c r="E37" s="1202"/>
      <c r="F37" s="36">
        <v>0</v>
      </c>
      <c r="G37" s="37" t="s">
        <v>580</v>
      </c>
      <c r="H37" s="37">
        <v>2.23</v>
      </c>
      <c r="I37" s="37">
        <v>2.81</v>
      </c>
      <c r="J37" s="38">
        <v>0.31</v>
      </c>
      <c r="K37" s="22"/>
      <c r="L37" s="22"/>
      <c r="M37" s="22"/>
      <c r="N37" s="22"/>
      <c r="O37" s="22"/>
      <c r="P37" s="22"/>
    </row>
    <row r="38" spans="1:16" ht="39" customHeight="1">
      <c r="A38" s="22"/>
      <c r="B38" s="35"/>
      <c r="C38" s="1200" t="s">
        <v>581</v>
      </c>
      <c r="D38" s="1201"/>
      <c r="E38" s="1202"/>
      <c r="F38" s="36">
        <v>0.18</v>
      </c>
      <c r="G38" s="37">
        <v>0.17</v>
      </c>
      <c r="H38" s="37">
        <v>0.19</v>
      </c>
      <c r="I38" s="37">
        <v>0.19</v>
      </c>
      <c r="J38" s="38">
        <v>0.17</v>
      </c>
      <c r="K38" s="22"/>
      <c r="L38" s="22"/>
      <c r="M38" s="22"/>
      <c r="N38" s="22"/>
      <c r="O38" s="22"/>
      <c r="P38" s="22"/>
    </row>
    <row r="39" spans="1:16" ht="39" customHeight="1">
      <c r="A39" s="22"/>
      <c r="B39" s="35"/>
      <c r="C39" s="1200" t="s">
        <v>582</v>
      </c>
      <c r="D39" s="1201"/>
      <c r="E39" s="1202"/>
      <c r="F39" s="36">
        <v>0.11</v>
      </c>
      <c r="G39" s="37">
        <v>0.13</v>
      </c>
      <c r="H39" s="37">
        <v>0.06</v>
      </c>
      <c r="I39" s="37">
        <v>0.06</v>
      </c>
      <c r="J39" s="38">
        <v>0.06</v>
      </c>
      <c r="K39" s="22"/>
      <c r="L39" s="22"/>
      <c r="M39" s="22"/>
      <c r="N39" s="22"/>
      <c r="O39" s="22"/>
      <c r="P39" s="22"/>
    </row>
    <row r="40" spans="1:16" ht="39" customHeight="1">
      <c r="A40" s="22"/>
      <c r="B40" s="35"/>
      <c r="C40" s="1200" t="s">
        <v>583</v>
      </c>
      <c r="D40" s="1201"/>
      <c r="E40" s="1202"/>
      <c r="F40" s="36">
        <v>0.01</v>
      </c>
      <c r="G40" s="37">
        <v>0.01</v>
      </c>
      <c r="H40" s="37">
        <v>0.01</v>
      </c>
      <c r="I40" s="37">
        <v>0.01</v>
      </c>
      <c r="J40" s="38">
        <v>0.01</v>
      </c>
      <c r="K40" s="22"/>
      <c r="L40" s="22"/>
      <c r="M40" s="22"/>
      <c r="N40" s="22"/>
      <c r="O40" s="22"/>
      <c r="P40" s="22"/>
    </row>
    <row r="41" spans="1:16" ht="39" customHeight="1">
      <c r="A41" s="22"/>
      <c r="B41" s="35"/>
      <c r="C41" s="1200" t="s">
        <v>584</v>
      </c>
      <c r="D41" s="1201"/>
      <c r="E41" s="1202"/>
      <c r="F41" s="36">
        <v>0</v>
      </c>
      <c r="G41" s="37">
        <v>0</v>
      </c>
      <c r="H41" s="37">
        <v>0</v>
      </c>
      <c r="I41" s="37">
        <v>0</v>
      </c>
      <c r="J41" s="38">
        <v>0</v>
      </c>
      <c r="K41" s="22"/>
      <c r="L41" s="22"/>
      <c r="M41" s="22"/>
      <c r="N41" s="22"/>
      <c r="O41" s="22"/>
      <c r="P41" s="22"/>
    </row>
    <row r="42" spans="1:16" ht="39" customHeight="1">
      <c r="A42" s="22"/>
      <c r="B42" s="39"/>
      <c r="C42" s="1200" t="s">
        <v>585</v>
      </c>
      <c r="D42" s="1201"/>
      <c r="E42" s="1202"/>
      <c r="F42" s="36" t="s">
        <v>524</v>
      </c>
      <c r="G42" s="37" t="s">
        <v>524</v>
      </c>
      <c r="H42" s="37" t="s">
        <v>524</v>
      </c>
      <c r="I42" s="37" t="s">
        <v>524</v>
      </c>
      <c r="J42" s="38" t="s">
        <v>524</v>
      </c>
      <c r="K42" s="22"/>
      <c r="L42" s="22"/>
      <c r="M42" s="22"/>
      <c r="N42" s="22"/>
      <c r="O42" s="22"/>
      <c r="P42" s="22"/>
    </row>
    <row r="43" spans="1:16" ht="39" customHeight="1" thickBot="1">
      <c r="A43" s="22"/>
      <c r="B43" s="40"/>
      <c r="C43" s="1203" t="s">
        <v>586</v>
      </c>
      <c r="D43" s="1204"/>
      <c r="E43" s="120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YMFHEW8vsHDarnLjSphpgopAYxiIAU4vH2aifqcsxMrtygDcR98p9hux8BxZbem0C1DOuRocgTxeqpaeSTleQ==" saltValue="pvs/EUpw+hC8xRhrZfIV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08" t="s">
        <v>11</v>
      </c>
      <c r="C45" s="1209"/>
      <c r="D45" s="58"/>
      <c r="E45" s="1214" t="s">
        <v>12</v>
      </c>
      <c r="F45" s="1214"/>
      <c r="G45" s="1214"/>
      <c r="H45" s="1214"/>
      <c r="I45" s="1214"/>
      <c r="J45" s="1215"/>
      <c r="K45" s="59">
        <v>1831</v>
      </c>
      <c r="L45" s="60">
        <v>1772</v>
      </c>
      <c r="M45" s="60">
        <v>1704</v>
      </c>
      <c r="N45" s="60">
        <v>1711</v>
      </c>
      <c r="O45" s="61">
        <v>1642</v>
      </c>
      <c r="P45" s="48"/>
      <c r="Q45" s="48"/>
      <c r="R45" s="48"/>
      <c r="S45" s="48"/>
      <c r="T45" s="48"/>
      <c r="U45" s="48"/>
    </row>
    <row r="46" spans="1:21" ht="30.75" customHeight="1">
      <c r="A46" s="48"/>
      <c r="B46" s="1210"/>
      <c r="C46" s="1211"/>
      <c r="D46" s="62"/>
      <c r="E46" s="1216" t="s">
        <v>13</v>
      </c>
      <c r="F46" s="1216"/>
      <c r="G46" s="1216"/>
      <c r="H46" s="1216"/>
      <c r="I46" s="1216"/>
      <c r="J46" s="1217"/>
      <c r="K46" s="63" t="s">
        <v>524</v>
      </c>
      <c r="L46" s="64" t="s">
        <v>524</v>
      </c>
      <c r="M46" s="64" t="s">
        <v>524</v>
      </c>
      <c r="N46" s="64" t="s">
        <v>524</v>
      </c>
      <c r="O46" s="65" t="s">
        <v>524</v>
      </c>
      <c r="P46" s="48"/>
      <c r="Q46" s="48"/>
      <c r="R46" s="48"/>
      <c r="S46" s="48"/>
      <c r="T46" s="48"/>
      <c r="U46" s="48"/>
    </row>
    <row r="47" spans="1:21" ht="30.75" customHeight="1">
      <c r="A47" s="48"/>
      <c r="B47" s="1210"/>
      <c r="C47" s="1211"/>
      <c r="D47" s="62"/>
      <c r="E47" s="1216" t="s">
        <v>14</v>
      </c>
      <c r="F47" s="1216"/>
      <c r="G47" s="1216"/>
      <c r="H47" s="1216"/>
      <c r="I47" s="1216"/>
      <c r="J47" s="1217"/>
      <c r="K47" s="63" t="s">
        <v>524</v>
      </c>
      <c r="L47" s="64" t="s">
        <v>524</v>
      </c>
      <c r="M47" s="64" t="s">
        <v>524</v>
      </c>
      <c r="N47" s="64" t="s">
        <v>524</v>
      </c>
      <c r="O47" s="65" t="s">
        <v>524</v>
      </c>
      <c r="P47" s="48"/>
      <c r="Q47" s="48"/>
      <c r="R47" s="48"/>
      <c r="S47" s="48"/>
      <c r="T47" s="48"/>
      <c r="U47" s="48"/>
    </row>
    <row r="48" spans="1:21" ht="30.75" customHeight="1">
      <c r="A48" s="48"/>
      <c r="B48" s="1210"/>
      <c r="C48" s="1211"/>
      <c r="D48" s="62"/>
      <c r="E48" s="1216" t="s">
        <v>15</v>
      </c>
      <c r="F48" s="1216"/>
      <c r="G48" s="1216"/>
      <c r="H48" s="1216"/>
      <c r="I48" s="1216"/>
      <c r="J48" s="1217"/>
      <c r="K48" s="63">
        <v>539</v>
      </c>
      <c r="L48" s="64">
        <v>530</v>
      </c>
      <c r="M48" s="64">
        <v>574</v>
      </c>
      <c r="N48" s="64">
        <v>624</v>
      </c>
      <c r="O48" s="65">
        <v>704</v>
      </c>
      <c r="P48" s="48"/>
      <c r="Q48" s="48"/>
      <c r="R48" s="48"/>
      <c r="S48" s="48"/>
      <c r="T48" s="48"/>
      <c r="U48" s="48"/>
    </row>
    <row r="49" spans="1:21" ht="30.75" customHeight="1">
      <c r="A49" s="48"/>
      <c r="B49" s="1210"/>
      <c r="C49" s="1211"/>
      <c r="D49" s="62"/>
      <c r="E49" s="1216" t="s">
        <v>16</v>
      </c>
      <c r="F49" s="1216"/>
      <c r="G49" s="1216"/>
      <c r="H49" s="1216"/>
      <c r="I49" s="1216"/>
      <c r="J49" s="1217"/>
      <c r="K49" s="63">
        <v>118</v>
      </c>
      <c r="L49" s="64">
        <v>91</v>
      </c>
      <c r="M49" s="64">
        <v>102</v>
      </c>
      <c r="N49" s="64">
        <v>108</v>
      </c>
      <c r="O49" s="65">
        <v>111</v>
      </c>
      <c r="P49" s="48"/>
      <c r="Q49" s="48"/>
      <c r="R49" s="48"/>
      <c r="S49" s="48"/>
      <c r="T49" s="48"/>
      <c r="U49" s="48"/>
    </row>
    <row r="50" spans="1:21" ht="30.75" customHeight="1">
      <c r="A50" s="48"/>
      <c r="B50" s="1210"/>
      <c r="C50" s="1211"/>
      <c r="D50" s="62"/>
      <c r="E50" s="1216" t="s">
        <v>17</v>
      </c>
      <c r="F50" s="1216"/>
      <c r="G50" s="1216"/>
      <c r="H50" s="1216"/>
      <c r="I50" s="1216"/>
      <c r="J50" s="1217"/>
      <c r="K50" s="63">
        <v>24</v>
      </c>
      <c r="L50" s="64">
        <v>23</v>
      </c>
      <c r="M50" s="64">
        <v>22</v>
      </c>
      <c r="N50" s="64">
        <v>7</v>
      </c>
      <c r="O50" s="65">
        <v>6</v>
      </c>
      <c r="P50" s="48"/>
      <c r="Q50" s="48"/>
      <c r="R50" s="48"/>
      <c r="S50" s="48"/>
      <c r="T50" s="48"/>
      <c r="U50" s="48"/>
    </row>
    <row r="51" spans="1:21" ht="30.75" customHeight="1">
      <c r="A51" s="48"/>
      <c r="B51" s="1212"/>
      <c r="C51" s="1213"/>
      <c r="D51" s="66"/>
      <c r="E51" s="1216" t="s">
        <v>18</v>
      </c>
      <c r="F51" s="1216"/>
      <c r="G51" s="1216"/>
      <c r="H51" s="1216"/>
      <c r="I51" s="1216"/>
      <c r="J51" s="1217"/>
      <c r="K51" s="63">
        <v>0</v>
      </c>
      <c r="L51" s="64" t="s">
        <v>524</v>
      </c>
      <c r="M51" s="64" t="s">
        <v>524</v>
      </c>
      <c r="N51" s="64" t="s">
        <v>524</v>
      </c>
      <c r="O51" s="65" t="s">
        <v>524</v>
      </c>
      <c r="P51" s="48"/>
      <c r="Q51" s="48"/>
      <c r="R51" s="48"/>
      <c r="S51" s="48"/>
      <c r="T51" s="48"/>
      <c r="U51" s="48"/>
    </row>
    <row r="52" spans="1:21" ht="30.75" customHeight="1">
      <c r="A52" s="48"/>
      <c r="B52" s="1218" t="s">
        <v>19</v>
      </c>
      <c r="C52" s="1219"/>
      <c r="D52" s="66"/>
      <c r="E52" s="1216" t="s">
        <v>20</v>
      </c>
      <c r="F52" s="1216"/>
      <c r="G52" s="1216"/>
      <c r="H52" s="1216"/>
      <c r="I52" s="1216"/>
      <c r="J52" s="1217"/>
      <c r="K52" s="63">
        <v>1677</v>
      </c>
      <c r="L52" s="64">
        <v>1723</v>
      </c>
      <c r="M52" s="64">
        <v>1736</v>
      </c>
      <c r="N52" s="64">
        <v>1724</v>
      </c>
      <c r="O52" s="65">
        <v>1722</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835</v>
      </c>
      <c r="L53" s="69">
        <v>693</v>
      </c>
      <c r="M53" s="69">
        <v>666</v>
      </c>
      <c r="N53" s="69">
        <v>726</v>
      </c>
      <c r="O53" s="70">
        <v>741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c r="B57" s="1224" t="s">
        <v>25</v>
      </c>
      <c r="C57" s="1225"/>
      <c r="D57" s="1228" t="s">
        <v>26</v>
      </c>
      <c r="E57" s="1229"/>
      <c r="F57" s="1229"/>
      <c r="G57" s="1229"/>
      <c r="H57" s="1229"/>
      <c r="I57" s="1229"/>
      <c r="J57" s="1230"/>
      <c r="K57" s="82"/>
      <c r="L57" s="83"/>
      <c r="M57" s="83"/>
      <c r="N57" s="83"/>
      <c r="O57" s="84"/>
    </row>
    <row r="58" spans="1:21" ht="31.5" customHeight="1" thickBot="1">
      <c r="B58" s="1226"/>
      <c r="C58" s="1227"/>
      <c r="D58" s="1231" t="s">
        <v>27</v>
      </c>
      <c r="E58" s="1232"/>
      <c r="F58" s="1232"/>
      <c r="G58" s="1232"/>
      <c r="H58" s="1232"/>
      <c r="I58" s="1232"/>
      <c r="J58" s="123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9q9R0afHaTg38Fy3JThrooHAk94hcCrWl/A1Qsu4frhmlLYRbVNCtmd1CF9ucouAwvd+W+W/glQ9zdxAK7+uQ==" saltValue="HxB0Asgr1y1MnoEn1Aag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4294967295"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566</v>
      </c>
      <c r="J40" s="99" t="s">
        <v>567</v>
      </c>
      <c r="K40" s="99" t="s">
        <v>568</v>
      </c>
      <c r="L40" s="99" t="s">
        <v>569</v>
      </c>
      <c r="M40" s="100" t="s">
        <v>570</v>
      </c>
    </row>
    <row r="41" spans="2:13" ht="27.75" customHeight="1">
      <c r="B41" s="1234" t="s">
        <v>30</v>
      </c>
      <c r="C41" s="1235"/>
      <c r="D41" s="101"/>
      <c r="E41" s="1240" t="s">
        <v>31</v>
      </c>
      <c r="F41" s="1240"/>
      <c r="G41" s="1240"/>
      <c r="H41" s="1241"/>
      <c r="I41" s="102">
        <v>18896</v>
      </c>
      <c r="J41" s="103">
        <v>20671</v>
      </c>
      <c r="K41" s="103">
        <v>21739</v>
      </c>
      <c r="L41" s="103">
        <v>22245</v>
      </c>
      <c r="M41" s="104">
        <v>22687</v>
      </c>
    </row>
    <row r="42" spans="2:13" ht="27.75" customHeight="1">
      <c r="B42" s="1236"/>
      <c r="C42" s="1237"/>
      <c r="D42" s="105"/>
      <c r="E42" s="1242" t="s">
        <v>32</v>
      </c>
      <c r="F42" s="1242"/>
      <c r="G42" s="1242"/>
      <c r="H42" s="1243"/>
      <c r="I42" s="106">
        <v>31</v>
      </c>
      <c r="J42" s="107">
        <v>15</v>
      </c>
      <c r="K42" s="107" t="s">
        <v>524</v>
      </c>
      <c r="L42" s="107" t="s">
        <v>524</v>
      </c>
      <c r="M42" s="108" t="s">
        <v>524</v>
      </c>
    </row>
    <row r="43" spans="2:13" ht="27.75" customHeight="1">
      <c r="B43" s="1236"/>
      <c r="C43" s="1237"/>
      <c r="D43" s="105"/>
      <c r="E43" s="1242" t="s">
        <v>33</v>
      </c>
      <c r="F43" s="1242"/>
      <c r="G43" s="1242"/>
      <c r="H43" s="1243"/>
      <c r="I43" s="106">
        <v>7037</v>
      </c>
      <c r="J43" s="107">
        <v>6897</v>
      </c>
      <c r="K43" s="107">
        <v>6852</v>
      </c>
      <c r="L43" s="107">
        <v>5976</v>
      </c>
      <c r="M43" s="108">
        <v>6017</v>
      </c>
    </row>
    <row r="44" spans="2:13" ht="27.75" customHeight="1">
      <c r="B44" s="1236"/>
      <c r="C44" s="1237"/>
      <c r="D44" s="105"/>
      <c r="E44" s="1242" t="s">
        <v>34</v>
      </c>
      <c r="F44" s="1242"/>
      <c r="G44" s="1242"/>
      <c r="H44" s="1243"/>
      <c r="I44" s="106">
        <v>506</v>
      </c>
      <c r="J44" s="107">
        <v>798</v>
      </c>
      <c r="K44" s="107">
        <v>714</v>
      </c>
      <c r="L44" s="107">
        <v>698</v>
      </c>
      <c r="M44" s="108">
        <v>720</v>
      </c>
    </row>
    <row r="45" spans="2:13" ht="27.75" customHeight="1">
      <c r="B45" s="1236"/>
      <c r="C45" s="1237"/>
      <c r="D45" s="105"/>
      <c r="E45" s="1242" t="s">
        <v>35</v>
      </c>
      <c r="F45" s="1242"/>
      <c r="G45" s="1242"/>
      <c r="H45" s="1243"/>
      <c r="I45" s="106">
        <v>2512</v>
      </c>
      <c r="J45" s="107">
        <v>2261</v>
      </c>
      <c r="K45" s="107">
        <v>2156</v>
      </c>
      <c r="L45" s="107">
        <v>1891</v>
      </c>
      <c r="M45" s="108">
        <v>1713</v>
      </c>
    </row>
    <row r="46" spans="2:13" ht="27.75" customHeight="1">
      <c r="B46" s="1236"/>
      <c r="C46" s="1237"/>
      <c r="D46" s="109"/>
      <c r="E46" s="1242" t="s">
        <v>36</v>
      </c>
      <c r="F46" s="1242"/>
      <c r="G46" s="1242"/>
      <c r="H46" s="1243"/>
      <c r="I46" s="106" t="s">
        <v>524</v>
      </c>
      <c r="J46" s="107" t="s">
        <v>524</v>
      </c>
      <c r="K46" s="107" t="s">
        <v>524</v>
      </c>
      <c r="L46" s="107" t="s">
        <v>524</v>
      </c>
      <c r="M46" s="108" t="s">
        <v>524</v>
      </c>
    </row>
    <row r="47" spans="2:13" ht="27.75" customHeight="1">
      <c r="B47" s="1236"/>
      <c r="C47" s="1237"/>
      <c r="D47" s="110"/>
      <c r="E47" s="1244" t="s">
        <v>37</v>
      </c>
      <c r="F47" s="1245"/>
      <c r="G47" s="1245"/>
      <c r="H47" s="1246"/>
      <c r="I47" s="106" t="s">
        <v>524</v>
      </c>
      <c r="J47" s="107" t="s">
        <v>524</v>
      </c>
      <c r="K47" s="107" t="s">
        <v>524</v>
      </c>
      <c r="L47" s="107" t="s">
        <v>524</v>
      </c>
      <c r="M47" s="108" t="s">
        <v>524</v>
      </c>
    </row>
    <row r="48" spans="2:13" ht="27.75" customHeight="1">
      <c r="B48" s="1236"/>
      <c r="C48" s="1237"/>
      <c r="D48" s="105"/>
      <c r="E48" s="1242" t="s">
        <v>38</v>
      </c>
      <c r="F48" s="1242"/>
      <c r="G48" s="1242"/>
      <c r="H48" s="1243"/>
      <c r="I48" s="106" t="s">
        <v>524</v>
      </c>
      <c r="J48" s="107" t="s">
        <v>524</v>
      </c>
      <c r="K48" s="107" t="s">
        <v>524</v>
      </c>
      <c r="L48" s="107" t="s">
        <v>524</v>
      </c>
      <c r="M48" s="108" t="s">
        <v>524</v>
      </c>
    </row>
    <row r="49" spans="2:13" ht="27.75" customHeight="1">
      <c r="B49" s="1238"/>
      <c r="C49" s="1239"/>
      <c r="D49" s="105"/>
      <c r="E49" s="1242" t="s">
        <v>39</v>
      </c>
      <c r="F49" s="1242"/>
      <c r="G49" s="1242"/>
      <c r="H49" s="1243"/>
      <c r="I49" s="106" t="s">
        <v>524</v>
      </c>
      <c r="J49" s="107" t="s">
        <v>524</v>
      </c>
      <c r="K49" s="107" t="s">
        <v>524</v>
      </c>
      <c r="L49" s="107" t="s">
        <v>524</v>
      </c>
      <c r="M49" s="108" t="s">
        <v>524</v>
      </c>
    </row>
    <row r="50" spans="2:13" ht="27.75" customHeight="1">
      <c r="B50" s="1247" t="s">
        <v>40</v>
      </c>
      <c r="C50" s="1248"/>
      <c r="D50" s="111"/>
      <c r="E50" s="1242" t="s">
        <v>41</v>
      </c>
      <c r="F50" s="1242"/>
      <c r="G50" s="1242"/>
      <c r="H50" s="1243"/>
      <c r="I50" s="106">
        <v>5160</v>
      </c>
      <c r="J50" s="107">
        <v>4418</v>
      </c>
      <c r="K50" s="107">
        <v>4044</v>
      </c>
      <c r="L50" s="107">
        <v>3933</v>
      </c>
      <c r="M50" s="108">
        <v>4205</v>
      </c>
    </row>
    <row r="51" spans="2:13" ht="27.75" customHeight="1">
      <c r="B51" s="1236"/>
      <c r="C51" s="1237"/>
      <c r="D51" s="105"/>
      <c r="E51" s="1242" t="s">
        <v>42</v>
      </c>
      <c r="F51" s="1242"/>
      <c r="G51" s="1242"/>
      <c r="H51" s="1243"/>
      <c r="I51" s="106">
        <v>4</v>
      </c>
      <c r="J51" s="107">
        <v>3</v>
      </c>
      <c r="K51" s="107">
        <v>187</v>
      </c>
      <c r="L51" s="107">
        <v>176</v>
      </c>
      <c r="M51" s="108">
        <v>108</v>
      </c>
    </row>
    <row r="52" spans="2:13" ht="27.75" customHeight="1">
      <c r="B52" s="1238"/>
      <c r="C52" s="1239"/>
      <c r="D52" s="105"/>
      <c r="E52" s="1242" t="s">
        <v>43</v>
      </c>
      <c r="F52" s="1242"/>
      <c r="G52" s="1242"/>
      <c r="H52" s="1243"/>
      <c r="I52" s="106">
        <v>19335</v>
      </c>
      <c r="J52" s="107">
        <v>20539</v>
      </c>
      <c r="K52" s="107">
        <v>21262</v>
      </c>
      <c r="L52" s="107">
        <v>21584</v>
      </c>
      <c r="M52" s="108">
        <v>21705</v>
      </c>
    </row>
    <row r="53" spans="2:13" ht="27.75" customHeight="1" thickBot="1">
      <c r="B53" s="1249" t="s">
        <v>44</v>
      </c>
      <c r="C53" s="1250"/>
      <c r="D53" s="112"/>
      <c r="E53" s="1251" t="s">
        <v>45</v>
      </c>
      <c r="F53" s="1251"/>
      <c r="G53" s="1251"/>
      <c r="H53" s="1252"/>
      <c r="I53" s="113">
        <v>4483</v>
      </c>
      <c r="J53" s="114">
        <v>5683</v>
      </c>
      <c r="K53" s="114">
        <v>5970</v>
      </c>
      <c r="L53" s="114">
        <v>5116</v>
      </c>
      <c r="M53" s="115">
        <v>5119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exJ7AwePEoWtHlHgrwWu8rVVsaBBbBvnUWSjCYW6GwJ0ifczUP0lecqhIB7/d4QgScgZ1deaeyMdG2LepN7ZA==" saltValue="BiEAinhTpOIkghSmXYZb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4294967295"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568</v>
      </c>
      <c r="G54" s="124" t="s">
        <v>569</v>
      </c>
      <c r="H54" s="125" t="s">
        <v>570</v>
      </c>
    </row>
    <row r="55" spans="2:8" ht="52.5" customHeight="1">
      <c r="B55" s="126"/>
      <c r="C55" s="1261" t="s">
        <v>48</v>
      </c>
      <c r="D55" s="1261"/>
      <c r="E55" s="1262"/>
      <c r="F55" s="127">
        <v>1760</v>
      </c>
      <c r="G55" s="127">
        <v>1761</v>
      </c>
      <c r="H55" s="128">
        <v>1761</v>
      </c>
    </row>
    <row r="56" spans="2:8" ht="52.5" customHeight="1">
      <c r="B56" s="129"/>
      <c r="C56" s="1263" t="s">
        <v>49</v>
      </c>
      <c r="D56" s="1263"/>
      <c r="E56" s="1264"/>
      <c r="F56" s="130">
        <v>241</v>
      </c>
      <c r="G56" s="130">
        <v>241</v>
      </c>
      <c r="H56" s="131">
        <v>241</v>
      </c>
    </row>
    <row r="57" spans="2:8" ht="53.25" customHeight="1">
      <c r="B57" s="129"/>
      <c r="C57" s="1265" t="s">
        <v>50</v>
      </c>
      <c r="D57" s="1265"/>
      <c r="E57" s="1266"/>
      <c r="F57" s="132">
        <v>1820</v>
      </c>
      <c r="G57" s="132">
        <v>1514</v>
      </c>
      <c r="H57" s="133">
        <v>1587</v>
      </c>
    </row>
    <row r="58" spans="2:8" ht="45.75" customHeight="1">
      <c r="B58" s="134"/>
      <c r="C58" s="1253" t="s">
        <v>622</v>
      </c>
      <c r="D58" s="1254"/>
      <c r="E58" s="1255"/>
      <c r="F58" s="135">
        <v>643</v>
      </c>
      <c r="G58" s="135">
        <v>643</v>
      </c>
      <c r="H58" s="136">
        <v>643</v>
      </c>
    </row>
    <row r="59" spans="2:8" ht="45.75" customHeight="1">
      <c r="B59" s="134"/>
      <c r="C59" s="1253" t="s">
        <v>618</v>
      </c>
      <c r="D59" s="1254"/>
      <c r="E59" s="1255"/>
      <c r="F59" s="135">
        <v>440</v>
      </c>
      <c r="G59" s="135">
        <v>440</v>
      </c>
      <c r="H59" s="136">
        <v>440</v>
      </c>
    </row>
    <row r="60" spans="2:8" ht="45.75" customHeight="1">
      <c r="B60" s="134"/>
      <c r="C60" s="1253" t="s">
        <v>619</v>
      </c>
      <c r="D60" s="1254"/>
      <c r="E60" s="1255"/>
      <c r="F60" s="135">
        <v>6</v>
      </c>
      <c r="G60" s="135">
        <v>6</v>
      </c>
      <c r="H60" s="136">
        <v>148</v>
      </c>
    </row>
    <row r="61" spans="2:8" ht="45.75" customHeight="1">
      <c r="B61" s="134"/>
      <c r="C61" s="1253" t="s">
        <v>620</v>
      </c>
      <c r="D61" s="1254"/>
      <c r="E61" s="1255"/>
      <c r="F61" s="135">
        <v>115</v>
      </c>
      <c r="G61" s="135">
        <v>115</v>
      </c>
      <c r="H61" s="136">
        <v>115</v>
      </c>
    </row>
    <row r="62" spans="2:8" ht="45.75" customHeight="1" thickBot="1">
      <c r="B62" s="137"/>
      <c r="C62" s="1256" t="s">
        <v>621</v>
      </c>
      <c r="D62" s="1257"/>
      <c r="E62" s="1258"/>
      <c r="F62" s="138">
        <v>245</v>
      </c>
      <c r="G62" s="138">
        <v>111</v>
      </c>
      <c r="H62" s="139">
        <v>111</v>
      </c>
    </row>
    <row r="63" spans="2:8" ht="52.5" customHeight="1" thickBot="1">
      <c r="B63" s="140"/>
      <c r="C63" s="1259" t="s">
        <v>51</v>
      </c>
      <c r="D63" s="1259"/>
      <c r="E63" s="1260"/>
      <c r="F63" s="141">
        <v>3822</v>
      </c>
      <c r="G63" s="141">
        <v>3516</v>
      </c>
      <c r="H63" s="142">
        <v>3589</v>
      </c>
    </row>
    <row r="64" spans="2:8" ht="15" customHeight="1"/>
    <row r="65" ht="0" hidden="1" customHeight="1"/>
    <row r="66" ht="0" hidden="1" customHeight="1"/>
  </sheetData>
  <sheetProtection algorithmName="SHA-512" hashValue="FirRlGitmsM+fG68jXG7aCWyJ/yBlYySa+qy2wQCBRDu0UX059YAncDCo4EgpnIdIZmPPMDpg/i37gUNYE+ovw==" saltValue="tnYKxtY7+uTZHrqsZ00G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5" zoomScaleNormal="75"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623</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623</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624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625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626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627</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566</v>
      </c>
      <c r="BQ50" s="1301"/>
      <c r="BR50" s="1301"/>
      <c r="BS50" s="1301"/>
      <c r="BT50" s="1301"/>
      <c r="BU50" s="1301"/>
      <c r="BV50" s="1301"/>
      <c r="BW50" s="1301"/>
      <c r="BX50" s="1301" t="s">
        <v>567</v>
      </c>
      <c r="BY50" s="1301"/>
      <c r="BZ50" s="1301"/>
      <c r="CA50" s="1301"/>
      <c r="CB50" s="1301"/>
      <c r="CC50" s="1301"/>
      <c r="CD50" s="1301"/>
      <c r="CE50" s="1301"/>
      <c r="CF50" s="1301" t="s">
        <v>568</v>
      </c>
      <c r="CG50" s="1301"/>
      <c r="CH50" s="1301"/>
      <c r="CI50" s="1301"/>
      <c r="CJ50" s="1301"/>
      <c r="CK50" s="1301"/>
      <c r="CL50" s="1301"/>
      <c r="CM50" s="1301"/>
      <c r="CN50" s="1301" t="s">
        <v>569</v>
      </c>
      <c r="CO50" s="1301"/>
      <c r="CP50" s="1301"/>
      <c r="CQ50" s="1301"/>
      <c r="CR50" s="1301"/>
      <c r="CS50" s="1301"/>
      <c r="CT50" s="1301"/>
      <c r="CU50" s="1301"/>
      <c r="CV50" s="1301" t="s">
        <v>570</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628</v>
      </c>
      <c r="AO51" s="1305"/>
      <c r="AP51" s="1305"/>
      <c r="AQ51" s="1305"/>
      <c r="AR51" s="1305"/>
      <c r="AS51" s="1305"/>
      <c r="AT51" s="1305"/>
      <c r="AU51" s="1305"/>
      <c r="AV51" s="1305"/>
      <c r="AW51" s="1305"/>
      <c r="AX51" s="1305"/>
      <c r="AY51" s="1305"/>
      <c r="AZ51" s="1305"/>
      <c r="BA51" s="1305"/>
      <c r="BB51" s="1305" t="s">
        <v>629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61.2</v>
      </c>
      <c r="BY51" s="1307"/>
      <c r="BZ51" s="1307"/>
      <c r="CA51" s="1307"/>
      <c r="CB51" s="1307"/>
      <c r="CC51" s="1307"/>
      <c r="CD51" s="1307"/>
      <c r="CE51" s="1307"/>
      <c r="CF51" s="1307">
        <v>65</v>
      </c>
      <c r="CG51" s="1307"/>
      <c r="CH51" s="1307"/>
      <c r="CI51" s="1307"/>
      <c r="CJ51" s="1307"/>
      <c r="CK51" s="1307"/>
      <c r="CL51" s="1307"/>
      <c r="CM51" s="1307"/>
      <c r="CN51" s="1307">
        <v>57.5</v>
      </c>
      <c r="CO51" s="1307"/>
      <c r="CP51" s="1307"/>
      <c r="CQ51" s="1307"/>
      <c r="CR51" s="1307"/>
      <c r="CS51" s="1307"/>
      <c r="CT51" s="1307"/>
      <c r="CU51" s="1307"/>
      <c r="CV51" s="1307">
        <v>58.2</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630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56.8</v>
      </c>
      <c r="BY53" s="1307"/>
      <c r="BZ53" s="1307"/>
      <c r="CA53" s="1307"/>
      <c r="CB53" s="1307"/>
      <c r="CC53" s="1307"/>
      <c r="CD53" s="1307"/>
      <c r="CE53" s="1307"/>
      <c r="CF53" s="1307">
        <v>58.2</v>
      </c>
      <c r="CG53" s="1307"/>
      <c r="CH53" s="1307"/>
      <c r="CI53" s="1307"/>
      <c r="CJ53" s="1307"/>
      <c r="CK53" s="1307"/>
      <c r="CL53" s="1307"/>
      <c r="CM53" s="1307"/>
      <c r="CN53" s="1307">
        <v>57.1</v>
      </c>
      <c r="CO53" s="1307"/>
      <c r="CP53" s="1307"/>
      <c r="CQ53" s="1307"/>
      <c r="CR53" s="1307"/>
      <c r="CS53" s="1307"/>
      <c r="CT53" s="1307"/>
      <c r="CU53" s="1307"/>
      <c r="CV53" s="1307">
        <v>58.7</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632</v>
      </c>
      <c r="AO55" s="1301"/>
      <c r="AP55" s="1301"/>
      <c r="AQ55" s="1301"/>
      <c r="AR55" s="1301"/>
      <c r="AS55" s="1301"/>
      <c r="AT55" s="1301"/>
      <c r="AU55" s="1301"/>
      <c r="AV55" s="1301"/>
      <c r="AW55" s="1301"/>
      <c r="AX55" s="1301"/>
      <c r="AY55" s="1301"/>
      <c r="AZ55" s="1301"/>
      <c r="BA55" s="1301"/>
      <c r="BB55" s="1305" t="s">
        <v>633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630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634</v>
      </c>
    </row>
    <row r="64" spans="1:109">
      <c r="B64" s="1276"/>
      <c r="G64" s="1283"/>
      <c r="I64" s="1317"/>
      <c r="J64" s="1317"/>
      <c r="K64" s="1317"/>
      <c r="L64" s="1317"/>
      <c r="M64" s="1317"/>
      <c r="N64" s="1318"/>
      <c r="AM64" s="1283"/>
      <c r="AN64" s="1283" t="s">
        <v>625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635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627</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566</v>
      </c>
      <c r="BQ72" s="1301"/>
      <c r="BR72" s="1301"/>
      <c r="BS72" s="1301"/>
      <c r="BT72" s="1301"/>
      <c r="BU72" s="1301"/>
      <c r="BV72" s="1301"/>
      <c r="BW72" s="1301"/>
      <c r="BX72" s="1301" t="s">
        <v>567</v>
      </c>
      <c r="BY72" s="1301"/>
      <c r="BZ72" s="1301"/>
      <c r="CA72" s="1301"/>
      <c r="CB72" s="1301"/>
      <c r="CC72" s="1301"/>
      <c r="CD72" s="1301"/>
      <c r="CE72" s="1301"/>
      <c r="CF72" s="1301" t="s">
        <v>568</v>
      </c>
      <c r="CG72" s="1301"/>
      <c r="CH72" s="1301"/>
      <c r="CI72" s="1301"/>
      <c r="CJ72" s="1301"/>
      <c r="CK72" s="1301"/>
      <c r="CL72" s="1301"/>
      <c r="CM72" s="1301"/>
      <c r="CN72" s="1301" t="s">
        <v>569</v>
      </c>
      <c r="CO72" s="1301"/>
      <c r="CP72" s="1301"/>
      <c r="CQ72" s="1301"/>
      <c r="CR72" s="1301"/>
      <c r="CS72" s="1301"/>
      <c r="CT72" s="1301"/>
      <c r="CU72" s="1301"/>
      <c r="CV72" s="1301" t="s">
        <v>570</v>
      </c>
      <c r="CW72" s="1301"/>
      <c r="CX72" s="1301"/>
      <c r="CY72" s="1301"/>
      <c r="CZ72" s="1301"/>
      <c r="DA72" s="1301"/>
      <c r="DB72" s="1301"/>
      <c r="DC72" s="1301"/>
    </row>
    <row r="73" spans="2:107">
      <c r="B73" s="1276"/>
      <c r="G73" s="1302"/>
      <c r="H73" s="1302"/>
      <c r="I73" s="1302"/>
      <c r="J73" s="1302"/>
      <c r="K73" s="1324"/>
      <c r="L73" s="1324"/>
      <c r="M73" s="1324"/>
      <c r="N73" s="1324"/>
      <c r="AM73" s="1294"/>
      <c r="AN73" s="1305" t="s">
        <v>628</v>
      </c>
      <c r="AO73" s="1305"/>
      <c r="AP73" s="1305"/>
      <c r="AQ73" s="1305"/>
      <c r="AR73" s="1305"/>
      <c r="AS73" s="1305"/>
      <c r="AT73" s="1305"/>
      <c r="AU73" s="1305"/>
      <c r="AV73" s="1305"/>
      <c r="AW73" s="1305"/>
      <c r="AX73" s="1305"/>
      <c r="AY73" s="1305"/>
      <c r="AZ73" s="1305"/>
      <c r="BA73" s="1305"/>
      <c r="BB73" s="1305" t="s">
        <v>633</v>
      </c>
      <c r="BC73" s="1305"/>
      <c r="BD73" s="1305"/>
      <c r="BE73" s="1305"/>
      <c r="BF73" s="1305"/>
      <c r="BG73" s="1305"/>
      <c r="BH73" s="1305"/>
      <c r="BI73" s="1305"/>
      <c r="BJ73" s="1305"/>
      <c r="BK73" s="1305"/>
      <c r="BL73" s="1305"/>
      <c r="BM73" s="1305"/>
      <c r="BN73" s="1305"/>
      <c r="BO73" s="1305"/>
      <c r="BP73" s="1307">
        <v>48.6</v>
      </c>
      <c r="BQ73" s="1307"/>
      <c r="BR73" s="1307"/>
      <c r="BS73" s="1307"/>
      <c r="BT73" s="1307"/>
      <c r="BU73" s="1307"/>
      <c r="BV73" s="1307"/>
      <c r="BW73" s="1307"/>
      <c r="BX73" s="1307">
        <v>61.2</v>
      </c>
      <c r="BY73" s="1307"/>
      <c r="BZ73" s="1307"/>
      <c r="CA73" s="1307"/>
      <c r="CB73" s="1307"/>
      <c r="CC73" s="1307"/>
      <c r="CD73" s="1307"/>
      <c r="CE73" s="1307"/>
      <c r="CF73" s="1307">
        <v>65</v>
      </c>
      <c r="CG73" s="1307"/>
      <c r="CH73" s="1307"/>
      <c r="CI73" s="1307"/>
      <c r="CJ73" s="1307"/>
      <c r="CK73" s="1307"/>
      <c r="CL73" s="1307"/>
      <c r="CM73" s="1307"/>
      <c r="CN73" s="1307">
        <v>57.5</v>
      </c>
      <c r="CO73" s="1307"/>
      <c r="CP73" s="1307"/>
      <c r="CQ73" s="1307"/>
      <c r="CR73" s="1307"/>
      <c r="CS73" s="1307"/>
      <c r="CT73" s="1307"/>
      <c r="CU73" s="1307"/>
      <c r="CV73" s="1307">
        <v>58.2</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636</v>
      </c>
      <c r="BC75" s="1305"/>
      <c r="BD75" s="1305"/>
      <c r="BE75" s="1305"/>
      <c r="BF75" s="1305"/>
      <c r="BG75" s="1305"/>
      <c r="BH75" s="1305"/>
      <c r="BI75" s="1305"/>
      <c r="BJ75" s="1305"/>
      <c r="BK75" s="1305"/>
      <c r="BL75" s="1305"/>
      <c r="BM75" s="1305"/>
      <c r="BN75" s="1305"/>
      <c r="BO75" s="1305"/>
      <c r="BP75" s="1307">
        <v>10.7</v>
      </c>
      <c r="BQ75" s="1307"/>
      <c r="BR75" s="1307"/>
      <c r="BS75" s="1307"/>
      <c r="BT75" s="1307"/>
      <c r="BU75" s="1307"/>
      <c r="BV75" s="1307"/>
      <c r="BW75" s="1307"/>
      <c r="BX75" s="1307">
        <v>9.1</v>
      </c>
      <c r="BY75" s="1307"/>
      <c r="BZ75" s="1307"/>
      <c r="CA75" s="1307"/>
      <c r="CB75" s="1307"/>
      <c r="CC75" s="1307"/>
      <c r="CD75" s="1307"/>
      <c r="CE75" s="1307"/>
      <c r="CF75" s="1307">
        <v>7.9</v>
      </c>
      <c r="CG75" s="1307"/>
      <c r="CH75" s="1307"/>
      <c r="CI75" s="1307"/>
      <c r="CJ75" s="1307"/>
      <c r="CK75" s="1307"/>
      <c r="CL75" s="1307"/>
      <c r="CM75" s="1307"/>
      <c r="CN75" s="1307">
        <v>7.6</v>
      </c>
      <c r="CO75" s="1307"/>
      <c r="CP75" s="1307"/>
      <c r="CQ75" s="1307"/>
      <c r="CR75" s="1307"/>
      <c r="CS75" s="1307"/>
      <c r="CT75" s="1307"/>
      <c r="CU75" s="1307"/>
      <c r="CV75" s="1307">
        <v>7.9</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631</v>
      </c>
      <c r="AO77" s="1301"/>
      <c r="AP77" s="1301"/>
      <c r="AQ77" s="1301"/>
      <c r="AR77" s="1301"/>
      <c r="AS77" s="1301"/>
      <c r="AT77" s="1301"/>
      <c r="AU77" s="1301"/>
      <c r="AV77" s="1301"/>
      <c r="AW77" s="1301"/>
      <c r="AX77" s="1301"/>
      <c r="AY77" s="1301"/>
      <c r="AZ77" s="1301"/>
      <c r="BA77" s="1301"/>
      <c r="BB77" s="1305" t="s">
        <v>633</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636</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udVWdQcBsOlmPQ08Jc6KAYEo32HSuvFXZ4jKLceqgMquP05ZWXJEHl+ObKKPqHz1go6/CTC9gIrmhubfEwCNQ==" saltValue="PNkMWD2jyOlaAz5VNyVv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AYT84SsEfiAshkSs3fChlMXId+jUoCnfR2mDlzoIyp0Nv068NpkMODT8yfK0V3jVfx8qiO3S4A4hyhZp/j4iQ==" saltValue="furf2svGEO19/H5UyOYL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ztHDiEu7DOU/rQnf3osGm3BiWtLnOh0LS1KwsyLckW5fE+Jds+6HvwOKg4d1X3tC5H02Ae8qvK47vj9ZlfFkA==" saltValue="8cQZvlCnSPkHIHp/Ko+a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563</v>
      </c>
      <c r="G2" s="156"/>
      <c r="H2" s="157"/>
    </row>
    <row r="3" spans="1:8">
      <c r="A3" s="153" t="s">
        <v>556</v>
      </c>
      <c r="B3" s="158"/>
      <c r="C3" s="159"/>
      <c r="D3" s="160">
        <v>58020</v>
      </c>
      <c r="E3" s="161"/>
      <c r="F3" s="162">
        <v>106614</v>
      </c>
      <c r="G3" s="163"/>
      <c r="H3" s="164"/>
    </row>
    <row r="4" spans="1:8">
      <c r="A4" s="165"/>
      <c r="B4" s="166"/>
      <c r="C4" s="167"/>
      <c r="D4" s="168">
        <v>43373</v>
      </c>
      <c r="E4" s="169"/>
      <c r="F4" s="170">
        <v>45545</v>
      </c>
      <c r="G4" s="171"/>
      <c r="H4" s="172"/>
    </row>
    <row r="5" spans="1:8">
      <c r="A5" s="153" t="s">
        <v>558</v>
      </c>
      <c r="B5" s="158"/>
      <c r="C5" s="159"/>
      <c r="D5" s="160">
        <v>98280</v>
      </c>
      <c r="E5" s="161"/>
      <c r="F5" s="162">
        <v>85459</v>
      </c>
      <c r="G5" s="163"/>
      <c r="H5" s="164"/>
    </row>
    <row r="6" spans="1:8">
      <c r="A6" s="165"/>
      <c r="B6" s="166"/>
      <c r="C6" s="167"/>
      <c r="D6" s="168">
        <v>80069</v>
      </c>
      <c r="E6" s="169"/>
      <c r="F6" s="170">
        <v>44378</v>
      </c>
      <c r="G6" s="171"/>
      <c r="H6" s="172"/>
    </row>
    <row r="7" spans="1:8">
      <c r="A7" s="153" t="s">
        <v>559</v>
      </c>
      <c r="B7" s="158"/>
      <c r="C7" s="159"/>
      <c r="D7" s="160">
        <v>81779</v>
      </c>
      <c r="E7" s="161"/>
      <c r="F7" s="162">
        <v>83280</v>
      </c>
      <c r="G7" s="163"/>
      <c r="H7" s="164"/>
    </row>
    <row r="8" spans="1:8">
      <c r="A8" s="165"/>
      <c r="B8" s="166"/>
      <c r="C8" s="167"/>
      <c r="D8" s="168">
        <v>69007</v>
      </c>
      <c r="E8" s="169"/>
      <c r="F8" s="170">
        <v>43123</v>
      </c>
      <c r="G8" s="171"/>
      <c r="H8" s="172"/>
    </row>
    <row r="9" spans="1:8">
      <c r="A9" s="153" t="s">
        <v>560</v>
      </c>
      <c r="B9" s="158"/>
      <c r="C9" s="159"/>
      <c r="D9" s="160">
        <v>66254</v>
      </c>
      <c r="E9" s="161"/>
      <c r="F9" s="162">
        <v>88968</v>
      </c>
      <c r="G9" s="163"/>
      <c r="H9" s="164"/>
    </row>
    <row r="10" spans="1:8">
      <c r="A10" s="165"/>
      <c r="B10" s="166"/>
      <c r="C10" s="167"/>
      <c r="D10" s="168">
        <v>38663</v>
      </c>
      <c r="E10" s="169"/>
      <c r="F10" s="170">
        <v>45482</v>
      </c>
      <c r="G10" s="171"/>
      <c r="H10" s="172"/>
    </row>
    <row r="11" spans="1:8">
      <c r="A11" s="153" t="s">
        <v>561</v>
      </c>
      <c r="B11" s="158"/>
      <c r="C11" s="159"/>
      <c r="D11" s="160">
        <v>65646</v>
      </c>
      <c r="E11" s="161"/>
      <c r="F11" s="162">
        <v>85173</v>
      </c>
      <c r="G11" s="163"/>
      <c r="H11" s="164"/>
    </row>
    <row r="12" spans="1:8">
      <c r="A12" s="165"/>
      <c r="B12" s="166"/>
      <c r="C12" s="173"/>
      <c r="D12" s="168">
        <v>12018</v>
      </c>
      <c r="E12" s="169"/>
      <c r="F12" s="170">
        <v>43913</v>
      </c>
      <c r="G12" s="171"/>
      <c r="H12" s="172"/>
    </row>
    <row r="13" spans="1:8">
      <c r="A13" s="153"/>
      <c r="B13" s="158"/>
      <c r="C13" s="174"/>
      <c r="D13" s="175">
        <v>73996</v>
      </c>
      <c r="E13" s="176"/>
      <c r="F13" s="177">
        <v>89899</v>
      </c>
      <c r="G13" s="178"/>
      <c r="H13" s="164"/>
    </row>
    <row r="14" spans="1:8">
      <c r="A14" s="165"/>
      <c r="B14" s="166"/>
      <c r="C14" s="167"/>
      <c r="D14" s="168">
        <v>48626</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5.47</v>
      </c>
      <c r="C19" s="179">
        <f>ROUND(VALUE(SUBSTITUTE(実質収支比率等に係る経年分析!G$48,"▲","-")),2)</f>
        <v>7.68</v>
      </c>
      <c r="D19" s="179">
        <f>ROUND(VALUE(SUBSTITUTE(実質収支比率等に係る経年分析!H$48,"▲","-")),2)</f>
        <v>7.12</v>
      </c>
      <c r="E19" s="179">
        <f>ROUND(VALUE(SUBSTITUTE(実質収支比率等に係る経年分析!I$48,"▲","-")),2)</f>
        <v>6.64</v>
      </c>
      <c r="F19" s="179">
        <f>ROUND(VALUE(SUBSTITUTE(実質収支比率等に係る経年分析!J$48,"▲","-")),2)</f>
        <v>5.68</v>
      </c>
    </row>
    <row r="20" spans="1:11">
      <c r="A20" s="179" t="s">
        <v>55</v>
      </c>
      <c r="B20" s="179">
        <f>ROUND(VALUE(SUBSTITUTE(実質収支比率等に係る経年分析!F$47,"▲","-")),2)</f>
        <v>21.53</v>
      </c>
      <c r="C20" s="179">
        <f>ROUND(VALUE(SUBSTITUTE(実質収支比率等に係る経年分析!G$47,"▲","-")),2)</f>
        <v>17.41</v>
      </c>
      <c r="D20" s="179">
        <f>ROUND(VALUE(SUBSTITUTE(実質収支比率等に係る経年分析!H$47,"▲","-")),2)</f>
        <v>16.170000000000002</v>
      </c>
      <c r="E20" s="179">
        <f>ROUND(VALUE(SUBSTITUTE(実質収支比率等に係る経年分析!I$47,"▲","-")),2)</f>
        <v>16.61</v>
      </c>
      <c r="F20" s="179">
        <f>ROUND(VALUE(SUBSTITUTE(実質収支比率等に係る経年分析!J$47,"▲","-")),2)</f>
        <v>16.78</v>
      </c>
    </row>
    <row r="21" spans="1:11">
      <c r="A21" s="179" t="s">
        <v>56</v>
      </c>
      <c r="B21" s="179">
        <f>IF(ISNUMBER(VALUE(SUBSTITUTE(実質収支比率等に係る経年分析!F$49,"▲","-"))),ROUND(VALUE(SUBSTITUTE(実質収支比率等に係る経年分析!F$49,"▲","-")),2),NA())</f>
        <v>-0.43</v>
      </c>
      <c r="C21" s="179">
        <f>IF(ISNUMBER(VALUE(SUBSTITUTE(実質収支比率等に係る経年分析!G$49,"▲","-"))),ROUND(VALUE(SUBSTITUTE(実質収支比率等に係る経年分析!G$49,"▲","-")),2),NA())</f>
        <v>-1.68</v>
      </c>
      <c r="D21" s="179">
        <f>IF(ISNUMBER(VALUE(SUBSTITUTE(実質収支比率等に係る経年分析!H$49,"▲","-"))),ROUND(VALUE(SUBSTITUTE(実質収支比率等に係る経年分析!H$49,"▲","-")),2),NA())</f>
        <v>-2</v>
      </c>
      <c r="E21" s="179">
        <f>IF(ISNUMBER(VALUE(SUBSTITUTE(実質収支比率等に係る経年分析!I$49,"▲","-"))),ROUND(VALUE(SUBSTITUTE(実質収支比率等に係る経年分析!I$49,"▲","-")),2),NA())</f>
        <v>-0.67</v>
      </c>
      <c r="F21" s="179">
        <f>IF(ISNUMBER(VALUE(SUBSTITUTE(実質収支比率等に係る経年分析!J$49,"▲","-"))),ROUND(VALUE(SUBSTITUTE(実質収支比率等に係る経年分析!J$49,"▲","-")),2),NA())</f>
        <v>-1.03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伊予港上屋特別会計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都市総合文化施設運営事業特別会計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f>IF(ROUND(VALUE(SUBSTITUTE(連結実質赤字比率に係る赤字・黒字の構成分析!G$37,"▲", "-")), 2) &lt; 0, ABS(ROUND(VALUE(SUBSTITUTE(連結実質赤字比率に係る赤字・黒字の構成分析!G$37,"▲", "-")), 2)), NA())</f>
        <v>0.17</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2.81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0.31</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0.56999999999999995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0.56000000000000005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1.1399999999999999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8.44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9.2799999999999994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9.66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1677</v>
      </c>
      <c r="E42" s="181"/>
      <c r="F42" s="181"/>
      <c r="G42" s="181">
        <f>'実質公債費比率（分子）の構造'!L$52</f>
        <v>1723</v>
      </c>
      <c r="H42" s="181"/>
      <c r="I42" s="181"/>
      <c r="J42" s="181">
        <f>'実質公債費比率（分子）の構造'!M$52</f>
        <v>1736</v>
      </c>
      <c r="K42" s="181"/>
      <c r="L42" s="181"/>
      <c r="M42" s="181">
        <f>'実質公債費比率（分子）の構造'!N$52</f>
        <v>1724</v>
      </c>
      <c r="N42" s="181"/>
      <c r="O42" s="181"/>
      <c r="P42" s="181">
        <f>'実質公債費比率（分子）の構造'!O$52</f>
        <v>1722</v>
      </c>
    </row>
    <row r="43" spans="1:16">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24</v>
      </c>
      <c r="C44" s="181"/>
      <c r="D44" s="181"/>
      <c r="E44" s="181">
        <f>'実質公債費比率（分子）の構造'!L$50</f>
        <v>23</v>
      </c>
      <c r="F44" s="181"/>
      <c r="G44" s="181"/>
      <c r="H44" s="181">
        <f>'実質公債費比率（分子）の構造'!M$50</f>
        <v>22</v>
      </c>
      <c r="I44" s="181"/>
      <c r="J44" s="181"/>
      <c r="K44" s="181">
        <f>'実質公債費比率（分子）の構造'!N$50</f>
        <v>7</v>
      </c>
      <c r="L44" s="181"/>
      <c r="M44" s="181"/>
      <c r="N44" s="181">
        <f>'実質公債費比率（分子）の構造'!O$50</f>
        <v>6</v>
      </c>
      <c r="O44" s="181"/>
      <c r="P44" s="181"/>
    </row>
    <row r="45" spans="1:16">
      <c r="A45" s="181" t="s">
        <v>66</v>
      </c>
      <c r="B45" s="181">
        <f>'実質公債費比率（分子）の構造'!K$49</f>
        <v>118</v>
      </c>
      <c r="C45" s="181"/>
      <c r="D45" s="181"/>
      <c r="E45" s="181">
        <f>'実質公債費比率（分子）の構造'!L$49</f>
        <v>91</v>
      </c>
      <c r="F45" s="181"/>
      <c r="G45" s="181"/>
      <c r="H45" s="181">
        <f>'実質公債費比率（分子）の構造'!M$49</f>
        <v>102</v>
      </c>
      <c r="I45" s="181"/>
      <c r="J45" s="181"/>
      <c r="K45" s="181">
        <f>'実質公債費比率（分子）の構造'!N$49</f>
        <v>108</v>
      </c>
      <c r="L45" s="181"/>
      <c r="M45" s="181"/>
      <c r="N45" s="181">
        <f>'実質公債費比率（分子）の構造'!O$49</f>
        <v>111</v>
      </c>
      <c r="O45" s="181"/>
      <c r="P45" s="181"/>
    </row>
    <row r="46" spans="1:16">
      <c r="A46" s="181" t="s">
        <v>67</v>
      </c>
      <c r="B46" s="181">
        <f>'実質公債費比率（分子）の構造'!K$48</f>
        <v>539</v>
      </c>
      <c r="C46" s="181"/>
      <c r="D46" s="181"/>
      <c r="E46" s="181">
        <f>'実質公債費比率（分子）の構造'!L$48</f>
        <v>530</v>
      </c>
      <c r="F46" s="181"/>
      <c r="G46" s="181"/>
      <c r="H46" s="181">
        <f>'実質公債費比率（分子）の構造'!M$48</f>
        <v>574</v>
      </c>
      <c r="I46" s="181"/>
      <c r="J46" s="181"/>
      <c r="K46" s="181">
        <f>'実質公債費比率（分子）の構造'!N$48</f>
        <v>624</v>
      </c>
      <c r="L46" s="181"/>
      <c r="M46" s="181"/>
      <c r="N46" s="181">
        <f>'実質公債費比率（分子）の構造'!O$48</f>
        <v>704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1831</v>
      </c>
      <c r="C49" s="181"/>
      <c r="D49" s="181"/>
      <c r="E49" s="181">
        <f>'実質公債費比率（分子）の構造'!L$45</f>
        <v>1772</v>
      </c>
      <c r="F49" s="181"/>
      <c r="G49" s="181"/>
      <c r="H49" s="181">
        <f>'実質公債費比率（分子）の構造'!M$45</f>
        <v>1704</v>
      </c>
      <c r="I49" s="181"/>
      <c r="J49" s="181"/>
      <c r="K49" s="181">
        <f>'実質公債費比率（分子）の構造'!N$45</f>
        <v>1711</v>
      </c>
      <c r="L49" s="181"/>
      <c r="M49" s="181"/>
      <c r="N49" s="181">
        <f>'実質公債費比率（分子）の構造'!O$45</f>
        <v>1642</v>
      </c>
      <c r="O49" s="181"/>
      <c r="P49" s="181"/>
    </row>
    <row r="50" spans="1:16">
      <c r="A50" s="181" t="s">
        <v>71</v>
      </c>
      <c r="B50" s="181" t="e">
        <f>NA()</f>
        <v>#N/A</v>
      </c>
      <c r="C50" s="181">
        <f>IF(ISNUMBER('実質公債費比率（分子）の構造'!K$53),'実質公債費比率（分子）の構造'!K$53,NA())</f>
        <v>835</v>
      </c>
      <c r="D50" s="181" t="e">
        <f>NA()</f>
        <v>#N/A</v>
      </c>
      <c r="E50" s="181" t="e">
        <f>NA()</f>
        <v>#N/A</v>
      </c>
      <c r="F50" s="181">
        <f>IF(ISNUMBER('実質公債費比率（分子）の構造'!L$53),'実質公債費比率（分子）の構造'!L$53,NA())</f>
        <v>693</v>
      </c>
      <c r="G50" s="181" t="e">
        <f>NA()</f>
        <v>#N/A</v>
      </c>
      <c r="H50" s="181" t="e">
        <f>NA()</f>
        <v>#N/A</v>
      </c>
      <c r="I50" s="181">
        <f>IF(ISNUMBER('実質公債費比率（分子）の構造'!M$53),'実質公債費比率（分子）の構造'!M$53,NA())</f>
        <v>666</v>
      </c>
      <c r="J50" s="181" t="e">
        <f>NA()</f>
        <v>#N/A</v>
      </c>
      <c r="K50" s="181" t="e">
        <f>NA()</f>
        <v>#N/A</v>
      </c>
      <c r="L50" s="181">
        <f>IF(ISNUMBER('実質公債費比率（分子）の構造'!N$53),'実質公債費比率（分子）の構造'!N$53,NA())</f>
        <v>726</v>
      </c>
      <c r="M50" s="181" t="e">
        <f>NA()</f>
        <v>#N/A</v>
      </c>
      <c r="N50" s="181" t="e">
        <f>NA()</f>
        <v>#N/A</v>
      </c>
      <c r="O50" s="181">
        <f>IF(ISNUMBER('実質公債費比率（分子）の構造'!O$53),'実質公債費比率（分子）の構造'!O$53,NA())</f>
        <v>741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19335</v>
      </c>
      <c r="E56" s="180"/>
      <c r="F56" s="180"/>
      <c r="G56" s="180">
        <f>'将来負担比率（分子）の構造'!J$52</f>
        <v>20539</v>
      </c>
      <c r="H56" s="180"/>
      <c r="I56" s="180"/>
      <c r="J56" s="180">
        <f>'将来負担比率（分子）の構造'!K$52</f>
        <v>21262</v>
      </c>
      <c r="K56" s="180"/>
      <c r="L56" s="180"/>
      <c r="M56" s="180">
        <f>'将来負担比率（分子）の構造'!L$52</f>
        <v>21584</v>
      </c>
      <c r="N56" s="180"/>
      <c r="O56" s="180"/>
      <c r="P56" s="180">
        <f>'将来負担比率（分子）の構造'!M$52</f>
        <v>21705</v>
      </c>
    </row>
    <row r="57" spans="1:16">
      <c r="A57" s="180" t="s">
        <v>42</v>
      </c>
      <c r="B57" s="180"/>
      <c r="C57" s="180"/>
      <c r="D57" s="180">
        <f>'将来負担比率（分子）の構造'!I$51</f>
        <v>4</v>
      </c>
      <c r="E57" s="180"/>
      <c r="F57" s="180"/>
      <c r="G57" s="180">
        <f>'将来負担比率（分子）の構造'!J$51</f>
        <v>3</v>
      </c>
      <c r="H57" s="180"/>
      <c r="I57" s="180"/>
      <c r="J57" s="180">
        <f>'将来負担比率（分子）の構造'!K$51</f>
        <v>187</v>
      </c>
      <c r="K57" s="180"/>
      <c r="L57" s="180"/>
      <c r="M57" s="180">
        <f>'将来負担比率（分子）の構造'!L$51</f>
        <v>176</v>
      </c>
      <c r="N57" s="180"/>
      <c r="O57" s="180"/>
      <c r="P57" s="180">
        <f>'将来負担比率（分子）の構造'!M$51</f>
        <v>108</v>
      </c>
    </row>
    <row r="58" spans="1:16">
      <c r="A58" s="180" t="s">
        <v>41</v>
      </c>
      <c r="B58" s="180"/>
      <c r="C58" s="180"/>
      <c r="D58" s="180">
        <f>'将来負担比率（分子）の構造'!I$50</f>
        <v>5160</v>
      </c>
      <c r="E58" s="180"/>
      <c r="F58" s="180"/>
      <c r="G58" s="180">
        <f>'将来負担比率（分子）の構造'!J$50</f>
        <v>4418</v>
      </c>
      <c r="H58" s="180"/>
      <c r="I58" s="180"/>
      <c r="J58" s="180">
        <f>'将来負担比率（分子）の構造'!K$50</f>
        <v>4044</v>
      </c>
      <c r="K58" s="180"/>
      <c r="L58" s="180"/>
      <c r="M58" s="180">
        <f>'将来負担比率（分子）の構造'!L$50</f>
        <v>3933</v>
      </c>
      <c r="N58" s="180"/>
      <c r="O58" s="180"/>
      <c r="P58" s="180">
        <f>'将来負担比率（分子）の構造'!M$50</f>
        <v>4205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2512</v>
      </c>
      <c r="C62" s="180"/>
      <c r="D62" s="180"/>
      <c r="E62" s="180">
        <f>'将来負担比率（分子）の構造'!J$45</f>
        <v>2261</v>
      </c>
      <c r="F62" s="180"/>
      <c r="G62" s="180"/>
      <c r="H62" s="180">
        <f>'将来負担比率（分子）の構造'!K$45</f>
        <v>2156</v>
      </c>
      <c r="I62" s="180"/>
      <c r="J62" s="180"/>
      <c r="K62" s="180">
        <f>'将来負担比率（分子）の構造'!L$45</f>
        <v>1891</v>
      </c>
      <c r="L62" s="180"/>
      <c r="M62" s="180"/>
      <c r="N62" s="180">
        <f>'将来負担比率（分子）の構造'!M$45</f>
        <v>1713</v>
      </c>
      <c r="O62" s="180"/>
      <c r="P62" s="180"/>
    </row>
    <row r="63" spans="1:16">
      <c r="A63" s="180" t="s">
        <v>34</v>
      </c>
      <c r="B63" s="180">
        <f>'将来負担比率（分子）の構造'!I$44</f>
        <v>506</v>
      </c>
      <c r="C63" s="180"/>
      <c r="D63" s="180"/>
      <c r="E63" s="180">
        <f>'将来負担比率（分子）の構造'!J$44</f>
        <v>798</v>
      </c>
      <c r="F63" s="180"/>
      <c r="G63" s="180"/>
      <c r="H63" s="180">
        <f>'将来負担比率（分子）の構造'!K$44</f>
        <v>714</v>
      </c>
      <c r="I63" s="180"/>
      <c r="J63" s="180"/>
      <c r="K63" s="180">
        <f>'将来負担比率（分子）の構造'!L$44</f>
        <v>698</v>
      </c>
      <c r="L63" s="180"/>
      <c r="M63" s="180"/>
      <c r="N63" s="180">
        <f>'将来負担比率（分子）の構造'!M$44</f>
        <v>720</v>
      </c>
      <c r="O63" s="180"/>
      <c r="P63" s="180"/>
    </row>
    <row r="64" spans="1:16">
      <c r="A64" s="180" t="s">
        <v>33</v>
      </c>
      <c r="B64" s="180">
        <f>'将来負担比率（分子）の構造'!I$43</f>
        <v>7037</v>
      </c>
      <c r="C64" s="180"/>
      <c r="D64" s="180"/>
      <c r="E64" s="180">
        <f>'将来負担比率（分子）の構造'!J$43</f>
        <v>6897</v>
      </c>
      <c r="F64" s="180"/>
      <c r="G64" s="180"/>
      <c r="H64" s="180">
        <f>'将来負担比率（分子）の構造'!K$43</f>
        <v>6852</v>
      </c>
      <c r="I64" s="180"/>
      <c r="J64" s="180"/>
      <c r="K64" s="180">
        <f>'将来負担比率（分子）の構造'!L$43</f>
        <v>5976</v>
      </c>
      <c r="L64" s="180"/>
      <c r="M64" s="180"/>
      <c r="N64" s="180">
        <f>'将来負担比率（分子）の構造'!M$43</f>
        <v>6017</v>
      </c>
      <c r="O64" s="180"/>
      <c r="P64" s="180"/>
    </row>
    <row r="65" spans="1:16">
      <c r="A65" s="180" t="s">
        <v>32</v>
      </c>
      <c r="B65" s="180">
        <f>'将来負担比率（分子）の構造'!I$42</f>
        <v>31</v>
      </c>
      <c r="C65" s="180"/>
      <c r="D65" s="180"/>
      <c r="E65" s="180">
        <f>'将来負担比率（分子）の構造'!J$42</f>
        <v>15</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18896</v>
      </c>
      <c r="C66" s="180"/>
      <c r="D66" s="180"/>
      <c r="E66" s="180">
        <f>'将来負担比率（分子）の構造'!J$41</f>
        <v>20671</v>
      </c>
      <c r="F66" s="180"/>
      <c r="G66" s="180"/>
      <c r="H66" s="180">
        <f>'将来負担比率（分子）の構造'!K$41</f>
        <v>21739</v>
      </c>
      <c r="I66" s="180"/>
      <c r="J66" s="180"/>
      <c r="K66" s="180">
        <f>'将来負担比率（分子）の構造'!L$41</f>
        <v>22245</v>
      </c>
      <c r="L66" s="180"/>
      <c r="M66" s="180"/>
      <c r="N66" s="180">
        <f>'将来負担比率（分子）の構造'!M$41</f>
        <v>22687</v>
      </c>
      <c r="O66" s="180"/>
      <c r="P66" s="180"/>
    </row>
    <row r="67" spans="1:16">
      <c r="A67" s="180" t="s">
        <v>75</v>
      </c>
      <c r="B67" s="180" t="e">
        <f>NA()</f>
        <v>#N/A</v>
      </c>
      <c r="C67" s="180">
        <f>IF(ISNUMBER('将来負担比率（分子）の構造'!I$53), IF('将来負担比率（分子）の構造'!I$53 &lt; 0, 0, '将来負担比率（分子）の構造'!I$53), NA())</f>
        <v>4483</v>
      </c>
      <c r="D67" s="180" t="e">
        <f>NA()</f>
        <v>#N/A</v>
      </c>
      <c r="E67" s="180" t="e">
        <f>NA()</f>
        <v>#N/A</v>
      </c>
      <c r="F67" s="180">
        <f>IF(ISNUMBER('将来負担比率（分子）の構造'!J$53), IF('将来負担比率（分子）の構造'!J$53 &lt; 0, 0, '将来負担比率（分子）の構造'!J$53), NA())</f>
        <v>5683</v>
      </c>
      <c r="G67" s="180" t="e">
        <f>NA()</f>
        <v>#N/A</v>
      </c>
      <c r="H67" s="180" t="e">
        <f>NA()</f>
        <v>#N/A</v>
      </c>
      <c r="I67" s="180">
        <f>IF(ISNUMBER('将来負担比率（分子）の構造'!K$53), IF('将来負担比率（分子）の構造'!K$53 &lt; 0, 0, '将来負担比率（分子）の構造'!K$53), NA())</f>
        <v>5970</v>
      </c>
      <c r="J67" s="180" t="e">
        <f>NA()</f>
        <v>#N/A</v>
      </c>
      <c r="K67" s="180" t="e">
        <f>NA()</f>
        <v>#N/A</v>
      </c>
      <c r="L67" s="180">
        <f>IF(ISNUMBER('将来負担比率（分子）の構造'!L$53), IF('将来負担比率（分子）の構造'!L$53 &lt; 0, 0, '将来負担比率（分子）の構造'!L$53), NA())</f>
        <v>5116</v>
      </c>
      <c r="M67" s="180" t="e">
        <f>NA()</f>
        <v>#N/A</v>
      </c>
      <c r="N67" s="180" t="e">
        <f>NA()</f>
        <v>#N/A</v>
      </c>
      <c r="O67" s="180">
        <f>IF(ISNUMBER('将来負担比率（分子）の構造'!M$53), IF('将来負担比率（分子）の構造'!M$53 &lt; 0, 0, '将来負担比率（分子）の構造'!M$53), NA())</f>
        <v>5119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1760</v>
      </c>
      <c r="C72" s="184">
        <f>基金残高に係る経年分析!G55</f>
        <v>1761</v>
      </c>
      <c r="D72" s="184">
        <f>基金残高に係る経年分析!H55</f>
        <v>1761</v>
      </c>
    </row>
    <row r="73" spans="1:16">
      <c r="A73" s="183" t="s">
        <v>78</v>
      </c>
      <c r="B73" s="184">
        <f>基金残高に係る経年分析!F56</f>
        <v>241</v>
      </c>
      <c r="C73" s="184">
        <f>基金残高に係る経年分析!G56</f>
        <v>241</v>
      </c>
      <c r="D73" s="184">
        <f>基金残高に係る経年分析!H56</f>
        <v>241</v>
      </c>
    </row>
    <row r="74" spans="1:16">
      <c r="A74" s="183" t="s">
        <v>79</v>
      </c>
      <c r="B74" s="184">
        <f>基金残高に係る経年分析!F57</f>
        <v>1820</v>
      </c>
      <c r="C74" s="184">
        <f>基金残高に係る経年分析!G57</f>
        <v>1514</v>
      </c>
      <c r="D74" s="184">
        <f>基金残高に係る経年分析!H57</f>
        <v>1587</v>
      </c>
    </row>
  </sheetData>
  <sheetProtection algorithmName="SHA-512" hashValue="8SLddOiCbmwUHklVIXi/0ul6d9IkW+2/kaIO3ttE13K7VU4N5fQfEBjYfQP3KgeGvXuE45RfGh4c1sX9l37slw==" saltValue="WxbzAOxCefT6KoKdtmsR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226</v>
      </c>
      <c r="C5" s="628"/>
      <c r="D5" s="628"/>
      <c r="E5" s="628"/>
      <c r="F5" s="628"/>
      <c r="G5" s="628"/>
      <c r="H5" s="628"/>
      <c r="I5" s="628"/>
      <c r="J5" s="628"/>
      <c r="K5" s="628"/>
      <c r="L5" s="628"/>
      <c r="M5" s="628"/>
      <c r="N5" s="628"/>
      <c r="O5" s="628"/>
      <c r="P5" s="628"/>
      <c r="Q5" s="629"/>
      <c r="R5" s="630">
        <v>3792293</v>
      </c>
      <c r="S5" s="631"/>
      <c r="T5" s="631"/>
      <c r="U5" s="631"/>
      <c r="V5" s="631"/>
      <c r="W5" s="631"/>
      <c r="X5" s="631"/>
      <c r="Y5" s="632"/>
      <c r="Z5" s="633">
        <v>20.7</v>
      </c>
      <c r="AA5" s="633"/>
      <c r="AB5" s="633"/>
      <c r="AC5" s="633"/>
      <c r="AD5" s="634">
        <v>3792293</v>
      </c>
      <c r="AE5" s="634"/>
      <c r="AF5" s="634"/>
      <c r="AG5" s="634"/>
      <c r="AH5" s="634"/>
      <c r="AI5" s="634"/>
      <c r="AJ5" s="634"/>
      <c r="AK5" s="634"/>
      <c r="AL5" s="635">
        <v>37.700000000000003</v>
      </c>
      <c r="AM5" s="636"/>
      <c r="AN5" s="636"/>
      <c r="AO5" s="637"/>
      <c r="AP5" s="627" t="s">
        <v>227</v>
      </c>
      <c r="AQ5" s="628"/>
      <c r="AR5" s="628"/>
      <c r="AS5" s="628"/>
      <c r="AT5" s="628"/>
      <c r="AU5" s="628"/>
      <c r="AV5" s="628"/>
      <c r="AW5" s="628"/>
      <c r="AX5" s="628"/>
      <c r="AY5" s="628"/>
      <c r="AZ5" s="628"/>
      <c r="BA5" s="628"/>
      <c r="BB5" s="628"/>
      <c r="BC5" s="628"/>
      <c r="BD5" s="628"/>
      <c r="BE5" s="628"/>
      <c r="BF5" s="629"/>
      <c r="BG5" s="641">
        <v>3792293</v>
      </c>
      <c r="BH5" s="642"/>
      <c r="BI5" s="642"/>
      <c r="BJ5" s="642"/>
      <c r="BK5" s="642"/>
      <c r="BL5" s="642"/>
      <c r="BM5" s="642"/>
      <c r="BN5" s="643"/>
      <c r="BO5" s="644">
        <v>100</v>
      </c>
      <c r="BP5" s="644"/>
      <c r="BQ5" s="644"/>
      <c r="BR5" s="644"/>
      <c r="BS5" s="645">
        <v>41392</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c r="B6" s="638" t="s">
        <v>231</v>
      </c>
      <c r="C6" s="639"/>
      <c r="D6" s="639"/>
      <c r="E6" s="639"/>
      <c r="F6" s="639"/>
      <c r="G6" s="639"/>
      <c r="H6" s="639"/>
      <c r="I6" s="639"/>
      <c r="J6" s="639"/>
      <c r="K6" s="639"/>
      <c r="L6" s="639"/>
      <c r="M6" s="639"/>
      <c r="N6" s="639"/>
      <c r="O6" s="639"/>
      <c r="P6" s="639"/>
      <c r="Q6" s="640"/>
      <c r="R6" s="641">
        <v>160385</v>
      </c>
      <c r="S6" s="642"/>
      <c r="T6" s="642"/>
      <c r="U6" s="642"/>
      <c r="V6" s="642"/>
      <c r="W6" s="642"/>
      <c r="X6" s="642"/>
      <c r="Y6" s="643"/>
      <c r="Z6" s="644">
        <v>0.9</v>
      </c>
      <c r="AA6" s="644"/>
      <c r="AB6" s="644"/>
      <c r="AC6" s="644"/>
      <c r="AD6" s="645">
        <v>160385</v>
      </c>
      <c r="AE6" s="645"/>
      <c r="AF6" s="645"/>
      <c r="AG6" s="645"/>
      <c r="AH6" s="645"/>
      <c r="AI6" s="645"/>
      <c r="AJ6" s="645"/>
      <c r="AK6" s="645"/>
      <c r="AL6" s="646">
        <v>1.6</v>
      </c>
      <c r="AM6" s="647"/>
      <c r="AN6" s="647"/>
      <c r="AO6" s="648"/>
      <c r="AP6" s="638" t="s">
        <v>232</v>
      </c>
      <c r="AQ6" s="639"/>
      <c r="AR6" s="639"/>
      <c r="AS6" s="639"/>
      <c r="AT6" s="639"/>
      <c r="AU6" s="639"/>
      <c r="AV6" s="639"/>
      <c r="AW6" s="639"/>
      <c r="AX6" s="639"/>
      <c r="AY6" s="639"/>
      <c r="AZ6" s="639"/>
      <c r="BA6" s="639"/>
      <c r="BB6" s="639"/>
      <c r="BC6" s="639"/>
      <c r="BD6" s="639"/>
      <c r="BE6" s="639"/>
      <c r="BF6" s="640"/>
      <c r="BG6" s="641">
        <v>3792293</v>
      </c>
      <c r="BH6" s="642"/>
      <c r="BI6" s="642"/>
      <c r="BJ6" s="642"/>
      <c r="BK6" s="642"/>
      <c r="BL6" s="642"/>
      <c r="BM6" s="642"/>
      <c r="BN6" s="643"/>
      <c r="BO6" s="644">
        <v>100</v>
      </c>
      <c r="BP6" s="644"/>
      <c r="BQ6" s="644"/>
      <c r="BR6" s="644"/>
      <c r="BS6" s="645">
        <v>41392</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162019</v>
      </c>
      <c r="CS6" s="642"/>
      <c r="CT6" s="642"/>
      <c r="CU6" s="642"/>
      <c r="CV6" s="642"/>
      <c r="CW6" s="642"/>
      <c r="CX6" s="642"/>
      <c r="CY6" s="643"/>
      <c r="CZ6" s="635">
        <v>0.9</v>
      </c>
      <c r="DA6" s="636"/>
      <c r="DB6" s="636"/>
      <c r="DC6" s="655"/>
      <c r="DD6" s="650" t="s">
        <v>128</v>
      </c>
      <c r="DE6" s="642"/>
      <c r="DF6" s="642"/>
      <c r="DG6" s="642"/>
      <c r="DH6" s="642"/>
      <c r="DI6" s="642"/>
      <c r="DJ6" s="642"/>
      <c r="DK6" s="642"/>
      <c r="DL6" s="642"/>
      <c r="DM6" s="642"/>
      <c r="DN6" s="642"/>
      <c r="DO6" s="642"/>
      <c r="DP6" s="643"/>
      <c r="DQ6" s="650">
        <v>162019</v>
      </c>
      <c r="DR6" s="642"/>
      <c r="DS6" s="642"/>
      <c r="DT6" s="642"/>
      <c r="DU6" s="642"/>
      <c r="DV6" s="642"/>
      <c r="DW6" s="642"/>
      <c r="DX6" s="642"/>
      <c r="DY6" s="642"/>
      <c r="DZ6" s="642"/>
      <c r="EA6" s="642"/>
      <c r="EB6" s="642"/>
      <c r="EC6" s="651"/>
    </row>
    <row r="7" spans="2:143" ht="11.25" customHeight="1">
      <c r="B7" s="638" t="s">
        <v>234</v>
      </c>
      <c r="C7" s="639"/>
      <c r="D7" s="639"/>
      <c r="E7" s="639"/>
      <c r="F7" s="639"/>
      <c r="G7" s="639"/>
      <c r="H7" s="639"/>
      <c r="I7" s="639"/>
      <c r="J7" s="639"/>
      <c r="K7" s="639"/>
      <c r="L7" s="639"/>
      <c r="M7" s="639"/>
      <c r="N7" s="639"/>
      <c r="O7" s="639"/>
      <c r="P7" s="639"/>
      <c r="Q7" s="640"/>
      <c r="R7" s="641">
        <v>8317</v>
      </c>
      <c r="S7" s="642"/>
      <c r="T7" s="642"/>
      <c r="U7" s="642"/>
      <c r="V7" s="642"/>
      <c r="W7" s="642"/>
      <c r="X7" s="642"/>
      <c r="Y7" s="643"/>
      <c r="Z7" s="644">
        <v>0</v>
      </c>
      <c r="AA7" s="644"/>
      <c r="AB7" s="644"/>
      <c r="AC7" s="644"/>
      <c r="AD7" s="645">
        <v>8317</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1558121</v>
      </c>
      <c r="BH7" s="642"/>
      <c r="BI7" s="642"/>
      <c r="BJ7" s="642"/>
      <c r="BK7" s="642"/>
      <c r="BL7" s="642"/>
      <c r="BM7" s="642"/>
      <c r="BN7" s="643"/>
      <c r="BO7" s="644">
        <v>41.1</v>
      </c>
      <c r="BP7" s="644"/>
      <c r="BQ7" s="644"/>
      <c r="BR7" s="644"/>
      <c r="BS7" s="645">
        <v>41392</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1655199</v>
      </c>
      <c r="CS7" s="642"/>
      <c r="CT7" s="642"/>
      <c r="CU7" s="642"/>
      <c r="CV7" s="642"/>
      <c r="CW7" s="642"/>
      <c r="CX7" s="642"/>
      <c r="CY7" s="643"/>
      <c r="CZ7" s="644">
        <v>9.6</v>
      </c>
      <c r="DA7" s="644"/>
      <c r="DB7" s="644"/>
      <c r="DC7" s="644"/>
      <c r="DD7" s="650">
        <v>61366</v>
      </c>
      <c r="DE7" s="642"/>
      <c r="DF7" s="642"/>
      <c r="DG7" s="642"/>
      <c r="DH7" s="642"/>
      <c r="DI7" s="642"/>
      <c r="DJ7" s="642"/>
      <c r="DK7" s="642"/>
      <c r="DL7" s="642"/>
      <c r="DM7" s="642"/>
      <c r="DN7" s="642"/>
      <c r="DO7" s="642"/>
      <c r="DP7" s="643"/>
      <c r="DQ7" s="650">
        <v>1420862</v>
      </c>
      <c r="DR7" s="642"/>
      <c r="DS7" s="642"/>
      <c r="DT7" s="642"/>
      <c r="DU7" s="642"/>
      <c r="DV7" s="642"/>
      <c r="DW7" s="642"/>
      <c r="DX7" s="642"/>
      <c r="DY7" s="642"/>
      <c r="DZ7" s="642"/>
      <c r="EA7" s="642"/>
      <c r="EB7" s="642"/>
      <c r="EC7" s="651"/>
    </row>
    <row r="8" spans="2:143" ht="11.25" customHeight="1">
      <c r="B8" s="638" t="s">
        <v>237</v>
      </c>
      <c r="C8" s="639"/>
      <c r="D8" s="639"/>
      <c r="E8" s="639"/>
      <c r="F8" s="639"/>
      <c r="G8" s="639"/>
      <c r="H8" s="639"/>
      <c r="I8" s="639"/>
      <c r="J8" s="639"/>
      <c r="K8" s="639"/>
      <c r="L8" s="639"/>
      <c r="M8" s="639"/>
      <c r="N8" s="639"/>
      <c r="O8" s="639"/>
      <c r="P8" s="639"/>
      <c r="Q8" s="640"/>
      <c r="R8" s="641">
        <v>13679</v>
      </c>
      <c r="S8" s="642"/>
      <c r="T8" s="642"/>
      <c r="U8" s="642"/>
      <c r="V8" s="642"/>
      <c r="W8" s="642"/>
      <c r="X8" s="642"/>
      <c r="Y8" s="643"/>
      <c r="Z8" s="644">
        <v>0.1</v>
      </c>
      <c r="AA8" s="644"/>
      <c r="AB8" s="644"/>
      <c r="AC8" s="644"/>
      <c r="AD8" s="645">
        <v>13679</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59475</v>
      </c>
      <c r="BH8" s="642"/>
      <c r="BI8" s="642"/>
      <c r="BJ8" s="642"/>
      <c r="BK8" s="642"/>
      <c r="BL8" s="642"/>
      <c r="BM8" s="642"/>
      <c r="BN8" s="643"/>
      <c r="BO8" s="644">
        <v>1.6</v>
      </c>
      <c r="BP8" s="644"/>
      <c r="BQ8" s="644"/>
      <c r="BR8" s="644"/>
      <c r="BS8" s="650" t="s">
        <v>128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5890715</v>
      </c>
      <c r="CS8" s="642"/>
      <c r="CT8" s="642"/>
      <c r="CU8" s="642"/>
      <c r="CV8" s="642"/>
      <c r="CW8" s="642"/>
      <c r="CX8" s="642"/>
      <c r="CY8" s="643"/>
      <c r="CZ8" s="644">
        <v>34.200000000000003</v>
      </c>
      <c r="DA8" s="644"/>
      <c r="DB8" s="644"/>
      <c r="DC8" s="644"/>
      <c r="DD8" s="650">
        <v>17298</v>
      </c>
      <c r="DE8" s="642"/>
      <c r="DF8" s="642"/>
      <c r="DG8" s="642"/>
      <c r="DH8" s="642"/>
      <c r="DI8" s="642"/>
      <c r="DJ8" s="642"/>
      <c r="DK8" s="642"/>
      <c r="DL8" s="642"/>
      <c r="DM8" s="642"/>
      <c r="DN8" s="642"/>
      <c r="DO8" s="642"/>
      <c r="DP8" s="643"/>
      <c r="DQ8" s="650">
        <v>3142416</v>
      </c>
      <c r="DR8" s="642"/>
      <c r="DS8" s="642"/>
      <c r="DT8" s="642"/>
      <c r="DU8" s="642"/>
      <c r="DV8" s="642"/>
      <c r="DW8" s="642"/>
      <c r="DX8" s="642"/>
      <c r="DY8" s="642"/>
      <c r="DZ8" s="642"/>
      <c r="EA8" s="642"/>
      <c r="EB8" s="642"/>
      <c r="EC8" s="651"/>
    </row>
    <row r="9" spans="2:143" ht="11.25" customHeight="1">
      <c r="B9" s="638" t="s">
        <v>240</v>
      </c>
      <c r="C9" s="639"/>
      <c r="D9" s="639"/>
      <c r="E9" s="639"/>
      <c r="F9" s="639"/>
      <c r="G9" s="639"/>
      <c r="H9" s="639"/>
      <c r="I9" s="639"/>
      <c r="J9" s="639"/>
      <c r="K9" s="639"/>
      <c r="L9" s="639"/>
      <c r="M9" s="639"/>
      <c r="N9" s="639"/>
      <c r="O9" s="639"/>
      <c r="P9" s="639"/>
      <c r="Q9" s="640"/>
      <c r="R9" s="641">
        <v>11551</v>
      </c>
      <c r="S9" s="642"/>
      <c r="T9" s="642"/>
      <c r="U9" s="642"/>
      <c r="V9" s="642"/>
      <c r="W9" s="642"/>
      <c r="X9" s="642"/>
      <c r="Y9" s="643"/>
      <c r="Z9" s="644">
        <v>0.1</v>
      </c>
      <c r="AA9" s="644"/>
      <c r="AB9" s="644"/>
      <c r="AC9" s="644"/>
      <c r="AD9" s="645">
        <v>11551</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1274000</v>
      </c>
      <c r="BH9" s="642"/>
      <c r="BI9" s="642"/>
      <c r="BJ9" s="642"/>
      <c r="BK9" s="642"/>
      <c r="BL9" s="642"/>
      <c r="BM9" s="642"/>
      <c r="BN9" s="643"/>
      <c r="BO9" s="644">
        <v>33.6</v>
      </c>
      <c r="BP9" s="644"/>
      <c r="BQ9" s="644"/>
      <c r="BR9" s="644"/>
      <c r="BS9" s="650" t="s">
        <v>128</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1296804</v>
      </c>
      <c r="CS9" s="642"/>
      <c r="CT9" s="642"/>
      <c r="CU9" s="642"/>
      <c r="CV9" s="642"/>
      <c r="CW9" s="642"/>
      <c r="CX9" s="642"/>
      <c r="CY9" s="643"/>
      <c r="CZ9" s="644">
        <v>7.5</v>
      </c>
      <c r="DA9" s="644"/>
      <c r="DB9" s="644"/>
      <c r="DC9" s="644"/>
      <c r="DD9" s="650">
        <v>14191</v>
      </c>
      <c r="DE9" s="642"/>
      <c r="DF9" s="642"/>
      <c r="DG9" s="642"/>
      <c r="DH9" s="642"/>
      <c r="DI9" s="642"/>
      <c r="DJ9" s="642"/>
      <c r="DK9" s="642"/>
      <c r="DL9" s="642"/>
      <c r="DM9" s="642"/>
      <c r="DN9" s="642"/>
      <c r="DO9" s="642"/>
      <c r="DP9" s="643"/>
      <c r="DQ9" s="650">
        <v>1161428</v>
      </c>
      <c r="DR9" s="642"/>
      <c r="DS9" s="642"/>
      <c r="DT9" s="642"/>
      <c r="DU9" s="642"/>
      <c r="DV9" s="642"/>
      <c r="DW9" s="642"/>
      <c r="DX9" s="642"/>
      <c r="DY9" s="642"/>
      <c r="DZ9" s="642"/>
      <c r="EA9" s="642"/>
      <c r="EB9" s="642"/>
      <c r="EC9" s="651"/>
    </row>
    <row r="10" spans="2:143" ht="11.25" customHeight="1">
      <c r="B10" s="638" t="s">
        <v>243</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185</v>
      </c>
      <c r="AA10" s="644"/>
      <c r="AB10" s="644"/>
      <c r="AC10" s="644"/>
      <c r="AD10" s="645" t="s">
        <v>128</v>
      </c>
      <c r="AE10" s="645"/>
      <c r="AF10" s="645"/>
      <c r="AG10" s="645"/>
      <c r="AH10" s="645"/>
      <c r="AI10" s="645"/>
      <c r="AJ10" s="645"/>
      <c r="AK10" s="645"/>
      <c r="AL10" s="646" t="s">
        <v>185</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96475</v>
      </c>
      <c r="BH10" s="642"/>
      <c r="BI10" s="642"/>
      <c r="BJ10" s="642"/>
      <c r="BK10" s="642"/>
      <c r="BL10" s="642"/>
      <c r="BM10" s="642"/>
      <c r="BN10" s="643"/>
      <c r="BO10" s="644">
        <v>2.5</v>
      </c>
      <c r="BP10" s="644"/>
      <c r="BQ10" s="644"/>
      <c r="BR10" s="644"/>
      <c r="BS10" s="650">
        <v>15983</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5000</v>
      </c>
      <c r="CS10" s="642"/>
      <c r="CT10" s="642"/>
      <c r="CU10" s="642"/>
      <c r="CV10" s="642"/>
      <c r="CW10" s="642"/>
      <c r="CX10" s="642"/>
      <c r="CY10" s="643"/>
      <c r="CZ10" s="644">
        <v>0</v>
      </c>
      <c r="DA10" s="644"/>
      <c r="DB10" s="644"/>
      <c r="DC10" s="644"/>
      <c r="DD10" s="650" t="s">
        <v>128</v>
      </c>
      <c r="DE10" s="642"/>
      <c r="DF10" s="642"/>
      <c r="DG10" s="642"/>
      <c r="DH10" s="642"/>
      <c r="DI10" s="642"/>
      <c r="DJ10" s="642"/>
      <c r="DK10" s="642"/>
      <c r="DL10" s="642"/>
      <c r="DM10" s="642"/>
      <c r="DN10" s="642"/>
      <c r="DO10" s="642"/>
      <c r="DP10" s="643"/>
      <c r="DQ10" s="650" t="s">
        <v>128</v>
      </c>
      <c r="DR10" s="642"/>
      <c r="DS10" s="642"/>
      <c r="DT10" s="642"/>
      <c r="DU10" s="642"/>
      <c r="DV10" s="642"/>
      <c r="DW10" s="642"/>
      <c r="DX10" s="642"/>
      <c r="DY10" s="642"/>
      <c r="DZ10" s="642"/>
      <c r="EA10" s="642"/>
      <c r="EB10" s="642"/>
      <c r="EC10" s="651"/>
    </row>
    <row r="11" spans="2:143" ht="11.25" customHeight="1">
      <c r="B11" s="638" t="s">
        <v>246</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128</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128171</v>
      </c>
      <c r="BH11" s="642"/>
      <c r="BI11" s="642"/>
      <c r="BJ11" s="642"/>
      <c r="BK11" s="642"/>
      <c r="BL11" s="642"/>
      <c r="BM11" s="642"/>
      <c r="BN11" s="643"/>
      <c r="BO11" s="644">
        <v>3.4</v>
      </c>
      <c r="BP11" s="644"/>
      <c r="BQ11" s="644"/>
      <c r="BR11" s="644"/>
      <c r="BS11" s="650">
        <v>25409</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621214</v>
      </c>
      <c r="CS11" s="642"/>
      <c r="CT11" s="642"/>
      <c r="CU11" s="642"/>
      <c r="CV11" s="642"/>
      <c r="CW11" s="642"/>
      <c r="CX11" s="642"/>
      <c r="CY11" s="643"/>
      <c r="CZ11" s="644">
        <v>3.6</v>
      </c>
      <c r="DA11" s="644"/>
      <c r="DB11" s="644"/>
      <c r="DC11" s="644"/>
      <c r="DD11" s="650">
        <v>130922</v>
      </c>
      <c r="DE11" s="642"/>
      <c r="DF11" s="642"/>
      <c r="DG11" s="642"/>
      <c r="DH11" s="642"/>
      <c r="DI11" s="642"/>
      <c r="DJ11" s="642"/>
      <c r="DK11" s="642"/>
      <c r="DL11" s="642"/>
      <c r="DM11" s="642"/>
      <c r="DN11" s="642"/>
      <c r="DO11" s="642"/>
      <c r="DP11" s="643"/>
      <c r="DQ11" s="650">
        <v>354090</v>
      </c>
      <c r="DR11" s="642"/>
      <c r="DS11" s="642"/>
      <c r="DT11" s="642"/>
      <c r="DU11" s="642"/>
      <c r="DV11" s="642"/>
      <c r="DW11" s="642"/>
      <c r="DX11" s="642"/>
      <c r="DY11" s="642"/>
      <c r="DZ11" s="642"/>
      <c r="EA11" s="642"/>
      <c r="EB11" s="642"/>
      <c r="EC11" s="651"/>
    </row>
    <row r="12" spans="2:143" ht="11.25" customHeight="1">
      <c r="B12" s="638" t="s">
        <v>249</v>
      </c>
      <c r="C12" s="639"/>
      <c r="D12" s="639"/>
      <c r="E12" s="639"/>
      <c r="F12" s="639"/>
      <c r="G12" s="639"/>
      <c r="H12" s="639"/>
      <c r="I12" s="639"/>
      <c r="J12" s="639"/>
      <c r="K12" s="639"/>
      <c r="L12" s="639"/>
      <c r="M12" s="639"/>
      <c r="N12" s="639"/>
      <c r="O12" s="639"/>
      <c r="P12" s="639"/>
      <c r="Q12" s="640"/>
      <c r="R12" s="641">
        <v>646673</v>
      </c>
      <c r="S12" s="642"/>
      <c r="T12" s="642"/>
      <c r="U12" s="642"/>
      <c r="V12" s="642"/>
      <c r="W12" s="642"/>
      <c r="X12" s="642"/>
      <c r="Y12" s="643"/>
      <c r="Z12" s="644">
        <v>3.5</v>
      </c>
      <c r="AA12" s="644"/>
      <c r="AB12" s="644"/>
      <c r="AC12" s="644"/>
      <c r="AD12" s="645">
        <v>646673</v>
      </c>
      <c r="AE12" s="645"/>
      <c r="AF12" s="645"/>
      <c r="AG12" s="645"/>
      <c r="AH12" s="645"/>
      <c r="AI12" s="645"/>
      <c r="AJ12" s="645"/>
      <c r="AK12" s="645"/>
      <c r="AL12" s="646">
        <v>6.4</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1908709</v>
      </c>
      <c r="BH12" s="642"/>
      <c r="BI12" s="642"/>
      <c r="BJ12" s="642"/>
      <c r="BK12" s="642"/>
      <c r="BL12" s="642"/>
      <c r="BM12" s="642"/>
      <c r="BN12" s="643"/>
      <c r="BO12" s="644">
        <v>50.3</v>
      </c>
      <c r="BP12" s="644"/>
      <c r="BQ12" s="644"/>
      <c r="BR12" s="644"/>
      <c r="BS12" s="650" t="s">
        <v>128</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381100</v>
      </c>
      <c r="CS12" s="642"/>
      <c r="CT12" s="642"/>
      <c r="CU12" s="642"/>
      <c r="CV12" s="642"/>
      <c r="CW12" s="642"/>
      <c r="CX12" s="642"/>
      <c r="CY12" s="643"/>
      <c r="CZ12" s="644">
        <v>2.2000000000000002</v>
      </c>
      <c r="DA12" s="644"/>
      <c r="DB12" s="644"/>
      <c r="DC12" s="644"/>
      <c r="DD12" s="650">
        <v>95124</v>
      </c>
      <c r="DE12" s="642"/>
      <c r="DF12" s="642"/>
      <c r="DG12" s="642"/>
      <c r="DH12" s="642"/>
      <c r="DI12" s="642"/>
      <c r="DJ12" s="642"/>
      <c r="DK12" s="642"/>
      <c r="DL12" s="642"/>
      <c r="DM12" s="642"/>
      <c r="DN12" s="642"/>
      <c r="DO12" s="642"/>
      <c r="DP12" s="643"/>
      <c r="DQ12" s="650">
        <v>248257</v>
      </c>
      <c r="DR12" s="642"/>
      <c r="DS12" s="642"/>
      <c r="DT12" s="642"/>
      <c r="DU12" s="642"/>
      <c r="DV12" s="642"/>
      <c r="DW12" s="642"/>
      <c r="DX12" s="642"/>
      <c r="DY12" s="642"/>
      <c r="DZ12" s="642"/>
      <c r="EA12" s="642"/>
      <c r="EB12" s="642"/>
      <c r="EC12" s="651"/>
    </row>
    <row r="13" spans="2:143" ht="11.25" customHeight="1">
      <c r="B13" s="638" t="s">
        <v>252</v>
      </c>
      <c r="C13" s="639"/>
      <c r="D13" s="639"/>
      <c r="E13" s="639"/>
      <c r="F13" s="639"/>
      <c r="G13" s="639"/>
      <c r="H13" s="639"/>
      <c r="I13" s="639"/>
      <c r="J13" s="639"/>
      <c r="K13" s="639"/>
      <c r="L13" s="639"/>
      <c r="M13" s="639"/>
      <c r="N13" s="639"/>
      <c r="O13" s="639"/>
      <c r="P13" s="639"/>
      <c r="Q13" s="640"/>
      <c r="R13" s="641">
        <v>9213</v>
      </c>
      <c r="S13" s="642"/>
      <c r="T13" s="642"/>
      <c r="U13" s="642"/>
      <c r="V13" s="642"/>
      <c r="W13" s="642"/>
      <c r="X13" s="642"/>
      <c r="Y13" s="643"/>
      <c r="Z13" s="644">
        <v>0.1</v>
      </c>
      <c r="AA13" s="644"/>
      <c r="AB13" s="644"/>
      <c r="AC13" s="644"/>
      <c r="AD13" s="645">
        <v>9213</v>
      </c>
      <c r="AE13" s="645"/>
      <c r="AF13" s="645"/>
      <c r="AG13" s="645"/>
      <c r="AH13" s="645"/>
      <c r="AI13" s="645"/>
      <c r="AJ13" s="645"/>
      <c r="AK13" s="645"/>
      <c r="AL13" s="646">
        <v>0.1</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1902736</v>
      </c>
      <c r="BH13" s="642"/>
      <c r="BI13" s="642"/>
      <c r="BJ13" s="642"/>
      <c r="BK13" s="642"/>
      <c r="BL13" s="642"/>
      <c r="BM13" s="642"/>
      <c r="BN13" s="643"/>
      <c r="BO13" s="644">
        <v>50.2</v>
      </c>
      <c r="BP13" s="644"/>
      <c r="BQ13" s="644"/>
      <c r="BR13" s="644"/>
      <c r="BS13" s="650" t="s">
        <v>128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1614791</v>
      </c>
      <c r="CS13" s="642"/>
      <c r="CT13" s="642"/>
      <c r="CU13" s="642"/>
      <c r="CV13" s="642"/>
      <c r="CW13" s="642"/>
      <c r="CX13" s="642"/>
      <c r="CY13" s="643"/>
      <c r="CZ13" s="644">
        <v>9.4</v>
      </c>
      <c r="DA13" s="644"/>
      <c r="DB13" s="644"/>
      <c r="DC13" s="644"/>
      <c r="DD13" s="650">
        <v>484956</v>
      </c>
      <c r="DE13" s="642"/>
      <c r="DF13" s="642"/>
      <c r="DG13" s="642"/>
      <c r="DH13" s="642"/>
      <c r="DI13" s="642"/>
      <c r="DJ13" s="642"/>
      <c r="DK13" s="642"/>
      <c r="DL13" s="642"/>
      <c r="DM13" s="642"/>
      <c r="DN13" s="642"/>
      <c r="DO13" s="642"/>
      <c r="DP13" s="643"/>
      <c r="DQ13" s="650">
        <v>1093476</v>
      </c>
      <c r="DR13" s="642"/>
      <c r="DS13" s="642"/>
      <c r="DT13" s="642"/>
      <c r="DU13" s="642"/>
      <c r="DV13" s="642"/>
      <c r="DW13" s="642"/>
      <c r="DX13" s="642"/>
      <c r="DY13" s="642"/>
      <c r="DZ13" s="642"/>
      <c r="EA13" s="642"/>
      <c r="EB13" s="642"/>
      <c r="EC13" s="651"/>
    </row>
    <row r="14" spans="2:143" ht="11.25" customHeight="1">
      <c r="B14" s="638" t="s">
        <v>255</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128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128776</v>
      </c>
      <c r="BH14" s="642"/>
      <c r="BI14" s="642"/>
      <c r="BJ14" s="642"/>
      <c r="BK14" s="642"/>
      <c r="BL14" s="642"/>
      <c r="BM14" s="642"/>
      <c r="BN14" s="643"/>
      <c r="BO14" s="644">
        <v>3.4</v>
      </c>
      <c r="BP14" s="644"/>
      <c r="BQ14" s="644"/>
      <c r="BR14" s="644"/>
      <c r="BS14" s="650" t="s">
        <v>185</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845636</v>
      </c>
      <c r="CS14" s="642"/>
      <c r="CT14" s="642"/>
      <c r="CU14" s="642"/>
      <c r="CV14" s="642"/>
      <c r="CW14" s="642"/>
      <c r="CX14" s="642"/>
      <c r="CY14" s="643"/>
      <c r="CZ14" s="644">
        <v>4.9000000000000004</v>
      </c>
      <c r="DA14" s="644"/>
      <c r="DB14" s="644"/>
      <c r="DC14" s="644"/>
      <c r="DD14" s="650">
        <v>45708</v>
      </c>
      <c r="DE14" s="642"/>
      <c r="DF14" s="642"/>
      <c r="DG14" s="642"/>
      <c r="DH14" s="642"/>
      <c r="DI14" s="642"/>
      <c r="DJ14" s="642"/>
      <c r="DK14" s="642"/>
      <c r="DL14" s="642"/>
      <c r="DM14" s="642"/>
      <c r="DN14" s="642"/>
      <c r="DO14" s="642"/>
      <c r="DP14" s="643"/>
      <c r="DQ14" s="650">
        <v>816554</v>
      </c>
      <c r="DR14" s="642"/>
      <c r="DS14" s="642"/>
      <c r="DT14" s="642"/>
      <c r="DU14" s="642"/>
      <c r="DV14" s="642"/>
      <c r="DW14" s="642"/>
      <c r="DX14" s="642"/>
      <c r="DY14" s="642"/>
      <c r="DZ14" s="642"/>
      <c r="EA14" s="642"/>
      <c r="EB14" s="642"/>
      <c r="EC14" s="651"/>
    </row>
    <row r="15" spans="2:143" ht="11.25" customHeight="1">
      <c r="B15" s="638" t="s">
        <v>258</v>
      </c>
      <c r="C15" s="639"/>
      <c r="D15" s="639"/>
      <c r="E15" s="639"/>
      <c r="F15" s="639"/>
      <c r="G15" s="639"/>
      <c r="H15" s="639"/>
      <c r="I15" s="639"/>
      <c r="J15" s="639"/>
      <c r="K15" s="639"/>
      <c r="L15" s="639"/>
      <c r="M15" s="639"/>
      <c r="N15" s="639"/>
      <c r="O15" s="639"/>
      <c r="P15" s="639"/>
      <c r="Q15" s="640"/>
      <c r="R15" s="641">
        <v>41516</v>
      </c>
      <c r="S15" s="642"/>
      <c r="T15" s="642"/>
      <c r="U15" s="642"/>
      <c r="V15" s="642"/>
      <c r="W15" s="642"/>
      <c r="X15" s="642"/>
      <c r="Y15" s="643"/>
      <c r="Z15" s="644">
        <v>0.2</v>
      </c>
      <c r="AA15" s="644"/>
      <c r="AB15" s="644"/>
      <c r="AC15" s="644"/>
      <c r="AD15" s="645">
        <v>41516</v>
      </c>
      <c r="AE15" s="645"/>
      <c r="AF15" s="645"/>
      <c r="AG15" s="645"/>
      <c r="AH15" s="645"/>
      <c r="AI15" s="645"/>
      <c r="AJ15" s="645"/>
      <c r="AK15" s="645"/>
      <c r="AL15" s="646">
        <v>0.4</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196687</v>
      </c>
      <c r="BH15" s="642"/>
      <c r="BI15" s="642"/>
      <c r="BJ15" s="642"/>
      <c r="BK15" s="642"/>
      <c r="BL15" s="642"/>
      <c r="BM15" s="642"/>
      <c r="BN15" s="643"/>
      <c r="BO15" s="644">
        <v>5.2</v>
      </c>
      <c r="BP15" s="644"/>
      <c r="BQ15" s="644"/>
      <c r="BR15" s="644"/>
      <c r="BS15" s="650" t="s">
        <v>185</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2719960</v>
      </c>
      <c r="CS15" s="642"/>
      <c r="CT15" s="642"/>
      <c r="CU15" s="642"/>
      <c r="CV15" s="642"/>
      <c r="CW15" s="642"/>
      <c r="CX15" s="642"/>
      <c r="CY15" s="643"/>
      <c r="CZ15" s="644">
        <v>15.8</v>
      </c>
      <c r="DA15" s="644"/>
      <c r="DB15" s="644"/>
      <c r="DC15" s="644"/>
      <c r="DD15" s="650">
        <v>1593106</v>
      </c>
      <c r="DE15" s="642"/>
      <c r="DF15" s="642"/>
      <c r="DG15" s="642"/>
      <c r="DH15" s="642"/>
      <c r="DI15" s="642"/>
      <c r="DJ15" s="642"/>
      <c r="DK15" s="642"/>
      <c r="DL15" s="642"/>
      <c r="DM15" s="642"/>
      <c r="DN15" s="642"/>
      <c r="DO15" s="642"/>
      <c r="DP15" s="643"/>
      <c r="DQ15" s="650">
        <v>1220276</v>
      </c>
      <c r="DR15" s="642"/>
      <c r="DS15" s="642"/>
      <c r="DT15" s="642"/>
      <c r="DU15" s="642"/>
      <c r="DV15" s="642"/>
      <c r="DW15" s="642"/>
      <c r="DX15" s="642"/>
      <c r="DY15" s="642"/>
      <c r="DZ15" s="642"/>
      <c r="EA15" s="642"/>
      <c r="EB15" s="642"/>
      <c r="EC15" s="651"/>
    </row>
    <row r="16" spans="2:143" ht="11.25" customHeight="1">
      <c r="B16" s="638" t="s">
        <v>261</v>
      </c>
      <c r="C16" s="639"/>
      <c r="D16" s="639"/>
      <c r="E16" s="639"/>
      <c r="F16" s="639"/>
      <c r="G16" s="639"/>
      <c r="H16" s="639"/>
      <c r="I16" s="639"/>
      <c r="J16" s="639"/>
      <c r="K16" s="639"/>
      <c r="L16" s="639"/>
      <c r="M16" s="639"/>
      <c r="N16" s="639"/>
      <c r="O16" s="639"/>
      <c r="P16" s="639"/>
      <c r="Q16" s="640"/>
      <c r="R16" s="641" t="s">
        <v>185</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128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185</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386366</v>
      </c>
      <c r="CS16" s="642"/>
      <c r="CT16" s="642"/>
      <c r="CU16" s="642"/>
      <c r="CV16" s="642"/>
      <c r="CW16" s="642"/>
      <c r="CX16" s="642"/>
      <c r="CY16" s="643"/>
      <c r="CZ16" s="644">
        <v>2.2000000000000002</v>
      </c>
      <c r="DA16" s="644"/>
      <c r="DB16" s="644"/>
      <c r="DC16" s="644"/>
      <c r="DD16" s="650" t="s">
        <v>128</v>
      </c>
      <c r="DE16" s="642"/>
      <c r="DF16" s="642"/>
      <c r="DG16" s="642"/>
      <c r="DH16" s="642"/>
      <c r="DI16" s="642"/>
      <c r="DJ16" s="642"/>
      <c r="DK16" s="642"/>
      <c r="DL16" s="642"/>
      <c r="DM16" s="642"/>
      <c r="DN16" s="642"/>
      <c r="DO16" s="642"/>
      <c r="DP16" s="643"/>
      <c r="DQ16" s="650">
        <v>108493</v>
      </c>
      <c r="DR16" s="642"/>
      <c r="DS16" s="642"/>
      <c r="DT16" s="642"/>
      <c r="DU16" s="642"/>
      <c r="DV16" s="642"/>
      <c r="DW16" s="642"/>
      <c r="DX16" s="642"/>
      <c r="DY16" s="642"/>
      <c r="DZ16" s="642"/>
      <c r="EA16" s="642"/>
      <c r="EB16" s="642"/>
      <c r="EC16" s="651"/>
    </row>
    <row r="17" spans="2:133" ht="11.25" customHeight="1">
      <c r="B17" s="638" t="s">
        <v>264</v>
      </c>
      <c r="C17" s="639"/>
      <c r="D17" s="639"/>
      <c r="E17" s="639"/>
      <c r="F17" s="639"/>
      <c r="G17" s="639"/>
      <c r="H17" s="639"/>
      <c r="I17" s="639"/>
      <c r="J17" s="639"/>
      <c r="K17" s="639"/>
      <c r="L17" s="639"/>
      <c r="M17" s="639"/>
      <c r="N17" s="639"/>
      <c r="O17" s="639"/>
      <c r="P17" s="639"/>
      <c r="Q17" s="640"/>
      <c r="R17" s="641">
        <v>28536</v>
      </c>
      <c r="S17" s="642"/>
      <c r="T17" s="642"/>
      <c r="U17" s="642"/>
      <c r="V17" s="642"/>
      <c r="W17" s="642"/>
      <c r="X17" s="642"/>
      <c r="Y17" s="643"/>
      <c r="Z17" s="644">
        <v>0.2</v>
      </c>
      <c r="AA17" s="644"/>
      <c r="AB17" s="644"/>
      <c r="AC17" s="644"/>
      <c r="AD17" s="645">
        <v>28536</v>
      </c>
      <c r="AE17" s="645"/>
      <c r="AF17" s="645"/>
      <c r="AG17" s="645"/>
      <c r="AH17" s="645"/>
      <c r="AI17" s="645"/>
      <c r="AJ17" s="645"/>
      <c r="AK17" s="645"/>
      <c r="AL17" s="646">
        <v>0.3</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185</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1641601</v>
      </c>
      <c r="CS17" s="642"/>
      <c r="CT17" s="642"/>
      <c r="CU17" s="642"/>
      <c r="CV17" s="642"/>
      <c r="CW17" s="642"/>
      <c r="CX17" s="642"/>
      <c r="CY17" s="643"/>
      <c r="CZ17" s="644">
        <v>9.5</v>
      </c>
      <c r="DA17" s="644"/>
      <c r="DB17" s="644"/>
      <c r="DC17" s="644"/>
      <c r="DD17" s="650" t="s">
        <v>128</v>
      </c>
      <c r="DE17" s="642"/>
      <c r="DF17" s="642"/>
      <c r="DG17" s="642"/>
      <c r="DH17" s="642"/>
      <c r="DI17" s="642"/>
      <c r="DJ17" s="642"/>
      <c r="DK17" s="642"/>
      <c r="DL17" s="642"/>
      <c r="DM17" s="642"/>
      <c r="DN17" s="642"/>
      <c r="DO17" s="642"/>
      <c r="DP17" s="643"/>
      <c r="DQ17" s="650">
        <v>1630071</v>
      </c>
      <c r="DR17" s="642"/>
      <c r="DS17" s="642"/>
      <c r="DT17" s="642"/>
      <c r="DU17" s="642"/>
      <c r="DV17" s="642"/>
      <c r="DW17" s="642"/>
      <c r="DX17" s="642"/>
      <c r="DY17" s="642"/>
      <c r="DZ17" s="642"/>
      <c r="EA17" s="642"/>
      <c r="EB17" s="642"/>
      <c r="EC17" s="651"/>
    </row>
    <row r="18" spans="2:133" ht="11.25" customHeight="1">
      <c r="B18" s="638" t="s">
        <v>267</v>
      </c>
      <c r="C18" s="639"/>
      <c r="D18" s="639"/>
      <c r="E18" s="639"/>
      <c r="F18" s="639"/>
      <c r="G18" s="639"/>
      <c r="H18" s="639"/>
      <c r="I18" s="639"/>
      <c r="J18" s="639"/>
      <c r="K18" s="639"/>
      <c r="L18" s="639"/>
      <c r="M18" s="639"/>
      <c r="N18" s="639"/>
      <c r="O18" s="639"/>
      <c r="P18" s="639"/>
      <c r="Q18" s="640"/>
      <c r="R18" s="641">
        <v>5987323</v>
      </c>
      <c r="S18" s="642"/>
      <c r="T18" s="642"/>
      <c r="U18" s="642"/>
      <c r="V18" s="642"/>
      <c r="W18" s="642"/>
      <c r="X18" s="642"/>
      <c r="Y18" s="643"/>
      <c r="Z18" s="644">
        <v>32.700000000000003</v>
      </c>
      <c r="AA18" s="644"/>
      <c r="AB18" s="644"/>
      <c r="AC18" s="644"/>
      <c r="AD18" s="645">
        <v>5303326</v>
      </c>
      <c r="AE18" s="645"/>
      <c r="AF18" s="645"/>
      <c r="AG18" s="645"/>
      <c r="AH18" s="645"/>
      <c r="AI18" s="645"/>
      <c r="AJ18" s="645"/>
      <c r="AK18" s="645"/>
      <c r="AL18" s="646">
        <v>52.8</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185</v>
      </c>
      <c r="BP18" s="644"/>
      <c r="BQ18" s="644"/>
      <c r="BR18" s="644"/>
      <c r="BS18" s="650" t="s">
        <v>128</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v>3629</v>
      </c>
      <c r="CS18" s="642"/>
      <c r="CT18" s="642"/>
      <c r="CU18" s="642"/>
      <c r="CV18" s="642"/>
      <c r="CW18" s="642"/>
      <c r="CX18" s="642"/>
      <c r="CY18" s="643"/>
      <c r="CZ18" s="644">
        <v>0</v>
      </c>
      <c r="DA18" s="644"/>
      <c r="DB18" s="644"/>
      <c r="DC18" s="644"/>
      <c r="DD18" s="650">
        <v>3629</v>
      </c>
      <c r="DE18" s="642"/>
      <c r="DF18" s="642"/>
      <c r="DG18" s="642"/>
      <c r="DH18" s="642"/>
      <c r="DI18" s="642"/>
      <c r="DJ18" s="642"/>
      <c r="DK18" s="642"/>
      <c r="DL18" s="642"/>
      <c r="DM18" s="642"/>
      <c r="DN18" s="642"/>
      <c r="DO18" s="642"/>
      <c r="DP18" s="643"/>
      <c r="DQ18" s="650">
        <v>3629</v>
      </c>
      <c r="DR18" s="642"/>
      <c r="DS18" s="642"/>
      <c r="DT18" s="642"/>
      <c r="DU18" s="642"/>
      <c r="DV18" s="642"/>
      <c r="DW18" s="642"/>
      <c r="DX18" s="642"/>
      <c r="DY18" s="642"/>
      <c r="DZ18" s="642"/>
      <c r="EA18" s="642"/>
      <c r="EB18" s="642"/>
      <c r="EC18" s="651"/>
    </row>
    <row r="19" spans="2:133" ht="11.25" customHeight="1">
      <c r="B19" s="638" t="s">
        <v>270</v>
      </c>
      <c r="C19" s="639"/>
      <c r="D19" s="639"/>
      <c r="E19" s="639"/>
      <c r="F19" s="639"/>
      <c r="G19" s="639"/>
      <c r="H19" s="639"/>
      <c r="I19" s="639"/>
      <c r="J19" s="639"/>
      <c r="K19" s="639"/>
      <c r="L19" s="639"/>
      <c r="M19" s="639"/>
      <c r="N19" s="639"/>
      <c r="O19" s="639"/>
      <c r="P19" s="639"/>
      <c r="Q19" s="640"/>
      <c r="R19" s="641">
        <v>5303326</v>
      </c>
      <c r="S19" s="642"/>
      <c r="T19" s="642"/>
      <c r="U19" s="642"/>
      <c r="V19" s="642"/>
      <c r="W19" s="642"/>
      <c r="X19" s="642"/>
      <c r="Y19" s="643"/>
      <c r="Z19" s="644">
        <v>29</v>
      </c>
      <c r="AA19" s="644"/>
      <c r="AB19" s="644"/>
      <c r="AC19" s="644"/>
      <c r="AD19" s="645">
        <v>5303326</v>
      </c>
      <c r="AE19" s="645"/>
      <c r="AF19" s="645"/>
      <c r="AG19" s="645"/>
      <c r="AH19" s="645"/>
      <c r="AI19" s="645"/>
      <c r="AJ19" s="645"/>
      <c r="AK19" s="645"/>
      <c r="AL19" s="646">
        <v>52.8</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t="s">
        <v>128</v>
      </c>
      <c r="BH19" s="642"/>
      <c r="BI19" s="642"/>
      <c r="BJ19" s="642"/>
      <c r="BK19" s="642"/>
      <c r="BL19" s="642"/>
      <c r="BM19" s="642"/>
      <c r="BN19" s="643"/>
      <c r="BO19" s="644" t="s">
        <v>128</v>
      </c>
      <c r="BP19" s="644"/>
      <c r="BQ19" s="644"/>
      <c r="BR19" s="644"/>
      <c r="BS19" s="650" t="s">
        <v>128</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185</v>
      </c>
      <c r="DA19" s="644"/>
      <c r="DB19" s="644"/>
      <c r="DC19" s="644"/>
      <c r="DD19" s="650" t="s">
        <v>185</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c r="B20" s="638" t="s">
        <v>273</v>
      </c>
      <c r="C20" s="639"/>
      <c r="D20" s="639"/>
      <c r="E20" s="639"/>
      <c r="F20" s="639"/>
      <c r="G20" s="639"/>
      <c r="H20" s="639"/>
      <c r="I20" s="639"/>
      <c r="J20" s="639"/>
      <c r="K20" s="639"/>
      <c r="L20" s="639"/>
      <c r="M20" s="639"/>
      <c r="N20" s="639"/>
      <c r="O20" s="639"/>
      <c r="P20" s="639"/>
      <c r="Q20" s="640"/>
      <c r="R20" s="641">
        <v>683997</v>
      </c>
      <c r="S20" s="642"/>
      <c r="T20" s="642"/>
      <c r="U20" s="642"/>
      <c r="V20" s="642"/>
      <c r="W20" s="642"/>
      <c r="X20" s="642"/>
      <c r="Y20" s="643"/>
      <c r="Z20" s="644">
        <v>3.7</v>
      </c>
      <c r="AA20" s="644"/>
      <c r="AB20" s="644"/>
      <c r="AC20" s="644"/>
      <c r="AD20" s="645" t="s">
        <v>128</v>
      </c>
      <c r="AE20" s="645"/>
      <c r="AF20" s="645"/>
      <c r="AG20" s="645"/>
      <c r="AH20" s="645"/>
      <c r="AI20" s="645"/>
      <c r="AJ20" s="645"/>
      <c r="AK20" s="645"/>
      <c r="AL20" s="646" t="s">
        <v>185</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t="s">
        <v>185</v>
      </c>
      <c r="BH20" s="642"/>
      <c r="BI20" s="642"/>
      <c r="BJ20" s="642"/>
      <c r="BK20" s="642"/>
      <c r="BL20" s="642"/>
      <c r="BM20" s="642"/>
      <c r="BN20" s="643"/>
      <c r="BO20" s="644" t="s">
        <v>185</v>
      </c>
      <c r="BP20" s="644"/>
      <c r="BQ20" s="644"/>
      <c r="BR20" s="644"/>
      <c r="BS20" s="650" t="s">
        <v>128</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17224034</v>
      </c>
      <c r="CS20" s="642"/>
      <c r="CT20" s="642"/>
      <c r="CU20" s="642"/>
      <c r="CV20" s="642"/>
      <c r="CW20" s="642"/>
      <c r="CX20" s="642"/>
      <c r="CY20" s="643"/>
      <c r="CZ20" s="644">
        <v>100</v>
      </c>
      <c r="DA20" s="644"/>
      <c r="DB20" s="644"/>
      <c r="DC20" s="644"/>
      <c r="DD20" s="650">
        <v>2446300</v>
      </c>
      <c r="DE20" s="642"/>
      <c r="DF20" s="642"/>
      <c r="DG20" s="642"/>
      <c r="DH20" s="642"/>
      <c r="DI20" s="642"/>
      <c r="DJ20" s="642"/>
      <c r="DK20" s="642"/>
      <c r="DL20" s="642"/>
      <c r="DM20" s="642"/>
      <c r="DN20" s="642"/>
      <c r="DO20" s="642"/>
      <c r="DP20" s="643"/>
      <c r="DQ20" s="650">
        <v>11361571</v>
      </c>
      <c r="DR20" s="642"/>
      <c r="DS20" s="642"/>
      <c r="DT20" s="642"/>
      <c r="DU20" s="642"/>
      <c r="DV20" s="642"/>
      <c r="DW20" s="642"/>
      <c r="DX20" s="642"/>
      <c r="DY20" s="642"/>
      <c r="DZ20" s="642"/>
      <c r="EA20" s="642"/>
      <c r="EB20" s="642"/>
      <c r="EC20" s="651"/>
    </row>
    <row r="21" spans="2:133" ht="11.25" customHeight="1">
      <c r="B21" s="638" t="s">
        <v>276</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128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t="s">
        <v>128</v>
      </c>
      <c r="BH21" s="642"/>
      <c r="BI21" s="642"/>
      <c r="BJ21" s="642"/>
      <c r="BK21" s="642"/>
      <c r="BL21" s="642"/>
      <c r="BM21" s="642"/>
      <c r="BN21" s="643"/>
      <c r="BO21" s="644" t="s">
        <v>128</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278</v>
      </c>
      <c r="C22" s="639"/>
      <c r="D22" s="639"/>
      <c r="E22" s="639"/>
      <c r="F22" s="639"/>
      <c r="G22" s="639"/>
      <c r="H22" s="639"/>
      <c r="I22" s="639"/>
      <c r="J22" s="639"/>
      <c r="K22" s="639"/>
      <c r="L22" s="639"/>
      <c r="M22" s="639"/>
      <c r="N22" s="639"/>
      <c r="O22" s="639"/>
      <c r="P22" s="639"/>
      <c r="Q22" s="640"/>
      <c r="R22" s="641">
        <v>10699486</v>
      </c>
      <c r="S22" s="642"/>
      <c r="T22" s="642"/>
      <c r="U22" s="642"/>
      <c r="V22" s="642"/>
      <c r="W22" s="642"/>
      <c r="X22" s="642"/>
      <c r="Y22" s="643"/>
      <c r="Z22" s="644">
        <v>58.5</v>
      </c>
      <c r="AA22" s="644"/>
      <c r="AB22" s="644"/>
      <c r="AC22" s="644"/>
      <c r="AD22" s="645">
        <v>10015489</v>
      </c>
      <c r="AE22" s="645"/>
      <c r="AF22" s="645"/>
      <c r="AG22" s="645"/>
      <c r="AH22" s="645"/>
      <c r="AI22" s="645"/>
      <c r="AJ22" s="645"/>
      <c r="AK22" s="645"/>
      <c r="AL22" s="646">
        <v>99.6</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281</v>
      </c>
      <c r="C23" s="639"/>
      <c r="D23" s="639"/>
      <c r="E23" s="639"/>
      <c r="F23" s="639"/>
      <c r="G23" s="639"/>
      <c r="H23" s="639"/>
      <c r="I23" s="639"/>
      <c r="J23" s="639"/>
      <c r="K23" s="639"/>
      <c r="L23" s="639"/>
      <c r="M23" s="639"/>
      <c r="N23" s="639"/>
      <c r="O23" s="639"/>
      <c r="P23" s="639"/>
      <c r="Q23" s="640"/>
      <c r="R23" s="641">
        <v>4412</v>
      </c>
      <c r="S23" s="642"/>
      <c r="T23" s="642"/>
      <c r="U23" s="642"/>
      <c r="V23" s="642"/>
      <c r="W23" s="642"/>
      <c r="X23" s="642"/>
      <c r="Y23" s="643"/>
      <c r="Z23" s="644">
        <v>0</v>
      </c>
      <c r="AA23" s="644"/>
      <c r="AB23" s="644"/>
      <c r="AC23" s="644"/>
      <c r="AD23" s="645">
        <v>4412</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128</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c r="B24" s="638" t="s">
        <v>288</v>
      </c>
      <c r="C24" s="639"/>
      <c r="D24" s="639"/>
      <c r="E24" s="639"/>
      <c r="F24" s="639"/>
      <c r="G24" s="639"/>
      <c r="H24" s="639"/>
      <c r="I24" s="639"/>
      <c r="J24" s="639"/>
      <c r="K24" s="639"/>
      <c r="L24" s="639"/>
      <c r="M24" s="639"/>
      <c r="N24" s="639"/>
      <c r="O24" s="639"/>
      <c r="P24" s="639"/>
      <c r="Q24" s="640"/>
      <c r="R24" s="641">
        <v>55197</v>
      </c>
      <c r="S24" s="642"/>
      <c r="T24" s="642"/>
      <c r="U24" s="642"/>
      <c r="V24" s="642"/>
      <c r="W24" s="642"/>
      <c r="X24" s="642"/>
      <c r="Y24" s="643"/>
      <c r="Z24" s="644">
        <v>0.3</v>
      </c>
      <c r="AA24" s="644"/>
      <c r="AB24" s="644"/>
      <c r="AC24" s="644"/>
      <c r="AD24" s="645" t="s">
        <v>128</v>
      </c>
      <c r="AE24" s="645"/>
      <c r="AF24" s="645"/>
      <c r="AG24" s="645"/>
      <c r="AH24" s="645"/>
      <c r="AI24" s="645"/>
      <c r="AJ24" s="645"/>
      <c r="AK24" s="645"/>
      <c r="AL24" s="646" t="s">
        <v>185</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185</v>
      </c>
      <c r="BP24" s="644"/>
      <c r="BQ24" s="644"/>
      <c r="BR24" s="644"/>
      <c r="BS24" s="650" t="s">
        <v>185</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7059522</v>
      </c>
      <c r="CS24" s="631"/>
      <c r="CT24" s="631"/>
      <c r="CU24" s="631"/>
      <c r="CV24" s="631"/>
      <c r="CW24" s="631"/>
      <c r="CX24" s="631"/>
      <c r="CY24" s="632"/>
      <c r="CZ24" s="635">
        <v>41</v>
      </c>
      <c r="DA24" s="636"/>
      <c r="DB24" s="636"/>
      <c r="DC24" s="655"/>
      <c r="DD24" s="674">
        <v>4950105</v>
      </c>
      <c r="DE24" s="631"/>
      <c r="DF24" s="631"/>
      <c r="DG24" s="631"/>
      <c r="DH24" s="631"/>
      <c r="DI24" s="631"/>
      <c r="DJ24" s="631"/>
      <c r="DK24" s="632"/>
      <c r="DL24" s="674">
        <v>4949460</v>
      </c>
      <c r="DM24" s="631"/>
      <c r="DN24" s="631"/>
      <c r="DO24" s="631"/>
      <c r="DP24" s="631"/>
      <c r="DQ24" s="631"/>
      <c r="DR24" s="631"/>
      <c r="DS24" s="631"/>
      <c r="DT24" s="631"/>
      <c r="DU24" s="631"/>
      <c r="DV24" s="632"/>
      <c r="DW24" s="635">
        <v>46.8</v>
      </c>
      <c r="DX24" s="636"/>
      <c r="DY24" s="636"/>
      <c r="DZ24" s="636"/>
      <c r="EA24" s="636"/>
      <c r="EB24" s="636"/>
      <c r="EC24" s="637"/>
    </row>
    <row r="25" spans="2:133" ht="11.25" customHeight="1">
      <c r="B25" s="638" t="s">
        <v>291</v>
      </c>
      <c r="C25" s="639"/>
      <c r="D25" s="639"/>
      <c r="E25" s="639"/>
      <c r="F25" s="639"/>
      <c r="G25" s="639"/>
      <c r="H25" s="639"/>
      <c r="I25" s="639"/>
      <c r="J25" s="639"/>
      <c r="K25" s="639"/>
      <c r="L25" s="639"/>
      <c r="M25" s="639"/>
      <c r="N25" s="639"/>
      <c r="O25" s="639"/>
      <c r="P25" s="639"/>
      <c r="Q25" s="640"/>
      <c r="R25" s="641">
        <v>241245</v>
      </c>
      <c r="S25" s="642"/>
      <c r="T25" s="642"/>
      <c r="U25" s="642"/>
      <c r="V25" s="642"/>
      <c r="W25" s="642"/>
      <c r="X25" s="642"/>
      <c r="Y25" s="643"/>
      <c r="Z25" s="644">
        <v>1.3</v>
      </c>
      <c r="AA25" s="644"/>
      <c r="AB25" s="644"/>
      <c r="AC25" s="644"/>
      <c r="AD25" s="645">
        <v>79</v>
      </c>
      <c r="AE25" s="645"/>
      <c r="AF25" s="645"/>
      <c r="AG25" s="645"/>
      <c r="AH25" s="645"/>
      <c r="AI25" s="645"/>
      <c r="AJ25" s="645"/>
      <c r="AK25" s="645"/>
      <c r="AL25" s="646">
        <v>0</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2665737</v>
      </c>
      <c r="CS25" s="677"/>
      <c r="CT25" s="677"/>
      <c r="CU25" s="677"/>
      <c r="CV25" s="677"/>
      <c r="CW25" s="677"/>
      <c r="CX25" s="677"/>
      <c r="CY25" s="678"/>
      <c r="CZ25" s="646">
        <v>15.5</v>
      </c>
      <c r="DA25" s="675"/>
      <c r="DB25" s="675"/>
      <c r="DC25" s="679"/>
      <c r="DD25" s="650">
        <v>2417934</v>
      </c>
      <c r="DE25" s="677"/>
      <c r="DF25" s="677"/>
      <c r="DG25" s="677"/>
      <c r="DH25" s="677"/>
      <c r="DI25" s="677"/>
      <c r="DJ25" s="677"/>
      <c r="DK25" s="678"/>
      <c r="DL25" s="650">
        <v>2417934</v>
      </c>
      <c r="DM25" s="677"/>
      <c r="DN25" s="677"/>
      <c r="DO25" s="677"/>
      <c r="DP25" s="677"/>
      <c r="DQ25" s="677"/>
      <c r="DR25" s="677"/>
      <c r="DS25" s="677"/>
      <c r="DT25" s="677"/>
      <c r="DU25" s="677"/>
      <c r="DV25" s="678"/>
      <c r="DW25" s="646">
        <v>22.8</v>
      </c>
      <c r="DX25" s="675"/>
      <c r="DY25" s="675"/>
      <c r="DZ25" s="675"/>
      <c r="EA25" s="675"/>
      <c r="EB25" s="675"/>
      <c r="EC25" s="676"/>
    </row>
    <row r="26" spans="2:133" ht="11.25" customHeight="1">
      <c r="B26" s="638" t="s">
        <v>294</v>
      </c>
      <c r="C26" s="639"/>
      <c r="D26" s="639"/>
      <c r="E26" s="639"/>
      <c r="F26" s="639"/>
      <c r="G26" s="639"/>
      <c r="H26" s="639"/>
      <c r="I26" s="639"/>
      <c r="J26" s="639"/>
      <c r="K26" s="639"/>
      <c r="L26" s="639"/>
      <c r="M26" s="639"/>
      <c r="N26" s="639"/>
      <c r="O26" s="639"/>
      <c r="P26" s="639"/>
      <c r="Q26" s="640"/>
      <c r="R26" s="641">
        <v>65408</v>
      </c>
      <c r="S26" s="642"/>
      <c r="T26" s="642"/>
      <c r="U26" s="642"/>
      <c r="V26" s="642"/>
      <c r="W26" s="642"/>
      <c r="X26" s="642"/>
      <c r="Y26" s="643"/>
      <c r="Z26" s="644">
        <v>0.4</v>
      </c>
      <c r="AA26" s="644"/>
      <c r="AB26" s="644"/>
      <c r="AC26" s="644"/>
      <c r="AD26" s="645" t="s">
        <v>185</v>
      </c>
      <c r="AE26" s="645"/>
      <c r="AF26" s="645"/>
      <c r="AG26" s="645"/>
      <c r="AH26" s="645"/>
      <c r="AI26" s="645"/>
      <c r="AJ26" s="645"/>
      <c r="AK26" s="645"/>
      <c r="AL26" s="646" t="s">
        <v>128</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1762829</v>
      </c>
      <c r="CS26" s="642"/>
      <c r="CT26" s="642"/>
      <c r="CU26" s="642"/>
      <c r="CV26" s="642"/>
      <c r="CW26" s="642"/>
      <c r="CX26" s="642"/>
      <c r="CY26" s="643"/>
      <c r="CZ26" s="646">
        <v>10.199999999999999</v>
      </c>
      <c r="DA26" s="675"/>
      <c r="DB26" s="675"/>
      <c r="DC26" s="679"/>
      <c r="DD26" s="650">
        <v>1523237</v>
      </c>
      <c r="DE26" s="642"/>
      <c r="DF26" s="642"/>
      <c r="DG26" s="642"/>
      <c r="DH26" s="642"/>
      <c r="DI26" s="642"/>
      <c r="DJ26" s="642"/>
      <c r="DK26" s="643"/>
      <c r="DL26" s="650" t="s">
        <v>185</v>
      </c>
      <c r="DM26" s="642"/>
      <c r="DN26" s="642"/>
      <c r="DO26" s="642"/>
      <c r="DP26" s="642"/>
      <c r="DQ26" s="642"/>
      <c r="DR26" s="642"/>
      <c r="DS26" s="642"/>
      <c r="DT26" s="642"/>
      <c r="DU26" s="642"/>
      <c r="DV26" s="643"/>
      <c r="DW26" s="646" t="s">
        <v>128</v>
      </c>
      <c r="DX26" s="675"/>
      <c r="DY26" s="675"/>
      <c r="DZ26" s="675"/>
      <c r="EA26" s="675"/>
      <c r="EB26" s="675"/>
      <c r="EC26" s="676"/>
    </row>
    <row r="27" spans="2:133" ht="11.25" customHeight="1">
      <c r="B27" s="638" t="s">
        <v>297</v>
      </c>
      <c r="C27" s="639"/>
      <c r="D27" s="639"/>
      <c r="E27" s="639"/>
      <c r="F27" s="639"/>
      <c r="G27" s="639"/>
      <c r="H27" s="639"/>
      <c r="I27" s="639"/>
      <c r="J27" s="639"/>
      <c r="K27" s="639"/>
      <c r="L27" s="639"/>
      <c r="M27" s="639"/>
      <c r="N27" s="639"/>
      <c r="O27" s="639"/>
      <c r="P27" s="639"/>
      <c r="Q27" s="640"/>
      <c r="R27" s="641">
        <v>2702413</v>
      </c>
      <c r="S27" s="642"/>
      <c r="T27" s="642"/>
      <c r="U27" s="642"/>
      <c r="V27" s="642"/>
      <c r="W27" s="642"/>
      <c r="X27" s="642"/>
      <c r="Y27" s="643"/>
      <c r="Z27" s="644">
        <v>14.8</v>
      </c>
      <c r="AA27" s="644"/>
      <c r="AB27" s="644"/>
      <c r="AC27" s="644"/>
      <c r="AD27" s="645" t="s">
        <v>185</v>
      </c>
      <c r="AE27" s="645"/>
      <c r="AF27" s="645"/>
      <c r="AG27" s="645"/>
      <c r="AH27" s="645"/>
      <c r="AI27" s="645"/>
      <c r="AJ27" s="645"/>
      <c r="AK27" s="645"/>
      <c r="AL27" s="646" t="s">
        <v>128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3792293</v>
      </c>
      <c r="BH27" s="642"/>
      <c r="BI27" s="642"/>
      <c r="BJ27" s="642"/>
      <c r="BK27" s="642"/>
      <c r="BL27" s="642"/>
      <c r="BM27" s="642"/>
      <c r="BN27" s="643"/>
      <c r="BO27" s="644">
        <v>100</v>
      </c>
      <c r="BP27" s="644"/>
      <c r="BQ27" s="644"/>
      <c r="BR27" s="644"/>
      <c r="BS27" s="650">
        <v>41392</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2752184</v>
      </c>
      <c r="CS27" s="677"/>
      <c r="CT27" s="677"/>
      <c r="CU27" s="677"/>
      <c r="CV27" s="677"/>
      <c r="CW27" s="677"/>
      <c r="CX27" s="677"/>
      <c r="CY27" s="678"/>
      <c r="CZ27" s="646">
        <v>16</v>
      </c>
      <c r="DA27" s="675"/>
      <c r="DB27" s="675"/>
      <c r="DC27" s="679"/>
      <c r="DD27" s="650">
        <v>902100</v>
      </c>
      <c r="DE27" s="677"/>
      <c r="DF27" s="677"/>
      <c r="DG27" s="677"/>
      <c r="DH27" s="677"/>
      <c r="DI27" s="677"/>
      <c r="DJ27" s="677"/>
      <c r="DK27" s="678"/>
      <c r="DL27" s="650">
        <v>901455</v>
      </c>
      <c r="DM27" s="677"/>
      <c r="DN27" s="677"/>
      <c r="DO27" s="677"/>
      <c r="DP27" s="677"/>
      <c r="DQ27" s="677"/>
      <c r="DR27" s="677"/>
      <c r="DS27" s="677"/>
      <c r="DT27" s="677"/>
      <c r="DU27" s="677"/>
      <c r="DV27" s="678"/>
      <c r="DW27" s="646">
        <v>8.5</v>
      </c>
      <c r="DX27" s="675"/>
      <c r="DY27" s="675"/>
      <c r="DZ27" s="675"/>
      <c r="EA27" s="675"/>
      <c r="EB27" s="675"/>
      <c r="EC27" s="676"/>
    </row>
    <row r="28" spans="2:133" ht="11.25" customHeight="1">
      <c r="B28" s="683" t="s">
        <v>300</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128</v>
      </c>
      <c r="AA28" s="644"/>
      <c r="AB28" s="644"/>
      <c r="AC28" s="644"/>
      <c r="AD28" s="645" t="s">
        <v>128</v>
      </c>
      <c r="AE28" s="645"/>
      <c r="AF28" s="645"/>
      <c r="AG28" s="645"/>
      <c r="AH28" s="645"/>
      <c r="AI28" s="645"/>
      <c r="AJ28" s="645"/>
      <c r="AK28" s="645"/>
      <c r="AL28" s="646" t="s">
        <v>128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1641601</v>
      </c>
      <c r="CS28" s="642"/>
      <c r="CT28" s="642"/>
      <c r="CU28" s="642"/>
      <c r="CV28" s="642"/>
      <c r="CW28" s="642"/>
      <c r="CX28" s="642"/>
      <c r="CY28" s="643"/>
      <c r="CZ28" s="646">
        <v>9.5</v>
      </c>
      <c r="DA28" s="675"/>
      <c r="DB28" s="675"/>
      <c r="DC28" s="679"/>
      <c r="DD28" s="650">
        <v>1630071</v>
      </c>
      <c r="DE28" s="642"/>
      <c r="DF28" s="642"/>
      <c r="DG28" s="642"/>
      <c r="DH28" s="642"/>
      <c r="DI28" s="642"/>
      <c r="DJ28" s="642"/>
      <c r="DK28" s="643"/>
      <c r="DL28" s="650">
        <v>1630071</v>
      </c>
      <c r="DM28" s="642"/>
      <c r="DN28" s="642"/>
      <c r="DO28" s="642"/>
      <c r="DP28" s="642"/>
      <c r="DQ28" s="642"/>
      <c r="DR28" s="642"/>
      <c r="DS28" s="642"/>
      <c r="DT28" s="642"/>
      <c r="DU28" s="642"/>
      <c r="DV28" s="643"/>
      <c r="DW28" s="646">
        <v>15.4</v>
      </c>
      <c r="DX28" s="675"/>
      <c r="DY28" s="675"/>
      <c r="DZ28" s="675"/>
      <c r="EA28" s="675"/>
      <c r="EB28" s="675"/>
      <c r="EC28" s="676"/>
    </row>
    <row r="29" spans="2:133" ht="11.25" customHeight="1">
      <c r="B29" s="638" t="s">
        <v>302</v>
      </c>
      <c r="C29" s="639"/>
      <c r="D29" s="639"/>
      <c r="E29" s="639"/>
      <c r="F29" s="639"/>
      <c r="G29" s="639"/>
      <c r="H29" s="639"/>
      <c r="I29" s="639"/>
      <c r="J29" s="639"/>
      <c r="K29" s="639"/>
      <c r="L29" s="639"/>
      <c r="M29" s="639"/>
      <c r="N29" s="639"/>
      <c r="O29" s="639"/>
      <c r="P29" s="639"/>
      <c r="Q29" s="640"/>
      <c r="R29" s="641">
        <v>1212021</v>
      </c>
      <c r="S29" s="642"/>
      <c r="T29" s="642"/>
      <c r="U29" s="642"/>
      <c r="V29" s="642"/>
      <c r="W29" s="642"/>
      <c r="X29" s="642"/>
      <c r="Y29" s="643"/>
      <c r="Z29" s="644">
        <v>6.6</v>
      </c>
      <c r="AA29" s="644"/>
      <c r="AB29" s="644"/>
      <c r="AC29" s="644"/>
      <c r="AD29" s="645" t="s">
        <v>185</v>
      </c>
      <c r="AE29" s="645"/>
      <c r="AF29" s="645"/>
      <c r="AG29" s="645"/>
      <c r="AH29" s="645"/>
      <c r="AI29" s="645"/>
      <c r="AJ29" s="645"/>
      <c r="AK29" s="645"/>
      <c r="AL29" s="646" t="s">
        <v>128</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1641572</v>
      </c>
      <c r="CS29" s="677"/>
      <c r="CT29" s="677"/>
      <c r="CU29" s="677"/>
      <c r="CV29" s="677"/>
      <c r="CW29" s="677"/>
      <c r="CX29" s="677"/>
      <c r="CY29" s="678"/>
      <c r="CZ29" s="646">
        <v>9.5</v>
      </c>
      <c r="DA29" s="675"/>
      <c r="DB29" s="675"/>
      <c r="DC29" s="679"/>
      <c r="DD29" s="650">
        <v>1630042</v>
      </c>
      <c r="DE29" s="677"/>
      <c r="DF29" s="677"/>
      <c r="DG29" s="677"/>
      <c r="DH29" s="677"/>
      <c r="DI29" s="677"/>
      <c r="DJ29" s="677"/>
      <c r="DK29" s="678"/>
      <c r="DL29" s="650">
        <v>1630042</v>
      </c>
      <c r="DM29" s="677"/>
      <c r="DN29" s="677"/>
      <c r="DO29" s="677"/>
      <c r="DP29" s="677"/>
      <c r="DQ29" s="677"/>
      <c r="DR29" s="677"/>
      <c r="DS29" s="677"/>
      <c r="DT29" s="677"/>
      <c r="DU29" s="677"/>
      <c r="DV29" s="678"/>
      <c r="DW29" s="646">
        <v>15.4</v>
      </c>
      <c r="DX29" s="675"/>
      <c r="DY29" s="675"/>
      <c r="DZ29" s="675"/>
      <c r="EA29" s="675"/>
      <c r="EB29" s="675"/>
      <c r="EC29" s="676"/>
    </row>
    <row r="30" spans="2:133" ht="11.25" customHeight="1">
      <c r="B30" s="638" t="s">
        <v>307</v>
      </c>
      <c r="C30" s="639"/>
      <c r="D30" s="639"/>
      <c r="E30" s="639"/>
      <c r="F30" s="639"/>
      <c r="G30" s="639"/>
      <c r="H30" s="639"/>
      <c r="I30" s="639"/>
      <c r="J30" s="639"/>
      <c r="K30" s="639"/>
      <c r="L30" s="639"/>
      <c r="M30" s="639"/>
      <c r="N30" s="639"/>
      <c r="O30" s="639"/>
      <c r="P30" s="639"/>
      <c r="Q30" s="640"/>
      <c r="R30" s="641">
        <v>51979</v>
      </c>
      <c r="S30" s="642"/>
      <c r="T30" s="642"/>
      <c r="U30" s="642"/>
      <c r="V30" s="642"/>
      <c r="W30" s="642"/>
      <c r="X30" s="642"/>
      <c r="Y30" s="643"/>
      <c r="Z30" s="644">
        <v>0.3</v>
      </c>
      <c r="AA30" s="644"/>
      <c r="AB30" s="644"/>
      <c r="AC30" s="644"/>
      <c r="AD30" s="645">
        <v>2568</v>
      </c>
      <c r="AE30" s="645"/>
      <c r="AF30" s="645"/>
      <c r="AG30" s="645"/>
      <c r="AH30" s="645"/>
      <c r="AI30" s="645"/>
      <c r="AJ30" s="645"/>
      <c r="AK30" s="645"/>
      <c r="AL30" s="646">
        <v>0</v>
      </c>
      <c r="AM30" s="647"/>
      <c r="AN30" s="647"/>
      <c r="AO30" s="648"/>
      <c r="AP30" s="689" t="s">
        <v>308</v>
      </c>
      <c r="AQ30" s="690"/>
      <c r="AR30" s="690"/>
      <c r="AS30" s="690"/>
      <c r="AT30" s="695" t="s">
        <v>309</v>
      </c>
      <c r="AU30" s="230"/>
      <c r="AV30" s="230"/>
      <c r="AW30" s="230"/>
      <c r="AX30" s="627" t="s">
        <v>188</v>
      </c>
      <c r="AY30" s="628"/>
      <c r="AZ30" s="628"/>
      <c r="BA30" s="628"/>
      <c r="BB30" s="628"/>
      <c r="BC30" s="628"/>
      <c r="BD30" s="628"/>
      <c r="BE30" s="628"/>
      <c r="BF30" s="629"/>
      <c r="BG30" s="701">
        <v>98.9</v>
      </c>
      <c r="BH30" s="702"/>
      <c r="BI30" s="702"/>
      <c r="BJ30" s="702"/>
      <c r="BK30" s="702"/>
      <c r="BL30" s="702"/>
      <c r="BM30" s="636">
        <v>96.8</v>
      </c>
      <c r="BN30" s="702"/>
      <c r="BO30" s="702"/>
      <c r="BP30" s="702"/>
      <c r="BQ30" s="703"/>
      <c r="BR30" s="701">
        <v>98.8</v>
      </c>
      <c r="BS30" s="702"/>
      <c r="BT30" s="702"/>
      <c r="BU30" s="702"/>
      <c r="BV30" s="702"/>
      <c r="BW30" s="702"/>
      <c r="BX30" s="636">
        <v>96.6</v>
      </c>
      <c r="BY30" s="702"/>
      <c r="BZ30" s="702"/>
      <c r="CA30" s="702"/>
      <c r="CB30" s="703"/>
      <c r="CD30" s="706"/>
      <c r="CE30" s="707"/>
      <c r="CF30" s="656" t="s">
        <v>310</v>
      </c>
      <c r="CG30" s="657"/>
      <c r="CH30" s="657"/>
      <c r="CI30" s="657"/>
      <c r="CJ30" s="657"/>
      <c r="CK30" s="657"/>
      <c r="CL30" s="657"/>
      <c r="CM30" s="657"/>
      <c r="CN30" s="657"/>
      <c r="CO30" s="657"/>
      <c r="CP30" s="657"/>
      <c r="CQ30" s="658"/>
      <c r="CR30" s="641">
        <v>1471772</v>
      </c>
      <c r="CS30" s="642"/>
      <c r="CT30" s="642"/>
      <c r="CU30" s="642"/>
      <c r="CV30" s="642"/>
      <c r="CW30" s="642"/>
      <c r="CX30" s="642"/>
      <c r="CY30" s="643"/>
      <c r="CZ30" s="646">
        <v>8.5</v>
      </c>
      <c r="DA30" s="675"/>
      <c r="DB30" s="675"/>
      <c r="DC30" s="679"/>
      <c r="DD30" s="650">
        <v>1460242</v>
      </c>
      <c r="DE30" s="642"/>
      <c r="DF30" s="642"/>
      <c r="DG30" s="642"/>
      <c r="DH30" s="642"/>
      <c r="DI30" s="642"/>
      <c r="DJ30" s="642"/>
      <c r="DK30" s="643"/>
      <c r="DL30" s="650">
        <v>1460242</v>
      </c>
      <c r="DM30" s="642"/>
      <c r="DN30" s="642"/>
      <c r="DO30" s="642"/>
      <c r="DP30" s="642"/>
      <c r="DQ30" s="642"/>
      <c r="DR30" s="642"/>
      <c r="DS30" s="642"/>
      <c r="DT30" s="642"/>
      <c r="DU30" s="642"/>
      <c r="DV30" s="643"/>
      <c r="DW30" s="646">
        <v>13.8</v>
      </c>
      <c r="DX30" s="675"/>
      <c r="DY30" s="675"/>
      <c r="DZ30" s="675"/>
      <c r="EA30" s="675"/>
      <c r="EB30" s="675"/>
      <c r="EC30" s="676"/>
    </row>
    <row r="31" spans="2:133" ht="11.25" customHeight="1">
      <c r="B31" s="638" t="s">
        <v>311</v>
      </c>
      <c r="C31" s="639"/>
      <c r="D31" s="639"/>
      <c r="E31" s="639"/>
      <c r="F31" s="639"/>
      <c r="G31" s="639"/>
      <c r="H31" s="639"/>
      <c r="I31" s="639"/>
      <c r="J31" s="639"/>
      <c r="K31" s="639"/>
      <c r="L31" s="639"/>
      <c r="M31" s="639"/>
      <c r="N31" s="639"/>
      <c r="O31" s="639"/>
      <c r="P31" s="639"/>
      <c r="Q31" s="640"/>
      <c r="R31" s="641">
        <v>42312</v>
      </c>
      <c r="S31" s="642"/>
      <c r="T31" s="642"/>
      <c r="U31" s="642"/>
      <c r="V31" s="642"/>
      <c r="W31" s="642"/>
      <c r="X31" s="642"/>
      <c r="Y31" s="643"/>
      <c r="Z31" s="644">
        <v>0.2</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98.9</v>
      </c>
      <c r="BH31" s="677"/>
      <c r="BI31" s="677"/>
      <c r="BJ31" s="677"/>
      <c r="BK31" s="677"/>
      <c r="BL31" s="677"/>
      <c r="BM31" s="647">
        <v>97.3</v>
      </c>
      <c r="BN31" s="699"/>
      <c r="BO31" s="699"/>
      <c r="BP31" s="699"/>
      <c r="BQ31" s="700"/>
      <c r="BR31" s="698">
        <v>99</v>
      </c>
      <c r="BS31" s="677"/>
      <c r="BT31" s="677"/>
      <c r="BU31" s="677"/>
      <c r="BV31" s="677"/>
      <c r="BW31" s="677"/>
      <c r="BX31" s="647">
        <v>97</v>
      </c>
      <c r="BY31" s="699"/>
      <c r="BZ31" s="699"/>
      <c r="CA31" s="699"/>
      <c r="CB31" s="700"/>
      <c r="CD31" s="706"/>
      <c r="CE31" s="707"/>
      <c r="CF31" s="656" t="s">
        <v>314</v>
      </c>
      <c r="CG31" s="657"/>
      <c r="CH31" s="657"/>
      <c r="CI31" s="657"/>
      <c r="CJ31" s="657"/>
      <c r="CK31" s="657"/>
      <c r="CL31" s="657"/>
      <c r="CM31" s="657"/>
      <c r="CN31" s="657"/>
      <c r="CO31" s="657"/>
      <c r="CP31" s="657"/>
      <c r="CQ31" s="658"/>
      <c r="CR31" s="641">
        <v>169800</v>
      </c>
      <c r="CS31" s="677"/>
      <c r="CT31" s="677"/>
      <c r="CU31" s="677"/>
      <c r="CV31" s="677"/>
      <c r="CW31" s="677"/>
      <c r="CX31" s="677"/>
      <c r="CY31" s="678"/>
      <c r="CZ31" s="646">
        <v>1</v>
      </c>
      <c r="DA31" s="675"/>
      <c r="DB31" s="675"/>
      <c r="DC31" s="679"/>
      <c r="DD31" s="650">
        <v>169800</v>
      </c>
      <c r="DE31" s="677"/>
      <c r="DF31" s="677"/>
      <c r="DG31" s="677"/>
      <c r="DH31" s="677"/>
      <c r="DI31" s="677"/>
      <c r="DJ31" s="677"/>
      <c r="DK31" s="678"/>
      <c r="DL31" s="650">
        <v>169800</v>
      </c>
      <c r="DM31" s="677"/>
      <c r="DN31" s="677"/>
      <c r="DO31" s="677"/>
      <c r="DP31" s="677"/>
      <c r="DQ31" s="677"/>
      <c r="DR31" s="677"/>
      <c r="DS31" s="677"/>
      <c r="DT31" s="677"/>
      <c r="DU31" s="677"/>
      <c r="DV31" s="678"/>
      <c r="DW31" s="646">
        <v>1.6</v>
      </c>
      <c r="DX31" s="675"/>
      <c r="DY31" s="675"/>
      <c r="DZ31" s="675"/>
      <c r="EA31" s="675"/>
      <c r="EB31" s="675"/>
      <c r="EC31" s="676"/>
    </row>
    <row r="32" spans="2:133" ht="11.25" customHeight="1">
      <c r="B32" s="638" t="s">
        <v>315</v>
      </c>
      <c r="C32" s="639"/>
      <c r="D32" s="639"/>
      <c r="E32" s="639"/>
      <c r="F32" s="639"/>
      <c r="G32" s="639"/>
      <c r="H32" s="639"/>
      <c r="I32" s="639"/>
      <c r="J32" s="639"/>
      <c r="K32" s="639"/>
      <c r="L32" s="639"/>
      <c r="M32" s="639"/>
      <c r="N32" s="639"/>
      <c r="O32" s="639"/>
      <c r="P32" s="639"/>
      <c r="Q32" s="640"/>
      <c r="R32" s="641">
        <v>77924</v>
      </c>
      <c r="S32" s="642"/>
      <c r="T32" s="642"/>
      <c r="U32" s="642"/>
      <c r="V32" s="642"/>
      <c r="W32" s="642"/>
      <c r="X32" s="642"/>
      <c r="Y32" s="643"/>
      <c r="Z32" s="644">
        <v>0.4</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98.8</v>
      </c>
      <c r="BH32" s="711"/>
      <c r="BI32" s="711"/>
      <c r="BJ32" s="711"/>
      <c r="BK32" s="711"/>
      <c r="BL32" s="711"/>
      <c r="BM32" s="712">
        <v>96.4</v>
      </c>
      <c r="BN32" s="711"/>
      <c r="BO32" s="711"/>
      <c r="BP32" s="711"/>
      <c r="BQ32" s="713"/>
      <c r="BR32" s="710">
        <v>98.6</v>
      </c>
      <c r="BS32" s="711"/>
      <c r="BT32" s="711"/>
      <c r="BU32" s="711"/>
      <c r="BV32" s="711"/>
      <c r="BW32" s="711"/>
      <c r="BX32" s="712">
        <v>96.1</v>
      </c>
      <c r="BY32" s="711"/>
      <c r="BZ32" s="711"/>
      <c r="CA32" s="711"/>
      <c r="CB32" s="713"/>
      <c r="CD32" s="708"/>
      <c r="CE32" s="709"/>
      <c r="CF32" s="656" t="s">
        <v>317</v>
      </c>
      <c r="CG32" s="657"/>
      <c r="CH32" s="657"/>
      <c r="CI32" s="657"/>
      <c r="CJ32" s="657"/>
      <c r="CK32" s="657"/>
      <c r="CL32" s="657"/>
      <c r="CM32" s="657"/>
      <c r="CN32" s="657"/>
      <c r="CO32" s="657"/>
      <c r="CP32" s="657"/>
      <c r="CQ32" s="658"/>
      <c r="CR32" s="641">
        <v>29</v>
      </c>
      <c r="CS32" s="642"/>
      <c r="CT32" s="642"/>
      <c r="CU32" s="642"/>
      <c r="CV32" s="642"/>
      <c r="CW32" s="642"/>
      <c r="CX32" s="642"/>
      <c r="CY32" s="643"/>
      <c r="CZ32" s="646">
        <v>0</v>
      </c>
      <c r="DA32" s="675"/>
      <c r="DB32" s="675"/>
      <c r="DC32" s="679"/>
      <c r="DD32" s="650">
        <v>29</v>
      </c>
      <c r="DE32" s="642"/>
      <c r="DF32" s="642"/>
      <c r="DG32" s="642"/>
      <c r="DH32" s="642"/>
      <c r="DI32" s="642"/>
      <c r="DJ32" s="642"/>
      <c r="DK32" s="643"/>
      <c r="DL32" s="650">
        <v>29</v>
      </c>
      <c r="DM32" s="642"/>
      <c r="DN32" s="642"/>
      <c r="DO32" s="642"/>
      <c r="DP32" s="642"/>
      <c r="DQ32" s="642"/>
      <c r="DR32" s="642"/>
      <c r="DS32" s="642"/>
      <c r="DT32" s="642"/>
      <c r="DU32" s="642"/>
      <c r="DV32" s="643"/>
      <c r="DW32" s="646">
        <v>0</v>
      </c>
      <c r="DX32" s="675"/>
      <c r="DY32" s="675"/>
      <c r="DZ32" s="675"/>
      <c r="EA32" s="675"/>
      <c r="EB32" s="675"/>
      <c r="EC32" s="676"/>
    </row>
    <row r="33" spans="2:133" ht="11.25" customHeight="1">
      <c r="B33" s="638" t="s">
        <v>318</v>
      </c>
      <c r="C33" s="639"/>
      <c r="D33" s="639"/>
      <c r="E33" s="639"/>
      <c r="F33" s="639"/>
      <c r="G33" s="639"/>
      <c r="H33" s="639"/>
      <c r="I33" s="639"/>
      <c r="J33" s="639"/>
      <c r="K33" s="639"/>
      <c r="L33" s="639"/>
      <c r="M33" s="639"/>
      <c r="N33" s="639"/>
      <c r="O33" s="639"/>
      <c r="P33" s="639"/>
      <c r="Q33" s="640"/>
      <c r="R33" s="641">
        <v>955796</v>
      </c>
      <c r="S33" s="642"/>
      <c r="T33" s="642"/>
      <c r="U33" s="642"/>
      <c r="V33" s="642"/>
      <c r="W33" s="642"/>
      <c r="X33" s="642"/>
      <c r="Y33" s="643"/>
      <c r="Z33" s="644">
        <v>5.2</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7331846</v>
      </c>
      <c r="CS33" s="677"/>
      <c r="CT33" s="677"/>
      <c r="CU33" s="677"/>
      <c r="CV33" s="677"/>
      <c r="CW33" s="677"/>
      <c r="CX33" s="677"/>
      <c r="CY33" s="678"/>
      <c r="CZ33" s="646">
        <v>42.6</v>
      </c>
      <c r="DA33" s="675"/>
      <c r="DB33" s="675"/>
      <c r="DC33" s="679"/>
      <c r="DD33" s="650">
        <v>5996432</v>
      </c>
      <c r="DE33" s="677"/>
      <c r="DF33" s="677"/>
      <c r="DG33" s="677"/>
      <c r="DH33" s="677"/>
      <c r="DI33" s="677"/>
      <c r="DJ33" s="677"/>
      <c r="DK33" s="678"/>
      <c r="DL33" s="650">
        <v>4548027</v>
      </c>
      <c r="DM33" s="677"/>
      <c r="DN33" s="677"/>
      <c r="DO33" s="677"/>
      <c r="DP33" s="677"/>
      <c r="DQ33" s="677"/>
      <c r="DR33" s="677"/>
      <c r="DS33" s="677"/>
      <c r="DT33" s="677"/>
      <c r="DU33" s="677"/>
      <c r="DV33" s="678"/>
      <c r="DW33" s="646">
        <v>43</v>
      </c>
      <c r="DX33" s="675"/>
      <c r="DY33" s="675"/>
      <c r="DZ33" s="675"/>
      <c r="EA33" s="675"/>
      <c r="EB33" s="675"/>
      <c r="EC33" s="676"/>
    </row>
    <row r="34" spans="2:133" ht="11.25" customHeight="1">
      <c r="B34" s="638" t="s">
        <v>320</v>
      </c>
      <c r="C34" s="639"/>
      <c r="D34" s="639"/>
      <c r="E34" s="639"/>
      <c r="F34" s="639"/>
      <c r="G34" s="639"/>
      <c r="H34" s="639"/>
      <c r="I34" s="639"/>
      <c r="J34" s="639"/>
      <c r="K34" s="639"/>
      <c r="L34" s="639"/>
      <c r="M34" s="639"/>
      <c r="N34" s="639"/>
      <c r="O34" s="639"/>
      <c r="P34" s="639"/>
      <c r="Q34" s="640"/>
      <c r="R34" s="641">
        <v>270053</v>
      </c>
      <c r="S34" s="642"/>
      <c r="T34" s="642"/>
      <c r="U34" s="642"/>
      <c r="V34" s="642"/>
      <c r="W34" s="642"/>
      <c r="X34" s="642"/>
      <c r="Y34" s="643"/>
      <c r="Z34" s="644">
        <v>1.5</v>
      </c>
      <c r="AA34" s="644"/>
      <c r="AB34" s="644"/>
      <c r="AC34" s="644"/>
      <c r="AD34" s="645">
        <v>30733</v>
      </c>
      <c r="AE34" s="645"/>
      <c r="AF34" s="645"/>
      <c r="AG34" s="645"/>
      <c r="AH34" s="645"/>
      <c r="AI34" s="645"/>
      <c r="AJ34" s="645"/>
      <c r="AK34" s="645"/>
      <c r="AL34" s="646">
        <v>0.3</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2414117</v>
      </c>
      <c r="CS34" s="642"/>
      <c r="CT34" s="642"/>
      <c r="CU34" s="642"/>
      <c r="CV34" s="642"/>
      <c r="CW34" s="642"/>
      <c r="CX34" s="642"/>
      <c r="CY34" s="643"/>
      <c r="CZ34" s="646">
        <v>14</v>
      </c>
      <c r="DA34" s="675"/>
      <c r="DB34" s="675"/>
      <c r="DC34" s="679"/>
      <c r="DD34" s="650">
        <v>2014416</v>
      </c>
      <c r="DE34" s="642"/>
      <c r="DF34" s="642"/>
      <c r="DG34" s="642"/>
      <c r="DH34" s="642"/>
      <c r="DI34" s="642"/>
      <c r="DJ34" s="642"/>
      <c r="DK34" s="643"/>
      <c r="DL34" s="650">
        <v>1710979</v>
      </c>
      <c r="DM34" s="642"/>
      <c r="DN34" s="642"/>
      <c r="DO34" s="642"/>
      <c r="DP34" s="642"/>
      <c r="DQ34" s="642"/>
      <c r="DR34" s="642"/>
      <c r="DS34" s="642"/>
      <c r="DT34" s="642"/>
      <c r="DU34" s="642"/>
      <c r="DV34" s="643"/>
      <c r="DW34" s="646">
        <v>16.2</v>
      </c>
      <c r="DX34" s="675"/>
      <c r="DY34" s="675"/>
      <c r="DZ34" s="675"/>
      <c r="EA34" s="675"/>
      <c r="EB34" s="675"/>
      <c r="EC34" s="676"/>
    </row>
    <row r="35" spans="2:133" ht="11.25" customHeight="1">
      <c r="B35" s="638" t="s">
        <v>324</v>
      </c>
      <c r="C35" s="639"/>
      <c r="D35" s="639"/>
      <c r="E35" s="639"/>
      <c r="F35" s="639"/>
      <c r="G35" s="639"/>
      <c r="H35" s="639"/>
      <c r="I35" s="639"/>
      <c r="J35" s="639"/>
      <c r="K35" s="639"/>
      <c r="L35" s="639"/>
      <c r="M35" s="639"/>
      <c r="N35" s="639"/>
      <c r="O35" s="639"/>
      <c r="P35" s="639"/>
      <c r="Q35" s="640"/>
      <c r="R35" s="641">
        <v>1913800</v>
      </c>
      <c r="S35" s="642"/>
      <c r="T35" s="642"/>
      <c r="U35" s="642"/>
      <c r="V35" s="642"/>
      <c r="W35" s="642"/>
      <c r="X35" s="642"/>
      <c r="Y35" s="643"/>
      <c r="Z35" s="644">
        <v>10.5</v>
      </c>
      <c r="AA35" s="644"/>
      <c r="AB35" s="644"/>
      <c r="AC35" s="644"/>
      <c r="AD35" s="645" t="s">
        <v>128</v>
      </c>
      <c r="AE35" s="645"/>
      <c r="AF35" s="645"/>
      <c r="AG35" s="645"/>
      <c r="AH35" s="645"/>
      <c r="AI35" s="645"/>
      <c r="AJ35" s="645"/>
      <c r="AK35" s="645"/>
      <c r="AL35" s="646" t="s">
        <v>128</v>
      </c>
      <c r="AM35" s="647"/>
      <c r="AN35" s="647"/>
      <c r="AO35" s="648"/>
      <c r="AP35" s="234"/>
      <c r="AQ35" s="714" t="s">
        <v>325</v>
      </c>
      <c r="AR35" s="715"/>
      <c r="AS35" s="715"/>
      <c r="AT35" s="715"/>
      <c r="AU35" s="715"/>
      <c r="AV35" s="715"/>
      <c r="AW35" s="715"/>
      <c r="AX35" s="715"/>
      <c r="AY35" s="716"/>
      <c r="AZ35" s="630">
        <v>2029495</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32920</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60651</v>
      </c>
      <c r="CS35" s="677"/>
      <c r="CT35" s="677"/>
      <c r="CU35" s="677"/>
      <c r="CV35" s="677"/>
      <c r="CW35" s="677"/>
      <c r="CX35" s="677"/>
      <c r="CY35" s="678"/>
      <c r="CZ35" s="646">
        <v>0.4</v>
      </c>
      <c r="DA35" s="675"/>
      <c r="DB35" s="675"/>
      <c r="DC35" s="679"/>
      <c r="DD35" s="650">
        <v>42763</v>
      </c>
      <c r="DE35" s="677"/>
      <c r="DF35" s="677"/>
      <c r="DG35" s="677"/>
      <c r="DH35" s="677"/>
      <c r="DI35" s="677"/>
      <c r="DJ35" s="677"/>
      <c r="DK35" s="678"/>
      <c r="DL35" s="650">
        <v>42699</v>
      </c>
      <c r="DM35" s="677"/>
      <c r="DN35" s="677"/>
      <c r="DO35" s="677"/>
      <c r="DP35" s="677"/>
      <c r="DQ35" s="677"/>
      <c r="DR35" s="677"/>
      <c r="DS35" s="677"/>
      <c r="DT35" s="677"/>
      <c r="DU35" s="677"/>
      <c r="DV35" s="678"/>
      <c r="DW35" s="646">
        <v>0.4</v>
      </c>
      <c r="DX35" s="675"/>
      <c r="DY35" s="675"/>
      <c r="DZ35" s="675"/>
      <c r="EA35" s="675"/>
      <c r="EB35" s="675"/>
      <c r="EC35" s="676"/>
    </row>
    <row r="36" spans="2:133" ht="11.25" customHeight="1">
      <c r="B36" s="638" t="s">
        <v>328</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185</v>
      </c>
      <c r="AA36" s="644"/>
      <c r="AB36" s="644"/>
      <c r="AC36" s="644"/>
      <c r="AD36" s="645" t="s">
        <v>128</v>
      </c>
      <c r="AE36" s="645"/>
      <c r="AF36" s="645"/>
      <c r="AG36" s="645"/>
      <c r="AH36" s="645"/>
      <c r="AI36" s="645"/>
      <c r="AJ36" s="645"/>
      <c r="AK36" s="645"/>
      <c r="AL36" s="646" t="s">
        <v>185</v>
      </c>
      <c r="AM36" s="647"/>
      <c r="AN36" s="647"/>
      <c r="AO36" s="648"/>
      <c r="AQ36" s="718" t="s">
        <v>329</v>
      </c>
      <c r="AR36" s="719"/>
      <c r="AS36" s="719"/>
      <c r="AT36" s="719"/>
      <c r="AU36" s="719"/>
      <c r="AV36" s="719"/>
      <c r="AW36" s="719"/>
      <c r="AX36" s="719"/>
      <c r="AY36" s="720"/>
      <c r="AZ36" s="641">
        <v>760064</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32920</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2654381</v>
      </c>
      <c r="CS36" s="642"/>
      <c r="CT36" s="642"/>
      <c r="CU36" s="642"/>
      <c r="CV36" s="642"/>
      <c r="CW36" s="642"/>
      <c r="CX36" s="642"/>
      <c r="CY36" s="643"/>
      <c r="CZ36" s="646">
        <v>15.4</v>
      </c>
      <c r="DA36" s="675"/>
      <c r="DB36" s="675"/>
      <c r="DC36" s="679"/>
      <c r="DD36" s="650">
        <v>2075426</v>
      </c>
      <c r="DE36" s="642"/>
      <c r="DF36" s="642"/>
      <c r="DG36" s="642"/>
      <c r="DH36" s="642"/>
      <c r="DI36" s="642"/>
      <c r="DJ36" s="642"/>
      <c r="DK36" s="643"/>
      <c r="DL36" s="650">
        <v>1910614</v>
      </c>
      <c r="DM36" s="642"/>
      <c r="DN36" s="642"/>
      <c r="DO36" s="642"/>
      <c r="DP36" s="642"/>
      <c r="DQ36" s="642"/>
      <c r="DR36" s="642"/>
      <c r="DS36" s="642"/>
      <c r="DT36" s="642"/>
      <c r="DU36" s="642"/>
      <c r="DV36" s="643"/>
      <c r="DW36" s="646">
        <v>18.100000000000001</v>
      </c>
      <c r="DX36" s="675"/>
      <c r="DY36" s="675"/>
      <c r="DZ36" s="675"/>
      <c r="EA36" s="675"/>
      <c r="EB36" s="675"/>
      <c r="EC36" s="676"/>
    </row>
    <row r="37" spans="2:133" ht="11.25" customHeight="1">
      <c r="B37" s="638" t="s">
        <v>332</v>
      </c>
      <c r="C37" s="639"/>
      <c r="D37" s="639"/>
      <c r="E37" s="639"/>
      <c r="F37" s="639"/>
      <c r="G37" s="639"/>
      <c r="H37" s="639"/>
      <c r="I37" s="639"/>
      <c r="J37" s="639"/>
      <c r="K37" s="639"/>
      <c r="L37" s="639"/>
      <c r="M37" s="639"/>
      <c r="N37" s="639"/>
      <c r="O37" s="639"/>
      <c r="P37" s="639"/>
      <c r="Q37" s="640"/>
      <c r="R37" s="641">
        <v>531500</v>
      </c>
      <c r="S37" s="642"/>
      <c r="T37" s="642"/>
      <c r="U37" s="642"/>
      <c r="V37" s="642"/>
      <c r="W37" s="642"/>
      <c r="X37" s="642"/>
      <c r="Y37" s="643"/>
      <c r="Z37" s="644">
        <v>2.9</v>
      </c>
      <c r="AA37" s="644"/>
      <c r="AB37" s="644"/>
      <c r="AC37" s="644"/>
      <c r="AD37" s="645" t="s">
        <v>128</v>
      </c>
      <c r="AE37" s="645"/>
      <c r="AF37" s="645"/>
      <c r="AG37" s="645"/>
      <c r="AH37" s="645"/>
      <c r="AI37" s="645"/>
      <c r="AJ37" s="645"/>
      <c r="AK37" s="645"/>
      <c r="AL37" s="646" t="s">
        <v>128</v>
      </c>
      <c r="AM37" s="647"/>
      <c r="AN37" s="647"/>
      <c r="AO37" s="648"/>
      <c r="AQ37" s="718" t="s">
        <v>333</v>
      </c>
      <c r="AR37" s="719"/>
      <c r="AS37" s="719"/>
      <c r="AT37" s="719"/>
      <c r="AU37" s="719"/>
      <c r="AV37" s="719"/>
      <c r="AW37" s="719"/>
      <c r="AX37" s="719"/>
      <c r="AY37" s="720"/>
      <c r="AZ37" s="641">
        <v>48904</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5333</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1159500</v>
      </c>
      <c r="CS37" s="677"/>
      <c r="CT37" s="677"/>
      <c r="CU37" s="677"/>
      <c r="CV37" s="677"/>
      <c r="CW37" s="677"/>
      <c r="CX37" s="677"/>
      <c r="CY37" s="678"/>
      <c r="CZ37" s="646">
        <v>6.7</v>
      </c>
      <c r="DA37" s="675"/>
      <c r="DB37" s="675"/>
      <c r="DC37" s="679"/>
      <c r="DD37" s="650">
        <v>1093200</v>
      </c>
      <c r="DE37" s="677"/>
      <c r="DF37" s="677"/>
      <c r="DG37" s="677"/>
      <c r="DH37" s="677"/>
      <c r="DI37" s="677"/>
      <c r="DJ37" s="677"/>
      <c r="DK37" s="678"/>
      <c r="DL37" s="650">
        <v>1093200</v>
      </c>
      <c r="DM37" s="677"/>
      <c r="DN37" s="677"/>
      <c r="DO37" s="677"/>
      <c r="DP37" s="677"/>
      <c r="DQ37" s="677"/>
      <c r="DR37" s="677"/>
      <c r="DS37" s="677"/>
      <c r="DT37" s="677"/>
      <c r="DU37" s="677"/>
      <c r="DV37" s="678"/>
      <c r="DW37" s="646">
        <v>10.3</v>
      </c>
      <c r="DX37" s="675"/>
      <c r="DY37" s="675"/>
      <c r="DZ37" s="675"/>
      <c r="EA37" s="675"/>
      <c r="EB37" s="675"/>
      <c r="EC37" s="676"/>
    </row>
    <row r="38" spans="2:133" ht="11.25" customHeight="1">
      <c r="B38" s="686" t="s">
        <v>336</v>
      </c>
      <c r="C38" s="687"/>
      <c r="D38" s="687"/>
      <c r="E38" s="687"/>
      <c r="F38" s="687"/>
      <c r="G38" s="687"/>
      <c r="H38" s="687"/>
      <c r="I38" s="687"/>
      <c r="J38" s="687"/>
      <c r="K38" s="687"/>
      <c r="L38" s="687"/>
      <c r="M38" s="687"/>
      <c r="N38" s="687"/>
      <c r="O38" s="687"/>
      <c r="P38" s="687"/>
      <c r="Q38" s="688"/>
      <c r="R38" s="721">
        <v>18292046</v>
      </c>
      <c r="S38" s="722"/>
      <c r="T38" s="722"/>
      <c r="U38" s="722"/>
      <c r="V38" s="722"/>
      <c r="W38" s="722"/>
      <c r="X38" s="722"/>
      <c r="Y38" s="723"/>
      <c r="Z38" s="724">
        <v>100</v>
      </c>
      <c r="AA38" s="724"/>
      <c r="AB38" s="724"/>
      <c r="AC38" s="724"/>
      <c r="AD38" s="725">
        <v>10053281</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48155</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8642</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1981340</v>
      </c>
      <c r="CS38" s="642"/>
      <c r="CT38" s="642"/>
      <c r="CU38" s="642"/>
      <c r="CV38" s="642"/>
      <c r="CW38" s="642"/>
      <c r="CX38" s="642"/>
      <c r="CY38" s="643"/>
      <c r="CZ38" s="646">
        <v>11.5</v>
      </c>
      <c r="DA38" s="675"/>
      <c r="DB38" s="675"/>
      <c r="DC38" s="679"/>
      <c r="DD38" s="650">
        <v>1683093</v>
      </c>
      <c r="DE38" s="642"/>
      <c r="DF38" s="642"/>
      <c r="DG38" s="642"/>
      <c r="DH38" s="642"/>
      <c r="DI38" s="642"/>
      <c r="DJ38" s="642"/>
      <c r="DK38" s="643"/>
      <c r="DL38" s="650">
        <v>883735</v>
      </c>
      <c r="DM38" s="642"/>
      <c r="DN38" s="642"/>
      <c r="DO38" s="642"/>
      <c r="DP38" s="642"/>
      <c r="DQ38" s="642"/>
      <c r="DR38" s="642"/>
      <c r="DS38" s="642"/>
      <c r="DT38" s="642"/>
      <c r="DU38" s="642"/>
      <c r="DV38" s="643"/>
      <c r="DW38" s="646">
        <v>8.3000000000000007</v>
      </c>
      <c r="DX38" s="675"/>
      <c r="DY38" s="675"/>
      <c r="DZ38" s="675"/>
      <c r="EA38" s="675"/>
      <c r="EB38" s="675"/>
      <c r="EC38" s="676"/>
    </row>
    <row r="39" spans="2:133" ht="11.25" customHeight="1">
      <c r="AQ39" s="718" t="s">
        <v>340</v>
      </c>
      <c r="AR39" s="719"/>
      <c r="AS39" s="719"/>
      <c r="AT39" s="719"/>
      <c r="AU39" s="719"/>
      <c r="AV39" s="719"/>
      <c r="AW39" s="719"/>
      <c r="AX39" s="719"/>
      <c r="AY39" s="720"/>
      <c r="AZ39" s="641">
        <v>43409</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86</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142624</v>
      </c>
      <c r="CS39" s="677"/>
      <c r="CT39" s="677"/>
      <c r="CU39" s="677"/>
      <c r="CV39" s="677"/>
      <c r="CW39" s="677"/>
      <c r="CX39" s="677"/>
      <c r="CY39" s="678"/>
      <c r="CZ39" s="646">
        <v>0.8</v>
      </c>
      <c r="DA39" s="675"/>
      <c r="DB39" s="675"/>
      <c r="DC39" s="679"/>
      <c r="DD39" s="650">
        <v>142001</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c r="AQ40" s="718" t="s">
        <v>344</v>
      </c>
      <c r="AR40" s="719"/>
      <c r="AS40" s="719"/>
      <c r="AT40" s="719"/>
      <c r="AU40" s="719"/>
      <c r="AV40" s="719"/>
      <c r="AW40" s="719"/>
      <c r="AX40" s="719"/>
      <c r="AY40" s="720"/>
      <c r="AZ40" s="641">
        <v>372384</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128</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78733</v>
      </c>
      <c r="CS40" s="642"/>
      <c r="CT40" s="642"/>
      <c r="CU40" s="642"/>
      <c r="CV40" s="642"/>
      <c r="CW40" s="642"/>
      <c r="CX40" s="642"/>
      <c r="CY40" s="643"/>
      <c r="CZ40" s="646">
        <v>0.5</v>
      </c>
      <c r="DA40" s="675"/>
      <c r="DB40" s="675"/>
      <c r="DC40" s="679"/>
      <c r="DD40" s="650">
        <v>38733</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5"/>
      <c r="DY40" s="675"/>
      <c r="DZ40" s="675"/>
      <c r="EA40" s="675"/>
      <c r="EB40" s="675"/>
      <c r="EC40" s="676"/>
    </row>
    <row r="41" spans="2:133" ht="11.25" customHeight="1">
      <c r="AQ41" s="728" t="s">
        <v>347</v>
      </c>
      <c r="AR41" s="729"/>
      <c r="AS41" s="729"/>
      <c r="AT41" s="729"/>
      <c r="AU41" s="729"/>
      <c r="AV41" s="729"/>
      <c r="AW41" s="729"/>
      <c r="AX41" s="729"/>
      <c r="AY41" s="730"/>
      <c r="AZ41" s="721">
        <v>756579</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375</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2832666</v>
      </c>
      <c r="CS42" s="642"/>
      <c r="CT42" s="642"/>
      <c r="CU42" s="642"/>
      <c r="CV42" s="642"/>
      <c r="CW42" s="642"/>
      <c r="CX42" s="642"/>
      <c r="CY42" s="643"/>
      <c r="CZ42" s="646">
        <v>16.399999999999999</v>
      </c>
      <c r="DA42" s="647"/>
      <c r="DB42" s="647"/>
      <c r="DC42" s="742"/>
      <c r="DD42" s="650">
        <v>415034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32438</v>
      </c>
      <c r="CS43" s="677"/>
      <c r="CT43" s="677"/>
      <c r="CU43" s="677"/>
      <c r="CV43" s="677"/>
      <c r="CW43" s="677"/>
      <c r="CX43" s="677"/>
      <c r="CY43" s="678"/>
      <c r="CZ43" s="646">
        <v>0.2</v>
      </c>
      <c r="DA43" s="675"/>
      <c r="DB43" s="675"/>
      <c r="DC43" s="679"/>
      <c r="DD43" s="650">
        <v>32438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354</v>
      </c>
      <c r="CD44" s="753" t="s">
        <v>305</v>
      </c>
      <c r="CE44" s="754"/>
      <c r="CF44" s="638" t="s">
        <v>355</v>
      </c>
      <c r="CG44" s="639"/>
      <c r="CH44" s="639"/>
      <c r="CI44" s="639"/>
      <c r="CJ44" s="639"/>
      <c r="CK44" s="639"/>
      <c r="CL44" s="639"/>
      <c r="CM44" s="639"/>
      <c r="CN44" s="639"/>
      <c r="CO44" s="639"/>
      <c r="CP44" s="639"/>
      <c r="CQ44" s="640"/>
      <c r="CR44" s="641">
        <v>2446300</v>
      </c>
      <c r="CS44" s="642"/>
      <c r="CT44" s="642"/>
      <c r="CU44" s="642"/>
      <c r="CV44" s="642"/>
      <c r="CW44" s="642"/>
      <c r="CX44" s="642"/>
      <c r="CY44" s="643"/>
      <c r="CZ44" s="646">
        <v>14.2</v>
      </c>
      <c r="DA44" s="647"/>
      <c r="DB44" s="647"/>
      <c r="DC44" s="742"/>
      <c r="DD44" s="650">
        <v>306541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356</v>
      </c>
      <c r="CG45" s="639"/>
      <c r="CH45" s="639"/>
      <c r="CI45" s="639"/>
      <c r="CJ45" s="639"/>
      <c r="CK45" s="639"/>
      <c r="CL45" s="639"/>
      <c r="CM45" s="639"/>
      <c r="CN45" s="639"/>
      <c r="CO45" s="639"/>
      <c r="CP45" s="639"/>
      <c r="CQ45" s="640"/>
      <c r="CR45" s="641">
        <v>1973228</v>
      </c>
      <c r="CS45" s="677"/>
      <c r="CT45" s="677"/>
      <c r="CU45" s="677"/>
      <c r="CV45" s="677"/>
      <c r="CW45" s="677"/>
      <c r="CX45" s="677"/>
      <c r="CY45" s="678"/>
      <c r="CZ45" s="646">
        <v>11.5</v>
      </c>
      <c r="DA45" s="675"/>
      <c r="DB45" s="675"/>
      <c r="DC45" s="679"/>
      <c r="DD45" s="650">
        <v>76440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357</v>
      </c>
      <c r="CG46" s="639"/>
      <c r="CH46" s="639"/>
      <c r="CI46" s="639"/>
      <c r="CJ46" s="639"/>
      <c r="CK46" s="639"/>
      <c r="CL46" s="639"/>
      <c r="CM46" s="639"/>
      <c r="CN46" s="639"/>
      <c r="CO46" s="639"/>
      <c r="CP46" s="639"/>
      <c r="CQ46" s="640"/>
      <c r="CR46" s="641">
        <v>447862</v>
      </c>
      <c r="CS46" s="642"/>
      <c r="CT46" s="642"/>
      <c r="CU46" s="642"/>
      <c r="CV46" s="642"/>
      <c r="CW46" s="642"/>
      <c r="CX46" s="642"/>
      <c r="CY46" s="643"/>
      <c r="CZ46" s="646">
        <v>2.6</v>
      </c>
      <c r="DA46" s="647"/>
      <c r="DB46" s="647"/>
      <c r="DC46" s="742"/>
      <c r="DD46" s="650">
        <v>209691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358</v>
      </c>
      <c r="CG47" s="639"/>
      <c r="CH47" s="639"/>
      <c r="CI47" s="639"/>
      <c r="CJ47" s="639"/>
      <c r="CK47" s="639"/>
      <c r="CL47" s="639"/>
      <c r="CM47" s="639"/>
      <c r="CN47" s="639"/>
      <c r="CO47" s="639"/>
      <c r="CP47" s="639"/>
      <c r="CQ47" s="640"/>
      <c r="CR47" s="641">
        <v>386366</v>
      </c>
      <c r="CS47" s="677"/>
      <c r="CT47" s="677"/>
      <c r="CU47" s="677"/>
      <c r="CV47" s="677"/>
      <c r="CW47" s="677"/>
      <c r="CX47" s="677"/>
      <c r="CY47" s="678"/>
      <c r="CZ47" s="646">
        <v>2.2000000000000002</v>
      </c>
      <c r="DA47" s="675"/>
      <c r="DB47" s="675"/>
      <c r="DC47" s="679"/>
      <c r="DD47" s="650">
        <v>108493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359</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360</v>
      </c>
      <c r="CE49" s="687"/>
      <c r="CF49" s="687"/>
      <c r="CG49" s="687"/>
      <c r="CH49" s="687"/>
      <c r="CI49" s="687"/>
      <c r="CJ49" s="687"/>
      <c r="CK49" s="687"/>
      <c r="CL49" s="687"/>
      <c r="CM49" s="687"/>
      <c r="CN49" s="687"/>
      <c r="CO49" s="687"/>
      <c r="CP49" s="687"/>
      <c r="CQ49" s="688"/>
      <c r="CR49" s="721">
        <v>17224034</v>
      </c>
      <c r="CS49" s="711"/>
      <c r="CT49" s="711"/>
      <c r="CU49" s="711"/>
      <c r="CV49" s="711"/>
      <c r="CW49" s="711"/>
      <c r="CX49" s="711"/>
      <c r="CY49" s="743"/>
      <c r="CZ49" s="726">
        <v>100</v>
      </c>
      <c r="DA49" s="744"/>
      <c r="DB49" s="744"/>
      <c r="DC49" s="745"/>
      <c r="DD49" s="746">
        <v>11361571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FrLugwCdBm9gqX8HOWrMkDYx3fNv21IviROizL0iP9CZmMUp2Ok9dQpdJKSRmgTvI8HSQmBpg94UE6BJ3KaDqw==" saltValue="d61EEVm1g1TjDPZz5mQoe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4294967294"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383</v>
      </c>
      <c r="C7" s="774"/>
      <c r="D7" s="774"/>
      <c r="E7" s="774"/>
      <c r="F7" s="774"/>
      <c r="G7" s="774"/>
      <c r="H7" s="774"/>
      <c r="I7" s="774"/>
      <c r="J7" s="774"/>
      <c r="K7" s="774"/>
      <c r="L7" s="774"/>
      <c r="M7" s="774"/>
      <c r="N7" s="774"/>
      <c r="O7" s="774"/>
      <c r="P7" s="775"/>
      <c r="Q7" s="776">
        <v>18292</v>
      </c>
      <c r="R7" s="777"/>
      <c r="S7" s="777"/>
      <c r="T7" s="777"/>
      <c r="U7" s="777"/>
      <c r="V7" s="777">
        <v>17224</v>
      </c>
      <c r="W7" s="777"/>
      <c r="X7" s="777"/>
      <c r="Y7" s="777"/>
      <c r="Z7" s="777"/>
      <c r="AA7" s="777">
        <v>1068</v>
      </c>
      <c r="AB7" s="777"/>
      <c r="AC7" s="777"/>
      <c r="AD7" s="777"/>
      <c r="AE7" s="778"/>
      <c r="AF7" s="779">
        <v>596</v>
      </c>
      <c r="AG7" s="780"/>
      <c r="AH7" s="780"/>
      <c r="AI7" s="780"/>
      <c r="AJ7" s="781"/>
      <c r="AK7" s="816">
        <v>78</v>
      </c>
      <c r="AL7" s="817"/>
      <c r="AM7" s="817"/>
      <c r="AN7" s="817"/>
      <c r="AO7" s="817"/>
      <c r="AP7" s="817">
        <v>22687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594</v>
      </c>
      <c r="BT7" s="821"/>
      <c r="BU7" s="821"/>
      <c r="BV7" s="821"/>
      <c r="BW7" s="821"/>
      <c r="BX7" s="821"/>
      <c r="BY7" s="821"/>
      <c r="BZ7" s="821"/>
      <c r="CA7" s="821"/>
      <c r="CB7" s="821"/>
      <c r="CC7" s="821"/>
      <c r="CD7" s="821"/>
      <c r="CE7" s="821"/>
      <c r="CF7" s="821"/>
      <c r="CG7" s="822"/>
      <c r="CH7" s="813">
        <v>-7</v>
      </c>
      <c r="CI7" s="814"/>
      <c r="CJ7" s="814"/>
      <c r="CK7" s="814"/>
      <c r="CL7" s="815"/>
      <c r="CM7" s="813">
        <v>332</v>
      </c>
      <c r="CN7" s="814"/>
      <c r="CO7" s="814"/>
      <c r="CP7" s="814"/>
      <c r="CQ7" s="815"/>
      <c r="CR7" s="813">
        <v>123</v>
      </c>
      <c r="CS7" s="814"/>
      <c r="CT7" s="814"/>
      <c r="CU7" s="814"/>
      <c r="CV7" s="815"/>
      <c r="CW7" s="813" t="s">
        <v>592</v>
      </c>
      <c r="CX7" s="814"/>
      <c r="CY7" s="814"/>
      <c r="CZ7" s="814"/>
      <c r="DA7" s="815"/>
      <c r="DB7" s="813" t="s">
        <v>592</v>
      </c>
      <c r="DC7" s="814"/>
      <c r="DD7" s="814"/>
      <c r="DE7" s="814"/>
      <c r="DF7" s="815"/>
      <c r="DG7" s="813" t="s">
        <v>592</v>
      </c>
      <c r="DH7" s="814"/>
      <c r="DI7" s="814"/>
      <c r="DJ7" s="814"/>
      <c r="DK7" s="815"/>
      <c r="DL7" s="813" t="s">
        <v>592</v>
      </c>
      <c r="DM7" s="814"/>
      <c r="DN7" s="814"/>
      <c r="DO7" s="814"/>
      <c r="DP7" s="815"/>
      <c r="DQ7" s="813" t="s">
        <v>592</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595</v>
      </c>
      <c r="BT8" s="811"/>
      <c r="BU8" s="811"/>
      <c r="BV8" s="811"/>
      <c r="BW8" s="811"/>
      <c r="BX8" s="811"/>
      <c r="BY8" s="811"/>
      <c r="BZ8" s="811"/>
      <c r="CA8" s="811"/>
      <c r="CB8" s="811"/>
      <c r="CC8" s="811"/>
      <c r="CD8" s="811"/>
      <c r="CE8" s="811"/>
      <c r="CF8" s="811"/>
      <c r="CG8" s="812"/>
      <c r="CH8" s="823">
        <v>2</v>
      </c>
      <c r="CI8" s="824"/>
      <c r="CJ8" s="824"/>
      <c r="CK8" s="824"/>
      <c r="CL8" s="825"/>
      <c r="CM8" s="823">
        <v>72</v>
      </c>
      <c r="CN8" s="824"/>
      <c r="CO8" s="824"/>
      <c r="CP8" s="824"/>
      <c r="CQ8" s="825"/>
      <c r="CR8" s="823">
        <v>20</v>
      </c>
      <c r="CS8" s="824"/>
      <c r="CT8" s="824"/>
      <c r="CU8" s="824"/>
      <c r="CV8" s="825"/>
      <c r="CW8" s="823" t="s">
        <v>592</v>
      </c>
      <c r="CX8" s="824"/>
      <c r="CY8" s="824"/>
      <c r="CZ8" s="824"/>
      <c r="DA8" s="825"/>
      <c r="DB8" s="823" t="s">
        <v>592</v>
      </c>
      <c r="DC8" s="824"/>
      <c r="DD8" s="824"/>
      <c r="DE8" s="824"/>
      <c r="DF8" s="825"/>
      <c r="DG8" s="823" t="s">
        <v>592</v>
      </c>
      <c r="DH8" s="824"/>
      <c r="DI8" s="824"/>
      <c r="DJ8" s="824"/>
      <c r="DK8" s="825"/>
      <c r="DL8" s="823" t="s">
        <v>592</v>
      </c>
      <c r="DM8" s="824"/>
      <c r="DN8" s="824"/>
      <c r="DO8" s="824"/>
      <c r="DP8" s="825"/>
      <c r="DQ8" s="823" t="s">
        <v>592</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596</v>
      </c>
      <c r="BT9" s="811"/>
      <c r="BU9" s="811"/>
      <c r="BV9" s="811"/>
      <c r="BW9" s="811"/>
      <c r="BX9" s="811"/>
      <c r="BY9" s="811"/>
      <c r="BZ9" s="811"/>
      <c r="CA9" s="811"/>
      <c r="CB9" s="811"/>
      <c r="CC9" s="811"/>
      <c r="CD9" s="811"/>
      <c r="CE9" s="811"/>
      <c r="CF9" s="811"/>
      <c r="CG9" s="812"/>
      <c r="CH9" s="823">
        <v>0</v>
      </c>
      <c r="CI9" s="824"/>
      <c r="CJ9" s="824"/>
      <c r="CK9" s="824"/>
      <c r="CL9" s="825"/>
      <c r="CM9" s="823">
        <v>60</v>
      </c>
      <c r="CN9" s="824"/>
      <c r="CO9" s="824"/>
      <c r="CP9" s="824"/>
      <c r="CQ9" s="825"/>
      <c r="CR9" s="823">
        <v>13</v>
      </c>
      <c r="CS9" s="824"/>
      <c r="CT9" s="824"/>
      <c r="CU9" s="824"/>
      <c r="CV9" s="825"/>
      <c r="CW9" s="823" t="s">
        <v>592</v>
      </c>
      <c r="CX9" s="824"/>
      <c r="CY9" s="824"/>
      <c r="CZ9" s="824"/>
      <c r="DA9" s="825"/>
      <c r="DB9" s="823" t="s">
        <v>592</v>
      </c>
      <c r="DC9" s="824"/>
      <c r="DD9" s="824"/>
      <c r="DE9" s="824"/>
      <c r="DF9" s="825"/>
      <c r="DG9" s="823" t="s">
        <v>592</v>
      </c>
      <c r="DH9" s="824"/>
      <c r="DI9" s="824"/>
      <c r="DJ9" s="824"/>
      <c r="DK9" s="825"/>
      <c r="DL9" s="823" t="s">
        <v>592</v>
      </c>
      <c r="DM9" s="824"/>
      <c r="DN9" s="824"/>
      <c r="DO9" s="824"/>
      <c r="DP9" s="825"/>
      <c r="DQ9" s="823" t="s">
        <v>592</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385</v>
      </c>
      <c r="B23" s="832" t="s">
        <v>386</v>
      </c>
      <c r="C23" s="833"/>
      <c r="D23" s="833"/>
      <c r="E23" s="833"/>
      <c r="F23" s="833"/>
      <c r="G23" s="833"/>
      <c r="H23" s="833"/>
      <c r="I23" s="833"/>
      <c r="J23" s="833"/>
      <c r="K23" s="833"/>
      <c r="L23" s="833"/>
      <c r="M23" s="833"/>
      <c r="N23" s="833"/>
      <c r="O23" s="833"/>
      <c r="P23" s="834"/>
      <c r="Q23" s="835">
        <v>18292</v>
      </c>
      <c r="R23" s="836"/>
      <c r="S23" s="836"/>
      <c r="T23" s="836"/>
      <c r="U23" s="836"/>
      <c r="V23" s="836">
        <v>17224</v>
      </c>
      <c r="W23" s="836"/>
      <c r="X23" s="836"/>
      <c r="Y23" s="836"/>
      <c r="Z23" s="836"/>
      <c r="AA23" s="836">
        <v>1068</v>
      </c>
      <c r="AB23" s="836"/>
      <c r="AC23" s="836"/>
      <c r="AD23" s="836"/>
      <c r="AE23" s="837"/>
      <c r="AF23" s="838">
        <v>596</v>
      </c>
      <c r="AG23" s="836"/>
      <c r="AH23" s="836"/>
      <c r="AI23" s="836"/>
      <c r="AJ23" s="839"/>
      <c r="AK23" s="840"/>
      <c r="AL23" s="841"/>
      <c r="AM23" s="841"/>
      <c r="AN23" s="841"/>
      <c r="AO23" s="841"/>
      <c r="AP23" s="836">
        <v>22687</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366</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397</v>
      </c>
      <c r="C28" s="774"/>
      <c r="D28" s="774"/>
      <c r="E28" s="774"/>
      <c r="F28" s="774"/>
      <c r="G28" s="774"/>
      <c r="H28" s="774"/>
      <c r="I28" s="774"/>
      <c r="J28" s="774"/>
      <c r="K28" s="774"/>
      <c r="L28" s="774"/>
      <c r="M28" s="774"/>
      <c r="N28" s="774"/>
      <c r="O28" s="774"/>
      <c r="P28" s="775"/>
      <c r="Q28" s="864">
        <v>4688</v>
      </c>
      <c r="R28" s="865"/>
      <c r="S28" s="865"/>
      <c r="T28" s="865"/>
      <c r="U28" s="865"/>
      <c r="V28" s="865">
        <v>4655</v>
      </c>
      <c r="W28" s="865"/>
      <c r="X28" s="865"/>
      <c r="Y28" s="865"/>
      <c r="Z28" s="865"/>
      <c r="AA28" s="865">
        <v>33</v>
      </c>
      <c r="AB28" s="865"/>
      <c r="AC28" s="865"/>
      <c r="AD28" s="865"/>
      <c r="AE28" s="866"/>
      <c r="AF28" s="867">
        <v>33</v>
      </c>
      <c r="AG28" s="865"/>
      <c r="AH28" s="865"/>
      <c r="AI28" s="865"/>
      <c r="AJ28" s="868"/>
      <c r="AK28" s="869">
        <v>372</v>
      </c>
      <c r="AL28" s="860"/>
      <c r="AM28" s="860"/>
      <c r="AN28" s="860"/>
      <c r="AO28" s="860"/>
      <c r="AP28" s="860" t="s">
        <v>592</v>
      </c>
      <c r="AQ28" s="860"/>
      <c r="AR28" s="860"/>
      <c r="AS28" s="860"/>
      <c r="AT28" s="860"/>
      <c r="AU28" s="860" t="s">
        <v>592</v>
      </c>
      <c r="AV28" s="860"/>
      <c r="AW28" s="860"/>
      <c r="AX28" s="860"/>
      <c r="AY28" s="860"/>
      <c r="AZ28" s="861" t="s">
        <v>592</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398</v>
      </c>
      <c r="C29" s="798"/>
      <c r="D29" s="798"/>
      <c r="E29" s="798"/>
      <c r="F29" s="798"/>
      <c r="G29" s="798"/>
      <c r="H29" s="798"/>
      <c r="I29" s="798"/>
      <c r="J29" s="798"/>
      <c r="K29" s="798"/>
      <c r="L29" s="798"/>
      <c r="M29" s="798"/>
      <c r="N29" s="798"/>
      <c r="O29" s="798"/>
      <c r="P29" s="799"/>
      <c r="Q29" s="800">
        <v>41</v>
      </c>
      <c r="R29" s="801"/>
      <c r="S29" s="801"/>
      <c r="T29" s="801"/>
      <c r="U29" s="801"/>
      <c r="V29" s="801">
        <v>41</v>
      </c>
      <c r="W29" s="801"/>
      <c r="X29" s="801"/>
      <c r="Y29" s="801"/>
      <c r="Z29" s="801"/>
      <c r="AA29" s="801" t="s">
        <v>592</v>
      </c>
      <c r="AB29" s="801"/>
      <c r="AC29" s="801"/>
      <c r="AD29" s="801"/>
      <c r="AE29" s="802"/>
      <c r="AF29" s="803" t="s">
        <v>399</v>
      </c>
      <c r="AG29" s="804"/>
      <c r="AH29" s="804"/>
      <c r="AI29" s="804"/>
      <c r="AJ29" s="805"/>
      <c r="AK29" s="872">
        <v>0</v>
      </c>
      <c r="AL29" s="873"/>
      <c r="AM29" s="873"/>
      <c r="AN29" s="873"/>
      <c r="AO29" s="873"/>
      <c r="AP29" s="873" t="s">
        <v>592</v>
      </c>
      <c r="AQ29" s="873"/>
      <c r="AR29" s="873"/>
      <c r="AS29" s="873"/>
      <c r="AT29" s="873"/>
      <c r="AU29" s="873" t="s">
        <v>592</v>
      </c>
      <c r="AV29" s="873"/>
      <c r="AW29" s="873"/>
      <c r="AX29" s="873"/>
      <c r="AY29" s="873"/>
      <c r="AZ29" s="874" t="s">
        <v>592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400</v>
      </c>
      <c r="C30" s="798"/>
      <c r="D30" s="798"/>
      <c r="E30" s="798"/>
      <c r="F30" s="798"/>
      <c r="G30" s="798"/>
      <c r="H30" s="798"/>
      <c r="I30" s="798"/>
      <c r="J30" s="798"/>
      <c r="K30" s="798"/>
      <c r="L30" s="798"/>
      <c r="M30" s="798"/>
      <c r="N30" s="798"/>
      <c r="O30" s="798"/>
      <c r="P30" s="799"/>
      <c r="Q30" s="800">
        <v>4308</v>
      </c>
      <c r="R30" s="801"/>
      <c r="S30" s="801"/>
      <c r="T30" s="801"/>
      <c r="U30" s="801"/>
      <c r="V30" s="801">
        <v>4188</v>
      </c>
      <c r="W30" s="801"/>
      <c r="X30" s="801"/>
      <c r="Y30" s="801"/>
      <c r="Z30" s="801"/>
      <c r="AA30" s="801">
        <v>120</v>
      </c>
      <c r="AB30" s="801"/>
      <c r="AC30" s="801"/>
      <c r="AD30" s="801"/>
      <c r="AE30" s="802"/>
      <c r="AF30" s="803">
        <v>120</v>
      </c>
      <c r="AG30" s="804"/>
      <c r="AH30" s="804"/>
      <c r="AI30" s="804"/>
      <c r="AJ30" s="805"/>
      <c r="AK30" s="872">
        <v>613</v>
      </c>
      <c r="AL30" s="873"/>
      <c r="AM30" s="873"/>
      <c r="AN30" s="873"/>
      <c r="AO30" s="873"/>
      <c r="AP30" s="873" t="s">
        <v>592</v>
      </c>
      <c r="AQ30" s="873"/>
      <c r="AR30" s="873"/>
      <c r="AS30" s="873"/>
      <c r="AT30" s="873"/>
      <c r="AU30" s="873" t="s">
        <v>592</v>
      </c>
      <c r="AV30" s="873"/>
      <c r="AW30" s="873"/>
      <c r="AX30" s="873"/>
      <c r="AY30" s="873"/>
      <c r="AZ30" s="874" t="s">
        <v>592</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401</v>
      </c>
      <c r="C31" s="798"/>
      <c r="D31" s="798"/>
      <c r="E31" s="798"/>
      <c r="F31" s="798"/>
      <c r="G31" s="798"/>
      <c r="H31" s="798"/>
      <c r="I31" s="798"/>
      <c r="J31" s="798"/>
      <c r="K31" s="798"/>
      <c r="L31" s="798"/>
      <c r="M31" s="798"/>
      <c r="N31" s="798"/>
      <c r="O31" s="798"/>
      <c r="P31" s="799"/>
      <c r="Q31" s="800">
        <v>489</v>
      </c>
      <c r="R31" s="801"/>
      <c r="S31" s="801"/>
      <c r="T31" s="801"/>
      <c r="U31" s="801"/>
      <c r="V31" s="801">
        <v>471</v>
      </c>
      <c r="W31" s="801"/>
      <c r="X31" s="801"/>
      <c r="Y31" s="801"/>
      <c r="Z31" s="801"/>
      <c r="AA31" s="801">
        <v>18</v>
      </c>
      <c r="AB31" s="801"/>
      <c r="AC31" s="801"/>
      <c r="AD31" s="801"/>
      <c r="AE31" s="802"/>
      <c r="AF31" s="803">
        <v>18</v>
      </c>
      <c r="AG31" s="804"/>
      <c r="AH31" s="804"/>
      <c r="AI31" s="804"/>
      <c r="AJ31" s="805"/>
      <c r="AK31" s="872">
        <v>153</v>
      </c>
      <c r="AL31" s="873"/>
      <c r="AM31" s="873"/>
      <c r="AN31" s="873"/>
      <c r="AO31" s="873"/>
      <c r="AP31" s="873" t="s">
        <v>592</v>
      </c>
      <c r="AQ31" s="873"/>
      <c r="AR31" s="873"/>
      <c r="AS31" s="873"/>
      <c r="AT31" s="873"/>
      <c r="AU31" s="873" t="s">
        <v>592</v>
      </c>
      <c r="AV31" s="873"/>
      <c r="AW31" s="873"/>
      <c r="AX31" s="873"/>
      <c r="AY31" s="873"/>
      <c r="AZ31" s="874" t="s">
        <v>592</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402</v>
      </c>
      <c r="C32" s="798"/>
      <c r="D32" s="798"/>
      <c r="E32" s="798"/>
      <c r="F32" s="798"/>
      <c r="G32" s="798"/>
      <c r="H32" s="798"/>
      <c r="I32" s="798"/>
      <c r="J32" s="798"/>
      <c r="K32" s="798"/>
      <c r="L32" s="798"/>
      <c r="M32" s="798"/>
      <c r="N32" s="798"/>
      <c r="O32" s="798"/>
      <c r="P32" s="799"/>
      <c r="Q32" s="800">
        <v>1042</v>
      </c>
      <c r="R32" s="801"/>
      <c r="S32" s="801"/>
      <c r="T32" s="801"/>
      <c r="U32" s="801"/>
      <c r="V32" s="801">
        <v>28</v>
      </c>
      <c r="W32" s="801"/>
      <c r="X32" s="801"/>
      <c r="Y32" s="801"/>
      <c r="Z32" s="801"/>
      <c r="AA32" s="801">
        <v>1014</v>
      </c>
      <c r="AB32" s="801"/>
      <c r="AC32" s="801"/>
      <c r="AD32" s="801"/>
      <c r="AE32" s="802"/>
      <c r="AF32" s="803">
        <v>1014</v>
      </c>
      <c r="AG32" s="804"/>
      <c r="AH32" s="804"/>
      <c r="AI32" s="804"/>
      <c r="AJ32" s="805"/>
      <c r="AK32" s="872">
        <v>48</v>
      </c>
      <c r="AL32" s="873"/>
      <c r="AM32" s="873"/>
      <c r="AN32" s="873"/>
      <c r="AO32" s="873"/>
      <c r="AP32" s="873">
        <v>3767</v>
      </c>
      <c r="AQ32" s="873"/>
      <c r="AR32" s="873"/>
      <c r="AS32" s="873"/>
      <c r="AT32" s="873"/>
      <c r="AU32" s="873">
        <v>692</v>
      </c>
      <c r="AV32" s="873"/>
      <c r="AW32" s="873"/>
      <c r="AX32" s="873"/>
      <c r="AY32" s="873"/>
      <c r="AZ32" s="874" t="s">
        <v>593</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404</v>
      </c>
      <c r="C33" s="798"/>
      <c r="D33" s="798"/>
      <c r="E33" s="798"/>
      <c r="F33" s="798"/>
      <c r="G33" s="798"/>
      <c r="H33" s="798"/>
      <c r="I33" s="798"/>
      <c r="J33" s="798"/>
      <c r="K33" s="798"/>
      <c r="L33" s="798"/>
      <c r="M33" s="798"/>
      <c r="N33" s="798"/>
      <c r="O33" s="798"/>
      <c r="P33" s="799"/>
      <c r="Q33" s="800">
        <v>96</v>
      </c>
      <c r="R33" s="801"/>
      <c r="S33" s="801"/>
      <c r="T33" s="801"/>
      <c r="U33" s="801"/>
      <c r="V33" s="801">
        <v>94</v>
      </c>
      <c r="W33" s="801"/>
      <c r="X33" s="801"/>
      <c r="Y33" s="801"/>
      <c r="Z33" s="801"/>
      <c r="AA33" s="801">
        <v>2</v>
      </c>
      <c r="AB33" s="801"/>
      <c r="AC33" s="801"/>
      <c r="AD33" s="801"/>
      <c r="AE33" s="802"/>
      <c r="AF33" s="803">
        <v>0</v>
      </c>
      <c r="AG33" s="804"/>
      <c r="AH33" s="804"/>
      <c r="AI33" s="804"/>
      <c r="AJ33" s="805"/>
      <c r="AK33" s="872">
        <v>47</v>
      </c>
      <c r="AL33" s="873"/>
      <c r="AM33" s="873"/>
      <c r="AN33" s="873"/>
      <c r="AO33" s="873"/>
      <c r="AP33" s="873">
        <v>352</v>
      </c>
      <c r="AQ33" s="873"/>
      <c r="AR33" s="873"/>
      <c r="AS33" s="873"/>
      <c r="AT33" s="873"/>
      <c r="AU33" s="873">
        <v>176</v>
      </c>
      <c r="AV33" s="873"/>
      <c r="AW33" s="873"/>
      <c r="AX33" s="873"/>
      <c r="AY33" s="873"/>
      <c r="AZ33" s="874" t="s">
        <v>593</v>
      </c>
      <c r="BA33" s="874"/>
      <c r="BB33" s="874"/>
      <c r="BC33" s="874"/>
      <c r="BD33" s="874"/>
      <c r="BE33" s="870" t="s">
        <v>405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406</v>
      </c>
      <c r="C34" s="798"/>
      <c r="D34" s="798"/>
      <c r="E34" s="798"/>
      <c r="F34" s="798"/>
      <c r="G34" s="798"/>
      <c r="H34" s="798"/>
      <c r="I34" s="798"/>
      <c r="J34" s="798"/>
      <c r="K34" s="798"/>
      <c r="L34" s="798"/>
      <c r="M34" s="798"/>
      <c r="N34" s="798"/>
      <c r="O34" s="798"/>
      <c r="P34" s="799"/>
      <c r="Q34" s="800">
        <v>4</v>
      </c>
      <c r="R34" s="801"/>
      <c r="S34" s="801"/>
      <c r="T34" s="801"/>
      <c r="U34" s="801"/>
      <c r="V34" s="801">
        <v>4</v>
      </c>
      <c r="W34" s="801"/>
      <c r="X34" s="801"/>
      <c r="Y34" s="801"/>
      <c r="Z34" s="801"/>
      <c r="AA34" s="801" t="s">
        <v>593</v>
      </c>
      <c r="AB34" s="801"/>
      <c r="AC34" s="801"/>
      <c r="AD34" s="801"/>
      <c r="AE34" s="802"/>
      <c r="AF34" s="803" t="s">
        <v>407</v>
      </c>
      <c r="AG34" s="804"/>
      <c r="AH34" s="804"/>
      <c r="AI34" s="804"/>
      <c r="AJ34" s="805"/>
      <c r="AK34" s="872">
        <v>2</v>
      </c>
      <c r="AL34" s="873"/>
      <c r="AM34" s="873"/>
      <c r="AN34" s="873"/>
      <c r="AO34" s="873"/>
      <c r="AP34" s="873">
        <v>8</v>
      </c>
      <c r="AQ34" s="873"/>
      <c r="AR34" s="873"/>
      <c r="AS34" s="873"/>
      <c r="AT34" s="873"/>
      <c r="AU34" s="873">
        <v>4</v>
      </c>
      <c r="AV34" s="873"/>
      <c r="AW34" s="873"/>
      <c r="AX34" s="873"/>
      <c r="AY34" s="873"/>
      <c r="AZ34" s="874" t="s">
        <v>593</v>
      </c>
      <c r="BA34" s="874"/>
      <c r="BB34" s="874"/>
      <c r="BC34" s="874"/>
      <c r="BD34" s="874"/>
      <c r="BE34" s="870" t="s">
        <v>405</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408</v>
      </c>
      <c r="C35" s="798"/>
      <c r="D35" s="798"/>
      <c r="E35" s="798"/>
      <c r="F35" s="798"/>
      <c r="G35" s="798"/>
      <c r="H35" s="798"/>
      <c r="I35" s="798"/>
      <c r="J35" s="798"/>
      <c r="K35" s="798"/>
      <c r="L35" s="798"/>
      <c r="M35" s="798"/>
      <c r="N35" s="798"/>
      <c r="O35" s="798"/>
      <c r="P35" s="799"/>
      <c r="Q35" s="800">
        <v>11</v>
      </c>
      <c r="R35" s="801"/>
      <c r="S35" s="801"/>
      <c r="T35" s="801"/>
      <c r="U35" s="801"/>
      <c r="V35" s="801">
        <v>10</v>
      </c>
      <c r="W35" s="801"/>
      <c r="X35" s="801"/>
      <c r="Y35" s="801"/>
      <c r="Z35" s="801"/>
      <c r="AA35" s="801">
        <v>1</v>
      </c>
      <c r="AB35" s="801"/>
      <c r="AC35" s="801"/>
      <c r="AD35" s="801"/>
      <c r="AE35" s="802"/>
      <c r="AF35" s="803">
        <v>1</v>
      </c>
      <c r="AG35" s="804"/>
      <c r="AH35" s="804"/>
      <c r="AI35" s="804"/>
      <c r="AJ35" s="805"/>
      <c r="AK35" s="872" t="s">
        <v>593</v>
      </c>
      <c r="AL35" s="873"/>
      <c r="AM35" s="873"/>
      <c r="AN35" s="873"/>
      <c r="AO35" s="873"/>
      <c r="AP35" s="873" t="s">
        <v>593</v>
      </c>
      <c r="AQ35" s="873"/>
      <c r="AR35" s="873"/>
      <c r="AS35" s="873"/>
      <c r="AT35" s="873"/>
      <c r="AU35" s="873" t="s">
        <v>593</v>
      </c>
      <c r="AV35" s="873"/>
      <c r="AW35" s="873"/>
      <c r="AX35" s="873"/>
      <c r="AY35" s="873"/>
      <c r="AZ35" s="874" t="s">
        <v>593</v>
      </c>
      <c r="BA35" s="874"/>
      <c r="BB35" s="874"/>
      <c r="BC35" s="874"/>
      <c r="BD35" s="874"/>
      <c r="BE35" s="870" t="s">
        <v>405</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409</v>
      </c>
      <c r="C36" s="798"/>
      <c r="D36" s="798"/>
      <c r="E36" s="798"/>
      <c r="F36" s="798"/>
      <c r="G36" s="798"/>
      <c r="H36" s="798"/>
      <c r="I36" s="798"/>
      <c r="J36" s="798"/>
      <c r="K36" s="798"/>
      <c r="L36" s="798"/>
      <c r="M36" s="798"/>
      <c r="N36" s="798"/>
      <c r="O36" s="798"/>
      <c r="P36" s="799"/>
      <c r="Q36" s="800">
        <v>1282</v>
      </c>
      <c r="R36" s="801"/>
      <c r="S36" s="801"/>
      <c r="T36" s="801"/>
      <c r="U36" s="801"/>
      <c r="V36" s="801">
        <v>1282</v>
      </c>
      <c r="W36" s="801"/>
      <c r="X36" s="801"/>
      <c r="Y36" s="801"/>
      <c r="Z36" s="801"/>
      <c r="AA36" s="801" t="s">
        <v>593</v>
      </c>
      <c r="AB36" s="801"/>
      <c r="AC36" s="801"/>
      <c r="AD36" s="801"/>
      <c r="AE36" s="802"/>
      <c r="AF36" s="803" t="s">
        <v>407</v>
      </c>
      <c r="AG36" s="804"/>
      <c r="AH36" s="804"/>
      <c r="AI36" s="804"/>
      <c r="AJ36" s="805"/>
      <c r="AK36" s="872">
        <v>632</v>
      </c>
      <c r="AL36" s="873"/>
      <c r="AM36" s="873"/>
      <c r="AN36" s="873"/>
      <c r="AO36" s="873"/>
      <c r="AP36" s="873">
        <v>5581</v>
      </c>
      <c r="AQ36" s="873"/>
      <c r="AR36" s="873"/>
      <c r="AS36" s="873"/>
      <c r="AT36" s="873"/>
      <c r="AU36" s="873">
        <v>5166</v>
      </c>
      <c r="AV36" s="873"/>
      <c r="AW36" s="873"/>
      <c r="AX36" s="873"/>
      <c r="AY36" s="873"/>
      <c r="AZ36" s="874" t="s">
        <v>593</v>
      </c>
      <c r="BA36" s="874"/>
      <c r="BB36" s="874"/>
      <c r="BC36" s="874"/>
      <c r="BD36" s="874"/>
      <c r="BE36" s="870" t="s">
        <v>405</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t="s">
        <v>410</v>
      </c>
      <c r="C37" s="798"/>
      <c r="D37" s="798"/>
      <c r="E37" s="798"/>
      <c r="F37" s="798"/>
      <c r="G37" s="798"/>
      <c r="H37" s="798"/>
      <c r="I37" s="798"/>
      <c r="J37" s="798"/>
      <c r="K37" s="798"/>
      <c r="L37" s="798"/>
      <c r="M37" s="798"/>
      <c r="N37" s="798"/>
      <c r="O37" s="798"/>
      <c r="P37" s="799"/>
      <c r="Q37" s="800">
        <v>58</v>
      </c>
      <c r="R37" s="801"/>
      <c r="S37" s="801"/>
      <c r="T37" s="801"/>
      <c r="U37" s="801"/>
      <c r="V37" s="801">
        <v>58</v>
      </c>
      <c r="W37" s="801"/>
      <c r="X37" s="801"/>
      <c r="Y37" s="801"/>
      <c r="Z37" s="801"/>
      <c r="AA37" s="801" t="s">
        <v>593</v>
      </c>
      <c r="AB37" s="801"/>
      <c r="AC37" s="801"/>
      <c r="AD37" s="801"/>
      <c r="AE37" s="802"/>
      <c r="AF37" s="803" t="s">
        <v>407</v>
      </c>
      <c r="AG37" s="804"/>
      <c r="AH37" s="804"/>
      <c r="AI37" s="804"/>
      <c r="AJ37" s="805"/>
      <c r="AK37" s="872">
        <v>46</v>
      </c>
      <c r="AL37" s="873"/>
      <c r="AM37" s="873"/>
      <c r="AN37" s="873"/>
      <c r="AO37" s="873"/>
      <c r="AP37" s="873">
        <v>243</v>
      </c>
      <c r="AQ37" s="873"/>
      <c r="AR37" s="873"/>
      <c r="AS37" s="873"/>
      <c r="AT37" s="873"/>
      <c r="AU37" s="873">
        <v>243</v>
      </c>
      <c r="AV37" s="873"/>
      <c r="AW37" s="873"/>
      <c r="AX37" s="873"/>
      <c r="AY37" s="873"/>
      <c r="AZ37" s="874" t="s">
        <v>593</v>
      </c>
      <c r="BA37" s="874"/>
      <c r="BB37" s="874"/>
      <c r="BC37" s="874"/>
      <c r="BD37" s="874"/>
      <c r="BE37" s="870" t="s">
        <v>411</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t="s">
        <v>412</v>
      </c>
      <c r="C38" s="798"/>
      <c r="D38" s="798"/>
      <c r="E38" s="798"/>
      <c r="F38" s="798"/>
      <c r="G38" s="798"/>
      <c r="H38" s="798"/>
      <c r="I38" s="798"/>
      <c r="J38" s="798"/>
      <c r="K38" s="798"/>
      <c r="L38" s="798"/>
      <c r="M38" s="798"/>
      <c r="N38" s="798"/>
      <c r="O38" s="798"/>
      <c r="P38" s="799"/>
      <c r="Q38" s="800">
        <v>94</v>
      </c>
      <c r="R38" s="801"/>
      <c r="S38" s="801"/>
      <c r="T38" s="801"/>
      <c r="U38" s="801"/>
      <c r="V38" s="801">
        <v>94</v>
      </c>
      <c r="W38" s="801"/>
      <c r="X38" s="801"/>
      <c r="Y38" s="801"/>
      <c r="Z38" s="801"/>
      <c r="AA38" s="801">
        <v>0</v>
      </c>
      <c r="AB38" s="801"/>
      <c r="AC38" s="801"/>
      <c r="AD38" s="801"/>
      <c r="AE38" s="802"/>
      <c r="AF38" s="803">
        <v>0</v>
      </c>
      <c r="AG38" s="804"/>
      <c r="AH38" s="804"/>
      <c r="AI38" s="804"/>
      <c r="AJ38" s="805"/>
      <c r="AK38" s="872">
        <v>64</v>
      </c>
      <c r="AL38" s="873"/>
      <c r="AM38" s="873"/>
      <c r="AN38" s="873"/>
      <c r="AO38" s="873"/>
      <c r="AP38" s="873">
        <v>429</v>
      </c>
      <c r="AQ38" s="873"/>
      <c r="AR38" s="873"/>
      <c r="AS38" s="873"/>
      <c r="AT38" s="873"/>
      <c r="AU38" s="873">
        <v>429</v>
      </c>
      <c r="AV38" s="873"/>
      <c r="AW38" s="873"/>
      <c r="AX38" s="873"/>
      <c r="AY38" s="873"/>
      <c r="AZ38" s="874" t="s">
        <v>593</v>
      </c>
      <c r="BA38" s="874"/>
      <c r="BB38" s="874"/>
      <c r="BC38" s="874"/>
      <c r="BD38" s="874"/>
      <c r="BE38" s="870" t="s">
        <v>405</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t="s">
        <v>413</v>
      </c>
      <c r="C39" s="798"/>
      <c r="D39" s="798"/>
      <c r="E39" s="798"/>
      <c r="F39" s="798"/>
      <c r="G39" s="798"/>
      <c r="H39" s="798"/>
      <c r="I39" s="798"/>
      <c r="J39" s="798"/>
      <c r="K39" s="798"/>
      <c r="L39" s="798"/>
      <c r="M39" s="798"/>
      <c r="N39" s="798"/>
      <c r="O39" s="798"/>
      <c r="P39" s="799"/>
      <c r="Q39" s="800">
        <v>32</v>
      </c>
      <c r="R39" s="801"/>
      <c r="S39" s="801"/>
      <c r="T39" s="801"/>
      <c r="U39" s="801"/>
      <c r="V39" s="801">
        <v>32</v>
      </c>
      <c r="W39" s="801"/>
      <c r="X39" s="801"/>
      <c r="Y39" s="801"/>
      <c r="Z39" s="801"/>
      <c r="AA39" s="801" t="s">
        <v>593</v>
      </c>
      <c r="AB39" s="801"/>
      <c r="AC39" s="801"/>
      <c r="AD39" s="801"/>
      <c r="AE39" s="802"/>
      <c r="AF39" s="803" t="s">
        <v>407</v>
      </c>
      <c r="AG39" s="804"/>
      <c r="AH39" s="804"/>
      <c r="AI39" s="804"/>
      <c r="AJ39" s="805"/>
      <c r="AK39" s="872">
        <v>18</v>
      </c>
      <c r="AL39" s="873"/>
      <c r="AM39" s="873"/>
      <c r="AN39" s="873"/>
      <c r="AO39" s="873"/>
      <c r="AP39" s="873">
        <v>71</v>
      </c>
      <c r="AQ39" s="873"/>
      <c r="AR39" s="873"/>
      <c r="AS39" s="873"/>
      <c r="AT39" s="873"/>
      <c r="AU39" s="873">
        <v>71</v>
      </c>
      <c r="AV39" s="873"/>
      <c r="AW39" s="873"/>
      <c r="AX39" s="873"/>
      <c r="AY39" s="873"/>
      <c r="AZ39" s="874" t="s">
        <v>593</v>
      </c>
      <c r="BA39" s="874"/>
      <c r="BB39" s="874"/>
      <c r="BC39" s="874"/>
      <c r="BD39" s="874"/>
      <c r="BE39" s="870" t="s">
        <v>411</v>
      </c>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t="s">
        <v>414</v>
      </c>
      <c r="C40" s="798"/>
      <c r="D40" s="798"/>
      <c r="E40" s="798"/>
      <c r="F40" s="798"/>
      <c r="G40" s="798"/>
      <c r="H40" s="798"/>
      <c r="I40" s="798"/>
      <c r="J40" s="798"/>
      <c r="K40" s="798"/>
      <c r="L40" s="798"/>
      <c r="M40" s="798"/>
      <c r="N40" s="798"/>
      <c r="O40" s="798"/>
      <c r="P40" s="799"/>
      <c r="Q40" s="800">
        <v>74</v>
      </c>
      <c r="R40" s="801"/>
      <c r="S40" s="801"/>
      <c r="T40" s="801"/>
      <c r="U40" s="801"/>
      <c r="V40" s="801">
        <v>67</v>
      </c>
      <c r="W40" s="801"/>
      <c r="X40" s="801"/>
      <c r="Y40" s="801"/>
      <c r="Z40" s="801"/>
      <c r="AA40" s="801">
        <v>7</v>
      </c>
      <c r="AB40" s="801"/>
      <c r="AC40" s="801"/>
      <c r="AD40" s="801"/>
      <c r="AE40" s="802"/>
      <c r="AF40" s="803">
        <v>7</v>
      </c>
      <c r="AG40" s="804"/>
      <c r="AH40" s="804"/>
      <c r="AI40" s="804"/>
      <c r="AJ40" s="805"/>
      <c r="AK40" s="872">
        <v>43</v>
      </c>
      <c r="AL40" s="873"/>
      <c r="AM40" s="873"/>
      <c r="AN40" s="873"/>
      <c r="AO40" s="873"/>
      <c r="AP40" s="873" t="s">
        <v>593</v>
      </c>
      <c r="AQ40" s="873"/>
      <c r="AR40" s="873"/>
      <c r="AS40" s="873"/>
      <c r="AT40" s="873"/>
      <c r="AU40" s="873" t="s">
        <v>593</v>
      </c>
      <c r="AV40" s="873"/>
      <c r="AW40" s="873"/>
      <c r="AX40" s="873"/>
      <c r="AY40" s="873"/>
      <c r="AZ40" s="874" t="s">
        <v>593</v>
      </c>
      <c r="BA40" s="874"/>
      <c r="BB40" s="874"/>
      <c r="BC40" s="874"/>
      <c r="BD40" s="874"/>
      <c r="BE40" s="870" t="s">
        <v>405</v>
      </c>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385</v>
      </c>
      <c r="B63" s="832" t="s">
        <v>416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1194</v>
      </c>
      <c r="AG63" s="884"/>
      <c r="AH63" s="884"/>
      <c r="AI63" s="884"/>
      <c r="AJ63" s="885"/>
      <c r="AK63" s="886"/>
      <c r="AL63" s="881"/>
      <c r="AM63" s="881"/>
      <c r="AN63" s="881"/>
      <c r="AO63" s="881"/>
      <c r="AP63" s="884">
        <v>10451</v>
      </c>
      <c r="AQ63" s="884"/>
      <c r="AR63" s="884"/>
      <c r="AS63" s="884"/>
      <c r="AT63" s="884"/>
      <c r="AU63" s="884">
        <v>6782</v>
      </c>
      <c r="AV63" s="884"/>
      <c r="AW63" s="884"/>
      <c r="AX63" s="884"/>
      <c r="AY63" s="884"/>
      <c r="AZ63" s="888"/>
      <c r="BA63" s="888"/>
      <c r="BB63" s="888"/>
      <c r="BC63" s="888"/>
      <c r="BD63" s="888"/>
      <c r="BE63" s="889"/>
      <c r="BF63" s="889"/>
      <c r="BG63" s="889"/>
      <c r="BH63" s="889"/>
      <c r="BI63" s="890"/>
      <c r="BJ63" s="891" t="s">
        <v>399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418</v>
      </c>
      <c r="B66" s="783"/>
      <c r="C66" s="783"/>
      <c r="D66" s="783"/>
      <c r="E66" s="783"/>
      <c r="F66" s="783"/>
      <c r="G66" s="783"/>
      <c r="H66" s="783"/>
      <c r="I66" s="783"/>
      <c r="J66" s="783"/>
      <c r="K66" s="783"/>
      <c r="L66" s="783"/>
      <c r="M66" s="783"/>
      <c r="N66" s="783"/>
      <c r="O66" s="783"/>
      <c r="P66" s="784"/>
      <c r="Q66" s="759" t="s">
        <v>419</v>
      </c>
      <c r="R66" s="760"/>
      <c r="S66" s="760"/>
      <c r="T66" s="760"/>
      <c r="U66" s="761"/>
      <c r="V66" s="759" t="s">
        <v>420</v>
      </c>
      <c r="W66" s="760"/>
      <c r="X66" s="760"/>
      <c r="Y66" s="760"/>
      <c r="Z66" s="761"/>
      <c r="AA66" s="759" t="s">
        <v>391</v>
      </c>
      <c r="AB66" s="760"/>
      <c r="AC66" s="760"/>
      <c r="AD66" s="760"/>
      <c r="AE66" s="761"/>
      <c r="AF66" s="894" t="s">
        <v>392</v>
      </c>
      <c r="AG66" s="855"/>
      <c r="AH66" s="855"/>
      <c r="AI66" s="855"/>
      <c r="AJ66" s="895"/>
      <c r="AK66" s="759" t="s">
        <v>421</v>
      </c>
      <c r="AL66" s="783"/>
      <c r="AM66" s="783"/>
      <c r="AN66" s="783"/>
      <c r="AO66" s="784"/>
      <c r="AP66" s="759" t="s">
        <v>422</v>
      </c>
      <c r="AQ66" s="760"/>
      <c r="AR66" s="760"/>
      <c r="AS66" s="760"/>
      <c r="AT66" s="761"/>
      <c r="AU66" s="759" t="s">
        <v>423</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597</v>
      </c>
      <c r="C68" s="912"/>
      <c r="D68" s="912"/>
      <c r="E68" s="912"/>
      <c r="F68" s="912"/>
      <c r="G68" s="912"/>
      <c r="H68" s="912"/>
      <c r="I68" s="912"/>
      <c r="J68" s="912"/>
      <c r="K68" s="912"/>
      <c r="L68" s="912"/>
      <c r="M68" s="912"/>
      <c r="N68" s="912"/>
      <c r="O68" s="912"/>
      <c r="P68" s="913"/>
      <c r="Q68" s="914">
        <v>488</v>
      </c>
      <c r="R68" s="908"/>
      <c r="S68" s="908"/>
      <c r="T68" s="908"/>
      <c r="U68" s="908"/>
      <c r="V68" s="908">
        <v>414</v>
      </c>
      <c r="W68" s="908"/>
      <c r="X68" s="908"/>
      <c r="Y68" s="908"/>
      <c r="Z68" s="908"/>
      <c r="AA68" s="908">
        <v>74</v>
      </c>
      <c r="AB68" s="908"/>
      <c r="AC68" s="908"/>
      <c r="AD68" s="908"/>
      <c r="AE68" s="908"/>
      <c r="AF68" s="908">
        <v>74</v>
      </c>
      <c r="AG68" s="908"/>
      <c r="AH68" s="908"/>
      <c r="AI68" s="908"/>
      <c r="AJ68" s="908"/>
      <c r="AK68" s="908" t="s">
        <v>592</v>
      </c>
      <c r="AL68" s="908"/>
      <c r="AM68" s="908"/>
      <c r="AN68" s="908"/>
      <c r="AO68" s="908"/>
      <c r="AP68" s="908" t="s">
        <v>592</v>
      </c>
      <c r="AQ68" s="908"/>
      <c r="AR68" s="908"/>
      <c r="AS68" s="908"/>
      <c r="AT68" s="908"/>
      <c r="AU68" s="908" t="s">
        <v>592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598</v>
      </c>
      <c r="C69" s="916"/>
      <c r="D69" s="916"/>
      <c r="E69" s="916"/>
      <c r="F69" s="916"/>
      <c r="G69" s="916"/>
      <c r="H69" s="916"/>
      <c r="I69" s="916"/>
      <c r="J69" s="916"/>
      <c r="K69" s="916"/>
      <c r="L69" s="916"/>
      <c r="M69" s="916"/>
      <c r="N69" s="916"/>
      <c r="O69" s="916"/>
      <c r="P69" s="917"/>
      <c r="Q69" s="918">
        <v>78</v>
      </c>
      <c r="R69" s="873"/>
      <c r="S69" s="873"/>
      <c r="T69" s="873"/>
      <c r="U69" s="873"/>
      <c r="V69" s="873">
        <v>46</v>
      </c>
      <c r="W69" s="873"/>
      <c r="X69" s="873"/>
      <c r="Y69" s="873"/>
      <c r="Z69" s="873"/>
      <c r="AA69" s="873">
        <v>33</v>
      </c>
      <c r="AB69" s="873"/>
      <c r="AC69" s="873"/>
      <c r="AD69" s="873"/>
      <c r="AE69" s="873"/>
      <c r="AF69" s="873">
        <v>33</v>
      </c>
      <c r="AG69" s="873"/>
      <c r="AH69" s="873"/>
      <c r="AI69" s="873"/>
      <c r="AJ69" s="873"/>
      <c r="AK69" s="873" t="s">
        <v>592</v>
      </c>
      <c r="AL69" s="873"/>
      <c r="AM69" s="873"/>
      <c r="AN69" s="873"/>
      <c r="AO69" s="873"/>
      <c r="AP69" s="873" t="s">
        <v>592</v>
      </c>
      <c r="AQ69" s="873"/>
      <c r="AR69" s="873"/>
      <c r="AS69" s="873"/>
      <c r="AT69" s="873"/>
      <c r="AU69" s="873" t="s">
        <v>592</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599</v>
      </c>
      <c r="C70" s="916"/>
      <c r="D70" s="916"/>
      <c r="E70" s="916"/>
      <c r="F70" s="916"/>
      <c r="G70" s="916"/>
      <c r="H70" s="916"/>
      <c r="I70" s="916"/>
      <c r="J70" s="916"/>
      <c r="K70" s="916"/>
      <c r="L70" s="916"/>
      <c r="M70" s="916"/>
      <c r="N70" s="916"/>
      <c r="O70" s="916"/>
      <c r="P70" s="917"/>
      <c r="Q70" s="918">
        <v>493</v>
      </c>
      <c r="R70" s="873"/>
      <c r="S70" s="873"/>
      <c r="T70" s="873"/>
      <c r="U70" s="873"/>
      <c r="V70" s="873">
        <v>417</v>
      </c>
      <c r="W70" s="873"/>
      <c r="X70" s="873"/>
      <c r="Y70" s="873"/>
      <c r="Z70" s="873"/>
      <c r="AA70" s="873">
        <v>77</v>
      </c>
      <c r="AB70" s="873"/>
      <c r="AC70" s="873"/>
      <c r="AD70" s="873"/>
      <c r="AE70" s="873"/>
      <c r="AF70" s="873">
        <v>77</v>
      </c>
      <c r="AG70" s="873"/>
      <c r="AH70" s="873"/>
      <c r="AI70" s="873"/>
      <c r="AJ70" s="873"/>
      <c r="AK70" s="873" t="s">
        <v>592</v>
      </c>
      <c r="AL70" s="873"/>
      <c r="AM70" s="873"/>
      <c r="AN70" s="873"/>
      <c r="AO70" s="873"/>
      <c r="AP70" s="873" t="s">
        <v>592</v>
      </c>
      <c r="AQ70" s="873"/>
      <c r="AR70" s="873"/>
      <c r="AS70" s="873"/>
      <c r="AT70" s="873"/>
      <c r="AU70" s="873" t="s">
        <v>592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600</v>
      </c>
      <c r="C71" s="916"/>
      <c r="D71" s="916"/>
      <c r="E71" s="916"/>
      <c r="F71" s="916"/>
      <c r="G71" s="916"/>
      <c r="H71" s="916"/>
      <c r="I71" s="916"/>
      <c r="J71" s="916"/>
      <c r="K71" s="916"/>
      <c r="L71" s="916"/>
      <c r="M71" s="916"/>
      <c r="N71" s="916"/>
      <c r="O71" s="916"/>
      <c r="P71" s="917"/>
      <c r="Q71" s="918">
        <v>630</v>
      </c>
      <c r="R71" s="873"/>
      <c r="S71" s="873"/>
      <c r="T71" s="873"/>
      <c r="U71" s="873"/>
      <c r="V71" s="873">
        <v>572</v>
      </c>
      <c r="W71" s="873"/>
      <c r="X71" s="873"/>
      <c r="Y71" s="873"/>
      <c r="Z71" s="873"/>
      <c r="AA71" s="873">
        <v>59</v>
      </c>
      <c r="AB71" s="873"/>
      <c r="AC71" s="873"/>
      <c r="AD71" s="873"/>
      <c r="AE71" s="873"/>
      <c r="AF71" s="873">
        <v>59</v>
      </c>
      <c r="AG71" s="873"/>
      <c r="AH71" s="873"/>
      <c r="AI71" s="873"/>
      <c r="AJ71" s="873"/>
      <c r="AK71" s="873" t="s">
        <v>592</v>
      </c>
      <c r="AL71" s="873"/>
      <c r="AM71" s="873"/>
      <c r="AN71" s="873"/>
      <c r="AO71" s="873"/>
      <c r="AP71" s="873" t="s">
        <v>592</v>
      </c>
      <c r="AQ71" s="873"/>
      <c r="AR71" s="873"/>
      <c r="AS71" s="873"/>
      <c r="AT71" s="873"/>
      <c r="AU71" s="873" t="s">
        <v>592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601</v>
      </c>
      <c r="C72" s="916"/>
      <c r="D72" s="916"/>
      <c r="E72" s="916"/>
      <c r="F72" s="916"/>
      <c r="G72" s="916"/>
      <c r="H72" s="916"/>
      <c r="I72" s="916"/>
      <c r="J72" s="916"/>
      <c r="K72" s="916"/>
      <c r="L72" s="916"/>
      <c r="M72" s="916"/>
      <c r="N72" s="916"/>
      <c r="O72" s="916"/>
      <c r="P72" s="917"/>
      <c r="Q72" s="918">
        <v>8926</v>
      </c>
      <c r="R72" s="873"/>
      <c r="S72" s="873"/>
      <c r="T72" s="873"/>
      <c r="U72" s="873"/>
      <c r="V72" s="873">
        <v>8384</v>
      </c>
      <c r="W72" s="873"/>
      <c r="X72" s="873"/>
      <c r="Y72" s="873"/>
      <c r="Z72" s="873"/>
      <c r="AA72" s="873">
        <v>541</v>
      </c>
      <c r="AB72" s="873"/>
      <c r="AC72" s="873"/>
      <c r="AD72" s="873"/>
      <c r="AE72" s="873"/>
      <c r="AF72" s="873">
        <v>541</v>
      </c>
      <c r="AG72" s="873"/>
      <c r="AH72" s="873"/>
      <c r="AI72" s="873"/>
      <c r="AJ72" s="873"/>
      <c r="AK72" s="873">
        <v>3000</v>
      </c>
      <c r="AL72" s="873"/>
      <c r="AM72" s="873"/>
      <c r="AN72" s="873"/>
      <c r="AO72" s="873"/>
      <c r="AP72" s="873" t="s">
        <v>592</v>
      </c>
      <c r="AQ72" s="873"/>
      <c r="AR72" s="873"/>
      <c r="AS72" s="873"/>
      <c r="AT72" s="873"/>
      <c r="AU72" s="873" t="s">
        <v>592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602</v>
      </c>
      <c r="C73" s="916"/>
      <c r="D73" s="916"/>
      <c r="E73" s="916"/>
      <c r="F73" s="916"/>
      <c r="G73" s="916"/>
      <c r="H73" s="916"/>
      <c r="I73" s="916"/>
      <c r="J73" s="916"/>
      <c r="K73" s="916"/>
      <c r="L73" s="916"/>
      <c r="M73" s="916"/>
      <c r="N73" s="916"/>
      <c r="O73" s="916"/>
      <c r="P73" s="917"/>
      <c r="Q73" s="918">
        <v>556</v>
      </c>
      <c r="R73" s="873"/>
      <c r="S73" s="873"/>
      <c r="T73" s="873"/>
      <c r="U73" s="873"/>
      <c r="V73" s="873">
        <v>554</v>
      </c>
      <c r="W73" s="873"/>
      <c r="X73" s="873"/>
      <c r="Y73" s="873"/>
      <c r="Z73" s="873"/>
      <c r="AA73" s="873">
        <v>2</v>
      </c>
      <c r="AB73" s="873"/>
      <c r="AC73" s="873"/>
      <c r="AD73" s="873"/>
      <c r="AE73" s="873"/>
      <c r="AF73" s="873">
        <v>2</v>
      </c>
      <c r="AG73" s="873"/>
      <c r="AH73" s="873"/>
      <c r="AI73" s="873"/>
      <c r="AJ73" s="873"/>
      <c r="AK73" s="873" t="s">
        <v>592</v>
      </c>
      <c r="AL73" s="873"/>
      <c r="AM73" s="873"/>
      <c r="AN73" s="873"/>
      <c r="AO73" s="873"/>
      <c r="AP73" s="873" t="s">
        <v>616</v>
      </c>
      <c r="AQ73" s="873"/>
      <c r="AR73" s="873"/>
      <c r="AS73" s="873"/>
      <c r="AT73" s="873"/>
      <c r="AU73" s="873" t="s">
        <v>592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603</v>
      </c>
      <c r="C74" s="916"/>
      <c r="D74" s="916"/>
      <c r="E74" s="916"/>
      <c r="F74" s="916"/>
      <c r="G74" s="916"/>
      <c r="H74" s="916"/>
      <c r="I74" s="916"/>
      <c r="J74" s="916"/>
      <c r="K74" s="916"/>
      <c r="L74" s="916"/>
      <c r="M74" s="916"/>
      <c r="N74" s="916"/>
      <c r="O74" s="916"/>
      <c r="P74" s="917"/>
      <c r="Q74" s="918">
        <v>38</v>
      </c>
      <c r="R74" s="873"/>
      <c r="S74" s="873"/>
      <c r="T74" s="873"/>
      <c r="U74" s="873"/>
      <c r="V74" s="873">
        <v>23</v>
      </c>
      <c r="W74" s="873"/>
      <c r="X74" s="873"/>
      <c r="Y74" s="873"/>
      <c r="Z74" s="873"/>
      <c r="AA74" s="873">
        <v>15</v>
      </c>
      <c r="AB74" s="873"/>
      <c r="AC74" s="873"/>
      <c r="AD74" s="873"/>
      <c r="AE74" s="873"/>
      <c r="AF74" s="873">
        <v>15</v>
      </c>
      <c r="AG74" s="873"/>
      <c r="AH74" s="873"/>
      <c r="AI74" s="873"/>
      <c r="AJ74" s="873"/>
      <c r="AK74" s="873" t="s">
        <v>592</v>
      </c>
      <c r="AL74" s="873"/>
      <c r="AM74" s="873"/>
      <c r="AN74" s="873"/>
      <c r="AO74" s="873"/>
      <c r="AP74" s="873" t="s">
        <v>592</v>
      </c>
      <c r="AQ74" s="873"/>
      <c r="AR74" s="873"/>
      <c r="AS74" s="873"/>
      <c r="AT74" s="873"/>
      <c r="AU74" s="873" t="s">
        <v>592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604</v>
      </c>
      <c r="C75" s="916"/>
      <c r="D75" s="916"/>
      <c r="E75" s="916"/>
      <c r="F75" s="916"/>
      <c r="G75" s="916"/>
      <c r="H75" s="916"/>
      <c r="I75" s="916"/>
      <c r="J75" s="916"/>
      <c r="K75" s="916"/>
      <c r="L75" s="916"/>
      <c r="M75" s="916"/>
      <c r="N75" s="916"/>
      <c r="O75" s="916"/>
      <c r="P75" s="917"/>
      <c r="Q75" s="921">
        <v>31</v>
      </c>
      <c r="R75" s="922"/>
      <c r="S75" s="922"/>
      <c r="T75" s="922"/>
      <c r="U75" s="872"/>
      <c r="V75" s="923">
        <v>22</v>
      </c>
      <c r="W75" s="922"/>
      <c r="X75" s="922"/>
      <c r="Y75" s="922"/>
      <c r="Z75" s="872"/>
      <c r="AA75" s="923">
        <v>8</v>
      </c>
      <c r="AB75" s="922"/>
      <c r="AC75" s="922"/>
      <c r="AD75" s="922"/>
      <c r="AE75" s="872"/>
      <c r="AF75" s="923">
        <v>8</v>
      </c>
      <c r="AG75" s="922"/>
      <c r="AH75" s="922"/>
      <c r="AI75" s="922"/>
      <c r="AJ75" s="872"/>
      <c r="AK75" s="923" t="s">
        <v>592</v>
      </c>
      <c r="AL75" s="922"/>
      <c r="AM75" s="922"/>
      <c r="AN75" s="922"/>
      <c r="AO75" s="872"/>
      <c r="AP75" s="923" t="s">
        <v>592</v>
      </c>
      <c r="AQ75" s="922"/>
      <c r="AR75" s="922"/>
      <c r="AS75" s="922"/>
      <c r="AT75" s="872"/>
      <c r="AU75" s="923" t="s">
        <v>592</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605</v>
      </c>
      <c r="C76" s="916"/>
      <c r="D76" s="916"/>
      <c r="E76" s="916"/>
      <c r="F76" s="916"/>
      <c r="G76" s="916"/>
      <c r="H76" s="916"/>
      <c r="I76" s="916"/>
      <c r="J76" s="916"/>
      <c r="K76" s="916"/>
      <c r="L76" s="916"/>
      <c r="M76" s="916"/>
      <c r="N76" s="916"/>
      <c r="O76" s="916"/>
      <c r="P76" s="917"/>
      <c r="Q76" s="921">
        <v>1</v>
      </c>
      <c r="R76" s="922"/>
      <c r="S76" s="922"/>
      <c r="T76" s="922"/>
      <c r="U76" s="872"/>
      <c r="V76" s="923">
        <v>0</v>
      </c>
      <c r="W76" s="922"/>
      <c r="X76" s="922"/>
      <c r="Y76" s="922"/>
      <c r="Z76" s="872"/>
      <c r="AA76" s="923">
        <v>0</v>
      </c>
      <c r="AB76" s="922"/>
      <c r="AC76" s="922"/>
      <c r="AD76" s="922"/>
      <c r="AE76" s="872"/>
      <c r="AF76" s="923">
        <v>0</v>
      </c>
      <c r="AG76" s="922"/>
      <c r="AH76" s="922"/>
      <c r="AI76" s="922"/>
      <c r="AJ76" s="872"/>
      <c r="AK76" s="923" t="s">
        <v>592</v>
      </c>
      <c r="AL76" s="922"/>
      <c r="AM76" s="922"/>
      <c r="AN76" s="922"/>
      <c r="AO76" s="872"/>
      <c r="AP76" s="923" t="s">
        <v>592</v>
      </c>
      <c r="AQ76" s="922"/>
      <c r="AR76" s="922"/>
      <c r="AS76" s="922"/>
      <c r="AT76" s="872"/>
      <c r="AU76" s="923" t="s">
        <v>592</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606</v>
      </c>
      <c r="C77" s="916"/>
      <c r="D77" s="916"/>
      <c r="E77" s="916"/>
      <c r="F77" s="916"/>
      <c r="G77" s="916"/>
      <c r="H77" s="916"/>
      <c r="I77" s="916"/>
      <c r="J77" s="916"/>
      <c r="K77" s="916"/>
      <c r="L77" s="916"/>
      <c r="M77" s="916"/>
      <c r="N77" s="916"/>
      <c r="O77" s="916"/>
      <c r="P77" s="917"/>
      <c r="Q77" s="921">
        <v>46</v>
      </c>
      <c r="R77" s="922"/>
      <c r="S77" s="922"/>
      <c r="T77" s="922"/>
      <c r="U77" s="872"/>
      <c r="V77" s="923">
        <v>46</v>
      </c>
      <c r="W77" s="922"/>
      <c r="X77" s="922"/>
      <c r="Y77" s="922"/>
      <c r="Z77" s="872"/>
      <c r="AA77" s="923">
        <v>0</v>
      </c>
      <c r="AB77" s="922"/>
      <c r="AC77" s="922"/>
      <c r="AD77" s="922"/>
      <c r="AE77" s="872"/>
      <c r="AF77" s="923">
        <v>0</v>
      </c>
      <c r="AG77" s="922"/>
      <c r="AH77" s="922"/>
      <c r="AI77" s="922"/>
      <c r="AJ77" s="872"/>
      <c r="AK77" s="923" t="s">
        <v>592</v>
      </c>
      <c r="AL77" s="922"/>
      <c r="AM77" s="922"/>
      <c r="AN77" s="922"/>
      <c r="AO77" s="872"/>
      <c r="AP77" s="923" t="s">
        <v>592</v>
      </c>
      <c r="AQ77" s="922"/>
      <c r="AR77" s="922"/>
      <c r="AS77" s="922"/>
      <c r="AT77" s="872"/>
      <c r="AU77" s="923" t="s">
        <v>592</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t="s">
        <v>607</v>
      </c>
      <c r="C78" s="916"/>
      <c r="D78" s="916"/>
      <c r="E78" s="916"/>
      <c r="F78" s="916"/>
      <c r="G78" s="916"/>
      <c r="H78" s="916"/>
      <c r="I78" s="916"/>
      <c r="J78" s="916"/>
      <c r="K78" s="916"/>
      <c r="L78" s="916"/>
      <c r="M78" s="916"/>
      <c r="N78" s="916"/>
      <c r="O78" s="916"/>
      <c r="P78" s="917"/>
      <c r="Q78" s="918">
        <v>253</v>
      </c>
      <c r="R78" s="873"/>
      <c r="S78" s="873"/>
      <c r="T78" s="873"/>
      <c r="U78" s="873"/>
      <c r="V78" s="873">
        <v>246</v>
      </c>
      <c r="W78" s="873"/>
      <c r="X78" s="873"/>
      <c r="Y78" s="873"/>
      <c r="Z78" s="873"/>
      <c r="AA78" s="873">
        <v>7</v>
      </c>
      <c r="AB78" s="873"/>
      <c r="AC78" s="873"/>
      <c r="AD78" s="873"/>
      <c r="AE78" s="873"/>
      <c r="AF78" s="873">
        <v>0</v>
      </c>
      <c r="AG78" s="873"/>
      <c r="AH78" s="873"/>
      <c r="AI78" s="873"/>
      <c r="AJ78" s="873"/>
      <c r="AK78" s="873" t="s">
        <v>592</v>
      </c>
      <c r="AL78" s="873"/>
      <c r="AM78" s="873"/>
      <c r="AN78" s="873"/>
      <c r="AO78" s="873"/>
      <c r="AP78" s="873">
        <v>340</v>
      </c>
      <c r="AQ78" s="873"/>
      <c r="AR78" s="873"/>
      <c r="AS78" s="873"/>
      <c r="AT78" s="873"/>
      <c r="AU78" s="873">
        <v>76</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t="s">
        <v>608</v>
      </c>
      <c r="C79" s="916"/>
      <c r="D79" s="916"/>
      <c r="E79" s="916"/>
      <c r="F79" s="916"/>
      <c r="G79" s="916"/>
      <c r="H79" s="916"/>
      <c r="I79" s="916"/>
      <c r="J79" s="916"/>
      <c r="K79" s="916"/>
      <c r="L79" s="916"/>
      <c r="M79" s="916"/>
      <c r="N79" s="916"/>
      <c r="O79" s="916"/>
      <c r="P79" s="917"/>
      <c r="Q79" s="918">
        <v>262</v>
      </c>
      <c r="R79" s="873"/>
      <c r="S79" s="873"/>
      <c r="T79" s="873"/>
      <c r="U79" s="873"/>
      <c r="V79" s="873">
        <v>250</v>
      </c>
      <c r="W79" s="873"/>
      <c r="X79" s="873"/>
      <c r="Y79" s="873"/>
      <c r="Z79" s="873"/>
      <c r="AA79" s="873">
        <v>12</v>
      </c>
      <c r="AB79" s="873"/>
      <c r="AC79" s="873"/>
      <c r="AD79" s="873"/>
      <c r="AE79" s="873"/>
      <c r="AF79" s="873">
        <v>12</v>
      </c>
      <c r="AG79" s="873"/>
      <c r="AH79" s="873"/>
      <c r="AI79" s="873"/>
      <c r="AJ79" s="873"/>
      <c r="AK79" s="873" t="s">
        <v>592</v>
      </c>
      <c r="AL79" s="873"/>
      <c r="AM79" s="873"/>
      <c r="AN79" s="873"/>
      <c r="AO79" s="873"/>
      <c r="AP79" s="873">
        <v>226</v>
      </c>
      <c r="AQ79" s="873"/>
      <c r="AR79" s="873"/>
      <c r="AS79" s="873"/>
      <c r="AT79" s="873"/>
      <c r="AU79" s="873">
        <v>31</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t="s">
        <v>609</v>
      </c>
      <c r="C80" s="916"/>
      <c r="D80" s="916"/>
      <c r="E80" s="916"/>
      <c r="F80" s="916"/>
      <c r="G80" s="916"/>
      <c r="H80" s="916"/>
      <c r="I80" s="916"/>
      <c r="J80" s="916"/>
      <c r="K80" s="916"/>
      <c r="L80" s="916"/>
      <c r="M80" s="916"/>
      <c r="N80" s="916"/>
      <c r="O80" s="916"/>
      <c r="P80" s="917"/>
      <c r="Q80" s="918">
        <v>1732</v>
      </c>
      <c r="R80" s="873"/>
      <c r="S80" s="873"/>
      <c r="T80" s="873"/>
      <c r="U80" s="873"/>
      <c r="V80" s="873">
        <v>1739</v>
      </c>
      <c r="W80" s="873"/>
      <c r="X80" s="873"/>
      <c r="Y80" s="873"/>
      <c r="Z80" s="873"/>
      <c r="AA80" s="873">
        <v>-7</v>
      </c>
      <c r="AB80" s="873"/>
      <c r="AC80" s="873"/>
      <c r="AD80" s="873"/>
      <c r="AE80" s="873"/>
      <c r="AF80" s="873">
        <v>-7</v>
      </c>
      <c r="AG80" s="873"/>
      <c r="AH80" s="873"/>
      <c r="AI80" s="873"/>
      <c r="AJ80" s="873"/>
      <c r="AK80" s="873" t="s">
        <v>592</v>
      </c>
      <c r="AL80" s="873"/>
      <c r="AM80" s="873"/>
      <c r="AN80" s="873"/>
      <c r="AO80" s="873"/>
      <c r="AP80" s="873">
        <v>78</v>
      </c>
      <c r="AQ80" s="873"/>
      <c r="AR80" s="873"/>
      <c r="AS80" s="873"/>
      <c r="AT80" s="873"/>
      <c r="AU80" s="873">
        <v>9</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t="s">
        <v>610</v>
      </c>
      <c r="C81" s="916"/>
      <c r="D81" s="916"/>
      <c r="E81" s="916"/>
      <c r="F81" s="916"/>
      <c r="G81" s="916"/>
      <c r="H81" s="916"/>
      <c r="I81" s="916"/>
      <c r="J81" s="916"/>
      <c r="K81" s="916"/>
      <c r="L81" s="916"/>
      <c r="M81" s="916"/>
      <c r="N81" s="916"/>
      <c r="O81" s="916"/>
      <c r="P81" s="917"/>
      <c r="Q81" s="918">
        <v>560</v>
      </c>
      <c r="R81" s="873"/>
      <c r="S81" s="873"/>
      <c r="T81" s="873"/>
      <c r="U81" s="873"/>
      <c r="V81" s="873">
        <v>487</v>
      </c>
      <c r="W81" s="873"/>
      <c r="X81" s="873"/>
      <c r="Y81" s="873"/>
      <c r="Z81" s="873"/>
      <c r="AA81" s="873">
        <v>74</v>
      </c>
      <c r="AB81" s="873"/>
      <c r="AC81" s="873"/>
      <c r="AD81" s="873"/>
      <c r="AE81" s="873"/>
      <c r="AF81" s="873">
        <v>74</v>
      </c>
      <c r="AG81" s="873"/>
      <c r="AH81" s="873"/>
      <c r="AI81" s="873"/>
      <c r="AJ81" s="873"/>
      <c r="AK81" s="873" t="s">
        <v>592</v>
      </c>
      <c r="AL81" s="873"/>
      <c r="AM81" s="873"/>
      <c r="AN81" s="873"/>
      <c r="AO81" s="873"/>
      <c r="AP81" s="873">
        <v>123</v>
      </c>
      <c r="AQ81" s="873"/>
      <c r="AR81" s="873"/>
      <c r="AS81" s="873"/>
      <c r="AT81" s="873"/>
      <c r="AU81" s="873">
        <v>110</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t="s">
        <v>611</v>
      </c>
      <c r="C82" s="916"/>
      <c r="D82" s="916"/>
      <c r="E82" s="916"/>
      <c r="F82" s="916"/>
      <c r="G82" s="916"/>
      <c r="H82" s="916"/>
      <c r="I82" s="916"/>
      <c r="J82" s="916"/>
      <c r="K82" s="916"/>
      <c r="L82" s="916"/>
      <c r="M82" s="916"/>
      <c r="N82" s="916"/>
      <c r="O82" s="916"/>
      <c r="P82" s="917"/>
      <c r="Q82" s="918">
        <v>1666</v>
      </c>
      <c r="R82" s="873"/>
      <c r="S82" s="873"/>
      <c r="T82" s="873"/>
      <c r="U82" s="873"/>
      <c r="V82" s="873">
        <v>1644</v>
      </c>
      <c r="W82" s="873"/>
      <c r="X82" s="873"/>
      <c r="Y82" s="873"/>
      <c r="Z82" s="873"/>
      <c r="AA82" s="873">
        <v>21</v>
      </c>
      <c r="AB82" s="873"/>
      <c r="AC82" s="873"/>
      <c r="AD82" s="873"/>
      <c r="AE82" s="873"/>
      <c r="AF82" s="873">
        <v>21</v>
      </c>
      <c r="AG82" s="873"/>
      <c r="AH82" s="873"/>
      <c r="AI82" s="873"/>
      <c r="AJ82" s="873"/>
      <c r="AK82" s="873" t="s">
        <v>592</v>
      </c>
      <c r="AL82" s="873"/>
      <c r="AM82" s="873"/>
      <c r="AN82" s="873"/>
      <c r="AO82" s="873"/>
      <c r="AP82" s="873">
        <v>706</v>
      </c>
      <c r="AQ82" s="873"/>
      <c r="AR82" s="873"/>
      <c r="AS82" s="873"/>
      <c r="AT82" s="873"/>
      <c r="AU82" s="873">
        <v>493</v>
      </c>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t="s">
        <v>612</v>
      </c>
      <c r="C83" s="916"/>
      <c r="D83" s="916"/>
      <c r="E83" s="916"/>
      <c r="F83" s="916"/>
      <c r="G83" s="916"/>
      <c r="H83" s="916"/>
      <c r="I83" s="916"/>
      <c r="J83" s="916"/>
      <c r="K83" s="916"/>
      <c r="L83" s="916"/>
      <c r="M83" s="916"/>
      <c r="N83" s="916"/>
      <c r="O83" s="916"/>
      <c r="P83" s="917"/>
      <c r="Q83" s="918">
        <v>9</v>
      </c>
      <c r="R83" s="873"/>
      <c r="S83" s="873"/>
      <c r="T83" s="873"/>
      <c r="U83" s="873"/>
      <c r="V83" s="873">
        <v>6</v>
      </c>
      <c r="W83" s="873"/>
      <c r="X83" s="873"/>
      <c r="Y83" s="873"/>
      <c r="Z83" s="873"/>
      <c r="AA83" s="873">
        <v>3</v>
      </c>
      <c r="AB83" s="873"/>
      <c r="AC83" s="873"/>
      <c r="AD83" s="873"/>
      <c r="AE83" s="873"/>
      <c r="AF83" s="873">
        <v>3</v>
      </c>
      <c r="AG83" s="873"/>
      <c r="AH83" s="873"/>
      <c r="AI83" s="873"/>
      <c r="AJ83" s="873"/>
      <c r="AK83" s="873" t="s">
        <v>592</v>
      </c>
      <c r="AL83" s="873"/>
      <c r="AM83" s="873"/>
      <c r="AN83" s="873"/>
      <c r="AO83" s="873"/>
      <c r="AP83" s="873" t="s">
        <v>592</v>
      </c>
      <c r="AQ83" s="873"/>
      <c r="AR83" s="873"/>
      <c r="AS83" s="873"/>
      <c r="AT83" s="873"/>
      <c r="AU83" s="873" t="s">
        <v>592</v>
      </c>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t="s">
        <v>613</v>
      </c>
      <c r="C84" s="916"/>
      <c r="D84" s="916"/>
      <c r="E84" s="916"/>
      <c r="F84" s="916"/>
      <c r="G84" s="916"/>
      <c r="H84" s="916"/>
      <c r="I84" s="916"/>
      <c r="J84" s="916"/>
      <c r="K84" s="916"/>
      <c r="L84" s="916"/>
      <c r="M84" s="916"/>
      <c r="N84" s="916"/>
      <c r="O84" s="916"/>
      <c r="P84" s="917"/>
      <c r="Q84" s="918">
        <v>149</v>
      </c>
      <c r="R84" s="873"/>
      <c r="S84" s="873"/>
      <c r="T84" s="873"/>
      <c r="U84" s="873"/>
      <c r="V84" s="873">
        <v>95</v>
      </c>
      <c r="W84" s="873"/>
      <c r="X84" s="873"/>
      <c r="Y84" s="873"/>
      <c r="Z84" s="873"/>
      <c r="AA84" s="873">
        <v>54</v>
      </c>
      <c r="AB84" s="873"/>
      <c r="AC84" s="873"/>
      <c r="AD84" s="873"/>
      <c r="AE84" s="873"/>
      <c r="AF84" s="873">
        <v>54</v>
      </c>
      <c r="AG84" s="873"/>
      <c r="AH84" s="873"/>
      <c r="AI84" s="873"/>
      <c r="AJ84" s="873"/>
      <c r="AK84" s="873" t="s">
        <v>592</v>
      </c>
      <c r="AL84" s="873"/>
      <c r="AM84" s="873"/>
      <c r="AN84" s="873"/>
      <c r="AO84" s="873"/>
      <c r="AP84" s="873" t="s">
        <v>592</v>
      </c>
      <c r="AQ84" s="873"/>
      <c r="AR84" s="873"/>
      <c r="AS84" s="873"/>
      <c r="AT84" s="873"/>
      <c r="AU84" s="873" t="s">
        <v>592</v>
      </c>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t="s">
        <v>614</v>
      </c>
      <c r="C85" s="916"/>
      <c r="D85" s="916"/>
      <c r="E85" s="916"/>
      <c r="F85" s="916"/>
      <c r="G85" s="916"/>
      <c r="H85" s="916"/>
      <c r="I85" s="916"/>
      <c r="J85" s="916"/>
      <c r="K85" s="916"/>
      <c r="L85" s="916"/>
      <c r="M85" s="916"/>
      <c r="N85" s="916"/>
      <c r="O85" s="916"/>
      <c r="P85" s="917"/>
      <c r="Q85" s="918">
        <v>205</v>
      </c>
      <c r="R85" s="873"/>
      <c r="S85" s="873"/>
      <c r="T85" s="873"/>
      <c r="U85" s="873"/>
      <c r="V85" s="873">
        <v>193</v>
      </c>
      <c r="W85" s="873"/>
      <c r="X85" s="873"/>
      <c r="Y85" s="873"/>
      <c r="Z85" s="873"/>
      <c r="AA85" s="873">
        <v>11</v>
      </c>
      <c r="AB85" s="873"/>
      <c r="AC85" s="873"/>
      <c r="AD85" s="873"/>
      <c r="AE85" s="873"/>
      <c r="AF85" s="873">
        <v>11</v>
      </c>
      <c r="AG85" s="873"/>
      <c r="AH85" s="873"/>
      <c r="AI85" s="873"/>
      <c r="AJ85" s="873"/>
      <c r="AK85" s="873" t="s">
        <v>592</v>
      </c>
      <c r="AL85" s="873"/>
      <c r="AM85" s="873"/>
      <c r="AN85" s="873"/>
      <c r="AO85" s="873"/>
      <c r="AP85" s="873" t="s">
        <v>592</v>
      </c>
      <c r="AQ85" s="873"/>
      <c r="AR85" s="873"/>
      <c r="AS85" s="873"/>
      <c r="AT85" s="873"/>
      <c r="AU85" s="873" t="s">
        <v>592</v>
      </c>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t="s">
        <v>615</v>
      </c>
      <c r="C86" s="916"/>
      <c r="D86" s="916"/>
      <c r="E86" s="916"/>
      <c r="F86" s="916"/>
      <c r="G86" s="916"/>
      <c r="H86" s="916"/>
      <c r="I86" s="916"/>
      <c r="J86" s="916"/>
      <c r="K86" s="916"/>
      <c r="L86" s="916"/>
      <c r="M86" s="916"/>
      <c r="N86" s="916"/>
      <c r="O86" s="916"/>
      <c r="P86" s="917"/>
      <c r="Q86" s="918">
        <v>215476</v>
      </c>
      <c r="R86" s="873"/>
      <c r="S86" s="873"/>
      <c r="T86" s="873"/>
      <c r="U86" s="873"/>
      <c r="V86" s="873">
        <v>206290</v>
      </c>
      <c r="W86" s="873"/>
      <c r="X86" s="873"/>
      <c r="Y86" s="873"/>
      <c r="Z86" s="873"/>
      <c r="AA86" s="873">
        <v>9186</v>
      </c>
      <c r="AB86" s="873"/>
      <c r="AC86" s="873"/>
      <c r="AD86" s="873"/>
      <c r="AE86" s="873"/>
      <c r="AF86" s="873">
        <v>9186</v>
      </c>
      <c r="AG86" s="873"/>
      <c r="AH86" s="873"/>
      <c r="AI86" s="873"/>
      <c r="AJ86" s="873"/>
      <c r="AK86" s="873" t="s">
        <v>592</v>
      </c>
      <c r="AL86" s="873"/>
      <c r="AM86" s="873"/>
      <c r="AN86" s="873"/>
      <c r="AO86" s="873"/>
      <c r="AP86" s="873" t="s">
        <v>592</v>
      </c>
      <c r="AQ86" s="873"/>
      <c r="AR86" s="873"/>
      <c r="AS86" s="873"/>
      <c r="AT86" s="873"/>
      <c r="AU86" s="873" t="s">
        <v>592</v>
      </c>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385</v>
      </c>
      <c r="B88" s="832" t="s">
        <v>424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10163</v>
      </c>
      <c r="AG88" s="884"/>
      <c r="AH88" s="884"/>
      <c r="AI88" s="884"/>
      <c r="AJ88" s="884"/>
      <c r="AK88" s="881"/>
      <c r="AL88" s="881"/>
      <c r="AM88" s="881"/>
      <c r="AN88" s="881"/>
      <c r="AO88" s="881"/>
      <c r="AP88" s="884">
        <v>1473</v>
      </c>
      <c r="AQ88" s="884"/>
      <c r="AR88" s="884"/>
      <c r="AS88" s="884"/>
      <c r="AT88" s="884"/>
      <c r="AU88" s="884">
        <v>719</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425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156</v>
      </c>
      <c r="CS102" s="892"/>
      <c r="CT102" s="892"/>
      <c r="CU102" s="892"/>
      <c r="CV102" s="935"/>
      <c r="CW102" s="934" t="s">
        <v>617</v>
      </c>
      <c r="CX102" s="892"/>
      <c r="CY102" s="892"/>
      <c r="CZ102" s="892"/>
      <c r="DA102" s="935"/>
      <c r="DB102" s="934" t="s">
        <v>617</v>
      </c>
      <c r="DC102" s="892"/>
      <c r="DD102" s="892"/>
      <c r="DE102" s="892"/>
      <c r="DF102" s="935"/>
      <c r="DG102" s="934" t="s">
        <v>617</v>
      </c>
      <c r="DH102" s="892"/>
      <c r="DI102" s="892"/>
      <c r="DJ102" s="892"/>
      <c r="DK102" s="935"/>
      <c r="DL102" s="934" t="s">
        <v>617</v>
      </c>
      <c r="DM102" s="892"/>
      <c r="DN102" s="892"/>
      <c r="DO102" s="892"/>
      <c r="DP102" s="935"/>
      <c r="DQ102" s="934" t="s">
        <v>617</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430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432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433</v>
      </c>
      <c r="AB109" s="937"/>
      <c r="AC109" s="937"/>
      <c r="AD109" s="937"/>
      <c r="AE109" s="938"/>
      <c r="AF109" s="936" t="s">
        <v>304</v>
      </c>
      <c r="AG109" s="937"/>
      <c r="AH109" s="937"/>
      <c r="AI109" s="937"/>
      <c r="AJ109" s="938"/>
      <c r="AK109" s="936" t="s">
        <v>303</v>
      </c>
      <c r="AL109" s="937"/>
      <c r="AM109" s="937"/>
      <c r="AN109" s="937"/>
      <c r="AO109" s="938"/>
      <c r="AP109" s="936" t="s">
        <v>434</v>
      </c>
      <c r="AQ109" s="937"/>
      <c r="AR109" s="937"/>
      <c r="AS109" s="937"/>
      <c r="AT109" s="939"/>
      <c r="AU109" s="956" t="s">
        <v>432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433</v>
      </c>
      <c r="BR109" s="937"/>
      <c r="BS109" s="937"/>
      <c r="BT109" s="937"/>
      <c r="BU109" s="938"/>
      <c r="BV109" s="936" t="s">
        <v>304</v>
      </c>
      <c r="BW109" s="937"/>
      <c r="BX109" s="937"/>
      <c r="BY109" s="937"/>
      <c r="BZ109" s="938"/>
      <c r="CA109" s="936" t="s">
        <v>303</v>
      </c>
      <c r="CB109" s="937"/>
      <c r="CC109" s="937"/>
      <c r="CD109" s="937"/>
      <c r="CE109" s="938"/>
      <c r="CF109" s="957" t="s">
        <v>434</v>
      </c>
      <c r="CG109" s="957"/>
      <c r="CH109" s="957"/>
      <c r="CI109" s="957"/>
      <c r="CJ109" s="957"/>
      <c r="CK109" s="936" t="s">
        <v>435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433</v>
      </c>
      <c r="DH109" s="937"/>
      <c r="DI109" s="937"/>
      <c r="DJ109" s="937"/>
      <c r="DK109" s="938"/>
      <c r="DL109" s="936" t="s">
        <v>304</v>
      </c>
      <c r="DM109" s="937"/>
      <c r="DN109" s="937"/>
      <c r="DO109" s="937"/>
      <c r="DP109" s="938"/>
      <c r="DQ109" s="936" t="s">
        <v>303</v>
      </c>
      <c r="DR109" s="937"/>
      <c r="DS109" s="937"/>
      <c r="DT109" s="937"/>
      <c r="DU109" s="938"/>
      <c r="DV109" s="936" t="s">
        <v>434</v>
      </c>
      <c r="DW109" s="937"/>
      <c r="DX109" s="937"/>
      <c r="DY109" s="937"/>
      <c r="DZ109" s="939"/>
    </row>
    <row r="110" spans="1:131" s="246" customFormat="1" ht="26.25" customHeight="1">
      <c r="A110" s="940" t="s">
        <v>436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1704030</v>
      </c>
      <c r="AB110" s="944"/>
      <c r="AC110" s="944"/>
      <c r="AD110" s="944"/>
      <c r="AE110" s="945"/>
      <c r="AF110" s="946">
        <v>1711386</v>
      </c>
      <c r="AG110" s="944"/>
      <c r="AH110" s="944"/>
      <c r="AI110" s="944"/>
      <c r="AJ110" s="945"/>
      <c r="AK110" s="946">
        <v>1641572</v>
      </c>
      <c r="AL110" s="944"/>
      <c r="AM110" s="944"/>
      <c r="AN110" s="944"/>
      <c r="AO110" s="945"/>
      <c r="AP110" s="947">
        <v>18.7</v>
      </c>
      <c r="AQ110" s="948"/>
      <c r="AR110" s="948"/>
      <c r="AS110" s="948"/>
      <c r="AT110" s="949"/>
      <c r="AU110" s="950" t="s">
        <v>73</v>
      </c>
      <c r="AV110" s="951"/>
      <c r="AW110" s="951"/>
      <c r="AX110" s="951"/>
      <c r="AY110" s="951"/>
      <c r="AZ110" s="992" t="s">
        <v>437</v>
      </c>
      <c r="BA110" s="941"/>
      <c r="BB110" s="941"/>
      <c r="BC110" s="941"/>
      <c r="BD110" s="941"/>
      <c r="BE110" s="941"/>
      <c r="BF110" s="941"/>
      <c r="BG110" s="941"/>
      <c r="BH110" s="941"/>
      <c r="BI110" s="941"/>
      <c r="BJ110" s="941"/>
      <c r="BK110" s="941"/>
      <c r="BL110" s="941"/>
      <c r="BM110" s="941"/>
      <c r="BN110" s="941"/>
      <c r="BO110" s="941"/>
      <c r="BP110" s="942"/>
      <c r="BQ110" s="978">
        <v>21739465</v>
      </c>
      <c r="BR110" s="979"/>
      <c r="BS110" s="979"/>
      <c r="BT110" s="979"/>
      <c r="BU110" s="979"/>
      <c r="BV110" s="979">
        <v>22245157</v>
      </c>
      <c r="BW110" s="979"/>
      <c r="BX110" s="979"/>
      <c r="BY110" s="979"/>
      <c r="BZ110" s="979"/>
      <c r="CA110" s="979">
        <v>22687185</v>
      </c>
      <c r="CB110" s="979"/>
      <c r="CC110" s="979"/>
      <c r="CD110" s="979"/>
      <c r="CE110" s="979"/>
      <c r="CF110" s="993">
        <v>258.2</v>
      </c>
      <c r="CG110" s="994"/>
      <c r="CH110" s="994"/>
      <c r="CI110" s="994"/>
      <c r="CJ110" s="994"/>
      <c r="CK110" s="995" t="s">
        <v>438</v>
      </c>
      <c r="CL110" s="996"/>
      <c r="CM110" s="975" t="s">
        <v>439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440</v>
      </c>
      <c r="DH110" s="979"/>
      <c r="DI110" s="979"/>
      <c r="DJ110" s="979"/>
      <c r="DK110" s="979"/>
      <c r="DL110" s="979" t="s">
        <v>128</v>
      </c>
      <c r="DM110" s="979"/>
      <c r="DN110" s="979"/>
      <c r="DO110" s="979"/>
      <c r="DP110" s="979"/>
      <c r="DQ110" s="979" t="s">
        <v>128</v>
      </c>
      <c r="DR110" s="979"/>
      <c r="DS110" s="979"/>
      <c r="DT110" s="979"/>
      <c r="DU110" s="979"/>
      <c r="DV110" s="980" t="s">
        <v>441</v>
      </c>
      <c r="DW110" s="980"/>
      <c r="DX110" s="980"/>
      <c r="DY110" s="980"/>
      <c r="DZ110" s="981"/>
    </row>
    <row r="111" spans="1:131" s="246" customFormat="1" ht="26.25" customHeight="1">
      <c r="A111" s="982" t="s">
        <v>442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443</v>
      </c>
      <c r="AB111" s="986"/>
      <c r="AC111" s="986"/>
      <c r="AD111" s="986"/>
      <c r="AE111" s="987"/>
      <c r="AF111" s="988" t="s">
        <v>444</v>
      </c>
      <c r="AG111" s="986"/>
      <c r="AH111" s="986"/>
      <c r="AI111" s="986"/>
      <c r="AJ111" s="987"/>
      <c r="AK111" s="988" t="s">
        <v>444</v>
      </c>
      <c r="AL111" s="986"/>
      <c r="AM111" s="986"/>
      <c r="AN111" s="986"/>
      <c r="AO111" s="987"/>
      <c r="AP111" s="989" t="s">
        <v>440</v>
      </c>
      <c r="AQ111" s="990"/>
      <c r="AR111" s="990"/>
      <c r="AS111" s="990"/>
      <c r="AT111" s="991"/>
      <c r="AU111" s="952"/>
      <c r="AV111" s="953"/>
      <c r="AW111" s="953"/>
      <c r="AX111" s="953"/>
      <c r="AY111" s="953"/>
      <c r="AZ111" s="1001" t="s">
        <v>445</v>
      </c>
      <c r="BA111" s="1002"/>
      <c r="BB111" s="1002"/>
      <c r="BC111" s="1002"/>
      <c r="BD111" s="1002"/>
      <c r="BE111" s="1002"/>
      <c r="BF111" s="1002"/>
      <c r="BG111" s="1002"/>
      <c r="BH111" s="1002"/>
      <c r="BI111" s="1002"/>
      <c r="BJ111" s="1002"/>
      <c r="BK111" s="1002"/>
      <c r="BL111" s="1002"/>
      <c r="BM111" s="1002"/>
      <c r="BN111" s="1002"/>
      <c r="BO111" s="1002"/>
      <c r="BP111" s="1003"/>
      <c r="BQ111" s="971" t="s">
        <v>446</v>
      </c>
      <c r="BR111" s="972"/>
      <c r="BS111" s="972"/>
      <c r="BT111" s="972"/>
      <c r="BU111" s="972"/>
      <c r="BV111" s="972" t="s">
        <v>447</v>
      </c>
      <c r="BW111" s="972"/>
      <c r="BX111" s="972"/>
      <c r="BY111" s="972"/>
      <c r="BZ111" s="972"/>
      <c r="CA111" s="972" t="s">
        <v>440</v>
      </c>
      <c r="CB111" s="972"/>
      <c r="CC111" s="972"/>
      <c r="CD111" s="972"/>
      <c r="CE111" s="972"/>
      <c r="CF111" s="966" t="s">
        <v>447</v>
      </c>
      <c r="CG111" s="967"/>
      <c r="CH111" s="967"/>
      <c r="CI111" s="967"/>
      <c r="CJ111" s="967"/>
      <c r="CK111" s="997"/>
      <c r="CL111" s="998"/>
      <c r="CM111" s="968" t="s">
        <v>448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449</v>
      </c>
      <c r="DH111" s="972"/>
      <c r="DI111" s="972"/>
      <c r="DJ111" s="972"/>
      <c r="DK111" s="972"/>
      <c r="DL111" s="972" t="s">
        <v>444</v>
      </c>
      <c r="DM111" s="972"/>
      <c r="DN111" s="972"/>
      <c r="DO111" s="972"/>
      <c r="DP111" s="972"/>
      <c r="DQ111" s="972" t="s">
        <v>444</v>
      </c>
      <c r="DR111" s="972"/>
      <c r="DS111" s="972"/>
      <c r="DT111" s="972"/>
      <c r="DU111" s="972"/>
      <c r="DV111" s="973" t="s">
        <v>128</v>
      </c>
      <c r="DW111" s="973"/>
      <c r="DX111" s="973"/>
      <c r="DY111" s="973"/>
      <c r="DZ111" s="974"/>
    </row>
    <row r="112" spans="1:131" s="246" customFormat="1" ht="26.25" customHeight="1">
      <c r="A112" s="1004" t="s">
        <v>450</v>
      </c>
      <c r="B112" s="1005"/>
      <c r="C112" s="1002" t="s">
        <v>451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440</v>
      </c>
      <c r="AB112" s="1011"/>
      <c r="AC112" s="1011"/>
      <c r="AD112" s="1011"/>
      <c r="AE112" s="1012"/>
      <c r="AF112" s="1013" t="s">
        <v>440</v>
      </c>
      <c r="AG112" s="1011"/>
      <c r="AH112" s="1011"/>
      <c r="AI112" s="1011"/>
      <c r="AJ112" s="1012"/>
      <c r="AK112" s="1013" t="s">
        <v>452</v>
      </c>
      <c r="AL112" s="1011"/>
      <c r="AM112" s="1011"/>
      <c r="AN112" s="1011"/>
      <c r="AO112" s="1012"/>
      <c r="AP112" s="1014" t="s">
        <v>449</v>
      </c>
      <c r="AQ112" s="1015"/>
      <c r="AR112" s="1015"/>
      <c r="AS112" s="1015"/>
      <c r="AT112" s="1016"/>
      <c r="AU112" s="952"/>
      <c r="AV112" s="953"/>
      <c r="AW112" s="953"/>
      <c r="AX112" s="953"/>
      <c r="AY112" s="953"/>
      <c r="AZ112" s="1001" t="s">
        <v>453</v>
      </c>
      <c r="BA112" s="1002"/>
      <c r="BB112" s="1002"/>
      <c r="BC112" s="1002"/>
      <c r="BD112" s="1002"/>
      <c r="BE112" s="1002"/>
      <c r="BF112" s="1002"/>
      <c r="BG112" s="1002"/>
      <c r="BH112" s="1002"/>
      <c r="BI112" s="1002"/>
      <c r="BJ112" s="1002"/>
      <c r="BK112" s="1002"/>
      <c r="BL112" s="1002"/>
      <c r="BM112" s="1002"/>
      <c r="BN112" s="1002"/>
      <c r="BO112" s="1002"/>
      <c r="BP112" s="1003"/>
      <c r="BQ112" s="971">
        <v>6852360</v>
      </c>
      <c r="BR112" s="972"/>
      <c r="BS112" s="972"/>
      <c r="BT112" s="972"/>
      <c r="BU112" s="972"/>
      <c r="BV112" s="972">
        <v>5975561</v>
      </c>
      <c r="BW112" s="972"/>
      <c r="BX112" s="972"/>
      <c r="BY112" s="972"/>
      <c r="BZ112" s="972"/>
      <c r="CA112" s="972">
        <v>6016633</v>
      </c>
      <c r="CB112" s="972"/>
      <c r="CC112" s="972"/>
      <c r="CD112" s="972"/>
      <c r="CE112" s="972"/>
      <c r="CF112" s="966">
        <v>68.5</v>
      </c>
      <c r="CG112" s="967"/>
      <c r="CH112" s="967"/>
      <c r="CI112" s="967"/>
      <c r="CJ112" s="967"/>
      <c r="CK112" s="997"/>
      <c r="CL112" s="998"/>
      <c r="CM112" s="968" t="s">
        <v>454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128</v>
      </c>
      <c r="DH112" s="972"/>
      <c r="DI112" s="972"/>
      <c r="DJ112" s="972"/>
      <c r="DK112" s="972"/>
      <c r="DL112" s="972" t="s">
        <v>440</v>
      </c>
      <c r="DM112" s="972"/>
      <c r="DN112" s="972"/>
      <c r="DO112" s="972"/>
      <c r="DP112" s="972"/>
      <c r="DQ112" s="972" t="s">
        <v>440</v>
      </c>
      <c r="DR112" s="972"/>
      <c r="DS112" s="972"/>
      <c r="DT112" s="972"/>
      <c r="DU112" s="972"/>
      <c r="DV112" s="973" t="s">
        <v>128</v>
      </c>
      <c r="DW112" s="973"/>
      <c r="DX112" s="973"/>
      <c r="DY112" s="973"/>
      <c r="DZ112" s="974"/>
    </row>
    <row r="113" spans="1:130" s="246" customFormat="1" ht="26.25" customHeight="1">
      <c r="A113" s="1006"/>
      <c r="B113" s="1007"/>
      <c r="C113" s="1002" t="s">
        <v>455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573819</v>
      </c>
      <c r="AB113" s="986"/>
      <c r="AC113" s="986"/>
      <c r="AD113" s="986"/>
      <c r="AE113" s="987"/>
      <c r="AF113" s="988">
        <v>624138</v>
      </c>
      <c r="AG113" s="986"/>
      <c r="AH113" s="986"/>
      <c r="AI113" s="986"/>
      <c r="AJ113" s="987"/>
      <c r="AK113" s="988">
        <v>704475</v>
      </c>
      <c r="AL113" s="986"/>
      <c r="AM113" s="986"/>
      <c r="AN113" s="986"/>
      <c r="AO113" s="987"/>
      <c r="AP113" s="989">
        <v>8</v>
      </c>
      <c r="AQ113" s="990"/>
      <c r="AR113" s="990"/>
      <c r="AS113" s="990"/>
      <c r="AT113" s="991"/>
      <c r="AU113" s="952"/>
      <c r="AV113" s="953"/>
      <c r="AW113" s="953"/>
      <c r="AX113" s="953"/>
      <c r="AY113" s="953"/>
      <c r="AZ113" s="1001" t="s">
        <v>456</v>
      </c>
      <c r="BA113" s="1002"/>
      <c r="BB113" s="1002"/>
      <c r="BC113" s="1002"/>
      <c r="BD113" s="1002"/>
      <c r="BE113" s="1002"/>
      <c r="BF113" s="1002"/>
      <c r="BG113" s="1002"/>
      <c r="BH113" s="1002"/>
      <c r="BI113" s="1002"/>
      <c r="BJ113" s="1002"/>
      <c r="BK113" s="1002"/>
      <c r="BL113" s="1002"/>
      <c r="BM113" s="1002"/>
      <c r="BN113" s="1002"/>
      <c r="BO113" s="1002"/>
      <c r="BP113" s="1003"/>
      <c r="BQ113" s="971">
        <v>714144</v>
      </c>
      <c r="BR113" s="972"/>
      <c r="BS113" s="972"/>
      <c r="BT113" s="972"/>
      <c r="BU113" s="972"/>
      <c r="BV113" s="972">
        <v>697792</v>
      </c>
      <c r="BW113" s="972"/>
      <c r="BX113" s="972"/>
      <c r="BY113" s="972"/>
      <c r="BZ113" s="972"/>
      <c r="CA113" s="972">
        <v>719702</v>
      </c>
      <c r="CB113" s="972"/>
      <c r="CC113" s="972"/>
      <c r="CD113" s="972"/>
      <c r="CE113" s="972"/>
      <c r="CF113" s="966">
        <v>8.1999999999999993</v>
      </c>
      <c r="CG113" s="967"/>
      <c r="CH113" s="967"/>
      <c r="CI113" s="967"/>
      <c r="CJ113" s="967"/>
      <c r="CK113" s="997"/>
      <c r="CL113" s="998"/>
      <c r="CM113" s="968" t="s">
        <v>457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407</v>
      </c>
      <c r="DH113" s="1011"/>
      <c r="DI113" s="1011"/>
      <c r="DJ113" s="1011"/>
      <c r="DK113" s="1012"/>
      <c r="DL113" s="1013" t="s">
        <v>128</v>
      </c>
      <c r="DM113" s="1011"/>
      <c r="DN113" s="1011"/>
      <c r="DO113" s="1011"/>
      <c r="DP113" s="1012"/>
      <c r="DQ113" s="1013" t="s">
        <v>444</v>
      </c>
      <c r="DR113" s="1011"/>
      <c r="DS113" s="1011"/>
      <c r="DT113" s="1011"/>
      <c r="DU113" s="1012"/>
      <c r="DV113" s="1014" t="s">
        <v>443</v>
      </c>
      <c r="DW113" s="1015"/>
      <c r="DX113" s="1015"/>
      <c r="DY113" s="1015"/>
      <c r="DZ113" s="1016"/>
    </row>
    <row r="114" spans="1:130" s="246" customFormat="1" ht="26.25" customHeight="1">
      <c r="A114" s="1006"/>
      <c r="B114" s="1007"/>
      <c r="C114" s="1002" t="s">
        <v>458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101974</v>
      </c>
      <c r="AB114" s="1011"/>
      <c r="AC114" s="1011"/>
      <c r="AD114" s="1011"/>
      <c r="AE114" s="1012"/>
      <c r="AF114" s="1013">
        <v>108334</v>
      </c>
      <c r="AG114" s="1011"/>
      <c r="AH114" s="1011"/>
      <c r="AI114" s="1011"/>
      <c r="AJ114" s="1012"/>
      <c r="AK114" s="1013">
        <v>111198</v>
      </c>
      <c r="AL114" s="1011"/>
      <c r="AM114" s="1011"/>
      <c r="AN114" s="1011"/>
      <c r="AO114" s="1012"/>
      <c r="AP114" s="1014">
        <v>1.3</v>
      </c>
      <c r="AQ114" s="1015"/>
      <c r="AR114" s="1015"/>
      <c r="AS114" s="1015"/>
      <c r="AT114" s="1016"/>
      <c r="AU114" s="952"/>
      <c r="AV114" s="953"/>
      <c r="AW114" s="953"/>
      <c r="AX114" s="953"/>
      <c r="AY114" s="953"/>
      <c r="AZ114" s="1001" t="s">
        <v>459</v>
      </c>
      <c r="BA114" s="1002"/>
      <c r="BB114" s="1002"/>
      <c r="BC114" s="1002"/>
      <c r="BD114" s="1002"/>
      <c r="BE114" s="1002"/>
      <c r="BF114" s="1002"/>
      <c r="BG114" s="1002"/>
      <c r="BH114" s="1002"/>
      <c r="BI114" s="1002"/>
      <c r="BJ114" s="1002"/>
      <c r="BK114" s="1002"/>
      <c r="BL114" s="1002"/>
      <c r="BM114" s="1002"/>
      <c r="BN114" s="1002"/>
      <c r="BO114" s="1002"/>
      <c r="BP114" s="1003"/>
      <c r="BQ114" s="971">
        <v>2156245</v>
      </c>
      <c r="BR114" s="972"/>
      <c r="BS114" s="972"/>
      <c r="BT114" s="972"/>
      <c r="BU114" s="972"/>
      <c r="BV114" s="972">
        <v>1891102</v>
      </c>
      <c r="BW114" s="972"/>
      <c r="BX114" s="972"/>
      <c r="BY114" s="972"/>
      <c r="BZ114" s="972"/>
      <c r="CA114" s="972">
        <v>1712890</v>
      </c>
      <c r="CB114" s="972"/>
      <c r="CC114" s="972"/>
      <c r="CD114" s="972"/>
      <c r="CE114" s="972"/>
      <c r="CF114" s="966">
        <v>19.5</v>
      </c>
      <c r="CG114" s="967"/>
      <c r="CH114" s="967"/>
      <c r="CI114" s="967"/>
      <c r="CJ114" s="967"/>
      <c r="CK114" s="997"/>
      <c r="CL114" s="998"/>
      <c r="CM114" s="968" t="s">
        <v>460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128</v>
      </c>
      <c r="DH114" s="1011"/>
      <c r="DI114" s="1011"/>
      <c r="DJ114" s="1011"/>
      <c r="DK114" s="1012"/>
      <c r="DL114" s="1013" t="s">
        <v>441</v>
      </c>
      <c r="DM114" s="1011"/>
      <c r="DN114" s="1011"/>
      <c r="DO114" s="1011"/>
      <c r="DP114" s="1012"/>
      <c r="DQ114" s="1013" t="s">
        <v>449</v>
      </c>
      <c r="DR114" s="1011"/>
      <c r="DS114" s="1011"/>
      <c r="DT114" s="1011"/>
      <c r="DU114" s="1012"/>
      <c r="DV114" s="1014" t="s">
        <v>407</v>
      </c>
      <c r="DW114" s="1015"/>
      <c r="DX114" s="1015"/>
      <c r="DY114" s="1015"/>
      <c r="DZ114" s="1016"/>
    </row>
    <row r="115" spans="1:130" s="246" customFormat="1" ht="26.25" customHeight="1">
      <c r="A115" s="1006"/>
      <c r="B115" s="1007"/>
      <c r="C115" s="1002" t="s">
        <v>461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22175</v>
      </c>
      <c r="AB115" s="986"/>
      <c r="AC115" s="986"/>
      <c r="AD115" s="986"/>
      <c r="AE115" s="987"/>
      <c r="AF115" s="988">
        <v>6632</v>
      </c>
      <c r="AG115" s="986"/>
      <c r="AH115" s="986"/>
      <c r="AI115" s="986"/>
      <c r="AJ115" s="987"/>
      <c r="AK115" s="988">
        <v>5531</v>
      </c>
      <c r="AL115" s="986"/>
      <c r="AM115" s="986"/>
      <c r="AN115" s="986"/>
      <c r="AO115" s="987"/>
      <c r="AP115" s="989">
        <v>0.1</v>
      </c>
      <c r="AQ115" s="990"/>
      <c r="AR115" s="990"/>
      <c r="AS115" s="990"/>
      <c r="AT115" s="991"/>
      <c r="AU115" s="952"/>
      <c r="AV115" s="953"/>
      <c r="AW115" s="953"/>
      <c r="AX115" s="953"/>
      <c r="AY115" s="953"/>
      <c r="AZ115" s="1001" t="s">
        <v>462</v>
      </c>
      <c r="BA115" s="1002"/>
      <c r="BB115" s="1002"/>
      <c r="BC115" s="1002"/>
      <c r="BD115" s="1002"/>
      <c r="BE115" s="1002"/>
      <c r="BF115" s="1002"/>
      <c r="BG115" s="1002"/>
      <c r="BH115" s="1002"/>
      <c r="BI115" s="1002"/>
      <c r="BJ115" s="1002"/>
      <c r="BK115" s="1002"/>
      <c r="BL115" s="1002"/>
      <c r="BM115" s="1002"/>
      <c r="BN115" s="1002"/>
      <c r="BO115" s="1002"/>
      <c r="BP115" s="1003"/>
      <c r="BQ115" s="971" t="s">
        <v>441</v>
      </c>
      <c r="BR115" s="972"/>
      <c r="BS115" s="972"/>
      <c r="BT115" s="972"/>
      <c r="BU115" s="972"/>
      <c r="BV115" s="972" t="s">
        <v>449</v>
      </c>
      <c r="BW115" s="972"/>
      <c r="BX115" s="972"/>
      <c r="BY115" s="972"/>
      <c r="BZ115" s="972"/>
      <c r="CA115" s="972" t="s">
        <v>444</v>
      </c>
      <c r="CB115" s="972"/>
      <c r="CC115" s="972"/>
      <c r="CD115" s="972"/>
      <c r="CE115" s="972"/>
      <c r="CF115" s="966" t="s">
        <v>128</v>
      </c>
      <c r="CG115" s="967"/>
      <c r="CH115" s="967"/>
      <c r="CI115" s="967"/>
      <c r="CJ115" s="967"/>
      <c r="CK115" s="997"/>
      <c r="CL115" s="998"/>
      <c r="CM115" s="1001" t="s">
        <v>463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444</v>
      </c>
      <c r="DM115" s="1011"/>
      <c r="DN115" s="1011"/>
      <c r="DO115" s="1011"/>
      <c r="DP115" s="1012"/>
      <c r="DQ115" s="1013" t="s">
        <v>440</v>
      </c>
      <c r="DR115" s="1011"/>
      <c r="DS115" s="1011"/>
      <c r="DT115" s="1011"/>
      <c r="DU115" s="1012"/>
      <c r="DV115" s="1014" t="s">
        <v>444</v>
      </c>
      <c r="DW115" s="1015"/>
      <c r="DX115" s="1015"/>
      <c r="DY115" s="1015"/>
      <c r="DZ115" s="1016"/>
    </row>
    <row r="116" spans="1:130" s="246" customFormat="1" ht="26.25" customHeight="1">
      <c r="A116" s="1008"/>
      <c r="B116" s="1009"/>
      <c r="C116" s="1017" t="s">
        <v>464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407</v>
      </c>
      <c r="AB116" s="1011"/>
      <c r="AC116" s="1011"/>
      <c r="AD116" s="1011"/>
      <c r="AE116" s="1012"/>
      <c r="AF116" s="1013" t="s">
        <v>440</v>
      </c>
      <c r="AG116" s="1011"/>
      <c r="AH116" s="1011"/>
      <c r="AI116" s="1011"/>
      <c r="AJ116" s="1012"/>
      <c r="AK116" s="1013" t="s">
        <v>444</v>
      </c>
      <c r="AL116" s="1011"/>
      <c r="AM116" s="1011"/>
      <c r="AN116" s="1011"/>
      <c r="AO116" s="1012"/>
      <c r="AP116" s="1014" t="s">
        <v>452</v>
      </c>
      <c r="AQ116" s="1015"/>
      <c r="AR116" s="1015"/>
      <c r="AS116" s="1015"/>
      <c r="AT116" s="1016"/>
      <c r="AU116" s="952"/>
      <c r="AV116" s="953"/>
      <c r="AW116" s="953"/>
      <c r="AX116" s="953"/>
      <c r="AY116" s="953"/>
      <c r="AZ116" s="1019" t="s">
        <v>465</v>
      </c>
      <c r="BA116" s="1020"/>
      <c r="BB116" s="1020"/>
      <c r="BC116" s="1020"/>
      <c r="BD116" s="1020"/>
      <c r="BE116" s="1020"/>
      <c r="BF116" s="1020"/>
      <c r="BG116" s="1020"/>
      <c r="BH116" s="1020"/>
      <c r="BI116" s="1020"/>
      <c r="BJ116" s="1020"/>
      <c r="BK116" s="1020"/>
      <c r="BL116" s="1020"/>
      <c r="BM116" s="1020"/>
      <c r="BN116" s="1020"/>
      <c r="BO116" s="1020"/>
      <c r="BP116" s="1021"/>
      <c r="BQ116" s="971" t="s">
        <v>441</v>
      </c>
      <c r="BR116" s="972"/>
      <c r="BS116" s="972"/>
      <c r="BT116" s="972"/>
      <c r="BU116" s="972"/>
      <c r="BV116" s="972" t="s">
        <v>452</v>
      </c>
      <c r="BW116" s="972"/>
      <c r="BX116" s="972"/>
      <c r="BY116" s="972"/>
      <c r="BZ116" s="972"/>
      <c r="CA116" s="972" t="s">
        <v>452</v>
      </c>
      <c r="CB116" s="972"/>
      <c r="CC116" s="972"/>
      <c r="CD116" s="972"/>
      <c r="CE116" s="972"/>
      <c r="CF116" s="966" t="s">
        <v>407</v>
      </c>
      <c r="CG116" s="967"/>
      <c r="CH116" s="967"/>
      <c r="CI116" s="967"/>
      <c r="CJ116" s="967"/>
      <c r="CK116" s="997"/>
      <c r="CL116" s="998"/>
      <c r="CM116" s="968" t="s">
        <v>466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444</v>
      </c>
      <c r="DH116" s="1011"/>
      <c r="DI116" s="1011"/>
      <c r="DJ116" s="1011"/>
      <c r="DK116" s="1012"/>
      <c r="DL116" s="1013" t="s">
        <v>444</v>
      </c>
      <c r="DM116" s="1011"/>
      <c r="DN116" s="1011"/>
      <c r="DO116" s="1011"/>
      <c r="DP116" s="1012"/>
      <c r="DQ116" s="1013" t="s">
        <v>128</v>
      </c>
      <c r="DR116" s="1011"/>
      <c r="DS116" s="1011"/>
      <c r="DT116" s="1011"/>
      <c r="DU116" s="1012"/>
      <c r="DV116" s="1014" t="s">
        <v>407</v>
      </c>
      <c r="DW116" s="1015"/>
      <c r="DX116" s="1015"/>
      <c r="DY116" s="1015"/>
      <c r="DZ116" s="1016"/>
    </row>
    <row r="117" spans="1:130" s="246" customFormat="1" ht="26.25" customHeight="1">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467</v>
      </c>
      <c r="Z117" s="938"/>
      <c r="AA117" s="1028">
        <v>2401998</v>
      </c>
      <c r="AB117" s="1029"/>
      <c r="AC117" s="1029"/>
      <c r="AD117" s="1029"/>
      <c r="AE117" s="1030"/>
      <c r="AF117" s="1031">
        <v>2450490</v>
      </c>
      <c r="AG117" s="1029"/>
      <c r="AH117" s="1029"/>
      <c r="AI117" s="1029"/>
      <c r="AJ117" s="1030"/>
      <c r="AK117" s="1031">
        <v>2462776</v>
      </c>
      <c r="AL117" s="1029"/>
      <c r="AM117" s="1029"/>
      <c r="AN117" s="1029"/>
      <c r="AO117" s="1030"/>
      <c r="AP117" s="1032"/>
      <c r="AQ117" s="1033"/>
      <c r="AR117" s="1033"/>
      <c r="AS117" s="1033"/>
      <c r="AT117" s="1034"/>
      <c r="AU117" s="952"/>
      <c r="AV117" s="953"/>
      <c r="AW117" s="953"/>
      <c r="AX117" s="953"/>
      <c r="AY117" s="953"/>
      <c r="AZ117" s="1019" t="s">
        <v>468</v>
      </c>
      <c r="BA117" s="1020"/>
      <c r="BB117" s="1020"/>
      <c r="BC117" s="1020"/>
      <c r="BD117" s="1020"/>
      <c r="BE117" s="1020"/>
      <c r="BF117" s="1020"/>
      <c r="BG117" s="1020"/>
      <c r="BH117" s="1020"/>
      <c r="BI117" s="1020"/>
      <c r="BJ117" s="1020"/>
      <c r="BK117" s="1020"/>
      <c r="BL117" s="1020"/>
      <c r="BM117" s="1020"/>
      <c r="BN117" s="1020"/>
      <c r="BO117" s="1020"/>
      <c r="BP117" s="1021"/>
      <c r="BQ117" s="971" t="s">
        <v>440</v>
      </c>
      <c r="BR117" s="972"/>
      <c r="BS117" s="972"/>
      <c r="BT117" s="972"/>
      <c r="BU117" s="972"/>
      <c r="BV117" s="972" t="s">
        <v>128</v>
      </c>
      <c r="BW117" s="972"/>
      <c r="BX117" s="972"/>
      <c r="BY117" s="972"/>
      <c r="BZ117" s="972"/>
      <c r="CA117" s="972" t="s">
        <v>443</v>
      </c>
      <c r="CB117" s="972"/>
      <c r="CC117" s="972"/>
      <c r="CD117" s="972"/>
      <c r="CE117" s="972"/>
      <c r="CF117" s="966" t="s">
        <v>469</v>
      </c>
      <c r="CG117" s="967"/>
      <c r="CH117" s="967"/>
      <c r="CI117" s="967"/>
      <c r="CJ117" s="967"/>
      <c r="CK117" s="997"/>
      <c r="CL117" s="998"/>
      <c r="CM117" s="968" t="s">
        <v>470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471</v>
      </c>
      <c r="DH117" s="1011"/>
      <c r="DI117" s="1011"/>
      <c r="DJ117" s="1011"/>
      <c r="DK117" s="1012"/>
      <c r="DL117" s="1013" t="s">
        <v>444</v>
      </c>
      <c r="DM117" s="1011"/>
      <c r="DN117" s="1011"/>
      <c r="DO117" s="1011"/>
      <c r="DP117" s="1012"/>
      <c r="DQ117" s="1013" t="s">
        <v>444</v>
      </c>
      <c r="DR117" s="1011"/>
      <c r="DS117" s="1011"/>
      <c r="DT117" s="1011"/>
      <c r="DU117" s="1012"/>
      <c r="DV117" s="1014" t="s">
        <v>444</v>
      </c>
      <c r="DW117" s="1015"/>
      <c r="DX117" s="1015"/>
      <c r="DY117" s="1015"/>
      <c r="DZ117" s="1016"/>
    </row>
    <row r="118" spans="1:130" s="246" customFormat="1" ht="26.25" customHeight="1">
      <c r="A118" s="956" t="s">
        <v>435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433</v>
      </c>
      <c r="AB118" s="937"/>
      <c r="AC118" s="937"/>
      <c r="AD118" s="937"/>
      <c r="AE118" s="938"/>
      <c r="AF118" s="936" t="s">
        <v>304</v>
      </c>
      <c r="AG118" s="937"/>
      <c r="AH118" s="937"/>
      <c r="AI118" s="937"/>
      <c r="AJ118" s="938"/>
      <c r="AK118" s="936" t="s">
        <v>303</v>
      </c>
      <c r="AL118" s="937"/>
      <c r="AM118" s="937"/>
      <c r="AN118" s="937"/>
      <c r="AO118" s="938"/>
      <c r="AP118" s="1023" t="s">
        <v>434</v>
      </c>
      <c r="AQ118" s="1024"/>
      <c r="AR118" s="1024"/>
      <c r="AS118" s="1024"/>
      <c r="AT118" s="1025"/>
      <c r="AU118" s="952"/>
      <c r="AV118" s="953"/>
      <c r="AW118" s="953"/>
      <c r="AX118" s="953"/>
      <c r="AY118" s="953"/>
      <c r="AZ118" s="1026" t="s">
        <v>472</v>
      </c>
      <c r="BA118" s="1017"/>
      <c r="BB118" s="1017"/>
      <c r="BC118" s="1017"/>
      <c r="BD118" s="1017"/>
      <c r="BE118" s="1017"/>
      <c r="BF118" s="1017"/>
      <c r="BG118" s="1017"/>
      <c r="BH118" s="1017"/>
      <c r="BI118" s="1017"/>
      <c r="BJ118" s="1017"/>
      <c r="BK118" s="1017"/>
      <c r="BL118" s="1017"/>
      <c r="BM118" s="1017"/>
      <c r="BN118" s="1017"/>
      <c r="BO118" s="1017"/>
      <c r="BP118" s="1018"/>
      <c r="BQ118" s="1049" t="s">
        <v>441</v>
      </c>
      <c r="BR118" s="1050"/>
      <c r="BS118" s="1050"/>
      <c r="BT118" s="1050"/>
      <c r="BU118" s="1050"/>
      <c r="BV118" s="1050" t="s">
        <v>128</v>
      </c>
      <c r="BW118" s="1050"/>
      <c r="BX118" s="1050"/>
      <c r="BY118" s="1050"/>
      <c r="BZ118" s="1050"/>
      <c r="CA118" s="1050" t="s">
        <v>469</v>
      </c>
      <c r="CB118" s="1050"/>
      <c r="CC118" s="1050"/>
      <c r="CD118" s="1050"/>
      <c r="CE118" s="1050"/>
      <c r="CF118" s="966" t="s">
        <v>128</v>
      </c>
      <c r="CG118" s="967"/>
      <c r="CH118" s="967"/>
      <c r="CI118" s="967"/>
      <c r="CJ118" s="967"/>
      <c r="CK118" s="997"/>
      <c r="CL118" s="998"/>
      <c r="CM118" s="968" t="s">
        <v>473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440</v>
      </c>
      <c r="DH118" s="1011"/>
      <c r="DI118" s="1011"/>
      <c r="DJ118" s="1011"/>
      <c r="DK118" s="1012"/>
      <c r="DL118" s="1013" t="s">
        <v>128</v>
      </c>
      <c r="DM118" s="1011"/>
      <c r="DN118" s="1011"/>
      <c r="DO118" s="1011"/>
      <c r="DP118" s="1012"/>
      <c r="DQ118" s="1013" t="s">
        <v>441</v>
      </c>
      <c r="DR118" s="1011"/>
      <c r="DS118" s="1011"/>
      <c r="DT118" s="1011"/>
      <c r="DU118" s="1012"/>
      <c r="DV118" s="1014" t="s">
        <v>469</v>
      </c>
      <c r="DW118" s="1015"/>
      <c r="DX118" s="1015"/>
      <c r="DY118" s="1015"/>
      <c r="DZ118" s="1016"/>
    </row>
    <row r="119" spans="1:130" s="246" customFormat="1" ht="26.25" customHeight="1">
      <c r="A119" s="1110" t="s">
        <v>438</v>
      </c>
      <c r="B119" s="996"/>
      <c r="C119" s="975" t="s">
        <v>439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407</v>
      </c>
      <c r="AB119" s="944"/>
      <c r="AC119" s="944"/>
      <c r="AD119" s="944"/>
      <c r="AE119" s="945"/>
      <c r="AF119" s="946" t="s">
        <v>441</v>
      </c>
      <c r="AG119" s="944"/>
      <c r="AH119" s="944"/>
      <c r="AI119" s="944"/>
      <c r="AJ119" s="945"/>
      <c r="AK119" s="946" t="s">
        <v>449</v>
      </c>
      <c r="AL119" s="944"/>
      <c r="AM119" s="944"/>
      <c r="AN119" s="944"/>
      <c r="AO119" s="945"/>
      <c r="AP119" s="947" t="s">
        <v>128</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474</v>
      </c>
      <c r="BP119" s="1058"/>
      <c r="BQ119" s="1049">
        <v>31462214</v>
      </c>
      <c r="BR119" s="1050"/>
      <c r="BS119" s="1050"/>
      <c r="BT119" s="1050"/>
      <c r="BU119" s="1050"/>
      <c r="BV119" s="1050">
        <v>30809612</v>
      </c>
      <c r="BW119" s="1050"/>
      <c r="BX119" s="1050"/>
      <c r="BY119" s="1050"/>
      <c r="BZ119" s="1050"/>
      <c r="CA119" s="1050">
        <v>31136410</v>
      </c>
      <c r="CB119" s="1050"/>
      <c r="CC119" s="1050"/>
      <c r="CD119" s="1050"/>
      <c r="CE119" s="1050"/>
      <c r="CF119" s="1051"/>
      <c r="CG119" s="1052"/>
      <c r="CH119" s="1052"/>
      <c r="CI119" s="1052"/>
      <c r="CJ119" s="1053"/>
      <c r="CK119" s="999"/>
      <c r="CL119" s="1000"/>
      <c r="CM119" s="1054" t="s">
        <v>475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128</v>
      </c>
      <c r="DH119" s="1036"/>
      <c r="DI119" s="1036"/>
      <c r="DJ119" s="1036"/>
      <c r="DK119" s="1037"/>
      <c r="DL119" s="1035" t="s">
        <v>444</v>
      </c>
      <c r="DM119" s="1036"/>
      <c r="DN119" s="1036"/>
      <c r="DO119" s="1036"/>
      <c r="DP119" s="1037"/>
      <c r="DQ119" s="1035" t="s">
        <v>444</v>
      </c>
      <c r="DR119" s="1036"/>
      <c r="DS119" s="1036"/>
      <c r="DT119" s="1036"/>
      <c r="DU119" s="1037"/>
      <c r="DV119" s="1038" t="s">
        <v>407</v>
      </c>
      <c r="DW119" s="1039"/>
      <c r="DX119" s="1039"/>
      <c r="DY119" s="1039"/>
      <c r="DZ119" s="1040"/>
    </row>
    <row r="120" spans="1:130" s="246" customFormat="1" ht="26.25" customHeight="1">
      <c r="A120" s="1111"/>
      <c r="B120" s="998"/>
      <c r="C120" s="968" t="s">
        <v>448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440</v>
      </c>
      <c r="AG120" s="1011"/>
      <c r="AH120" s="1011"/>
      <c r="AI120" s="1011"/>
      <c r="AJ120" s="1012"/>
      <c r="AK120" s="1013" t="s">
        <v>128</v>
      </c>
      <c r="AL120" s="1011"/>
      <c r="AM120" s="1011"/>
      <c r="AN120" s="1011"/>
      <c r="AO120" s="1012"/>
      <c r="AP120" s="1014" t="s">
        <v>128</v>
      </c>
      <c r="AQ120" s="1015"/>
      <c r="AR120" s="1015"/>
      <c r="AS120" s="1015"/>
      <c r="AT120" s="1016"/>
      <c r="AU120" s="1041" t="s">
        <v>476</v>
      </c>
      <c r="AV120" s="1042"/>
      <c r="AW120" s="1042"/>
      <c r="AX120" s="1042"/>
      <c r="AY120" s="1043"/>
      <c r="AZ120" s="992" t="s">
        <v>477</v>
      </c>
      <c r="BA120" s="941"/>
      <c r="BB120" s="941"/>
      <c r="BC120" s="941"/>
      <c r="BD120" s="941"/>
      <c r="BE120" s="941"/>
      <c r="BF120" s="941"/>
      <c r="BG120" s="941"/>
      <c r="BH120" s="941"/>
      <c r="BI120" s="941"/>
      <c r="BJ120" s="941"/>
      <c r="BK120" s="941"/>
      <c r="BL120" s="941"/>
      <c r="BM120" s="941"/>
      <c r="BN120" s="941"/>
      <c r="BO120" s="941"/>
      <c r="BP120" s="942"/>
      <c r="BQ120" s="978">
        <v>4043591</v>
      </c>
      <c r="BR120" s="979"/>
      <c r="BS120" s="979"/>
      <c r="BT120" s="979"/>
      <c r="BU120" s="979"/>
      <c r="BV120" s="979">
        <v>3933460</v>
      </c>
      <c r="BW120" s="979"/>
      <c r="BX120" s="979"/>
      <c r="BY120" s="979"/>
      <c r="BZ120" s="979"/>
      <c r="CA120" s="979">
        <v>4205197</v>
      </c>
      <c r="CB120" s="979"/>
      <c r="CC120" s="979"/>
      <c r="CD120" s="979"/>
      <c r="CE120" s="979"/>
      <c r="CF120" s="993">
        <v>47.9</v>
      </c>
      <c r="CG120" s="994"/>
      <c r="CH120" s="994"/>
      <c r="CI120" s="994"/>
      <c r="CJ120" s="994"/>
      <c r="CK120" s="1059" t="s">
        <v>478</v>
      </c>
      <c r="CL120" s="1060"/>
      <c r="CM120" s="1060"/>
      <c r="CN120" s="1060"/>
      <c r="CO120" s="1061"/>
      <c r="CP120" s="1067" t="s">
        <v>479</v>
      </c>
      <c r="CQ120" s="1068"/>
      <c r="CR120" s="1068"/>
      <c r="CS120" s="1068"/>
      <c r="CT120" s="1068"/>
      <c r="CU120" s="1068"/>
      <c r="CV120" s="1068"/>
      <c r="CW120" s="1068"/>
      <c r="CX120" s="1068"/>
      <c r="CY120" s="1068"/>
      <c r="CZ120" s="1068"/>
      <c r="DA120" s="1068"/>
      <c r="DB120" s="1068"/>
      <c r="DC120" s="1068"/>
      <c r="DD120" s="1068"/>
      <c r="DE120" s="1068"/>
      <c r="DF120" s="1069"/>
      <c r="DG120" s="978">
        <v>4930613</v>
      </c>
      <c r="DH120" s="979"/>
      <c r="DI120" s="979"/>
      <c r="DJ120" s="979"/>
      <c r="DK120" s="979"/>
      <c r="DL120" s="979">
        <v>5021100</v>
      </c>
      <c r="DM120" s="979"/>
      <c r="DN120" s="979"/>
      <c r="DO120" s="979"/>
      <c r="DP120" s="979"/>
      <c r="DQ120" s="979">
        <v>5056392</v>
      </c>
      <c r="DR120" s="979"/>
      <c r="DS120" s="979"/>
      <c r="DT120" s="979"/>
      <c r="DU120" s="979"/>
      <c r="DV120" s="980">
        <v>57.6</v>
      </c>
      <c r="DW120" s="980"/>
      <c r="DX120" s="980"/>
      <c r="DY120" s="980"/>
      <c r="DZ120" s="981"/>
    </row>
    <row r="121" spans="1:130" s="246" customFormat="1" ht="26.25" customHeight="1">
      <c r="A121" s="1111"/>
      <c r="B121" s="998"/>
      <c r="C121" s="1019" t="s">
        <v>480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128</v>
      </c>
      <c r="AB121" s="1011"/>
      <c r="AC121" s="1011"/>
      <c r="AD121" s="1011"/>
      <c r="AE121" s="1012"/>
      <c r="AF121" s="1013" t="s">
        <v>440</v>
      </c>
      <c r="AG121" s="1011"/>
      <c r="AH121" s="1011"/>
      <c r="AI121" s="1011"/>
      <c r="AJ121" s="1012"/>
      <c r="AK121" s="1013" t="s">
        <v>446</v>
      </c>
      <c r="AL121" s="1011"/>
      <c r="AM121" s="1011"/>
      <c r="AN121" s="1011"/>
      <c r="AO121" s="1012"/>
      <c r="AP121" s="1014" t="s">
        <v>440</v>
      </c>
      <c r="AQ121" s="1015"/>
      <c r="AR121" s="1015"/>
      <c r="AS121" s="1015"/>
      <c r="AT121" s="1016"/>
      <c r="AU121" s="1044"/>
      <c r="AV121" s="1045"/>
      <c r="AW121" s="1045"/>
      <c r="AX121" s="1045"/>
      <c r="AY121" s="1046"/>
      <c r="AZ121" s="1001" t="s">
        <v>481</v>
      </c>
      <c r="BA121" s="1002"/>
      <c r="BB121" s="1002"/>
      <c r="BC121" s="1002"/>
      <c r="BD121" s="1002"/>
      <c r="BE121" s="1002"/>
      <c r="BF121" s="1002"/>
      <c r="BG121" s="1002"/>
      <c r="BH121" s="1002"/>
      <c r="BI121" s="1002"/>
      <c r="BJ121" s="1002"/>
      <c r="BK121" s="1002"/>
      <c r="BL121" s="1002"/>
      <c r="BM121" s="1002"/>
      <c r="BN121" s="1002"/>
      <c r="BO121" s="1002"/>
      <c r="BP121" s="1003"/>
      <c r="BQ121" s="971">
        <v>186948</v>
      </c>
      <c r="BR121" s="972"/>
      <c r="BS121" s="972"/>
      <c r="BT121" s="972"/>
      <c r="BU121" s="972"/>
      <c r="BV121" s="972">
        <v>176009</v>
      </c>
      <c r="BW121" s="972"/>
      <c r="BX121" s="972"/>
      <c r="BY121" s="972"/>
      <c r="BZ121" s="972"/>
      <c r="CA121" s="972">
        <v>107578</v>
      </c>
      <c r="CB121" s="972"/>
      <c r="CC121" s="972"/>
      <c r="CD121" s="972"/>
      <c r="CE121" s="972"/>
      <c r="CF121" s="966">
        <v>1.2</v>
      </c>
      <c r="CG121" s="967"/>
      <c r="CH121" s="967"/>
      <c r="CI121" s="967"/>
      <c r="CJ121" s="967"/>
      <c r="CK121" s="1062"/>
      <c r="CL121" s="1063"/>
      <c r="CM121" s="1063"/>
      <c r="CN121" s="1063"/>
      <c r="CO121" s="1064"/>
      <c r="CP121" s="1072" t="s">
        <v>482</v>
      </c>
      <c r="CQ121" s="1073"/>
      <c r="CR121" s="1073"/>
      <c r="CS121" s="1073"/>
      <c r="CT121" s="1073"/>
      <c r="CU121" s="1073"/>
      <c r="CV121" s="1073"/>
      <c r="CW121" s="1073"/>
      <c r="CX121" s="1073"/>
      <c r="CY121" s="1073"/>
      <c r="CZ121" s="1073"/>
      <c r="DA121" s="1073"/>
      <c r="DB121" s="1073"/>
      <c r="DC121" s="1073"/>
      <c r="DD121" s="1073"/>
      <c r="DE121" s="1073"/>
      <c r="DF121" s="1074"/>
      <c r="DG121" s="971">
        <v>376950</v>
      </c>
      <c r="DH121" s="972"/>
      <c r="DI121" s="972"/>
      <c r="DJ121" s="972"/>
      <c r="DK121" s="972"/>
      <c r="DL121" s="972">
        <v>342476</v>
      </c>
      <c r="DM121" s="972"/>
      <c r="DN121" s="972"/>
      <c r="DO121" s="972"/>
      <c r="DP121" s="972"/>
      <c r="DQ121" s="972">
        <v>348876</v>
      </c>
      <c r="DR121" s="972"/>
      <c r="DS121" s="972"/>
      <c r="DT121" s="972"/>
      <c r="DU121" s="972"/>
      <c r="DV121" s="973">
        <v>4</v>
      </c>
      <c r="DW121" s="973"/>
      <c r="DX121" s="973"/>
      <c r="DY121" s="973"/>
      <c r="DZ121" s="974"/>
    </row>
    <row r="122" spans="1:130" s="246" customFormat="1" ht="26.25" customHeight="1">
      <c r="A122" s="1111"/>
      <c r="B122" s="998"/>
      <c r="C122" s="968" t="s">
        <v>460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444</v>
      </c>
      <c r="AB122" s="1011"/>
      <c r="AC122" s="1011"/>
      <c r="AD122" s="1011"/>
      <c r="AE122" s="1012"/>
      <c r="AF122" s="1013" t="s">
        <v>444</v>
      </c>
      <c r="AG122" s="1011"/>
      <c r="AH122" s="1011"/>
      <c r="AI122" s="1011"/>
      <c r="AJ122" s="1012"/>
      <c r="AK122" s="1013" t="s">
        <v>469</v>
      </c>
      <c r="AL122" s="1011"/>
      <c r="AM122" s="1011"/>
      <c r="AN122" s="1011"/>
      <c r="AO122" s="1012"/>
      <c r="AP122" s="1014" t="s">
        <v>446</v>
      </c>
      <c r="AQ122" s="1015"/>
      <c r="AR122" s="1015"/>
      <c r="AS122" s="1015"/>
      <c r="AT122" s="1016"/>
      <c r="AU122" s="1044"/>
      <c r="AV122" s="1045"/>
      <c r="AW122" s="1045"/>
      <c r="AX122" s="1045"/>
      <c r="AY122" s="1046"/>
      <c r="AZ122" s="1026" t="s">
        <v>483</v>
      </c>
      <c r="BA122" s="1017"/>
      <c r="BB122" s="1017"/>
      <c r="BC122" s="1017"/>
      <c r="BD122" s="1017"/>
      <c r="BE122" s="1017"/>
      <c r="BF122" s="1017"/>
      <c r="BG122" s="1017"/>
      <c r="BH122" s="1017"/>
      <c r="BI122" s="1017"/>
      <c r="BJ122" s="1017"/>
      <c r="BK122" s="1017"/>
      <c r="BL122" s="1017"/>
      <c r="BM122" s="1017"/>
      <c r="BN122" s="1017"/>
      <c r="BO122" s="1017"/>
      <c r="BP122" s="1018"/>
      <c r="BQ122" s="1049">
        <v>21262099</v>
      </c>
      <c r="BR122" s="1050"/>
      <c r="BS122" s="1050"/>
      <c r="BT122" s="1050"/>
      <c r="BU122" s="1050"/>
      <c r="BV122" s="1050">
        <v>21584206</v>
      </c>
      <c r="BW122" s="1050"/>
      <c r="BX122" s="1050"/>
      <c r="BY122" s="1050"/>
      <c r="BZ122" s="1050"/>
      <c r="CA122" s="1050">
        <v>21704855</v>
      </c>
      <c r="CB122" s="1050"/>
      <c r="CC122" s="1050"/>
      <c r="CD122" s="1050"/>
      <c r="CE122" s="1050"/>
      <c r="CF122" s="1070">
        <v>247.1</v>
      </c>
      <c r="CG122" s="1071"/>
      <c r="CH122" s="1071"/>
      <c r="CI122" s="1071"/>
      <c r="CJ122" s="1071"/>
      <c r="CK122" s="1062"/>
      <c r="CL122" s="1063"/>
      <c r="CM122" s="1063"/>
      <c r="CN122" s="1063"/>
      <c r="CO122" s="1064"/>
      <c r="CP122" s="1072" t="s">
        <v>484</v>
      </c>
      <c r="CQ122" s="1073"/>
      <c r="CR122" s="1073"/>
      <c r="CS122" s="1073"/>
      <c r="CT122" s="1073"/>
      <c r="CU122" s="1073"/>
      <c r="CV122" s="1073"/>
      <c r="CW122" s="1073"/>
      <c r="CX122" s="1073"/>
      <c r="CY122" s="1073"/>
      <c r="CZ122" s="1073"/>
      <c r="DA122" s="1073"/>
      <c r="DB122" s="1073"/>
      <c r="DC122" s="1073"/>
      <c r="DD122" s="1073"/>
      <c r="DE122" s="1073"/>
      <c r="DF122" s="1074"/>
      <c r="DG122" s="971">
        <v>294966</v>
      </c>
      <c r="DH122" s="972"/>
      <c r="DI122" s="972"/>
      <c r="DJ122" s="972"/>
      <c r="DK122" s="972"/>
      <c r="DL122" s="972">
        <v>269345</v>
      </c>
      <c r="DM122" s="972"/>
      <c r="DN122" s="972"/>
      <c r="DO122" s="972"/>
      <c r="DP122" s="972"/>
      <c r="DQ122" s="972">
        <v>243108</v>
      </c>
      <c r="DR122" s="972"/>
      <c r="DS122" s="972"/>
      <c r="DT122" s="972"/>
      <c r="DU122" s="972"/>
      <c r="DV122" s="973">
        <v>2.8</v>
      </c>
      <c r="DW122" s="973"/>
      <c r="DX122" s="973"/>
      <c r="DY122" s="973"/>
      <c r="DZ122" s="974"/>
    </row>
    <row r="123" spans="1:130" s="246" customFormat="1" ht="26.25" customHeight="1">
      <c r="A123" s="1111"/>
      <c r="B123" s="998"/>
      <c r="C123" s="968" t="s">
        <v>466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15268</v>
      </c>
      <c r="AB123" s="1011"/>
      <c r="AC123" s="1011"/>
      <c r="AD123" s="1011"/>
      <c r="AE123" s="1012"/>
      <c r="AF123" s="1013" t="s">
        <v>440</v>
      </c>
      <c r="AG123" s="1011"/>
      <c r="AH123" s="1011"/>
      <c r="AI123" s="1011"/>
      <c r="AJ123" s="1012"/>
      <c r="AK123" s="1013" t="s">
        <v>446</v>
      </c>
      <c r="AL123" s="1011"/>
      <c r="AM123" s="1011"/>
      <c r="AN123" s="1011"/>
      <c r="AO123" s="1012"/>
      <c r="AP123" s="1014" t="s">
        <v>440</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485</v>
      </c>
      <c r="BP123" s="1058"/>
      <c r="BQ123" s="1117">
        <v>25492638</v>
      </c>
      <c r="BR123" s="1118"/>
      <c r="BS123" s="1118"/>
      <c r="BT123" s="1118"/>
      <c r="BU123" s="1118"/>
      <c r="BV123" s="1118">
        <v>25693675</v>
      </c>
      <c r="BW123" s="1118"/>
      <c r="BX123" s="1118"/>
      <c r="BY123" s="1118"/>
      <c r="BZ123" s="1118"/>
      <c r="CA123" s="1118">
        <v>26017630</v>
      </c>
      <c r="CB123" s="1118"/>
      <c r="CC123" s="1118"/>
      <c r="CD123" s="1118"/>
      <c r="CE123" s="1118"/>
      <c r="CF123" s="1051"/>
      <c r="CG123" s="1052"/>
      <c r="CH123" s="1052"/>
      <c r="CI123" s="1052"/>
      <c r="CJ123" s="1053"/>
      <c r="CK123" s="1062"/>
      <c r="CL123" s="1063"/>
      <c r="CM123" s="1063"/>
      <c r="CN123" s="1063"/>
      <c r="CO123" s="1064"/>
      <c r="CP123" s="1072" t="s">
        <v>486</v>
      </c>
      <c r="CQ123" s="1073"/>
      <c r="CR123" s="1073"/>
      <c r="CS123" s="1073"/>
      <c r="CT123" s="1073"/>
      <c r="CU123" s="1073"/>
      <c r="CV123" s="1073"/>
      <c r="CW123" s="1073"/>
      <c r="CX123" s="1073"/>
      <c r="CY123" s="1073"/>
      <c r="CZ123" s="1073"/>
      <c r="DA123" s="1073"/>
      <c r="DB123" s="1073"/>
      <c r="DC123" s="1073"/>
      <c r="DD123" s="1073"/>
      <c r="DE123" s="1073"/>
      <c r="DF123" s="1074"/>
      <c r="DG123" s="1010">
        <v>1191138</v>
      </c>
      <c r="DH123" s="1011"/>
      <c r="DI123" s="1011"/>
      <c r="DJ123" s="1011"/>
      <c r="DK123" s="1012"/>
      <c r="DL123" s="1013">
        <v>247782</v>
      </c>
      <c r="DM123" s="1011"/>
      <c r="DN123" s="1011"/>
      <c r="DO123" s="1011"/>
      <c r="DP123" s="1012"/>
      <c r="DQ123" s="1013">
        <v>234006</v>
      </c>
      <c r="DR123" s="1011"/>
      <c r="DS123" s="1011"/>
      <c r="DT123" s="1011"/>
      <c r="DU123" s="1012"/>
      <c r="DV123" s="1014">
        <v>2.7</v>
      </c>
      <c r="DW123" s="1015"/>
      <c r="DX123" s="1015"/>
      <c r="DY123" s="1015"/>
      <c r="DZ123" s="1016"/>
    </row>
    <row r="124" spans="1:130" s="246" customFormat="1" ht="26.25" customHeight="1" thickBot="1">
      <c r="A124" s="1111"/>
      <c r="B124" s="998"/>
      <c r="C124" s="968" t="s">
        <v>470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447</v>
      </c>
      <c r="AG124" s="1011"/>
      <c r="AH124" s="1011"/>
      <c r="AI124" s="1011"/>
      <c r="AJ124" s="1012"/>
      <c r="AK124" s="1013" t="s">
        <v>128</v>
      </c>
      <c r="AL124" s="1011"/>
      <c r="AM124" s="1011"/>
      <c r="AN124" s="1011"/>
      <c r="AO124" s="1012"/>
      <c r="AP124" s="1014" t="s">
        <v>447</v>
      </c>
      <c r="AQ124" s="1015"/>
      <c r="AR124" s="1015"/>
      <c r="AS124" s="1015"/>
      <c r="AT124" s="1016"/>
      <c r="AU124" s="1113" t="s">
        <v>487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65</v>
      </c>
      <c r="BR124" s="1080"/>
      <c r="BS124" s="1080"/>
      <c r="BT124" s="1080"/>
      <c r="BU124" s="1080"/>
      <c r="BV124" s="1080">
        <v>57.5</v>
      </c>
      <c r="BW124" s="1080"/>
      <c r="BX124" s="1080"/>
      <c r="BY124" s="1080"/>
      <c r="BZ124" s="1080"/>
      <c r="CA124" s="1080">
        <v>58.2</v>
      </c>
      <c r="CB124" s="1080"/>
      <c r="CC124" s="1080"/>
      <c r="CD124" s="1080"/>
      <c r="CE124" s="1080"/>
      <c r="CF124" s="1081"/>
      <c r="CG124" s="1082"/>
      <c r="CH124" s="1082"/>
      <c r="CI124" s="1082"/>
      <c r="CJ124" s="1083"/>
      <c r="CK124" s="1065"/>
      <c r="CL124" s="1065"/>
      <c r="CM124" s="1065"/>
      <c r="CN124" s="1065"/>
      <c r="CO124" s="1066"/>
      <c r="CP124" s="1072" t="s">
        <v>488</v>
      </c>
      <c r="CQ124" s="1073"/>
      <c r="CR124" s="1073"/>
      <c r="CS124" s="1073"/>
      <c r="CT124" s="1073"/>
      <c r="CU124" s="1073"/>
      <c r="CV124" s="1073"/>
      <c r="CW124" s="1073"/>
      <c r="CX124" s="1073"/>
      <c r="CY124" s="1073"/>
      <c r="CZ124" s="1073"/>
      <c r="DA124" s="1073"/>
      <c r="DB124" s="1073"/>
      <c r="DC124" s="1073"/>
      <c r="DD124" s="1073"/>
      <c r="DE124" s="1073"/>
      <c r="DF124" s="1074"/>
      <c r="DG124" s="1057">
        <v>58693</v>
      </c>
      <c r="DH124" s="1036"/>
      <c r="DI124" s="1036"/>
      <c r="DJ124" s="1036"/>
      <c r="DK124" s="1037"/>
      <c r="DL124" s="1035">
        <v>94858</v>
      </c>
      <c r="DM124" s="1036"/>
      <c r="DN124" s="1036"/>
      <c r="DO124" s="1036"/>
      <c r="DP124" s="1037"/>
      <c r="DQ124" s="1035">
        <v>134251</v>
      </c>
      <c r="DR124" s="1036"/>
      <c r="DS124" s="1036"/>
      <c r="DT124" s="1036"/>
      <c r="DU124" s="1037"/>
      <c r="DV124" s="1038">
        <v>1.5</v>
      </c>
      <c r="DW124" s="1039"/>
      <c r="DX124" s="1039"/>
      <c r="DY124" s="1039"/>
      <c r="DZ124" s="1040"/>
    </row>
    <row r="125" spans="1:130" s="246" customFormat="1" ht="26.25" customHeight="1">
      <c r="A125" s="1111"/>
      <c r="B125" s="998"/>
      <c r="C125" s="968" t="s">
        <v>473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447</v>
      </c>
      <c r="AB125" s="1011"/>
      <c r="AC125" s="1011"/>
      <c r="AD125" s="1011"/>
      <c r="AE125" s="1012"/>
      <c r="AF125" s="1013" t="s">
        <v>449</v>
      </c>
      <c r="AG125" s="1011"/>
      <c r="AH125" s="1011"/>
      <c r="AI125" s="1011"/>
      <c r="AJ125" s="1012"/>
      <c r="AK125" s="1013" t="s">
        <v>128</v>
      </c>
      <c r="AL125" s="1011"/>
      <c r="AM125" s="1011"/>
      <c r="AN125" s="1011"/>
      <c r="AO125" s="1012"/>
      <c r="AP125" s="1014" t="s">
        <v>444</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489</v>
      </c>
      <c r="CL125" s="1060"/>
      <c r="CM125" s="1060"/>
      <c r="CN125" s="1060"/>
      <c r="CO125" s="1061"/>
      <c r="CP125" s="992" t="s">
        <v>490</v>
      </c>
      <c r="CQ125" s="941"/>
      <c r="CR125" s="941"/>
      <c r="CS125" s="941"/>
      <c r="CT125" s="941"/>
      <c r="CU125" s="941"/>
      <c r="CV125" s="941"/>
      <c r="CW125" s="941"/>
      <c r="CX125" s="941"/>
      <c r="CY125" s="941"/>
      <c r="CZ125" s="941"/>
      <c r="DA125" s="941"/>
      <c r="DB125" s="941"/>
      <c r="DC125" s="941"/>
      <c r="DD125" s="941"/>
      <c r="DE125" s="941"/>
      <c r="DF125" s="942"/>
      <c r="DG125" s="978" t="s">
        <v>447</v>
      </c>
      <c r="DH125" s="979"/>
      <c r="DI125" s="979"/>
      <c r="DJ125" s="979"/>
      <c r="DK125" s="979"/>
      <c r="DL125" s="979" t="s">
        <v>444</v>
      </c>
      <c r="DM125" s="979"/>
      <c r="DN125" s="979"/>
      <c r="DO125" s="979"/>
      <c r="DP125" s="979"/>
      <c r="DQ125" s="979" t="s">
        <v>444</v>
      </c>
      <c r="DR125" s="979"/>
      <c r="DS125" s="979"/>
      <c r="DT125" s="979"/>
      <c r="DU125" s="979"/>
      <c r="DV125" s="980" t="s">
        <v>128</v>
      </c>
      <c r="DW125" s="980"/>
      <c r="DX125" s="980"/>
      <c r="DY125" s="980"/>
      <c r="DZ125" s="981"/>
    </row>
    <row r="126" spans="1:130" s="246" customFormat="1" ht="26.25" customHeight="1" thickBot="1">
      <c r="A126" s="1111"/>
      <c r="B126" s="998"/>
      <c r="C126" s="968" t="s">
        <v>475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444</v>
      </c>
      <c r="AB126" s="1011"/>
      <c r="AC126" s="1011"/>
      <c r="AD126" s="1011"/>
      <c r="AE126" s="1012"/>
      <c r="AF126" s="1013" t="s">
        <v>440</v>
      </c>
      <c r="AG126" s="1011"/>
      <c r="AH126" s="1011"/>
      <c r="AI126" s="1011"/>
      <c r="AJ126" s="1012"/>
      <c r="AK126" s="1013" t="s">
        <v>471</v>
      </c>
      <c r="AL126" s="1011"/>
      <c r="AM126" s="1011"/>
      <c r="AN126" s="1011"/>
      <c r="AO126" s="1012"/>
      <c r="AP126" s="1014" t="s">
        <v>469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491</v>
      </c>
      <c r="CQ126" s="1002"/>
      <c r="CR126" s="1002"/>
      <c r="CS126" s="1002"/>
      <c r="CT126" s="1002"/>
      <c r="CU126" s="1002"/>
      <c r="CV126" s="1002"/>
      <c r="CW126" s="1002"/>
      <c r="CX126" s="1002"/>
      <c r="CY126" s="1002"/>
      <c r="CZ126" s="1002"/>
      <c r="DA126" s="1002"/>
      <c r="DB126" s="1002"/>
      <c r="DC126" s="1002"/>
      <c r="DD126" s="1002"/>
      <c r="DE126" s="1002"/>
      <c r="DF126" s="1003"/>
      <c r="DG126" s="971" t="s">
        <v>469</v>
      </c>
      <c r="DH126" s="972"/>
      <c r="DI126" s="972"/>
      <c r="DJ126" s="972"/>
      <c r="DK126" s="972"/>
      <c r="DL126" s="972" t="s">
        <v>128</v>
      </c>
      <c r="DM126" s="972"/>
      <c r="DN126" s="972"/>
      <c r="DO126" s="972"/>
      <c r="DP126" s="972"/>
      <c r="DQ126" s="972" t="s">
        <v>128</v>
      </c>
      <c r="DR126" s="972"/>
      <c r="DS126" s="972"/>
      <c r="DT126" s="972"/>
      <c r="DU126" s="972"/>
      <c r="DV126" s="973" t="s">
        <v>447</v>
      </c>
      <c r="DW126" s="973"/>
      <c r="DX126" s="973"/>
      <c r="DY126" s="973"/>
      <c r="DZ126" s="974"/>
    </row>
    <row r="127" spans="1:130" s="246" customFormat="1" ht="26.25" customHeight="1">
      <c r="A127" s="1112"/>
      <c r="B127" s="1000"/>
      <c r="C127" s="1054" t="s">
        <v>492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6907</v>
      </c>
      <c r="AB127" s="1011"/>
      <c r="AC127" s="1011"/>
      <c r="AD127" s="1011"/>
      <c r="AE127" s="1012"/>
      <c r="AF127" s="1013">
        <v>6632</v>
      </c>
      <c r="AG127" s="1011"/>
      <c r="AH127" s="1011"/>
      <c r="AI127" s="1011"/>
      <c r="AJ127" s="1012"/>
      <c r="AK127" s="1013">
        <v>5531</v>
      </c>
      <c r="AL127" s="1011"/>
      <c r="AM127" s="1011"/>
      <c r="AN127" s="1011"/>
      <c r="AO127" s="1012"/>
      <c r="AP127" s="1014">
        <v>0.1</v>
      </c>
      <c r="AQ127" s="1015"/>
      <c r="AR127" s="1015"/>
      <c r="AS127" s="1015"/>
      <c r="AT127" s="1016"/>
      <c r="AU127" s="282"/>
      <c r="AV127" s="282"/>
      <c r="AW127" s="282"/>
      <c r="AX127" s="1084" t="s">
        <v>493</v>
      </c>
      <c r="AY127" s="1085"/>
      <c r="AZ127" s="1085"/>
      <c r="BA127" s="1085"/>
      <c r="BB127" s="1085"/>
      <c r="BC127" s="1085"/>
      <c r="BD127" s="1085"/>
      <c r="BE127" s="1086"/>
      <c r="BF127" s="1087" t="s">
        <v>494</v>
      </c>
      <c r="BG127" s="1085"/>
      <c r="BH127" s="1085"/>
      <c r="BI127" s="1085"/>
      <c r="BJ127" s="1085"/>
      <c r="BK127" s="1085"/>
      <c r="BL127" s="1086"/>
      <c r="BM127" s="1087" t="s">
        <v>495</v>
      </c>
      <c r="BN127" s="1085"/>
      <c r="BO127" s="1085"/>
      <c r="BP127" s="1085"/>
      <c r="BQ127" s="1085"/>
      <c r="BR127" s="1085"/>
      <c r="BS127" s="1086"/>
      <c r="BT127" s="1087" t="s">
        <v>496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497</v>
      </c>
      <c r="CQ127" s="1002"/>
      <c r="CR127" s="1002"/>
      <c r="CS127" s="1002"/>
      <c r="CT127" s="1002"/>
      <c r="CU127" s="1002"/>
      <c r="CV127" s="1002"/>
      <c r="CW127" s="1002"/>
      <c r="CX127" s="1002"/>
      <c r="CY127" s="1002"/>
      <c r="CZ127" s="1002"/>
      <c r="DA127" s="1002"/>
      <c r="DB127" s="1002"/>
      <c r="DC127" s="1002"/>
      <c r="DD127" s="1002"/>
      <c r="DE127" s="1002"/>
      <c r="DF127" s="1003"/>
      <c r="DG127" s="971" t="s">
        <v>444</v>
      </c>
      <c r="DH127" s="972"/>
      <c r="DI127" s="972"/>
      <c r="DJ127" s="972"/>
      <c r="DK127" s="972"/>
      <c r="DL127" s="972" t="s">
        <v>469</v>
      </c>
      <c r="DM127" s="972"/>
      <c r="DN127" s="972"/>
      <c r="DO127" s="972"/>
      <c r="DP127" s="972"/>
      <c r="DQ127" s="972" t="s">
        <v>447</v>
      </c>
      <c r="DR127" s="972"/>
      <c r="DS127" s="972"/>
      <c r="DT127" s="972"/>
      <c r="DU127" s="972"/>
      <c r="DV127" s="973" t="s">
        <v>449</v>
      </c>
      <c r="DW127" s="973"/>
      <c r="DX127" s="973"/>
      <c r="DY127" s="973"/>
      <c r="DZ127" s="974"/>
    </row>
    <row r="128" spans="1:130" s="246" customFormat="1" ht="26.25" customHeight="1" thickBot="1">
      <c r="A128" s="1095" t="s">
        <v>498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499</v>
      </c>
      <c r="X128" s="1097"/>
      <c r="Y128" s="1097"/>
      <c r="Z128" s="1098"/>
      <c r="AA128" s="1099">
        <v>29106</v>
      </c>
      <c r="AB128" s="1100"/>
      <c r="AC128" s="1100"/>
      <c r="AD128" s="1100"/>
      <c r="AE128" s="1101"/>
      <c r="AF128" s="1102">
        <v>16743</v>
      </c>
      <c r="AG128" s="1100"/>
      <c r="AH128" s="1100"/>
      <c r="AI128" s="1100"/>
      <c r="AJ128" s="1101"/>
      <c r="AK128" s="1102">
        <v>11530</v>
      </c>
      <c r="AL128" s="1100"/>
      <c r="AM128" s="1100"/>
      <c r="AN128" s="1100"/>
      <c r="AO128" s="1101"/>
      <c r="AP128" s="1103"/>
      <c r="AQ128" s="1104"/>
      <c r="AR128" s="1104"/>
      <c r="AS128" s="1104"/>
      <c r="AT128" s="1105"/>
      <c r="AU128" s="282"/>
      <c r="AV128" s="282"/>
      <c r="AW128" s="282"/>
      <c r="AX128" s="940" t="s">
        <v>500</v>
      </c>
      <c r="AY128" s="941"/>
      <c r="AZ128" s="941"/>
      <c r="BA128" s="941"/>
      <c r="BB128" s="941"/>
      <c r="BC128" s="941"/>
      <c r="BD128" s="941"/>
      <c r="BE128" s="942"/>
      <c r="BF128" s="1106" t="s">
        <v>471</v>
      </c>
      <c r="BG128" s="1107"/>
      <c r="BH128" s="1107"/>
      <c r="BI128" s="1107"/>
      <c r="BJ128" s="1107"/>
      <c r="BK128" s="1107"/>
      <c r="BL128" s="1108"/>
      <c r="BM128" s="1106">
        <v>13.25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501</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128</v>
      </c>
      <c r="DM128" s="1092"/>
      <c r="DN128" s="1092"/>
      <c r="DO128" s="1092"/>
      <c r="DP128" s="1092"/>
      <c r="DQ128" s="1092" t="s">
        <v>128</v>
      </c>
      <c r="DR128" s="1092"/>
      <c r="DS128" s="1092"/>
      <c r="DT128" s="1092"/>
      <c r="DU128" s="1092"/>
      <c r="DV128" s="1093" t="s">
        <v>128</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502</v>
      </c>
      <c r="X129" s="1126"/>
      <c r="Y129" s="1126"/>
      <c r="Z129" s="1127"/>
      <c r="AA129" s="1010">
        <v>10884871</v>
      </c>
      <c r="AB129" s="1011"/>
      <c r="AC129" s="1011"/>
      <c r="AD129" s="1011"/>
      <c r="AE129" s="1012"/>
      <c r="AF129" s="1013">
        <v>10599004</v>
      </c>
      <c r="AG129" s="1011"/>
      <c r="AH129" s="1011"/>
      <c r="AI129" s="1011"/>
      <c r="AJ129" s="1012"/>
      <c r="AK129" s="1013">
        <v>10494899</v>
      </c>
      <c r="AL129" s="1011"/>
      <c r="AM129" s="1011"/>
      <c r="AN129" s="1011"/>
      <c r="AO129" s="1012"/>
      <c r="AP129" s="1128"/>
      <c r="AQ129" s="1129"/>
      <c r="AR129" s="1129"/>
      <c r="AS129" s="1129"/>
      <c r="AT129" s="1130"/>
      <c r="AU129" s="284"/>
      <c r="AV129" s="284"/>
      <c r="AW129" s="284"/>
      <c r="AX129" s="1119" t="s">
        <v>503</v>
      </c>
      <c r="AY129" s="1002"/>
      <c r="AZ129" s="1002"/>
      <c r="BA129" s="1002"/>
      <c r="BB129" s="1002"/>
      <c r="BC129" s="1002"/>
      <c r="BD129" s="1002"/>
      <c r="BE129" s="1003"/>
      <c r="BF129" s="1120" t="s">
        <v>407</v>
      </c>
      <c r="BG129" s="1121"/>
      <c r="BH129" s="1121"/>
      <c r="BI129" s="1121"/>
      <c r="BJ129" s="1121"/>
      <c r="BK129" s="1121"/>
      <c r="BL129" s="1122"/>
      <c r="BM129" s="1120">
        <v>18.25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504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505</v>
      </c>
      <c r="X130" s="1126"/>
      <c r="Y130" s="1126"/>
      <c r="Z130" s="1127"/>
      <c r="AA130" s="1010">
        <v>1706884</v>
      </c>
      <c r="AB130" s="1011"/>
      <c r="AC130" s="1011"/>
      <c r="AD130" s="1011"/>
      <c r="AE130" s="1012"/>
      <c r="AF130" s="1013">
        <v>1706002</v>
      </c>
      <c r="AG130" s="1011"/>
      <c r="AH130" s="1011"/>
      <c r="AI130" s="1011"/>
      <c r="AJ130" s="1012"/>
      <c r="AK130" s="1013">
        <v>1709634</v>
      </c>
      <c r="AL130" s="1011"/>
      <c r="AM130" s="1011"/>
      <c r="AN130" s="1011"/>
      <c r="AO130" s="1012"/>
      <c r="AP130" s="1128"/>
      <c r="AQ130" s="1129"/>
      <c r="AR130" s="1129"/>
      <c r="AS130" s="1129"/>
      <c r="AT130" s="1130"/>
      <c r="AU130" s="284"/>
      <c r="AV130" s="284"/>
      <c r="AW130" s="284"/>
      <c r="AX130" s="1119" t="s">
        <v>506</v>
      </c>
      <c r="AY130" s="1002"/>
      <c r="AZ130" s="1002"/>
      <c r="BA130" s="1002"/>
      <c r="BB130" s="1002"/>
      <c r="BC130" s="1002"/>
      <c r="BD130" s="1002"/>
      <c r="BE130" s="1003"/>
      <c r="BF130" s="1156">
        <v>7.9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507</v>
      </c>
      <c r="X131" s="1164"/>
      <c r="Y131" s="1164"/>
      <c r="Z131" s="1165"/>
      <c r="AA131" s="1057">
        <v>9177987</v>
      </c>
      <c r="AB131" s="1036"/>
      <c r="AC131" s="1036"/>
      <c r="AD131" s="1036"/>
      <c r="AE131" s="1037"/>
      <c r="AF131" s="1035">
        <v>8893002</v>
      </c>
      <c r="AG131" s="1036"/>
      <c r="AH131" s="1036"/>
      <c r="AI131" s="1036"/>
      <c r="AJ131" s="1037"/>
      <c r="AK131" s="1035">
        <v>8785265</v>
      </c>
      <c r="AL131" s="1036"/>
      <c r="AM131" s="1036"/>
      <c r="AN131" s="1036"/>
      <c r="AO131" s="1037"/>
      <c r="AP131" s="1166"/>
      <c r="AQ131" s="1167"/>
      <c r="AR131" s="1167"/>
      <c r="AS131" s="1167"/>
      <c r="AT131" s="1168"/>
      <c r="AU131" s="284"/>
      <c r="AV131" s="284"/>
      <c r="AW131" s="284"/>
      <c r="AX131" s="1138" t="s">
        <v>508</v>
      </c>
      <c r="AY131" s="1089"/>
      <c r="AZ131" s="1089"/>
      <c r="BA131" s="1089"/>
      <c r="BB131" s="1089"/>
      <c r="BC131" s="1089"/>
      <c r="BD131" s="1089"/>
      <c r="BE131" s="1090"/>
      <c r="BF131" s="1139">
        <v>58.2</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509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510</v>
      </c>
      <c r="W132" s="1149"/>
      <c r="X132" s="1149"/>
      <c r="Y132" s="1149"/>
      <c r="Z132" s="1150"/>
      <c r="AA132" s="1151">
        <v>7.2565803369999999</v>
      </c>
      <c r="AB132" s="1152"/>
      <c r="AC132" s="1152"/>
      <c r="AD132" s="1152"/>
      <c r="AE132" s="1153"/>
      <c r="AF132" s="1154">
        <v>8.1833446120000009</v>
      </c>
      <c r="AG132" s="1152"/>
      <c r="AH132" s="1152"/>
      <c r="AI132" s="1152"/>
      <c r="AJ132" s="1153"/>
      <c r="AK132" s="1154">
        <v>8.4415438809999994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511</v>
      </c>
      <c r="W133" s="1132"/>
      <c r="X133" s="1132"/>
      <c r="Y133" s="1132"/>
      <c r="Z133" s="1133"/>
      <c r="AA133" s="1134">
        <v>7.9</v>
      </c>
      <c r="AB133" s="1135"/>
      <c r="AC133" s="1135"/>
      <c r="AD133" s="1135"/>
      <c r="AE133" s="1136"/>
      <c r="AF133" s="1134">
        <v>7.6</v>
      </c>
      <c r="AG133" s="1135"/>
      <c r="AH133" s="1135"/>
      <c r="AI133" s="1135"/>
      <c r="AJ133" s="1136"/>
      <c r="AK133" s="1134">
        <v>7.9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r4VwSGIUAKCDk7z+DBRF5+RAi9PUvacn7r5cpeEHfdGLiGhJN/E6eyjhP3bXTSYCYqzTpombpHrU+c7JlfPAg==" saltValue="3VTa1hzSG7KkfSCrweAw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0" zoomScaleNormal="85" zoomScaleSheetLayoutView="5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82NLCgZ1UdGgPVncIWlRZsIXDd53+QTviDXKsJqYKTwr6v8xgLHS4Muvln8Gf5yiOW+zRfGk5asFXa3og+LcPA==" saltValue="qH73HTJzCu7UKtcYHcuKeQ=="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0" zoomScaleNormal="5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7/tV4gWjEGK7Ir1hmdVZYm5WQOSMvRS4RKZ+jVr1giC7PawqvptKUiBGyj0BXdZ0ORaXhQvwKxi9CoHAEo+Bw==" saltValue="7wW9a8rk9KEOaolHMbBkYA==" spinCount="100000" sheet="1" objects="1" scenarios="1"/>
  <dataConsolidate/>
  <phoneticPr fontId="2"/>
  <printOptions horizontalCentered="1" verticalCentered="1"/>
  <pageMargins left="0" right="0" top="0" bottom="0" header="0" footer="0"/>
  <pageSetup paperSize="9" scale="49"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515</v>
      </c>
      <c r="AP7" s="303"/>
      <c r="AQ7" s="304" t="s">
        <v>516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517</v>
      </c>
      <c r="AQ8" s="310" t="s">
        <v>518</v>
      </c>
      <c r="AR8" s="311" t="s">
        <v>519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520</v>
      </c>
      <c r="AL9" s="1175"/>
      <c r="AM9" s="1175"/>
      <c r="AN9" s="1176"/>
      <c r="AO9" s="312">
        <v>2665737</v>
      </c>
      <c r="AP9" s="312">
        <v>71535</v>
      </c>
      <c r="AQ9" s="313">
        <v>90414</v>
      </c>
      <c r="AR9" s="314">
        <v>-20.9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521</v>
      </c>
      <c r="AL10" s="1175"/>
      <c r="AM10" s="1175"/>
      <c r="AN10" s="1176"/>
      <c r="AO10" s="315">
        <v>302846</v>
      </c>
      <c r="AP10" s="315">
        <v>8127</v>
      </c>
      <c r="AQ10" s="316">
        <v>7325</v>
      </c>
      <c r="AR10" s="317">
        <v>10.9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522</v>
      </c>
      <c r="AL11" s="1175"/>
      <c r="AM11" s="1175"/>
      <c r="AN11" s="1176"/>
      <c r="AO11" s="315">
        <v>641526</v>
      </c>
      <c r="AP11" s="315">
        <v>17215</v>
      </c>
      <c r="AQ11" s="316">
        <v>9426</v>
      </c>
      <c r="AR11" s="317">
        <v>82.6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523</v>
      </c>
      <c r="AL12" s="1175"/>
      <c r="AM12" s="1175"/>
      <c r="AN12" s="1176"/>
      <c r="AO12" s="315" t="s">
        <v>524</v>
      </c>
      <c r="AP12" s="315" t="s">
        <v>524</v>
      </c>
      <c r="AQ12" s="316">
        <v>1167</v>
      </c>
      <c r="AR12" s="317" t="s">
        <v>524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525</v>
      </c>
      <c r="AL13" s="1175"/>
      <c r="AM13" s="1175"/>
      <c r="AN13" s="1176"/>
      <c r="AO13" s="315" t="s">
        <v>524</v>
      </c>
      <c r="AP13" s="315" t="s">
        <v>524</v>
      </c>
      <c r="AQ13" s="316">
        <v>3</v>
      </c>
      <c r="AR13" s="317" t="s">
        <v>524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526</v>
      </c>
      <c r="AL14" s="1175"/>
      <c r="AM14" s="1175"/>
      <c r="AN14" s="1176"/>
      <c r="AO14" s="315">
        <v>167554</v>
      </c>
      <c r="AP14" s="315">
        <v>4496</v>
      </c>
      <c r="AQ14" s="316">
        <v>4078</v>
      </c>
      <c r="AR14" s="317">
        <v>10.3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527</v>
      </c>
      <c r="AL15" s="1175"/>
      <c r="AM15" s="1175"/>
      <c r="AN15" s="1176"/>
      <c r="AO15" s="315">
        <v>32438</v>
      </c>
      <c r="AP15" s="315">
        <v>870</v>
      </c>
      <c r="AQ15" s="316">
        <v>2195</v>
      </c>
      <c r="AR15" s="317">
        <v>-60.4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528</v>
      </c>
      <c r="AL16" s="1178"/>
      <c r="AM16" s="1178"/>
      <c r="AN16" s="1179"/>
      <c r="AO16" s="315">
        <v>-296274</v>
      </c>
      <c r="AP16" s="315">
        <v>-7950</v>
      </c>
      <c r="AQ16" s="316">
        <v>-8893</v>
      </c>
      <c r="AR16" s="317">
        <v>-10.6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3513827</v>
      </c>
      <c r="AP17" s="315">
        <v>94293</v>
      </c>
      <c r="AQ17" s="316">
        <v>105714</v>
      </c>
      <c r="AR17" s="317">
        <v>-10.8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533</v>
      </c>
      <c r="AL21" s="1170"/>
      <c r="AM21" s="1170"/>
      <c r="AN21" s="1171"/>
      <c r="AO21" s="327">
        <v>8.48</v>
      </c>
      <c r="AP21" s="328">
        <v>10.07</v>
      </c>
      <c r="AQ21" s="329">
        <v>-1.59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534</v>
      </c>
      <c r="AL22" s="1170"/>
      <c r="AM22" s="1170"/>
      <c r="AN22" s="1171"/>
      <c r="AO22" s="332">
        <v>96.4</v>
      </c>
      <c r="AP22" s="333">
        <v>97.6</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515</v>
      </c>
      <c r="AP30" s="303"/>
      <c r="AQ30" s="304" t="s">
        <v>516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517</v>
      </c>
      <c r="AQ31" s="310" t="s">
        <v>518</v>
      </c>
      <c r="AR31" s="311" t="s">
        <v>519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538</v>
      </c>
      <c r="AL32" s="1186"/>
      <c r="AM32" s="1186"/>
      <c r="AN32" s="1187"/>
      <c r="AO32" s="342">
        <v>1641572</v>
      </c>
      <c r="AP32" s="342">
        <v>44051</v>
      </c>
      <c r="AQ32" s="343">
        <v>67110</v>
      </c>
      <c r="AR32" s="344">
        <v>-34.4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539</v>
      </c>
      <c r="AL33" s="1186"/>
      <c r="AM33" s="1186"/>
      <c r="AN33" s="1187"/>
      <c r="AO33" s="342" t="s">
        <v>524</v>
      </c>
      <c r="AP33" s="342" t="s">
        <v>524</v>
      </c>
      <c r="AQ33" s="343" t="s">
        <v>524</v>
      </c>
      <c r="AR33" s="344" t="s">
        <v>524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540</v>
      </c>
      <c r="AL34" s="1186"/>
      <c r="AM34" s="1186"/>
      <c r="AN34" s="1187"/>
      <c r="AO34" s="342" t="s">
        <v>524</v>
      </c>
      <c r="AP34" s="342" t="s">
        <v>524</v>
      </c>
      <c r="AQ34" s="343">
        <v>6</v>
      </c>
      <c r="AR34" s="344" t="s">
        <v>524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541</v>
      </c>
      <c r="AL35" s="1186"/>
      <c r="AM35" s="1186"/>
      <c r="AN35" s="1187"/>
      <c r="AO35" s="342">
        <v>704475</v>
      </c>
      <c r="AP35" s="342">
        <v>18904</v>
      </c>
      <c r="AQ35" s="343">
        <v>17795</v>
      </c>
      <c r="AR35" s="344">
        <v>6.2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542</v>
      </c>
      <c r="AL36" s="1186"/>
      <c r="AM36" s="1186"/>
      <c r="AN36" s="1187"/>
      <c r="AO36" s="342">
        <v>111198</v>
      </c>
      <c r="AP36" s="342">
        <v>2984</v>
      </c>
      <c r="AQ36" s="343">
        <v>2500</v>
      </c>
      <c r="AR36" s="344">
        <v>19.399999999999999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543</v>
      </c>
      <c r="AL37" s="1186"/>
      <c r="AM37" s="1186"/>
      <c r="AN37" s="1187"/>
      <c r="AO37" s="342">
        <v>5531</v>
      </c>
      <c r="AP37" s="342">
        <v>148</v>
      </c>
      <c r="AQ37" s="343">
        <v>1001</v>
      </c>
      <c r="AR37" s="344">
        <v>-85.2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544</v>
      </c>
      <c r="AL38" s="1189"/>
      <c r="AM38" s="1189"/>
      <c r="AN38" s="1190"/>
      <c r="AO38" s="345" t="s">
        <v>524</v>
      </c>
      <c r="AP38" s="345" t="s">
        <v>524</v>
      </c>
      <c r="AQ38" s="346">
        <v>4</v>
      </c>
      <c r="AR38" s="334" t="s">
        <v>524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545</v>
      </c>
      <c r="AL39" s="1189"/>
      <c r="AM39" s="1189"/>
      <c r="AN39" s="1190"/>
      <c r="AO39" s="342">
        <v>-11530</v>
      </c>
      <c r="AP39" s="342">
        <v>-309</v>
      </c>
      <c r="AQ39" s="343">
        <v>-3748</v>
      </c>
      <c r="AR39" s="344">
        <v>-91.8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546</v>
      </c>
      <c r="AL40" s="1186"/>
      <c r="AM40" s="1186"/>
      <c r="AN40" s="1187"/>
      <c r="AO40" s="342">
        <v>-1709634</v>
      </c>
      <c r="AP40" s="342">
        <v>-45878</v>
      </c>
      <c r="AQ40" s="343">
        <v>-58908</v>
      </c>
      <c r="AR40" s="344">
        <v>-22.1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741612</v>
      </c>
      <c r="AP41" s="342">
        <v>19901</v>
      </c>
      <c r="AQ41" s="343">
        <v>25761</v>
      </c>
      <c r="AR41" s="344">
        <v>-22.7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515</v>
      </c>
      <c r="AN49" s="1182" t="s">
        <v>550</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551</v>
      </c>
      <c r="AO50" s="359" t="s">
        <v>552</v>
      </c>
      <c r="AP50" s="360" t="s">
        <v>553</v>
      </c>
      <c r="AQ50" s="361" t="s">
        <v>554</v>
      </c>
      <c r="AR50" s="362" t="s">
        <v>555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2236310</v>
      </c>
      <c r="AN51" s="364">
        <v>58020</v>
      </c>
      <c r="AO51" s="365">
        <v>-22.3</v>
      </c>
      <c r="AP51" s="366">
        <v>106614</v>
      </c>
      <c r="AQ51" s="367">
        <v>17.2</v>
      </c>
      <c r="AR51" s="368">
        <v>-39.5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1671753</v>
      </c>
      <c r="AN52" s="372">
        <v>43373</v>
      </c>
      <c r="AO52" s="373">
        <v>126.1</v>
      </c>
      <c r="AP52" s="374">
        <v>45545</v>
      </c>
      <c r="AQ52" s="375">
        <v>20.7</v>
      </c>
      <c r="AR52" s="376">
        <v>105.4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3751351</v>
      </c>
      <c r="AN53" s="364">
        <v>98280</v>
      </c>
      <c r="AO53" s="365">
        <v>69.400000000000006</v>
      </c>
      <c r="AP53" s="366">
        <v>85459</v>
      </c>
      <c r="AQ53" s="367">
        <v>-19.8</v>
      </c>
      <c r="AR53" s="368">
        <v>89.2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3056224</v>
      </c>
      <c r="AN54" s="372">
        <v>80069</v>
      </c>
      <c r="AO54" s="373">
        <v>84.6</v>
      </c>
      <c r="AP54" s="374">
        <v>44378</v>
      </c>
      <c r="AQ54" s="375">
        <v>-2.6</v>
      </c>
      <c r="AR54" s="376">
        <v>87.2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3096084</v>
      </c>
      <c r="AN55" s="364">
        <v>81779</v>
      </c>
      <c r="AO55" s="365">
        <v>-16.8</v>
      </c>
      <c r="AP55" s="366">
        <v>83280</v>
      </c>
      <c r="AQ55" s="367">
        <v>-2.5</v>
      </c>
      <c r="AR55" s="368">
        <v>-14.3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2612552</v>
      </c>
      <c r="AN56" s="372">
        <v>69007</v>
      </c>
      <c r="AO56" s="373">
        <v>-13.8</v>
      </c>
      <c r="AP56" s="374">
        <v>43123</v>
      </c>
      <c r="AQ56" s="375">
        <v>-2.8</v>
      </c>
      <c r="AR56" s="376">
        <v>-11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2480746</v>
      </c>
      <c r="AN57" s="364">
        <v>66254</v>
      </c>
      <c r="AO57" s="365">
        <v>-19</v>
      </c>
      <c r="AP57" s="366">
        <v>88968</v>
      </c>
      <c r="AQ57" s="367">
        <v>6.8</v>
      </c>
      <c r="AR57" s="368">
        <v>-25.8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1447642</v>
      </c>
      <c r="AN58" s="372">
        <v>38663</v>
      </c>
      <c r="AO58" s="373">
        <v>-44</v>
      </c>
      <c r="AP58" s="374">
        <v>45482</v>
      </c>
      <c r="AQ58" s="375">
        <v>5.5</v>
      </c>
      <c r="AR58" s="376">
        <v>-49.5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2446300</v>
      </c>
      <c r="AN59" s="364">
        <v>65646</v>
      </c>
      <c r="AO59" s="365">
        <v>-0.9</v>
      </c>
      <c r="AP59" s="366">
        <v>85173</v>
      </c>
      <c r="AQ59" s="367">
        <v>-4.3</v>
      </c>
      <c r="AR59" s="368">
        <v>3.4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447862</v>
      </c>
      <c r="AN60" s="372">
        <v>12018</v>
      </c>
      <c r="AO60" s="373">
        <v>-68.900000000000006</v>
      </c>
      <c r="AP60" s="374">
        <v>43913</v>
      </c>
      <c r="AQ60" s="375">
        <v>-3.4</v>
      </c>
      <c r="AR60" s="376">
        <v>-65.5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2802158</v>
      </c>
      <c r="AN61" s="379">
        <v>73996</v>
      </c>
      <c r="AO61" s="380">
        <v>2.1</v>
      </c>
      <c r="AP61" s="381">
        <v>89899</v>
      </c>
      <c r="AQ61" s="382">
        <v>-0.5</v>
      </c>
      <c r="AR61" s="368">
        <v>2.6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1847207</v>
      </c>
      <c r="AN62" s="372">
        <v>48626</v>
      </c>
      <c r="AO62" s="373">
        <v>16.8</v>
      </c>
      <c r="AP62" s="374">
        <v>44488</v>
      </c>
      <c r="AQ62" s="375">
        <v>3.5</v>
      </c>
      <c r="AR62" s="376">
        <v>13.3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9hguZPFtAIL6EY8Y8Ku/hMMz9V105okwaWy2x9ju0Zmzp0M/OUQcLwkbWJIHeUyMo+iNu6fQnZ7D3YD8mfVb8A==" saltValue="WmWCC2oWTy2r8nJpEX+q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0" zoomScaleNormal="5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nhh0hKIS69euO/oAc+DWqI9e1i4k99AwTQxA0n36+e7fFW5MNYSu10YJLzHel69AQ53xq2I1zwq5Nhzzn+/gQ==" saltValue="NEVZ/0o5PgjXoablDJER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0" zoomScaleNormal="5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dSEv3X6D8BUm+krv3HEhdxIe+4u5QP9440fGBeeE82klb1k8ojAZauT6VePkGd5HupPjHC3Zdx+LHCaIdo93A==" saltValue="4ejRnOmUdsv8qRv6LJ0n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94" t="s">
        <v>3</v>
      </c>
      <c r="D47" s="1194"/>
      <c r="E47" s="1195"/>
      <c r="F47" s="11">
        <v>21.53</v>
      </c>
      <c r="G47" s="12">
        <v>17.41</v>
      </c>
      <c r="H47" s="12">
        <v>16.170000000000002</v>
      </c>
      <c r="I47" s="12">
        <v>16.61</v>
      </c>
      <c r="J47" s="13">
        <v>16.78</v>
      </c>
    </row>
    <row r="48" spans="2:10" ht="57.75" customHeight="1">
      <c r="B48" s="14"/>
      <c r="C48" s="1196" t="s">
        <v>4</v>
      </c>
      <c r="D48" s="1196"/>
      <c r="E48" s="1197"/>
      <c r="F48" s="15">
        <v>5.47</v>
      </c>
      <c r="G48" s="16">
        <v>7.68</v>
      </c>
      <c r="H48" s="16">
        <v>7.12</v>
      </c>
      <c r="I48" s="16">
        <v>6.64</v>
      </c>
      <c r="J48" s="17">
        <v>5.68</v>
      </c>
    </row>
    <row r="49" spans="2:10" ht="57.75" customHeight="1" thickBot="1">
      <c r="B49" s="18"/>
      <c r="C49" s="1198" t="s">
        <v>5</v>
      </c>
      <c r="D49" s="1198"/>
      <c r="E49" s="1199"/>
      <c r="F49" s="19" t="s">
        <v>571</v>
      </c>
      <c r="G49" s="20" t="s">
        <v>572</v>
      </c>
      <c r="H49" s="20" t="s">
        <v>573</v>
      </c>
      <c r="I49" s="20" t="s">
        <v>574</v>
      </c>
      <c r="J49" s="21" t="s">
        <v>575</v>
      </c>
    </row>
    <row r="50" spans="2:10" ht="13.5" customHeight="1"/>
    <row r="51" spans="2:10" ht="13.5" hidden="1" customHeight="1"/>
    <row r="52" spans="2:10" ht="13.5" hidden="1" customHeight="1"/>
    <row r="53" spans="2:10" ht="13.5" hidden="1" customHeight="1"/>
  </sheetData>
  <sheetProtection algorithmName="SHA-512" hashValue="tbJhvnZU2noi8VIfIl0jhwENuMr86NS7vhY/Xh1I3RaMKmAYAaulfxKsR2hHr+NkDH93SgTXAoGQqSfVlWyx2Q==" saltValue="bi8IdEMK3pwgppFA93Y7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2020-03-18T06:09:26Z</cp:lastPrinted>
  <dcterms:created xsi:type="dcterms:W3CDTF">2020-02-10T05:38:56Z</dcterms:created>
  <dcterms:modified xsi:type="dcterms:W3CDTF">2020-09-29T12:22:32Z</dcterms:modified>
  <cp:category/>
</cp:coreProperties>
</file>