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4" i="12" l="1"/>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<sst xmlns="http://schemas.openxmlformats.org/spreadsheetml/2006/main" count="1164" uniqueCount="619">
  <si>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</si>
  <si>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</si>
  <si>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</si>
  <si>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</si>
  <si>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</si>
  <si>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</si>
  <si>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</si>
  <si>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</si>
  <si>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</si>
  <si>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</si>
  <si>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</si>
  <si>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</si>
  <si>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</si>
  <si>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</si>
  <si>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</si>
  <si>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</si>
  <si>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</si>
  <si>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</si>
  <si>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</si>
  <si>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</si>
  <si>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</si>
  <si>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</si>
  <si>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</si>
  <si>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</si>
  <si>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</si>
  <si>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</si>
  <si>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</si>
  <si>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</si>
  <si>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</si>
  <si>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</si>
  <si>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</si>
  <si>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</si>
  <si>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</si>
  <si>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</si>
  <si>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</si>
  <si>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</si>
  <si>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</si>
  <si>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</si>
  <si>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</si>
  <si>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</si>
  <si>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</si>
  <si>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</si>
  <si>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</si>
  <si>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</si>
  <si>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</si>
  <si>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</si>
  <si>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</si>
  <si>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</si>
  <si>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</si>
  <si>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</si>
  <si>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</si>
  <si>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</si>
  <si>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</si>
  <si>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</si>
  <si>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</si>
  <si>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</si>
  <si>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</si>
  <si>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</si>
  <si>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</si>
  <si>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</si>
  <si>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</si>
  <si>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</si>
  <si>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</si>
  <si>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</si>
  <si>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</si>
  <si>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</si>
  <si>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</si>
  <si>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</si>
  <si>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</si>
  <si>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</si>
  <si>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</si>
  <si>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</si>
  <si>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</si>
  <si>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</si>
  <si>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</si>
  <si>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</si>
  <si>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</si>
  <si>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</si>
  <si>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</si>
  <si>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</si>
  <si>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</si>
  <si>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</si>
  <si>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</si>
  <si>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</si>
  <si>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</si>
  <si>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</si>
  <si>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</si>
  <si>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</si>
  <si>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</si>
  <si>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</si>
  <si>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</si>
  <si>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</si>
  <si>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</si>
  <si>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</si>
  <si>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</si>
  <si>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</si>
  <si>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</si>
  <si>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</si>
  <si>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</si>
  <si>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</si>
  <si>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</si>
  <si>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</si>
  <si>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</si>
  <si>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</si>
  <si>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</si>
  <si>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</si>
  <si>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</si>
  <si>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</si>
  <si>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</si>
  <si>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</si>
  <si>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</si>
  <si>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</si>
  <si>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</si>
  <si>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</si>
  <si>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</si>
  <si>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</si>
  <si>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</si>
  <si>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</si>
  <si>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</si>
  <si>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</si>
  <si>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</si>
  <si>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</si>
  <si>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</si>
  <si>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</si>
  <si>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</si>
  <si>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</si>
  <si>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</si>
  <si>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</si>
  <si>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</si>
  <si>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</si>
  <si>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</si>
  <si>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</si>
  <si>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</si>
  <si>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</si>
  <si>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</si>
  <si>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</si>
  <si>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</si>
  <si>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</si>
  <si>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</si>
  <si>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</si>
  <si>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</si>
  <si>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</si>
  <si>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</si>
  <si>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</si>
  <si>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</si>
  <si>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</si>
  <si>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</si>
  <si>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</si>
  <si>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</si>
  <si>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</si>
  <si>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</si>
  <si>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</si>
  <si>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</si>
  <si>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</si>
  <si>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</si>
  <si>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</si>
  <si>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</si>
  <si>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</si>
  <si>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</si>
  <si>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</si>
  <si>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</si>
  <si>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</si>
  <si>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</si>
  <si>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</si>
  <si>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</si>
  <si>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</si>
  <si>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</si>
  <si>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</si>
  <si>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</si>
  <si>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</si>
  <si>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</si>
  <si>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</si>
  <si>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</si>
  <si>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</si>
  <si>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</si>
  <si>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</si>
  <si>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</si>
  <si>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</si>
  <si>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</si>
  <si>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</si>
  <si>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</si>
  <si>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</si>
  <si>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</si>
  <si>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</si>
  <si>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</si>
  <si>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</si>
  <si>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</si>
  <si>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</si>
  <si>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</si>
  <si>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</si>
  <si>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</si>
  <si>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</si>
  <si>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</si>
  <si>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</si>
  <si>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</si>
  <si>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</si>
  <si>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</si>
  <si>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</si>
  <si>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</si>
  <si>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</si>
  <si>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</si>
  <si>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</si>
  <si>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</si>
  <si>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</si>
  <si>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</si>
  <si>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</si>
  <si>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</si>
  <si>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</si>
  <si>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</si>
  <si>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</si>
  <si>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愛媛県今治市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</si>
  <si>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</si>
  <si>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</si>
  <si>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</si>
  <si>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</si>
  <si>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</si>
  <si>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</si>
  <si>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</si>
  <si>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</si>
  <si>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</si>
  <si>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</si>
  <si>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</si>
  <si>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</si>
  <si>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</si>
  <si>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</si>
  <si>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</si>
  <si>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</si>
  <si>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</si>
  <si>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</si>
  <si>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</si>
  <si>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</si>
  <si>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</si>
  <si>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</si>
  <si>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</si>
  <si>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</si>
  <si>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</si>
  <si>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</si>
  <si>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</si>
  <si>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</si>
  <si>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</si>
  <si>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</si>
  <si>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</si>
  <si>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</si>
  <si>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</si>
  <si>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</si>
  <si>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</si>
  <si>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</si>
  <si>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</si>
  <si>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</si>
  <si>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</si>
  <si>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</si>
  <si>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</si>
  <si>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</si>
  <si>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</si>
  <si>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</si>
  <si>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</si>
  <si>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</si>
  <si>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</si>
  <si>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</si>
  <si>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</si>
  <si>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</si>
  <si>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</si>
  <si>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</si>
  <si>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</si>
  <si>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</si>
  <si>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</si>
  <si>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</si>
  <si>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</si>
  <si>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</si>
  <si>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</si>
  <si>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</si>
  <si>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</si>
  <si>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</si>
  <si>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</si>
  <si>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</si>
  <si>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</si>
  <si>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</si>
  <si>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</si>
  <si>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</si>
  <si>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</si>
  <si>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</si>
  <si>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</si>
  <si>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</si>
  <si>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</si>
  <si>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</si>
  <si>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</si>
  <si>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</si>
  <si>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</si>
  <si>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</si>
  <si>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</si>
  <si>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</si>
  <si>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</si>
  <si>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</si>
  <si>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</si>
  <si>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</si>
  <si>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</si>
  <si>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</si>
  <si>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</si>
  <si>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</si>
  <si>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</si>
  <si>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</si>
  <si>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</si>
  <si>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</si>
  <si>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</si>
  <si>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</si>
  <si>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</si>
  <si>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</si>
  <si>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</si>
  <si>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</si>
  <si>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</si>
  <si>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</si>
  <si>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</si>
  <si>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</si>
  <si>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</si>
  <si>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</si>
  <si>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</si>
  <si>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</si>
  <si>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</si>
  <si>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</si>
  <si>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</si>
  <si>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</si>
  <si>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</si>
  <si>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</si>
  <si>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</si>
  <si>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</si>
  <si>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</si>
  <si>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</si>
  <si>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</si>
  <si>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</si>
  <si>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</si>
  <si>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</si>
  <si>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</si>
  <si>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</si>
  <si>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</si>
  <si>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港湾整備</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</si>
  <si>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</si>
  <si>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</si>
  <si>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</si>
  <si>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</si>
  <si>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</si>
  <si>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</si>
  <si>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</si>
  <si>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</si>
  <si>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</si>
  <si>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</si>
  <si>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</si>
  <si>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</si>
  <si>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</si>
  <si>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</si>
  <si>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</si>
  <si>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</si>
  <si>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</si>
  <si>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</si>
  <si>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</si>
  <si>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</si>
  <si>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</si>
  <si>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</si>
  <si>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</si>
  <si>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</si>
  <si>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</si>
  <si>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愛媛県今治市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</si>
  <si>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</si>
  <si>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</si>
  <si>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</si>
  <si>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</si>
  <si>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</si>
  <si>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</si>
  <si>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</si>
  <si>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</si>
  <si>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</si>
  <si>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</si>
  <si>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</si>
  <si>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</si>
  <si>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</si>
  <si>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</si>
  <si>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</si>
  <si>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</si>
  <si>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</si>
  <si>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</si>
  <si>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</si>
  <si>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</si>
  <si>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</si>
  <si>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</si>
  <si>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</si>
  <si>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</si>
  <si>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</si>
  <si>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</si>
  <si>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</si>
  <si>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</si>
  <si>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</si>
  <si>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</si>
  <si>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</si>
  <si>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</si>
  <si>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</si>
  <si>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</si>
  <si>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</si>
  <si>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</si>
  <si>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</si>
  <si>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</si>
  <si>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</si>
  <si>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</si>
  <si>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</si>
  <si>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</si>
  <si>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</si>
  <si>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公共下水道事業会計</t>
    <phoneticPr fontId="5"/>
  </si>
  <si>
    <t>簡易水道事業特別会計</t>
    <phoneticPr fontId="5"/>
  </si>
  <si>
    <t>法非適用企業</t>
    <phoneticPr fontId="5"/>
  </si>
  <si>
    <t>船舶交通特別会計</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</si>
  <si>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</si>
  <si>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</si>
  <si>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</si>
  <si>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</si>
  <si>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</si>
  <si>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</si>
  <si>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</si>
  <si>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</si>
  <si>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</si>
  <si>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</si>
  <si>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</si>
  <si>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</si>
  <si>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</si>
  <si>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</si>
  <si>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</si>
  <si>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</si>
  <si>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</si>
  <si>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</si>
  <si>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</si>
  <si>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</si>
  <si>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</si>
  <si>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</si>
  <si>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</si>
  <si>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</si>
  <si>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</si>
  <si>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</si>
  <si>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</si>
  <si>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</si>
  <si>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</si>
  <si>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</si>
  <si>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</si>
  <si>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</si>
  <si>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</si>
  <si>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</si>
  <si>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</si>
  <si>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</si>
  <si>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</si>
  <si>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</si>
  <si>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</si>
  <si>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</si>
  <si>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</si>
  <si>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</si>
  <si>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</si>
  <si>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</si>
  <si>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</si>
  <si>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</si>
  <si>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</si>
  <si>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</si>
  <si>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</si>
  <si>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</si>
  <si>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</si>
  <si>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</si>
  <si>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</si>
  <si>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</si>
  <si>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</si>
  <si>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</si>
  <si>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</si>
  <si>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</si>
  <si>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</si>
  <si>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</si>
  <si>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</si>
  <si>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</si>
  <si>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</si>
  <si>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</si>
  <si>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</si>
  <si>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</si>
  <si>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</si>
  <si>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</si>
  <si>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</si>
  <si>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</si>
  <si>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</si>
  <si>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</si>
  <si>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</si>
  <si>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</si>
  <si>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</si>
  <si>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</si>
  <si>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</si>
  <si>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</si>
  <si>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</si>
  <si>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</si>
  <si>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</si>
  <si>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</si>
  <si>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</si>
  <si>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</si>
  <si>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</si>
  <si>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</si>
  <si>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</si>
  <si>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</si>
  <si>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</si>
  <si>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</si>
  <si>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</si>
  <si>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</si>
  <si>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</si>
  <si>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</si>
  <si>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</si>
  <si>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</si>
  <si>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</si>
  <si>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</si>
  <si>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</si>
  <si>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</si>
  <si>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</si>
  <si>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</si>
  <si>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</si>
  <si>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</si>
  <si>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</si>
  <si>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</si>
  <si>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</si>
  <si>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</si>
  <si>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</si>
  <si>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</si>
  <si>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</si>
  <si>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</si>
  <si>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</si>
  <si>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</si>
  <si>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</si>
  <si>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</si>
  <si>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</si>
  <si>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</si>
  <si>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</si>
  <si>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</si>
  <si>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</si>
  <si>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</si>
  <si>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</si>
  <si>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</si>
  <si>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</si>
  <si>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</si>
  <si>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</si>
  <si>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</si>
  <si>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</si>
  <si>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</si>
  <si>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</si>
  <si>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</si>
  <si>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</si>
  <si>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</si>
  <si>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</si>
  <si>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</si>
  <si>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</si>
  <si>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</si>
  <si>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</si>
  <si>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</si>
  <si>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</si>
  <si>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</si>
  <si>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</si>
  <si>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</si>
  <si>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</si>
  <si>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t>
  </si>
  <si>
    <t>▲ 3.39</t>
  </si>
  <si>
    <t>一般会計</t>
  </si>
  <si>
    <t>水道事業会計</t>
  </si>
  <si>
    <t>公共下水道事業会計</t>
  </si>
  <si>
    <t>介護保険特別会計</t>
  </si>
  <si>
    <t>国民健康保険特別会計</t>
  </si>
  <si>
    <t>工業用水道事業会計</t>
  </si>
  <si>
    <t>後期高齢者医療特別会計</t>
  </si>
  <si>
    <t>鉱泉供給事業特別会計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</si>
  <si>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</si>
  <si>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</si>
  <si>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</si>
  <si>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</si>
  <si>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</si>
  <si>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</si>
  <si>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</si>
  <si>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</si>
  <si>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</si>
  <si>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</si>
  <si>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地域福祉基金</t>
    <rPh sb="0" eb="2">
      <t>チイキ</t>
    </rPh>
    <rPh sb="2" eb="4">
      <t>フクシ</t>
    </rPh>
    <rPh sb="4" eb="6">
      <t>キキン</t>
    </rPh>
    <phoneticPr fontId="11"/>
  </si>
  <si>
    <t>過疎地域自立促進基金</t>
  </si>
  <si>
    <t>合併振興基金</t>
    <rPh sb="0" eb="2">
      <t>ガッペイ</t>
    </rPh>
    <rPh sb="2" eb="4">
      <t>シンコウ</t>
    </rPh>
    <rPh sb="4" eb="6">
      <t>キキン</t>
    </rPh>
    <phoneticPr fontId="11"/>
  </si>
  <si>
    <t>ふるさと振興基金</t>
    <rPh sb="4" eb="8">
      <t>シンコウキキン</t>
    </rPh>
    <phoneticPr fontId="11"/>
  </si>
  <si>
    <t>地域振興基金</t>
    <rPh sb="0" eb="2">
      <t>チイキ</t>
    </rPh>
    <rPh sb="2" eb="4">
      <t>シンコウ</t>
    </rPh>
    <rPh sb="4" eb="6">
      <t>キキン</t>
    </rPh>
    <phoneticPr fontId="11"/>
  </si>
  <si>
    <t>-</t>
    <phoneticPr fontId="2"/>
  </si>
  <si>
    <t>愛媛地方税滞納整理機構</t>
  </si>
  <si>
    <t>愛媛県後期高齢者医療広域連合(一般会計)</t>
  </si>
  <si>
    <t>愛媛県後期高齢者医療広域連合(後期高齢者医療特別会計)</t>
    <phoneticPr fontId="2"/>
  </si>
  <si>
    <t>-</t>
    <phoneticPr fontId="2"/>
  </si>
  <si>
    <t>-</t>
    <phoneticPr fontId="2"/>
  </si>
  <si>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</si>
  <si>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</si>
  <si>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</si>
  <si>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</si>
  <si>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</si>
  <si>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</si>
  <si>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</si>
  <si>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</si>
  <si>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</si>
  <si>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今治市土地開発公社</t>
  </si>
  <si>
    <t>瀬戸内海交通(株)</t>
  </si>
  <si>
    <t>(公財)加根又育英会</t>
  </si>
  <si>
    <t>(一財)今治地域地場産業振興センター</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</si>
  <si>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</si>
  <si>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</si>
  <si>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</si>
  <si>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</si>
  <si>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</si>
  <si>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</si>
  <si>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</si>
  <si>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ともに前年度に比べ低下した。大規模合併により多数の施設を保有することとなったことから、将来を見据え、公共施設の集約統合等による適正配置を進めてきた。既存施設を最大限活用することを基本として、単純な施設更新は行わず、財政負担を抑制してきたところであるが、必要な投資が行われず、老朽化対策が先送りされることがないよう計画的な施設管理に努めてまいり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</si>
  <si>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</si>
  <si>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</si>
  <si>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</si>
  <si>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</si>
  <si>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</si>
  <si>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</si>
  <si>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</si>
  <si>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</si>
  <si>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</si>
  <si>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に伴う施設整備等のため、近年の地方債発行額が増大した結果、単年度の元利償還金や地方債残高が高い水準で推移し、実質公債費比率は類似団体平均を上回っている状況にある。しかしながら、将来負担比率については、地方債残高に占める基準財政需要額算入対象分の割合が大きくなったことや充当可能財源として基金残高の確保を行ってきたことから、類似団体平均を下回る状況となっている。今後については、新ごみ処理施設整備等の大型事業が完了し、市債発行には抑制的であるものの、国の合併に伴う地方財政措置期間が終了し、普通交付税が逓減することが予想される。引き続き、投資的経費の抑制や事業の抜本的見直しなどに取り組むことで、計画的な財政運営に努めてまいりたい。</t>
    <rPh sb="174" eb="176">
      <t>ジョウキョウ</t>
    </rPh>
    <rPh sb="260" eb="262">
      <t>ヨソウ</t>
    </rPh>
    <rPh sb="266" eb="267">
      <t>ヒ</t>
    </rPh>
    <rPh sb="268" eb="269">
      <t>ツヅ</t>
    </rPh>
    <phoneticPr fontId="5"/>
  </si>
  <si>
    <t>実質公債費比率</t>
    <phoneticPr fontId="5"/>
  </si>
  <si>
    <t>類似団体内平均値</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</si>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</sst>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983B-4BEF-A2C8-3AECAD39FE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90810</c:v>
                </c:pt>
                <c:pt idx="1">
                  <c:v>67423</c:v>
                </c:pt>
                <c:pt idx="2">
                  <c:v>74158</c:v>
                </c:pt>
                <c:pt idx="3">
                  <c:v>119382</c:v>
                </c:pt>
                <c:pt idx="4">
                  <c:v>53717</c:v>
                </c:pt>
              </c:numCache>
            </c:numRef>
          </c:val>
          <c:smooth val="0"/>
          <c:extLst>
            <c:ext xmlns:c16="http://schemas.microsoft.com/office/drawing/2014/chart" uri="{C3380CC4-5D6E-409C-BE32-E72D297353CC}">
              <c16:uniqueId val="{00000001-983B-4BEF-A2C8-3AECAD39FE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8.0399999999999991</c:v>
                </c:pt>
                <c:pt idx="1">
                  <c:v>8.69</c:v>
                </c:pt>
                <c:pt idx="2">
                  <c:v>8.89</c:v>
                </c:pt>
                <c:pt idx="3">
                  <c:v>9.41</c:v>
                </c:pt>
                <c:pt idx="4">
                  <c:v>7.81</c:v>
                </c:pt>
              </c:numCache>
            </c:numRef>
          </c:val>
          <c:extLst>
            <c:ext xmlns:c16="http://schemas.microsoft.com/office/drawing/2014/chart" uri="{C3380CC4-5D6E-409C-BE32-E72D297353CC}">
              <c16:uniqueId val="{00000000-A2F2-48C9-8F0D-2EA5374CA9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26.83</c:v>
                </c:pt>
                <c:pt idx="1">
                  <c:v>28.82</c:v>
                </c:pt>
                <c:pt idx="2">
                  <c:v>29.37</c:v>
                </c:pt>
                <c:pt idx="3">
                  <c:v>30.64</c:v>
                </c:pt>
                <c:pt idx="4">
                  <c:v>29.29</c:v>
                </c:pt>
              </c:numCache>
            </c:numRef>
          </c:val>
          <c:extLst>
            <c:ext xmlns:c16="http://schemas.microsoft.com/office/drawing/2014/chart" uri="{C3380CC4-5D6E-409C-BE32-E72D297353CC}">
              <c16:uniqueId val="{00000001-A2F2-48C9-8F0D-2EA5374CA9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-1.02</c:v>
                </c:pt>
                <c:pt idx="1">
                  <c:v>2.39</c:v>
                </c:pt>
                <c:pt idx="2">
                  <c:v>0.22</c:v>
                </c:pt>
                <c:pt idx="3">
                  <c:v>0.92</c:v>
                </c:pt>
                <c:pt idx="4">
                  <c:v>-3.39</c:v>
                </c:pt>
              </c:numCache>
            </c:numRef>
          </c:val>
          <c:smooth val="0"/>
          <c:extLst>
            <c:ext xmlns:c16="http://schemas.microsoft.com/office/drawing/2014/chart" uri="{C3380CC4-5D6E-409C-BE32-E72D297353CC}">
              <c16:uniqueId val="{00000002-A2F2-48C9-8F0D-2EA5374CA9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0.22</c:v>
                </c:pt>
                <c:pt idx="4">
                  <c:v>#N/A</c:v>
                </c:pt>
                <c:pt idx="5">
                  <c:v>7.0000000000000007E-2</c:v>
                </c:pt>
                <c:pt idx="6">
                  <c:v>#N/A</c:v>
                </c:pt>
                <c:pt idx="7">
                  <c:v>0.08</c:v>
                </c:pt>
                <c:pt idx="8">
                  <c:v>#N/A</c:v>
                </c:pt>
                <c:pt idx="9">
                  <c:v>0.01</c:v>
                </c:pt>
              </c:numCache>
            </c:numRef>
          </c:val>
          <c:extLst>
            <c:ext xmlns:c16="http://schemas.microsoft.com/office/drawing/2014/chart" uri="{C3380CC4-5D6E-409C-BE32-E72D297353CC}">
              <c16:uniqueId val="{00000000-2E37-4DC5-BD73-FEEE1FB1E6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37-4DC5-BD73-FEEE1FB1E613}"/>
            </c:ext>
          </c:extLst>
        </c:ser>
        <c:ser>
          <c:idx val="2"/>
          <c:order val="2"/>
          <c:tx>
            <c:strRef>
              <c:f>データシート!$A$29</c:f>
              <c:strCache>
                <c:ptCount val="1"/>
                <c:pt idx="0">
                  <c:v>鉱泉供給事業特別会計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2E37-4DC5-BD73-FEEE1FB1E61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0.14000000000000001</c:v>
                </c:pt>
                <c:pt idx="8">
                  <c:v>#N/A</c:v>
                </c:pt>
                <c:pt idx="9">
                  <c:v>0.12</c:v>
                </c:pt>
              </c:numCache>
            </c:numRef>
          </c:val>
          <c:extLst>
            <c:ext xmlns:c16="http://schemas.microsoft.com/office/drawing/2014/chart" uri="{C3380CC4-5D6E-409C-BE32-E72D297353CC}">
              <c16:uniqueId val="{00000003-2E37-4DC5-BD73-FEEE1FB1E613}"/>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0.24</c:v>
                </c:pt>
                <c:pt idx="4">
                  <c:v>#N/A</c:v>
                </c:pt>
                <c:pt idx="5">
                  <c:v>0.26</c:v>
                </c:pt>
                <c:pt idx="6">
                  <c:v>#N/A</c:v>
                </c:pt>
                <c:pt idx="7">
                  <c:v>0.28000000000000003</c:v>
                </c:pt>
                <c:pt idx="8">
                  <c:v>#N/A</c:v>
                </c:pt>
                <c:pt idx="9">
                  <c:v>0.28999999999999998</c:v>
                </c:pt>
              </c:numCache>
            </c:numRef>
          </c:val>
          <c:extLst>
            <c:ext xmlns:c16="http://schemas.microsoft.com/office/drawing/2014/chart" uri="{C3380CC4-5D6E-409C-BE32-E72D297353CC}">
              <c16:uniqueId val="{00000004-2E37-4DC5-BD73-FEEE1FB1E61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1.45</c:v>
                </c:pt>
                <c:pt idx="2">
                  <c:v>#N/A</c:v>
                </c:pt>
                <c:pt idx="3">
                  <c:v>1.08</c:v>
                </c:pt>
                <c:pt idx="4">
                  <c:v>#N/A</c:v>
                </c:pt>
                <c:pt idx="5">
                  <c:v>1.49</c:v>
                </c:pt>
                <c:pt idx="6">
                  <c:v>#N/A</c:v>
                </c:pt>
                <c:pt idx="7">
                  <c:v>2.08</c:v>
                </c:pt>
                <c:pt idx="8">
                  <c:v>#N/A</c:v>
                </c:pt>
                <c:pt idx="9">
                  <c:v>0.39</c:v>
                </c:pt>
              </c:numCache>
            </c:numRef>
          </c:val>
          <c:extLst>
            <c:ext xmlns:c16="http://schemas.microsoft.com/office/drawing/2014/chart" uri="{C3380CC4-5D6E-409C-BE32-E72D297353CC}">
              <c16:uniqueId val="{00000005-2E37-4DC5-BD73-FEEE1FB1E61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0.49</c:v>
                </c:pt>
                <c:pt idx="4">
                  <c:v>#N/A</c:v>
                </c:pt>
                <c:pt idx="5">
                  <c:v>0.99</c:v>
                </c:pt>
                <c:pt idx="6">
                  <c:v>#N/A</c:v>
                </c:pt>
                <c:pt idx="7">
                  <c:v>1.28</c:v>
                </c:pt>
                <c:pt idx="8">
                  <c:v>#N/A</c:v>
                </c:pt>
                <c:pt idx="9">
                  <c:v>1.31</c:v>
                </c:pt>
              </c:numCache>
            </c:numRef>
          </c:val>
          <c:extLst>
            <c:ext xmlns:c16="http://schemas.microsoft.com/office/drawing/2014/chart" uri="{C3380CC4-5D6E-409C-BE32-E72D297353CC}">
              <c16:uniqueId val="{00000006-2E37-4DC5-BD73-FEEE1FB1E61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1.1200000000000001</c:v>
                </c:pt>
                <c:pt idx="6">
                  <c:v>#N/A</c:v>
                </c:pt>
                <c:pt idx="7">
                  <c:v>1.39</c:v>
                </c:pt>
                <c:pt idx="8">
                  <c:v>#N/A</c:v>
                </c:pt>
                <c:pt idx="9">
                  <c:v>1.54</c:v>
                </c:pt>
              </c:numCache>
            </c:numRef>
          </c:val>
          <c:extLst>
            <c:ext xmlns:c16="http://schemas.microsoft.com/office/drawing/2014/chart" uri="{C3380CC4-5D6E-409C-BE32-E72D297353CC}">
              <c16:uniqueId val="{00000007-2E37-4DC5-BD73-FEEE1FB1E6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3.34</c:v>
                </c:pt>
                <c:pt idx="2">
                  <c:v>#N/A</c:v>
                </c:pt>
                <c:pt idx="3">
                  <c:v>3.77</c:v>
                </c:pt>
                <c:pt idx="4">
                  <c:v>#N/A</c:v>
                </c:pt>
                <c:pt idx="5">
                  <c:v>4.58</c:v>
                </c:pt>
                <c:pt idx="6">
                  <c:v>#N/A</c:v>
                </c:pt>
                <c:pt idx="7">
                  <c:v>6.39</c:v>
                </c:pt>
                <c:pt idx="8">
                  <c:v>#N/A</c:v>
                </c:pt>
                <c:pt idx="9">
                  <c:v>7.01</c:v>
                </c:pt>
              </c:numCache>
            </c:numRef>
          </c:val>
          <c:extLst>
            <c:ext xmlns:c16="http://schemas.microsoft.com/office/drawing/2014/chart" uri="{C3380CC4-5D6E-409C-BE32-E72D297353CC}">
              <c16:uniqueId val="{00000008-2E37-4DC5-BD73-FEEE1FB1E6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7.98</c:v>
                </c:pt>
                <c:pt idx="2">
                  <c:v>#N/A</c:v>
                </c:pt>
                <c:pt idx="3">
                  <c:v>8.67</c:v>
                </c:pt>
                <c:pt idx="4">
                  <c:v>#N/A</c:v>
                </c:pt>
                <c:pt idx="5">
                  <c:v>8.8699999999999992</c:v>
                </c:pt>
                <c:pt idx="6">
                  <c:v>#N/A</c:v>
                </c:pt>
                <c:pt idx="7">
                  <c:v>9.4</c:v>
                </c:pt>
                <c:pt idx="8">
                  <c:v>#N/A</c:v>
                </c:pt>
                <c:pt idx="9">
                  <c:v>7.79</c:v>
                </c:pt>
              </c:numCache>
            </c:numRef>
          </c:val>
          <c:extLst>
            <c:ext xmlns:c16="http://schemas.microsoft.com/office/drawing/2014/chart" uri="{C3380CC4-5D6E-409C-BE32-E72D297353CC}">
              <c16:uniqueId val="{00000009-2E37-4DC5-BD73-FEEE1FB1E6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9057</c:v>
                </c:pt>
                <c:pt idx="5">
                  <c:v>9357</c:v>
                </c:pt>
                <c:pt idx="8">
                  <c:v>9716</c:v>
                </c:pt>
                <c:pt idx="11">
                  <c:v>9633</c:v>
                </c:pt>
                <c:pt idx="14">
                  <c:v>9413</c:v>
                </c:pt>
              </c:numCache>
            </c:numRef>
          </c:val>
          <c:extLst>
            <c:ext xmlns:c16="http://schemas.microsoft.com/office/drawing/2014/chart" uri="{C3380CC4-5D6E-409C-BE32-E72D297353CC}">
              <c16:uniqueId val="{00000000-DCCC-4EEC-A843-515EE9070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CC-4EEC-A843-515EE9070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71</c:v>
                </c:pt>
                <c:pt idx="3">
                  <c:v>69</c:v>
                </c:pt>
                <c:pt idx="6">
                  <c:v>66</c:v>
                </c:pt>
                <c:pt idx="9">
                  <c:v>66</c:v>
                </c:pt>
                <c:pt idx="12">
                  <c:v>66</c:v>
                </c:pt>
              </c:numCache>
            </c:numRef>
          </c:val>
          <c:extLst>
            <c:ext xmlns:c16="http://schemas.microsoft.com/office/drawing/2014/chart" uri="{C3380CC4-5D6E-409C-BE32-E72D297353CC}">
              <c16:uniqueId val="{00000002-DCCC-4EEC-A843-515EE9070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CC-4EEC-A843-515EE9070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2835</c:v>
                </c:pt>
                <c:pt idx="3">
                  <c:v>2970</c:v>
                </c:pt>
                <c:pt idx="6">
                  <c:v>2654</c:v>
                </c:pt>
                <c:pt idx="9">
                  <c:v>2405</c:v>
                </c:pt>
                <c:pt idx="12">
                  <c:v>1990</c:v>
                </c:pt>
              </c:numCache>
            </c:numRef>
          </c:val>
          <c:extLst>
            <c:ext xmlns:c16="http://schemas.microsoft.com/office/drawing/2014/chart" uri="{C3380CC4-5D6E-409C-BE32-E72D297353CC}">
              <c16:uniqueId val="{00000004-DCCC-4EEC-A843-515EE9070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C-4EEC-A843-515EE9070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C-4EEC-A843-515EE9070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10916</c:v>
                </c:pt>
                <c:pt idx="3">
                  <c:v>11504</c:v>
                </c:pt>
                <c:pt idx="6">
                  <c:v>11672</c:v>
                </c:pt>
                <c:pt idx="9">
                  <c:v>11823</c:v>
                </c:pt>
                <c:pt idx="12">
                  <c:v>11706</c:v>
                </c:pt>
              </c:numCache>
            </c:numRef>
          </c:val>
          <c:extLst>
            <c:ext xmlns:c16="http://schemas.microsoft.com/office/drawing/2014/chart" uri="{C3380CC4-5D6E-409C-BE32-E72D297353CC}">
              <c16:uniqueId val="{00000007-DCCC-4EEC-A843-515EE90704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4765</c:v>
                </c:pt>
                <c:pt idx="2">
                  <c:v>#N/A</c:v>
                </c:pt>
                <c:pt idx="3">
                  <c:v>#N/A</c:v>
                </c:pt>
                <c:pt idx="4">
                  <c:v>5186</c:v>
                </c:pt>
                <c:pt idx="5">
                  <c:v>#N/A</c:v>
                </c:pt>
                <c:pt idx="6">
                  <c:v>#N/A</c:v>
                </c:pt>
                <c:pt idx="7">
                  <c:v>4676</c:v>
                </c:pt>
                <c:pt idx="8">
                  <c:v>#N/A</c:v>
                </c:pt>
                <c:pt idx="9">
                  <c:v>#N/A</c:v>
                </c:pt>
                <c:pt idx="10">
                  <c:v>4661</c:v>
                </c:pt>
                <c:pt idx="11">
                  <c:v>#N/A</c:v>
                </c:pt>
                <c:pt idx="12">
                  <c:v>#N/A</c:v>
                </c:pt>
                <c:pt idx="13">
                  <c:v>4349</c:v>
                </c:pt>
                <c:pt idx="14">
                  <c:v>#N/A</c:v>
                </c:pt>
              </c:numCache>
            </c:numRef>
          </c:val>
          <c:smooth val="0"/>
          <c:extLst>
            <c:ext xmlns:c16="http://schemas.microsoft.com/office/drawing/2014/chart" uri="{C3380CC4-5D6E-409C-BE32-E72D297353CC}">
              <c16:uniqueId val="{00000008-DCCC-4EEC-A843-515EE90704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89781</c:v>
                </c:pt>
                <c:pt idx="5">
                  <c:v>91087</c:v>
                </c:pt>
                <c:pt idx="8">
                  <c:v>87522</c:v>
                </c:pt>
                <c:pt idx="11">
                  <c:v>87677</c:v>
                </c:pt>
                <c:pt idx="14">
                  <c:v>84222</c:v>
                </c:pt>
              </c:numCache>
            </c:numRef>
          </c:val>
          <c:extLst>
            <c:ext xmlns:c16="http://schemas.microsoft.com/office/drawing/2014/chart" uri="{C3380CC4-5D6E-409C-BE32-E72D297353CC}">
              <c16:uniqueId val="{00000000-F77D-4D50-A0D2-994D2BF77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4812</c:v>
                </c:pt>
                <c:pt idx="5">
                  <c:v>4865</c:v>
                </c:pt>
                <c:pt idx="8">
                  <c:v>2630</c:v>
                </c:pt>
                <c:pt idx="11">
                  <c:v>2612</c:v>
                </c:pt>
                <c:pt idx="14">
                  <c:v>2642</c:v>
                </c:pt>
              </c:numCache>
            </c:numRef>
          </c:val>
          <c:extLst>
            <c:ext xmlns:c16="http://schemas.microsoft.com/office/drawing/2014/chart" uri="{C3380CC4-5D6E-409C-BE32-E72D297353CC}">
              <c16:uniqueId val="{00000001-F77D-4D50-A0D2-994D2BF77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25013</c:v>
                </c:pt>
                <c:pt idx="5">
                  <c:v>27495</c:v>
                </c:pt>
                <c:pt idx="8">
                  <c:v>26998</c:v>
                </c:pt>
                <c:pt idx="11">
                  <c:v>27289</c:v>
                </c:pt>
                <c:pt idx="14">
                  <c:v>27183</c:v>
                </c:pt>
              </c:numCache>
            </c:numRef>
          </c:val>
          <c:extLst>
            <c:ext xmlns:c16="http://schemas.microsoft.com/office/drawing/2014/chart" uri="{C3380CC4-5D6E-409C-BE32-E72D297353CC}">
              <c16:uniqueId val="{00000002-F77D-4D50-A0D2-994D2BF77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7D-4D50-A0D2-994D2BF77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7D-4D50-A0D2-994D2BF77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D-4D50-A0D2-994D2BF77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11205</c:v>
                </c:pt>
                <c:pt idx="3">
                  <c:v>11167</c:v>
                </c:pt>
                <c:pt idx="6">
                  <c:v>10675</c:v>
                </c:pt>
                <c:pt idx="9">
                  <c:v>10414</c:v>
                </c:pt>
                <c:pt idx="12">
                  <c:v>10097</c:v>
                </c:pt>
              </c:numCache>
            </c:numRef>
          </c:val>
          <c:extLst>
            <c:ext xmlns:c16="http://schemas.microsoft.com/office/drawing/2014/chart" uri="{C3380CC4-5D6E-409C-BE32-E72D297353CC}">
              <c16:uniqueId val="{00000006-F77D-4D50-A0D2-994D2BF77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77D-4D50-A0D2-994D2BF77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30490</c:v>
                </c:pt>
                <c:pt idx="3">
                  <c:v>29106</c:v>
                </c:pt>
                <c:pt idx="6">
                  <c:v>26166</c:v>
                </c:pt>
                <c:pt idx="9">
                  <c:v>24153</c:v>
                </c:pt>
                <c:pt idx="12">
                  <c:v>22371</c:v>
                </c:pt>
              </c:numCache>
            </c:numRef>
          </c:val>
          <c:extLst>
            <c:ext xmlns:c16="http://schemas.microsoft.com/office/drawing/2014/chart" uri="{C3380CC4-5D6E-409C-BE32-E72D297353CC}">
              <c16:uniqueId val="{00000008-F77D-4D50-A0D2-994D2BF77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3594</c:v>
                </c:pt>
                <c:pt idx="3">
                  <c:v>3535</c:v>
                </c:pt>
                <c:pt idx="6">
                  <c:v>1149</c:v>
                </c:pt>
                <c:pt idx="9">
                  <c:v>1091</c:v>
                </c:pt>
                <c:pt idx="12">
                  <c:v>1033</c:v>
                </c:pt>
              </c:numCache>
            </c:numRef>
          </c:val>
          <c:extLst>
            <c:ext xmlns:c16="http://schemas.microsoft.com/office/drawing/2014/chart" uri="{C3380CC4-5D6E-409C-BE32-E72D297353CC}">
              <c16:uniqueId val="{00000009-F77D-4D50-A0D2-994D2BF77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90110</c:v>
                </c:pt>
                <c:pt idx="3">
                  <c:v>88978</c:v>
                </c:pt>
                <c:pt idx="6">
                  <c:v>85709</c:v>
                </c:pt>
                <c:pt idx="9">
                  <c:v>86244</c:v>
                </c:pt>
                <c:pt idx="12">
                  <c:v>81153</c:v>
                </c:pt>
              </c:numCache>
            </c:numRef>
          </c:val>
          <c:extLst>
            <c:ext xmlns:c16="http://schemas.microsoft.com/office/drawing/2014/chart" uri="{C3380CC4-5D6E-409C-BE32-E72D297353CC}">
              <c16:uniqueId val="{0000000A-F77D-4D50-A0D2-994D2BF77E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15792</c:v>
                </c:pt>
                <c:pt idx="2">
                  <c:v>#N/A</c:v>
                </c:pt>
                <c:pt idx="3">
                  <c:v>#N/A</c:v>
                </c:pt>
                <c:pt idx="4">
                  <c:v>9338</c:v>
                </c:pt>
                <c:pt idx="5">
                  <c:v>#N/A</c:v>
                </c:pt>
                <c:pt idx="6">
                  <c:v>#N/A</c:v>
                </c:pt>
                <c:pt idx="7">
                  <c:v>6548</c:v>
                </c:pt>
                <c:pt idx="8">
                  <c:v>#N/A</c:v>
                </c:pt>
                <c:pt idx="9">
                  <c:v>#N/A</c:v>
                </c:pt>
                <c:pt idx="10">
                  <c:v>4323</c:v>
                </c:pt>
                <c:pt idx="11">
                  <c:v>#N/A</c:v>
                </c:pt>
                <c:pt idx="12">
                  <c:v>#N/A</c:v>
                </c:pt>
                <c:pt idx="13">
                  <c:v>607</c:v>
                </c:pt>
                <c:pt idx="14">
                  <c:v>#N/A</c:v>
                </c:pt>
              </c:numCache>
            </c:numRef>
          </c:val>
          <c:smooth val="0"/>
          <c:extLst>
            <c:ext xmlns:c16="http://schemas.microsoft.com/office/drawing/2014/chart" uri="{C3380CC4-5D6E-409C-BE32-E72D297353CC}">
              <c16:uniqueId val="{0000000B-F77D-4D50-A0D2-994D2BF77E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13810</c:v>
                </c:pt>
                <c:pt idx="1">
                  <c:v>14083</c:v>
                </c:pt>
                <c:pt idx="2">
                  <c:v>13318</c:v>
                </c:pt>
              </c:numCache>
            </c:numRef>
          </c:val>
          <c:extLst>
            <c:ext xmlns:c16="http://schemas.microsoft.com/office/drawing/2014/chart" uri="{C3380CC4-5D6E-409C-BE32-E72D297353CC}">
              <c16:uniqueId val="{00000000-A538-4DF2-AA8F-F110A52C63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7011</c:v>
                </c:pt>
                <c:pt idx="1">
                  <c:v>7012</c:v>
                </c:pt>
                <c:pt idx="2">
                  <c:v>7016</c:v>
                </c:pt>
              </c:numCache>
            </c:numRef>
          </c:val>
          <c:extLst>
            <c:ext xmlns:c16="http://schemas.microsoft.com/office/drawing/2014/chart" uri="{C3380CC4-5D6E-409C-BE32-E72D297353CC}">
              <c16:uniqueId val="{00000001-A538-4DF2-AA8F-F110A52C63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10042</c:v>
                </c:pt>
                <c:pt idx="1">
                  <c:v>7872</c:v>
                </c:pt>
                <c:pt idx="2">
                  <c:v>7589</c:v>
                </c:pt>
              </c:numCache>
            </c:numRef>
          </c:val>
          <c:extLst>
            <c:ext xmlns:c16="http://schemas.microsoft.com/office/drawing/2014/chart" uri="{C3380CC4-5D6E-409C-BE32-E72D297353CC}">
              <c16:uniqueId val="{00000002-A538-4DF2-AA8F-F110A52C63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{C2D06CF7-7E38-44DD-93C8-0E80A6F4FACD}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942-4F9D-82BA-09AEFD7ED4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{BEBF5EFB-7CAA-4039-A7EE-6A4511729E60}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42-4F9D-82BA-09AEFD7ED4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{C47ECC94-4B3B-47B1-A47F-BBE474933A93}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42-4F9D-82BA-09AEFD7ED4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{9F769C7D-5180-479D-B835-91D45510687B}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42-4F9D-82BA-09AEFD7ED4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{29F92B1F-7487-4394-883D-9334131739AB}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42-4F9D-82BA-09AEFD7ED4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{14178A7E-8061-49B1-8F29-950F949D604D}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942-4F9D-82BA-09AEFD7ED4F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{1DDD53DB-810E-485D-9287-646865EBBD77}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942-4F9D-82BA-09AEFD7ED4F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{9D875A7A-2589-4536-BEB0-654A2F70547E}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942-4F9D-82BA-09AEFD7ED4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{43259E60-825A-4921-9F2F-B99F7BB60243}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942-4F9D-82BA-09AEFD7ED4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72.2</c:v>
                </c:pt>
                <c:pt idx="24">
                  <c:v>71.599999999999994</c:v>
                </c:pt>
              </c:numCache>
            </c:numRef>
          </c:xVal>
          <c:yVal>
            <c:numRef>
              <c:f>公会計指標分析・財政指標組合せ分析表!$BP$51:$DC$51</c:f>
              <c:numCache>
                <c:formatCode>#,##0.0;"▲ "#,##0.0</c:formatCode>
                <c:ptCount val="40"/>
                <c:pt idx="16">
                  <c:v>17.399999999999999</c:v>
                </c:pt>
                <c:pt idx="24">
                  <c:v>11.8</c:v>
                </c:pt>
              </c:numCache>
            </c:numRef>
          </c:yVal>
          <c:smooth val="0"/>
          <c:extLst>
            <c:ext xmlns:c16="http://schemas.microsoft.com/office/drawing/2014/chart" uri="{C3380CC4-5D6E-409C-BE32-E72D297353CC}">
              <c16:uniqueId val="{00000009-5942-4F9D-82BA-09AEFD7ED4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{D30888C8-E8D5-4E06-85DC-382BFC3DA4A9}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942-4F9D-82BA-09AEFD7ED4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{1B4D8E14-B23A-44CE-9C19-8FDB0AB0F715}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42-4F9D-82BA-09AEFD7ED4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{A136F79C-DB2D-4000-9692-D466A15D83D0}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42-4F9D-82BA-09AEFD7ED4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{66601D93-1229-45FF-8318-63EC5B5CCA70}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42-4F9D-82BA-09AEFD7ED4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{831D5BC3-7960-4115-9CB2-271DA1966C45}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42-4F9D-82BA-09AEFD7ED4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{3C7994D3-5793-4B32-AEFB-6E21E7020996}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942-4F9D-82BA-09AEFD7ED4F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{C4C9ED76-D0E2-4986-A4B7-BCC5136B0058}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942-4F9D-82BA-09AEFD7ED4F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{9D7D82AD-A217-44E7-9F3F-0C7F5C584D24}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942-4F9D-82BA-09AEFD7ED4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{90595950-0AD8-4052-BFAE-C9DAE9FDB268}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942-4F9D-82BA-09AEFD7ED4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numCache>
            </c:numRef>
          </c:xVal>
          <c:yVal>
            <c:numRef>
              <c:f>公会計指標分析・財政指標組合せ分析表!$BP$55:$DC$55</c:f>
              <c:numCache>
                <c:formatCode>#,##0.0;"▲ "#,##0.0</c:formatCode>
                <c:ptCount val="40"/>
                <c:pt idx="16">
                  <c:v>24.1</c:v>
                </c:pt>
                <c:pt idx="24">
                  <c:v>20.100000000000001</c:v>
                </c:pt>
              </c:numCache>
            </c:numRef>
          </c:yVal>
          <c:smooth val="0"/>
          <c:extLst>
            <c:ext xmlns:c16="http://schemas.microsoft.com/office/drawing/2014/chart" uri="{C3380CC4-5D6E-409C-BE32-E72D297353CC}">
              <c16:uniqueId val="{00000013-5942-4F9D-82BA-09AEFD7ED4FE}"/>
            </c:ext>
          </c:extLst>
        </c:ser>
        <c:dLbls>
          <c:showLegendKey val="0"/>
          <c:showVal val="1"/>
          <c:showCatName val="0"/>
          <c:showSerName val="0"/>
          <c:showPercent val="0"/>
          <c:showBubbleSize val="0"/>
        </c:dLbls>
        <c:axId val="46179840"/>
        <c:axId val="46181760"/>
      </c:scatterChart>
      <c:valAx>
        <c:axId val="46179840"/>
        <c:scaling>
          <c:orientation val="minMax"/>
          <c:max val="7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{40286412-FDD3-464D-AEB5-1B95F5B21177}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C7-40B3-B328-258E135D0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{FA0C1FA8-AFA8-449E-8F2A-1A50A267F69F}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C7-40B3-B328-258E135D0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{20F3054B-F5A1-4C5E-9FA9-F8DA56738AEB}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C7-40B3-B328-258E135D0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{D2677646-5790-41DC-9E0D-68D0985BB820}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C7-40B3-B328-258E135D0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{01295738-9A00-4B74-84A8-51BDE062FEC5}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C7-40B3-B328-258E135D019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{5F60C73C-E69F-4A29-AA74-55C193DDA40D}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C7-40B3-B328-258E135D019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{335DB889-BAB8-45A4-B552-B6A05C52A00C}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C7-40B3-B328-258E135D019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{4F589E12-91FB-40DE-8604-3B5987FAAEE0}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C7-40B3-B328-258E135D019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{FEB1A34A-7DED-4193-9A39-F0398B28E26E}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C7-40B3-B328-258E135D0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12.8</c:v>
                </c:pt>
                <c:pt idx="16">
                  <c:v>12.6</c:v>
                </c:pt>
                <c:pt idx="24">
                  <c:v>12.8</c:v>
                </c:pt>
                <c:pt idx="32">
                  <c:v>12.4</c:v>
                </c:pt>
              </c:numCache>
            </c:numRef>
          </c:xVal>
          <c:yVal>
            <c:numRef>
              <c:f>公会計指標分析・財政指標組合せ分析表!$BP$73:$DC$73</c:f>
              <c:numCache>
                <c:formatCode>#,##0.0;"▲ "#,##0.0</c:formatCode>
                <c:ptCount val="40"/>
                <c:pt idx="0">
                  <c:v>40.200000000000003</c:v>
                </c:pt>
                <c:pt idx="8">
                  <c:v>24.2</c:v>
                </c:pt>
                <c:pt idx="16">
                  <c:v>17.399999999999999</c:v>
                </c:pt>
                <c:pt idx="24">
                  <c:v>11.8</c:v>
                </c:pt>
                <c:pt idx="32">
                  <c:v>1.6</c:v>
                </c:pt>
              </c:numCache>
            </c:numRef>
          </c:yVal>
          <c:smooth val="0"/>
          <c:extLst>
            <c:ext xmlns:c16="http://schemas.microsoft.com/office/drawing/2014/chart" uri="{C3380CC4-5D6E-409C-BE32-E72D297353CC}">
              <c16:uniqueId val="{00000009-44C7-40B3-B328-258E135D01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{8F882046-20ED-4F76-920B-3BDA54015BDC}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C7-40B3-B328-258E135D01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{BA0FEB65-260A-4298-90D7-87DBF2500654}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C7-40B3-B328-258E135D0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{6B8C58DC-54D2-4BE5-916E-09852A194C6A}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C7-40B3-B328-258E135D0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{7BE0906A-90CF-419E-BDE4-C936CACB802D}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C7-40B3-B328-258E135D0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{E21285CD-22CB-4ACE-B8B4-9E192BCE10EF}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C7-40B3-B328-258E135D019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{BD5D2ACD-6EAB-4819-B02C-8E8E911578C3}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C7-40B3-B328-258E135D019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{DE87055E-B4B1-4BCC-A999-23FB017102B8}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C7-40B3-B328-258E135D019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{F924CFEF-D07F-40AC-B35D-F5C7E49F5136}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C7-40B3-B328-258E135D019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{6443D492-4E98-4904-8CFD-C888697DB3AC}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C7-40B3-B328-258E135D0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44C7-40B3-B328-258E135D019A}"/>
            </c:ext>
          </c:extLst>
        </c:ser>
        <c:dLbls>
          <c:showLegendKey val="0"/>
          <c:showVal val="1"/>
          <c:showCatName val="0"/>
          <c:showSerName val="0"/>
          <c:showPercent val="0"/>
          <c:showBubbleSize val="0"/>
        </c:dLbls>
        <c:axId val="84219776"/>
        <c:axId val="84234240"/>
      </c:scatterChart>
      <c:valAx>
        <c:axId val="84219776"/>
        <c:scaling>
          <c:orientation val="minMax"/>
          <c:max val="13.7"/>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公債費総額が減少し、公債費に充当した一般財源等が減少したことに加え、準元利償還金のうち公営企業に要する経費の財源とする地方債の償還の財源に充てたと認められる繰入金が減少した結果、当該比率の算定における分子は、前年度比３１２百万円減少した。依然として水準は高い傾向にあるが、これは近年、合併に伴い必要となった施設の統合整備等を集中的に実施した結果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なお、発行した地方債の大部分は、基準財政需要額への算入率が高いものであり、今後とも同比率が１８％を超えることがないよう計画的な財政運営に努めてまいりたい。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満期一括償還地方債を利用していない。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基準財政需要額算入見込額が減少したものの、一般会計等における地方債残高及び公営企業債等繰入見込額も減少したこと等により、将来負担比率の分子の数値は前年度と比べて大きく減少した。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財政運営上、基金の取崩しが必要となるなど、充当可能財源等の減少は想定されるものの、一般会計等の地方債残高及び公営企業債等繰入見込額はそれぞれ減少すると見込んでおり、将来負担比率は逓減すると考えている。引き続き、定員適正化計画に基づく人員の削減や投資的経費の見直しなどにより、数値の上昇抑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市有財産売払収入及び基金運用利子を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財政調整基金に１８３百万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円積み立て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過疎地域自立促進特別措置法に基づく過疎ソフト分として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「過疎地域自立促進基金」に１５０百万円積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み立てた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大学立地事業費補助金の財源とするため「合併振興基金」を３８０百万円取り崩したこと及びその他財源調整のため財政調整基金を９４８百万円取り崩したこと等により、基金全体としては１，０４４百万円の減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・地域福祉基金：地域における高齢者等の保健福祉の増進</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・過疎地域自立促進基金：過疎地域自立促進計画に基づく事業の実施</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・合併振興基金：市民の連帯の強化及び地域振興のための事業実施</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・ふるさと振興基金：今治地区広域市町村圏域の振興のための事業実施</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・地域振興基金：地域福祉活動の促進、快適な生活環境の形成等</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過疎地域自立促進基金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：過疎地域自立促進特別措置法に基づく過疎ソフト分として１５０百万円を積み立てたことによる増加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・合併振興基金：大学立地事業費補助金の財源とするため３８０百万円を取り崩したことによる減少</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・個々の事業の進捗等に応じて対応する特定目的基金の取り崩しを行い、充当する予定</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・財産売払収入相当額の積立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を含む増加（１８３百万円）を上回る取崩し（９４８百万円）を行ったことによる減少</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２０２０年度までに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９，０００百万円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割程度）を確保することを目標にしている。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・会計の収支状況を見ながら、安定的な財政運営ができるよう、積み立て、取り崩しを行う予定</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基金運用利子を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４百万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円積み立てたことによる増加</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大型事業の実施に伴い借り入れた市債の償還が集中する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年度頃まで、不足する償還財源に充てるための取り崩しを行っていく見込み</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71.6</a:t>
          </a:r>
          <a:r>
            <a:rPr kumimoji="1" lang="ja-JP" altLang="en-US" sz="1100">
              <a:latin typeface="ＭＳ Ｐゴシック" panose="020B0600070205080204" pitchFamily="50" charset="-128"/>
              <a:ea typeface="ＭＳ Ｐゴシック" panose="020B0600070205080204" pitchFamily="50" charset="-128"/>
            </a:rPr>
            <a:t>％であり、前年度と比較して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ポイント低下した。主な要因として、新ごみ処理施設の完成が挙げられる。また、類似団体の平均</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ポイント大きい数値となっている。これは、老朽化した資産を多く抱えていることを意味しており、今後、既存施設の維持補修費の増加が想定されることから、公共施設の集約統合等による適正配置を進めるとともに、ライフサイクルコストを考慮した適正な維持管理に努めることで財政負担の軽減を図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年度固定資産台帳整備中）</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163618</xdr:rowOff>
    </xdr:from>
    <xdr:to>
      <xdr:col>19</xdr:col>
      <xdr:colOff>187325</xdr:colOff>
      <xdr:row>28</xdr:row>
      <xdr:rowOff>93768</xdr:rowOff>
    </xdr:to>
    <xdr:sp macro="" textlink="">
      <xdr:nvSpPr>
        <xdr:cNvPr id="79" name="楕円 78"/>
        <xdr:cNvSpPr/>
      </xdr:nvSpPr>
      <xdr:spPr>
        <a:xfrm>
          <a:off x="4000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142028</xdr:rowOff>
    </xdr:from>
    <xdr:to>
      <xdr:col>15</xdr:col>
      <xdr:colOff>187325</xdr:colOff>
      <xdr:row>28</xdr:row>
      <xdr:rowOff>72178</xdr:rowOff>
    </xdr:to>
    <xdr:sp macro="" textlink="">
      <xdr:nvSpPr>
        <xdr:cNvPr id="80" name="楕円 79"/>
        <xdr:cNvSpPr/>
      </xdr:nvSpPr>
      <xdr:spPr>
        <a:xfrm>
          <a:off x="3238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21378</xdr:rowOff>
    </xdr:from>
    <xdr:to>
      <xdr:col>19</xdr:col>
      <xdr:colOff>136525</xdr:colOff>
      <xdr:row>28</xdr:row>
      <xdr:rowOff>42968</xdr:rowOff>
    </xdr:to>
    <xdr:cxnSp macro="">
      <xdr:nvCxnSpPr>
        <xdr:cNvPr id="81" name="直線コネクタ 80"/>
        <xdr:cNvCxnSpPr/>
      </xdr:nvCxnSpPr>
      <xdr:spPr>
        <a:xfrm>
          <a:off x="3289300" y="559350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2"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3"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4"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110295</xdr:rowOff>
    </xdr:from>
    <xdr:ext cx="405111" cy="259045"/>
    <xdr:sp macro="" textlink="">
      <xdr:nvSpPr>
        <xdr:cNvPr id="85" name="n_1mainValue有形固定資産減価償却率"/>
        <xdr:cNvSpPr txBox="1"/>
      </xdr:nvSpPr>
      <xdr:spPr>
        <a:xfrm>
          <a:off x="3836044"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88705</xdr:rowOff>
    </xdr:from>
    <xdr:ext cx="405111" cy="259045"/>
    <xdr:sp macro="" textlink="">
      <xdr:nvSpPr>
        <xdr:cNvPr id="86" name="n_2mainValue有形固定資産減価償却率"/>
        <xdr:cNvSpPr txBox="1"/>
      </xdr:nvSpPr>
      <xdr:spPr>
        <a:xfrm>
          <a:off x="3086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年度における債務償還比率は</a:t>
          </a:r>
          <a:r>
            <a:rPr kumimoji="1" lang="en-US" altLang="ja-JP" sz="1100">
              <a:latin typeface="ＭＳ Ｐゴシック" panose="020B0600070205080204" pitchFamily="50" charset="-128"/>
              <a:ea typeface="ＭＳ Ｐゴシック" panose="020B0600070205080204" pitchFamily="50" charset="-128"/>
            </a:rPr>
            <a:t>529.5</a:t>
          </a:r>
          <a:r>
            <a:rPr kumimoji="1" lang="ja-JP" altLang="en-US" sz="1100">
              <a:latin typeface="ＭＳ Ｐゴシック" panose="020B0600070205080204" pitchFamily="50" charset="-128"/>
              <a:ea typeface="ＭＳ Ｐゴシック" panose="020B0600070205080204" pitchFamily="50" charset="-128"/>
            </a:rPr>
            <a:t>％であり、前年度と比較して</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昇した。主な要因として、分母となる経常一般財源等のうち、地方交付税が減少したことが挙げられる。合併に伴う施設の統廃合など大型事業の実施に伴い市債発行額は増加したものの、原則、償還額以上の借入を行わないことにより市債残高の増加は抑制されている。また、将来の財政運営を安定化させることを目的に、財政調整基金をはじめとした基金残高の確保に取り組んできたが、今後とも財政規律の維持に努めたい。</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1" name="テキスト ボックス 11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17" name="直線コネクタ 116"/>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0"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1" name="直線コネクタ 120"/>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2"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3" name="フローチャート: 判断 122"/>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4" name="フローチャート: 判断 123"/>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21182</xdr:rowOff>
    </xdr:from>
    <xdr:to>
      <xdr:col>76</xdr:col>
      <xdr:colOff>73025</xdr:colOff>
      <xdr:row>30</xdr:row>
      <xdr:rowOff>122782</xdr:rowOff>
    </xdr:to>
    <xdr:sp macro="" textlink="">
      <xdr:nvSpPr>
        <xdr:cNvPr id="130" name="楕円 129"/>
        <xdr:cNvSpPr/>
      </xdr:nvSpPr>
      <xdr:spPr>
        <a:xfrm>
          <a:off x="14744700" y="59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44059</xdr:rowOff>
    </xdr:from>
    <xdr:ext cx="469744" cy="259045"/>
    <xdr:sp macro="" textlink="">
      <xdr:nvSpPr>
        <xdr:cNvPr id="131" name="債務償還比率該当値テキスト"/>
        <xdr:cNvSpPr txBox="1"/>
      </xdr:nvSpPr>
      <xdr:spPr>
        <a:xfrm>
          <a:off x="14846300" y="578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24729</xdr:rowOff>
    </xdr:from>
    <xdr:to>
      <xdr:col>72</xdr:col>
      <xdr:colOff>123825</xdr:colOff>
      <xdr:row>30</xdr:row>
      <xdr:rowOff>126329</xdr:rowOff>
    </xdr:to>
    <xdr:sp macro="" textlink="">
      <xdr:nvSpPr>
        <xdr:cNvPr id="132" name="楕円 131"/>
        <xdr:cNvSpPr/>
      </xdr:nvSpPr>
      <xdr:spPr>
        <a:xfrm>
          <a:off x="140335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71982</xdr:rowOff>
    </xdr:from>
    <xdr:to>
      <xdr:col>76</xdr:col>
      <xdr:colOff>22225</xdr:colOff>
      <xdr:row>30</xdr:row>
      <xdr:rowOff>75529</xdr:rowOff>
    </xdr:to>
    <xdr:cxnSp macro="">
      <xdr:nvCxnSpPr>
        <xdr:cNvPr id="133" name="直線コネクタ 132"/>
        <xdr:cNvCxnSpPr/>
      </xdr:nvCxnSpPr>
      <xdr:spPr>
        <a:xfrm flipV="1">
          <a:off x="14084300" y="5987007"/>
          <a:ext cx="711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34" name="n_1aveValue債務償還比率"/>
        <xdr:cNvSpPr txBox="1"/>
      </xdr:nvSpPr>
      <xdr:spPr>
        <a:xfrm>
          <a:off x="13836727" y="56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117456</xdr:rowOff>
    </xdr:from>
    <xdr:ext cx="469744" cy="259045"/>
    <xdr:sp macro="" textlink="">
      <xdr:nvSpPr>
        <xdr:cNvPr id="135" name="n_1mainValue債務償還比率"/>
        <xdr:cNvSpPr txBox="1"/>
      </xdr:nvSpPr>
      <xdr:spPr>
        <a:xfrm>
          <a:off x="13836727" y="603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113574</xdr:rowOff>
    </xdr:from>
    <xdr:to>
      <xdr:col>20</xdr:col>
      <xdr:colOff>38100</xdr:colOff>
      <xdr:row>35</xdr:row>
      <xdr:rowOff>43724</xdr:rowOff>
    </xdr:to>
    <xdr:sp macro="" textlink="">
      <xdr:nvSpPr>
        <xdr:cNvPr id="72" name="楕円 71"/>
        <xdr:cNvSpPr/>
      </xdr:nvSpPr>
      <xdr:spPr>
        <a:xfrm>
          <a:off x="3746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126637</xdr:rowOff>
    </xdr:from>
    <xdr:to>
      <xdr:col>15</xdr:col>
      <xdr:colOff>101600</xdr:colOff>
      <xdr:row>35</xdr:row>
      <xdr:rowOff>56787</xdr:rowOff>
    </xdr:to>
    <xdr:sp macro="" textlink="">
      <xdr:nvSpPr>
        <xdr:cNvPr id="73" name="楕円 72"/>
        <xdr:cNvSpPr/>
      </xdr:nvSpPr>
      <xdr:spPr>
        <a:xfrm>
          <a:off x="2857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164374</xdr:rowOff>
    </xdr:from>
    <xdr:to>
      <xdr:col>19</xdr:col>
      <xdr:colOff>177800</xdr:colOff>
      <xdr:row>35</xdr:row>
      <xdr:rowOff>5987</xdr:rowOff>
    </xdr:to>
    <xdr:cxnSp macro="">
      <xdr:nvCxnSpPr>
        <xdr:cNvPr id="74" name="直線コネクタ 73"/>
        <xdr:cNvCxnSpPr/>
      </xdr:nvCxnSpPr>
      <xdr:spPr>
        <a:xfrm flipV="1">
          <a:off x="2908300" y="59936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5"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6"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77"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60251</xdr:rowOff>
    </xdr:from>
    <xdr:ext cx="405111" cy="259045"/>
    <xdr:sp macro="" textlink="">
      <xdr:nvSpPr>
        <xdr:cNvPr id="78" name="n_1mainValue【道路】&#10;有形固定資産減価償却率"/>
        <xdr:cNvSpPr txBox="1"/>
      </xdr:nvSpPr>
      <xdr:spPr>
        <a:xfrm>
          <a:off x="3582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73314</xdr:rowOff>
    </xdr:from>
    <xdr:ext cx="405111" cy="259045"/>
    <xdr:sp macro="" textlink="">
      <xdr:nvSpPr>
        <xdr:cNvPr id="79" name="n_2mainValue【道路】&#10;有形固定資産減価償却率"/>
        <xdr:cNvSpPr txBox="1"/>
      </xdr:nvSpPr>
      <xdr:spPr>
        <a:xfrm>
          <a:off x="2705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83058</xdr:rowOff>
    </xdr:from>
    <xdr:to>
      <xdr:col>54</xdr:col>
      <xdr:colOff>189865</xdr:colOff>
      <xdr:row>41</xdr:row>
      <xdr:rowOff>86944</xdr:rowOff>
    </xdr:to>
    <xdr:cxnSp macro="">
      <xdr:nvCxnSpPr>
        <xdr:cNvPr id="104" name="直線コネクタ 103"/>
        <xdr:cNvCxnSpPr/>
      </xdr:nvCxnSpPr>
      <xdr:spPr>
        <a:xfrm flipV="1">
          <a:off x="10476865" y="6598158"/>
          <a:ext cx="0" cy="5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90771</xdr:rowOff>
    </xdr:from>
    <xdr:ext cx="469744" cy="259045"/>
    <xdr:sp macro="" textlink="">
      <xdr:nvSpPr>
        <xdr:cNvPr id="105" name="【道路】&#10;一人当たり延長最小値テキスト"/>
        <xdr:cNvSpPr txBox="1"/>
      </xdr:nvSpPr>
      <xdr:spPr>
        <a:xfrm>
          <a:off x="10515600" y="712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86944</xdr:rowOff>
    </xdr:from>
    <xdr:to>
      <xdr:col>55</xdr:col>
      <xdr:colOff>88900</xdr:colOff>
      <xdr:row>41</xdr:row>
      <xdr:rowOff>86944</xdr:rowOff>
    </xdr:to>
    <xdr:cxnSp macro="">
      <xdr:nvCxnSpPr>
        <xdr:cNvPr id="106" name="直線コネクタ 105"/>
        <xdr:cNvCxnSpPr/>
      </xdr:nvCxnSpPr>
      <xdr:spPr>
        <a:xfrm>
          <a:off x="10388600" y="7116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29735</xdr:rowOff>
    </xdr:from>
    <xdr:ext cx="534377" cy="259045"/>
    <xdr:sp macro="" textlink="">
      <xdr:nvSpPr>
        <xdr:cNvPr id="107" name="【道路】&#10;一人当たり延長最大値テキスト"/>
        <xdr:cNvSpPr txBox="1"/>
      </xdr:nvSpPr>
      <xdr:spPr>
        <a:xfrm>
          <a:off x="10515600" y="63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83058</xdr:rowOff>
    </xdr:from>
    <xdr:to>
      <xdr:col>55</xdr:col>
      <xdr:colOff>88900</xdr:colOff>
      <xdr:row>38</xdr:row>
      <xdr:rowOff>83058</xdr:rowOff>
    </xdr:to>
    <xdr:cxnSp macro="">
      <xdr:nvCxnSpPr>
        <xdr:cNvPr id="108" name="直線コネクタ 107"/>
        <xdr:cNvCxnSpPr/>
      </xdr:nvCxnSpPr>
      <xdr:spPr>
        <a:xfrm>
          <a:off x="10388600" y="65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108602</xdr:rowOff>
    </xdr:from>
    <xdr:ext cx="469744" cy="259045"/>
    <xdr:sp macro="" textlink="">
      <xdr:nvSpPr>
        <xdr:cNvPr id="109" name="【道路】&#10;一人当たり延長平均値テキスト"/>
        <xdr:cNvSpPr txBox="1"/>
      </xdr:nvSpPr>
      <xdr:spPr>
        <a:xfrm>
          <a:off x="10515600" y="679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130175</xdr:rowOff>
    </xdr:from>
    <xdr:to>
      <xdr:col>55</xdr:col>
      <xdr:colOff>50800</xdr:colOff>
      <xdr:row>40</xdr:row>
      <xdr:rowOff>60325</xdr:rowOff>
    </xdr:to>
    <xdr:sp macro="" textlink="">
      <xdr:nvSpPr>
        <xdr:cNvPr id="110" name="フローチャート: 判断 109"/>
        <xdr:cNvSpPr/>
      </xdr:nvSpPr>
      <xdr:spPr>
        <a:xfrm>
          <a:off x="10426700" y="68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92608</xdr:rowOff>
    </xdr:from>
    <xdr:to>
      <xdr:col>50</xdr:col>
      <xdr:colOff>165100</xdr:colOff>
      <xdr:row>40</xdr:row>
      <xdr:rowOff>22758</xdr:rowOff>
    </xdr:to>
    <xdr:sp macro="" textlink="">
      <xdr:nvSpPr>
        <xdr:cNvPr id="111" name="フローチャート: 判断 110"/>
        <xdr:cNvSpPr/>
      </xdr:nvSpPr>
      <xdr:spPr>
        <a:xfrm>
          <a:off x="9588500" y="67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85065</xdr:rowOff>
    </xdr:from>
    <xdr:to>
      <xdr:col>46</xdr:col>
      <xdr:colOff>38100</xdr:colOff>
      <xdr:row>37</xdr:row>
      <xdr:rowOff>15215</xdr:rowOff>
    </xdr:to>
    <xdr:sp macro="" textlink="">
      <xdr:nvSpPr>
        <xdr:cNvPr id="112" name="フローチャート: 判断 111"/>
        <xdr:cNvSpPr/>
      </xdr:nvSpPr>
      <xdr:spPr>
        <a:xfrm>
          <a:off x="8699500" y="62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13" name="フローチャート: 判断 11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97256</xdr:rowOff>
    </xdr:from>
    <xdr:to>
      <xdr:col>50</xdr:col>
      <xdr:colOff>165100</xdr:colOff>
      <xdr:row>34</xdr:row>
      <xdr:rowOff>27406</xdr:rowOff>
    </xdr:to>
    <xdr:sp macro="" textlink="">
      <xdr:nvSpPr>
        <xdr:cNvPr id="119" name="楕円 118"/>
        <xdr:cNvSpPr/>
      </xdr:nvSpPr>
      <xdr:spPr>
        <a:xfrm>
          <a:off x="9588500" y="57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101524</xdr:rowOff>
    </xdr:from>
    <xdr:to>
      <xdr:col>46</xdr:col>
      <xdr:colOff>38100</xdr:colOff>
      <xdr:row>34</xdr:row>
      <xdr:rowOff>31674</xdr:rowOff>
    </xdr:to>
    <xdr:sp macro="" textlink="">
      <xdr:nvSpPr>
        <xdr:cNvPr id="120" name="楕円 119"/>
        <xdr:cNvSpPr/>
      </xdr:nvSpPr>
      <xdr:spPr>
        <a:xfrm>
          <a:off x="8699500" y="57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148056</xdr:rowOff>
    </xdr:from>
    <xdr:to>
      <xdr:col>50</xdr:col>
      <xdr:colOff>114300</xdr:colOff>
      <xdr:row>33</xdr:row>
      <xdr:rowOff>152324</xdr:rowOff>
    </xdr:to>
    <xdr:cxnSp macro="">
      <xdr:nvCxnSpPr>
        <xdr:cNvPr id="121" name="直線コネクタ 120"/>
        <xdr:cNvCxnSpPr/>
      </xdr:nvCxnSpPr>
      <xdr:spPr>
        <a:xfrm flipV="1">
          <a:off x="8750300" y="580590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13885</xdr:rowOff>
    </xdr:from>
    <xdr:ext cx="534377" cy="259045"/>
    <xdr:sp macro="" textlink="">
      <xdr:nvSpPr>
        <xdr:cNvPr id="122" name="n_1aveValue【道路】&#10;一人当たり延長"/>
        <xdr:cNvSpPr txBox="1"/>
      </xdr:nvSpPr>
      <xdr:spPr>
        <a:xfrm>
          <a:off x="9359411" y="68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6342</xdr:rowOff>
    </xdr:from>
    <xdr:ext cx="534377" cy="259045"/>
    <xdr:sp macro="" textlink="">
      <xdr:nvSpPr>
        <xdr:cNvPr id="123" name="n_2aveValue【道路】&#10;一人当たり延長"/>
        <xdr:cNvSpPr txBox="1"/>
      </xdr:nvSpPr>
      <xdr:spPr>
        <a:xfrm>
          <a:off x="8483111" y="63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98950</xdr:rowOff>
    </xdr:from>
    <xdr:ext cx="469744" cy="259045"/>
    <xdr:sp macro="" textlink="">
      <xdr:nvSpPr>
        <xdr:cNvPr id="124" name="n_3aveValue【道路】&#10;一人当たり延長"/>
        <xdr:cNvSpPr txBox="1"/>
      </xdr:nvSpPr>
      <xdr:spPr>
        <a:xfrm>
          <a:off x="7626427" y="661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43933</xdr:rowOff>
    </xdr:from>
    <xdr:ext cx="534377" cy="259045"/>
    <xdr:sp macro="" textlink="">
      <xdr:nvSpPr>
        <xdr:cNvPr id="125" name="n_1mainValue【道路】&#10;一人当たり延長"/>
        <xdr:cNvSpPr txBox="1"/>
      </xdr:nvSpPr>
      <xdr:spPr>
        <a:xfrm>
          <a:off x="9359411" y="55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48201</xdr:rowOff>
    </xdr:from>
    <xdr:ext cx="534377" cy="259045"/>
    <xdr:sp macro="" textlink="">
      <xdr:nvSpPr>
        <xdr:cNvPr id="126" name="n_2mainValue【道路】&#10;一人当たり延長"/>
        <xdr:cNvSpPr txBox="1"/>
      </xdr:nvSpPr>
      <xdr:spPr>
        <a:xfrm>
          <a:off x="8483111" y="55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0</xdr:rowOff>
    </xdr:from>
    <xdr:to>
      <xdr:col>24</xdr:col>
      <xdr:colOff>62865</xdr:colOff>
      <xdr:row>64</xdr:row>
      <xdr:rowOff>160020</xdr:rowOff>
    </xdr:to>
    <xdr:cxnSp macro="">
      <xdr:nvCxnSpPr>
        <xdr:cNvPr id="151" name="直線コネクタ 150"/>
        <xdr:cNvCxnSpPr/>
      </xdr:nvCxnSpPr>
      <xdr:spPr>
        <a:xfrm flipV="1">
          <a:off x="4634865" y="9944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52"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53" name="直線コネクタ 152"/>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118127</xdr:rowOff>
    </xdr:from>
    <xdr:ext cx="405111" cy="259045"/>
    <xdr:sp macro="" textlink="">
      <xdr:nvSpPr>
        <xdr:cNvPr id="154" name="【橋りょう・トンネル】&#10;有形固定資産減価償却率最大値テキスト"/>
        <xdr:cNvSpPr txBox="1"/>
      </xdr:nvSpPr>
      <xdr:spPr>
        <a:xfrm>
          <a:off x="46736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0</xdr:rowOff>
    </xdr:from>
    <xdr:to>
      <xdr:col>24</xdr:col>
      <xdr:colOff>152400</xdr:colOff>
      <xdr:row>58</xdr:row>
      <xdr:rowOff>0</xdr:rowOff>
    </xdr:to>
    <xdr:cxnSp macro="">
      <xdr:nvCxnSpPr>
        <xdr:cNvPr id="155" name="直線コネクタ 154"/>
        <xdr:cNvCxnSpPr/>
      </xdr:nvCxnSpPr>
      <xdr:spPr>
        <a:xfrm>
          <a:off x="4546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60977</xdr:rowOff>
    </xdr:from>
    <xdr:ext cx="405111" cy="259045"/>
    <xdr:sp macro="" textlink="">
      <xdr:nvSpPr>
        <xdr:cNvPr id="156" name="【橋りょう・トンネル】&#10;有形固定資産減価償却率平均値テキスト"/>
        <xdr:cNvSpPr txBox="1"/>
      </xdr:nvSpPr>
      <xdr:spPr>
        <a:xfrm>
          <a:off x="4673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57" name="フローチャート: 判断 156"/>
        <xdr:cNvSpPr/>
      </xdr:nvSpPr>
      <xdr:spPr>
        <a:xfrm>
          <a:off x="4584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101600</xdr:rowOff>
    </xdr:from>
    <xdr:to>
      <xdr:col>20</xdr:col>
      <xdr:colOff>38100</xdr:colOff>
      <xdr:row>61</xdr:row>
      <xdr:rowOff>31750</xdr:rowOff>
    </xdr:to>
    <xdr:sp macro="" textlink="">
      <xdr:nvSpPr>
        <xdr:cNvPr id="158" name="フローチャート: 判断 157"/>
        <xdr:cNvSpPr/>
      </xdr:nvSpPr>
      <xdr:spPr>
        <a:xfrm>
          <a:off x="3746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135890</xdr:rowOff>
    </xdr:from>
    <xdr:to>
      <xdr:col>15</xdr:col>
      <xdr:colOff>101600</xdr:colOff>
      <xdr:row>61</xdr:row>
      <xdr:rowOff>66040</xdr:rowOff>
    </xdr:to>
    <xdr:sp macro="" textlink="">
      <xdr:nvSpPr>
        <xdr:cNvPr id="159" name="フローチャート: 判断 158"/>
        <xdr:cNvSpPr/>
      </xdr:nvSpPr>
      <xdr:spPr>
        <a:xfrm>
          <a:off x="2857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60" name="フローチャート: 判断 159"/>
        <xdr:cNvSpPr/>
      </xdr:nvSpPr>
      <xdr:spPr>
        <a:xfrm>
          <a:off x="1968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6" name="楕円 165"/>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93980</xdr:rowOff>
    </xdr:from>
    <xdr:to>
      <xdr:col>15</xdr:col>
      <xdr:colOff>101600</xdr:colOff>
      <xdr:row>57</xdr:row>
      <xdr:rowOff>24130</xdr:rowOff>
    </xdr:to>
    <xdr:sp macro="" textlink="">
      <xdr:nvSpPr>
        <xdr:cNvPr id="167" name="楕円 166"/>
        <xdr:cNvSpPr/>
      </xdr:nvSpPr>
      <xdr:spPr>
        <a:xfrm>
          <a:off x="2857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144780</xdr:rowOff>
    </xdr:from>
    <xdr:to>
      <xdr:col>19</xdr:col>
      <xdr:colOff>177800</xdr:colOff>
      <xdr:row>57</xdr:row>
      <xdr:rowOff>57150</xdr:rowOff>
    </xdr:to>
    <xdr:cxnSp macro="">
      <xdr:nvCxnSpPr>
        <xdr:cNvPr id="168" name="直線コネクタ 167"/>
        <xdr:cNvCxnSpPr/>
      </xdr:nvCxnSpPr>
      <xdr:spPr>
        <a:xfrm>
          <a:off x="2908300" y="9745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22877</xdr:rowOff>
    </xdr:from>
    <xdr:ext cx="405111" cy="259045"/>
    <xdr:sp macro="" textlink="">
      <xdr:nvSpPr>
        <xdr:cNvPr id="169" name="n_1aveValue【橋りょう・トンネル】&#10;有形固定資産減価償却率"/>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57167</xdr:rowOff>
    </xdr:from>
    <xdr:ext cx="405111" cy="259045"/>
    <xdr:sp macro="" textlink="">
      <xdr:nvSpPr>
        <xdr:cNvPr id="170" name="n_2aveValue【橋りょう・トンネル】&#10;有形固定資産減価償却率"/>
        <xdr:cNvSpPr txBox="1"/>
      </xdr:nvSpPr>
      <xdr:spPr>
        <a:xfrm>
          <a:off x="2705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13987</xdr:rowOff>
    </xdr:from>
    <xdr:ext cx="405111" cy="259045"/>
    <xdr:sp macro="" textlink="">
      <xdr:nvSpPr>
        <xdr:cNvPr id="171" name="n_3aveValue【橋りょう・トンネル】&#10;有形固定資産減価償却率"/>
        <xdr:cNvSpPr txBox="1"/>
      </xdr:nvSpPr>
      <xdr:spPr>
        <a:xfrm>
          <a:off x="1816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2" name="n_1mainValue【橋りょう・トンネ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40657</xdr:rowOff>
    </xdr:from>
    <xdr:ext cx="405111" cy="259045"/>
    <xdr:sp macro="" textlink="">
      <xdr:nvSpPr>
        <xdr:cNvPr id="173" name="n_2mainValue【橋りょう・トンネル】&#10;有形固定資産減価償却率"/>
        <xdr:cNvSpPr txBox="1"/>
      </xdr:nvSpPr>
      <xdr:spPr>
        <a:xfrm>
          <a:off x="2705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5" name="テキスト ボックス 18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7" name="テキスト ボックス 18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9" name="テキスト ボックス 18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1" name="テキスト ボックス 19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3" name="テキスト ボックス 19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5" name="テキスト ボックス 19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199" name="直線コネクタ 198"/>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0"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1" name="直線コネクタ 200"/>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2"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03" name="直線コネクタ 202"/>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04"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05" name="フローチャート: 判断 204"/>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06" name="フローチャート: 判断 205"/>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07" name="フローチャート: 判断 206"/>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08" name="フローチャート: 判断 207"/>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49497</xdr:rowOff>
    </xdr:from>
    <xdr:to>
      <xdr:col>50</xdr:col>
      <xdr:colOff>165100</xdr:colOff>
      <xdr:row>63</xdr:row>
      <xdr:rowOff>151097</xdr:rowOff>
    </xdr:to>
    <xdr:sp macro="" textlink="">
      <xdr:nvSpPr>
        <xdr:cNvPr id="214" name="楕円 213"/>
        <xdr:cNvSpPr/>
      </xdr:nvSpPr>
      <xdr:spPr>
        <a:xfrm>
          <a:off x="9588500" y="10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65904</xdr:rowOff>
    </xdr:from>
    <xdr:to>
      <xdr:col>46</xdr:col>
      <xdr:colOff>38100</xdr:colOff>
      <xdr:row>63</xdr:row>
      <xdr:rowOff>167504</xdr:rowOff>
    </xdr:to>
    <xdr:sp macro="" textlink="">
      <xdr:nvSpPr>
        <xdr:cNvPr id="215" name="楕円 214"/>
        <xdr:cNvSpPr/>
      </xdr:nvSpPr>
      <xdr:spPr>
        <a:xfrm>
          <a:off x="8699500" y="108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100297</xdr:rowOff>
    </xdr:from>
    <xdr:to>
      <xdr:col>50</xdr:col>
      <xdr:colOff>114300</xdr:colOff>
      <xdr:row>63</xdr:row>
      <xdr:rowOff>116704</xdr:rowOff>
    </xdr:to>
    <xdr:cxnSp macro="">
      <xdr:nvCxnSpPr>
        <xdr:cNvPr id="216" name="直線コネクタ 215"/>
        <xdr:cNvCxnSpPr/>
      </xdr:nvCxnSpPr>
      <xdr:spPr>
        <a:xfrm flipV="1">
          <a:off x="8750300" y="10901647"/>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17"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18"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19"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142224</xdr:rowOff>
    </xdr:from>
    <xdr:ext cx="599010" cy="259045"/>
    <xdr:sp macro="" textlink="">
      <xdr:nvSpPr>
        <xdr:cNvPr id="220" name="n_1mainValue【橋りょう・トンネル】&#10;一人当たり有形固定資産（償却資産）額"/>
        <xdr:cNvSpPr txBox="1"/>
      </xdr:nvSpPr>
      <xdr:spPr>
        <a:xfrm>
          <a:off x="9327095" y="1094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158631</xdr:rowOff>
    </xdr:from>
    <xdr:ext cx="599010" cy="259045"/>
    <xdr:sp macro="" textlink="">
      <xdr:nvSpPr>
        <xdr:cNvPr id="221" name="n_2mainValue【橋りょう・トンネル】&#10;一人当たり有形固定資産（償却資産）額"/>
        <xdr:cNvSpPr txBox="1"/>
      </xdr:nvSpPr>
      <xdr:spPr>
        <a:xfrm>
          <a:off x="8450795" y="109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46" name="直線コネクタ 24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4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48" name="直線コネクタ 24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4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50" name="直線コネクタ 24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51"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52" name="フローチャート: 判断 25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3" name="フローチャート: 判断 25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54" name="フローチャート: 判断 25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55" name="フローチャート: 判断 254"/>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61" name="楕円 260"/>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2" name="楕円 261"/>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80011</xdr:rowOff>
    </xdr:to>
    <xdr:cxnSp macro="">
      <xdr:nvCxnSpPr>
        <xdr:cNvPr id="263" name="直線コネクタ 262"/>
        <xdr:cNvCxnSpPr/>
      </xdr:nvCxnSpPr>
      <xdr:spPr>
        <a:xfrm>
          <a:off x="2908300" y="140208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64"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65"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66"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67" name="n_1main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68" name="n_2main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292" name="直線コネクタ 291"/>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293"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294" name="直線コネクタ 293"/>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295"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296" name="直線コネクタ 295"/>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297"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298" name="フローチャート: 判断 297"/>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299" name="フローチャート: 判断 298"/>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00" name="フローチャート: 判断 299"/>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01" name="フローチャート: 判断 300"/>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140970</xdr:rowOff>
    </xdr:from>
    <xdr:to>
      <xdr:col>50</xdr:col>
      <xdr:colOff>165100</xdr:colOff>
      <xdr:row>78</xdr:row>
      <xdr:rowOff>71120</xdr:rowOff>
    </xdr:to>
    <xdr:sp macro="" textlink="">
      <xdr:nvSpPr>
        <xdr:cNvPr id="307" name="楕円 306"/>
        <xdr:cNvSpPr/>
      </xdr:nvSpPr>
      <xdr:spPr>
        <a:xfrm>
          <a:off x="9588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111761</xdr:rowOff>
    </xdr:from>
    <xdr:to>
      <xdr:col>46</xdr:col>
      <xdr:colOff>38100</xdr:colOff>
      <xdr:row>79</xdr:row>
      <xdr:rowOff>41911</xdr:rowOff>
    </xdr:to>
    <xdr:sp macro="" textlink="">
      <xdr:nvSpPr>
        <xdr:cNvPr id="308" name="楕円 307"/>
        <xdr:cNvSpPr/>
      </xdr:nvSpPr>
      <xdr:spPr>
        <a:xfrm>
          <a:off x="8699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20320</xdr:rowOff>
    </xdr:from>
    <xdr:to>
      <xdr:col>50</xdr:col>
      <xdr:colOff>114300</xdr:colOff>
      <xdr:row>78</xdr:row>
      <xdr:rowOff>162561</xdr:rowOff>
    </xdr:to>
    <xdr:cxnSp macro="">
      <xdr:nvCxnSpPr>
        <xdr:cNvPr id="309" name="直線コネクタ 308"/>
        <xdr:cNvCxnSpPr/>
      </xdr:nvCxnSpPr>
      <xdr:spPr>
        <a:xfrm flipV="1">
          <a:off x="8750300" y="13393420"/>
          <a:ext cx="889000" cy="1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10"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11"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12"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87647</xdr:rowOff>
    </xdr:from>
    <xdr:ext cx="469744" cy="259045"/>
    <xdr:sp macro="" textlink="">
      <xdr:nvSpPr>
        <xdr:cNvPr id="313" name="n_1mainValue【公営住宅】&#10;一人当たり面積"/>
        <xdr:cNvSpPr txBox="1"/>
      </xdr:nvSpPr>
      <xdr:spPr>
        <a:xfrm>
          <a:off x="9391727"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58438</xdr:rowOff>
    </xdr:from>
    <xdr:ext cx="469744" cy="259045"/>
    <xdr:sp macro="" textlink="">
      <xdr:nvSpPr>
        <xdr:cNvPr id="314" name="n_2mainValue【公営住宅】&#10;一人当たり面積"/>
        <xdr:cNvSpPr txBox="1"/>
      </xdr:nvSpPr>
      <xdr:spPr>
        <a:xfrm>
          <a:off x="8515427"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38" name="直線コネクタ 337"/>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39"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40" name="直線コネクタ 339"/>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41"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42" name="直線コネクタ 341"/>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343" name="【港湾・漁港】&#10;有形固定資産減価償却率平均値テキスト"/>
        <xdr:cNvSpPr txBox="1"/>
      </xdr:nvSpPr>
      <xdr:spPr>
        <a:xfrm>
          <a:off x="4673600" y="17070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44" name="フローチャート: 判断 343"/>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45" name="フローチャート: 判断 344"/>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46" name="フローチャート: 判断 345"/>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126364</xdr:rowOff>
    </xdr:from>
    <xdr:to>
      <xdr:col>20</xdr:col>
      <xdr:colOff>38100</xdr:colOff>
      <xdr:row>103</xdr:row>
      <xdr:rowOff>56514</xdr:rowOff>
    </xdr:to>
    <xdr:sp macro="" textlink="">
      <xdr:nvSpPr>
        <xdr:cNvPr id="352" name="楕円 351"/>
        <xdr:cNvSpPr/>
      </xdr:nvSpPr>
      <xdr:spPr>
        <a:xfrm>
          <a:off x="3746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158750</xdr:rowOff>
    </xdr:from>
    <xdr:to>
      <xdr:col>15</xdr:col>
      <xdr:colOff>101600</xdr:colOff>
      <xdr:row>103</xdr:row>
      <xdr:rowOff>88900</xdr:rowOff>
    </xdr:to>
    <xdr:sp macro="" textlink="">
      <xdr:nvSpPr>
        <xdr:cNvPr id="353" name="楕円 352"/>
        <xdr:cNvSpPr/>
      </xdr:nvSpPr>
      <xdr:spPr>
        <a:xfrm>
          <a:off x="2857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5714</xdr:rowOff>
    </xdr:from>
    <xdr:to>
      <xdr:col>19</xdr:col>
      <xdr:colOff>177800</xdr:colOff>
      <xdr:row>103</xdr:row>
      <xdr:rowOff>38100</xdr:rowOff>
    </xdr:to>
    <xdr:cxnSp macro="">
      <xdr:nvCxnSpPr>
        <xdr:cNvPr id="354" name="直線コネクタ 353"/>
        <xdr:cNvCxnSpPr/>
      </xdr:nvCxnSpPr>
      <xdr:spPr>
        <a:xfrm flipV="1">
          <a:off x="2908300" y="176650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158766</xdr:rowOff>
    </xdr:from>
    <xdr:ext cx="405111" cy="259045"/>
    <xdr:sp macro="" textlink="">
      <xdr:nvSpPr>
        <xdr:cNvPr id="355" name="n_1ave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356" name="n_2aveValue【港湾・漁港】&#10;有形固定資産減価償却率"/>
        <xdr:cNvSpPr txBox="1"/>
      </xdr:nvSpPr>
      <xdr:spPr>
        <a:xfrm>
          <a:off x="2705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47641</xdr:rowOff>
    </xdr:from>
    <xdr:ext cx="405111" cy="259045"/>
    <xdr:sp macro="" textlink="">
      <xdr:nvSpPr>
        <xdr:cNvPr id="357" name="n_1mainValue【港湾・漁港】&#10;有形固定資産減価償却率"/>
        <xdr:cNvSpPr txBox="1"/>
      </xdr:nvSpPr>
      <xdr:spPr>
        <a:xfrm>
          <a:off x="358204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80027</xdr:rowOff>
    </xdr:from>
    <xdr:ext cx="405111" cy="259045"/>
    <xdr:sp macro="" textlink="">
      <xdr:nvSpPr>
        <xdr:cNvPr id="358" name="n_2mainValue【港湾・漁港】&#10;有形固定資産減価償却率"/>
        <xdr:cNvSpPr txBox="1"/>
      </xdr:nvSpPr>
      <xdr:spPr>
        <a:xfrm>
          <a:off x="27057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0" name="テキスト ボックス 36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2" name="テキスト ボックス 371"/>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4" name="テキスト ボックス 37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6" name="テキスト ボックス 37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8" name="テキスト ボックス 37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28280</xdr:rowOff>
    </xdr:from>
    <xdr:to>
      <xdr:col>54</xdr:col>
      <xdr:colOff>189865</xdr:colOff>
      <xdr:row>108</xdr:row>
      <xdr:rowOff>73864</xdr:rowOff>
    </xdr:to>
    <xdr:cxnSp macro="">
      <xdr:nvCxnSpPr>
        <xdr:cNvPr id="380" name="直線コネクタ 379"/>
        <xdr:cNvCxnSpPr/>
      </xdr:nvCxnSpPr>
      <xdr:spPr>
        <a:xfrm flipV="1">
          <a:off x="10476865" y="17687630"/>
          <a:ext cx="0" cy="902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77691</xdr:rowOff>
    </xdr:from>
    <xdr:ext cx="378565" cy="259045"/>
    <xdr:sp macro="" textlink="">
      <xdr:nvSpPr>
        <xdr:cNvPr id="381" name="【港湾・漁港】&#10;一人当たり有形固定資産（償却資産）額最小値テキスト"/>
        <xdr:cNvSpPr txBox="1"/>
      </xdr:nvSpPr>
      <xdr:spPr>
        <a:xfrm>
          <a:off x="10515600" y="1859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73864</xdr:rowOff>
    </xdr:from>
    <xdr:to>
      <xdr:col>55</xdr:col>
      <xdr:colOff>88900</xdr:colOff>
      <xdr:row>108</xdr:row>
      <xdr:rowOff>73864</xdr:rowOff>
    </xdr:to>
    <xdr:cxnSp macro="">
      <xdr:nvCxnSpPr>
        <xdr:cNvPr id="382" name="直線コネクタ 381"/>
        <xdr:cNvCxnSpPr/>
      </xdr:nvCxnSpPr>
      <xdr:spPr>
        <a:xfrm>
          <a:off x="10388600" y="1859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146407</xdr:rowOff>
    </xdr:from>
    <xdr:ext cx="599010" cy="259045"/>
    <xdr:sp macro="" textlink="">
      <xdr:nvSpPr>
        <xdr:cNvPr id="383" name="【港湾・漁港】&#10;一人当たり有形固定資産（償却資産）額最大値テキスト"/>
        <xdr:cNvSpPr txBox="1"/>
      </xdr:nvSpPr>
      <xdr:spPr>
        <a:xfrm>
          <a:off x="10515600" y="1746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28280</xdr:rowOff>
    </xdr:from>
    <xdr:to>
      <xdr:col>55</xdr:col>
      <xdr:colOff>88900</xdr:colOff>
      <xdr:row>103</xdr:row>
      <xdr:rowOff>28280</xdr:rowOff>
    </xdr:to>
    <xdr:cxnSp macro="">
      <xdr:nvCxnSpPr>
        <xdr:cNvPr id="384" name="直線コネクタ 383"/>
        <xdr:cNvCxnSpPr/>
      </xdr:nvCxnSpPr>
      <xdr:spPr>
        <a:xfrm>
          <a:off x="10388600" y="1768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147781</xdr:rowOff>
    </xdr:from>
    <xdr:ext cx="534377" cy="259045"/>
    <xdr:sp macro="" textlink="">
      <xdr:nvSpPr>
        <xdr:cNvPr id="385" name="【港湾・漁港】&#10;一人当たり有形固定資産（償却資産）額平均値テキスト"/>
        <xdr:cNvSpPr txBox="1"/>
      </xdr:nvSpPr>
      <xdr:spPr>
        <a:xfrm>
          <a:off x="10515600" y="18321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169354</xdr:rowOff>
    </xdr:from>
    <xdr:to>
      <xdr:col>55</xdr:col>
      <xdr:colOff>50800</xdr:colOff>
      <xdr:row>107</xdr:row>
      <xdr:rowOff>99504</xdr:rowOff>
    </xdr:to>
    <xdr:sp macro="" textlink="">
      <xdr:nvSpPr>
        <xdr:cNvPr id="386" name="フローチャート: 判断 385"/>
        <xdr:cNvSpPr/>
      </xdr:nvSpPr>
      <xdr:spPr>
        <a:xfrm>
          <a:off x="10426700" y="1834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26446</xdr:rowOff>
    </xdr:from>
    <xdr:to>
      <xdr:col>50</xdr:col>
      <xdr:colOff>165100</xdr:colOff>
      <xdr:row>106</xdr:row>
      <xdr:rowOff>128046</xdr:rowOff>
    </xdr:to>
    <xdr:sp macro="" textlink="">
      <xdr:nvSpPr>
        <xdr:cNvPr id="387" name="フローチャート: 判断 386"/>
        <xdr:cNvSpPr/>
      </xdr:nvSpPr>
      <xdr:spPr>
        <a:xfrm>
          <a:off x="9588500" y="182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125244</xdr:rowOff>
    </xdr:from>
    <xdr:to>
      <xdr:col>46</xdr:col>
      <xdr:colOff>38100</xdr:colOff>
      <xdr:row>106</xdr:row>
      <xdr:rowOff>55394</xdr:rowOff>
    </xdr:to>
    <xdr:sp macro="" textlink="">
      <xdr:nvSpPr>
        <xdr:cNvPr id="388" name="フローチャート: 判断 387"/>
        <xdr:cNvSpPr/>
      </xdr:nvSpPr>
      <xdr:spPr>
        <a:xfrm>
          <a:off x="8699500" y="1812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82614</xdr:rowOff>
    </xdr:from>
    <xdr:to>
      <xdr:col>50</xdr:col>
      <xdr:colOff>165100</xdr:colOff>
      <xdr:row>102</xdr:row>
      <xdr:rowOff>12764</xdr:rowOff>
    </xdr:to>
    <xdr:sp macro="" textlink="">
      <xdr:nvSpPr>
        <xdr:cNvPr id="394" name="楕円 393"/>
        <xdr:cNvSpPr/>
      </xdr:nvSpPr>
      <xdr:spPr>
        <a:xfrm>
          <a:off x="9588500" y="173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86678</xdr:rowOff>
    </xdr:from>
    <xdr:to>
      <xdr:col>46</xdr:col>
      <xdr:colOff>38100</xdr:colOff>
      <xdr:row>102</xdr:row>
      <xdr:rowOff>16828</xdr:rowOff>
    </xdr:to>
    <xdr:sp macro="" textlink="">
      <xdr:nvSpPr>
        <xdr:cNvPr id="395" name="楕円 394"/>
        <xdr:cNvSpPr/>
      </xdr:nvSpPr>
      <xdr:spPr>
        <a:xfrm>
          <a:off x="8699500" y="174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133414</xdr:rowOff>
    </xdr:from>
    <xdr:to>
      <xdr:col>50</xdr:col>
      <xdr:colOff>114300</xdr:colOff>
      <xdr:row>101</xdr:row>
      <xdr:rowOff>137478</xdr:rowOff>
    </xdr:to>
    <xdr:cxnSp macro="">
      <xdr:nvCxnSpPr>
        <xdr:cNvPr id="396" name="直線コネクタ 395"/>
        <xdr:cNvCxnSpPr/>
      </xdr:nvCxnSpPr>
      <xdr:spPr>
        <a:xfrm flipV="1">
          <a:off x="8750300" y="17449864"/>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119173</xdr:rowOff>
    </xdr:from>
    <xdr:ext cx="534377" cy="259045"/>
    <xdr:sp macro="" textlink="">
      <xdr:nvSpPr>
        <xdr:cNvPr id="397" name="n_1aveValue【港湾・漁港】&#10;一人当たり有形固定資産（償却資産）額"/>
        <xdr:cNvSpPr txBox="1"/>
      </xdr:nvSpPr>
      <xdr:spPr>
        <a:xfrm>
          <a:off x="9359411" y="182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46521</xdr:rowOff>
    </xdr:from>
    <xdr:ext cx="534377" cy="259045"/>
    <xdr:sp macro="" textlink="">
      <xdr:nvSpPr>
        <xdr:cNvPr id="398" name="n_2aveValue【港湾・漁港】&#10;一人当たり有形固定資産（償却資産）額"/>
        <xdr:cNvSpPr txBox="1"/>
      </xdr:nvSpPr>
      <xdr:spPr>
        <a:xfrm>
          <a:off x="8483111" y="182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29291</xdr:rowOff>
    </xdr:from>
    <xdr:ext cx="599010" cy="259045"/>
    <xdr:sp macro="" textlink="">
      <xdr:nvSpPr>
        <xdr:cNvPr id="399" name="n_1mainValue【港湾・漁港】&#10;一人当たり有形固定資産（償却資産）額"/>
        <xdr:cNvSpPr txBox="1"/>
      </xdr:nvSpPr>
      <xdr:spPr>
        <a:xfrm>
          <a:off x="9327095" y="1717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33355</xdr:rowOff>
    </xdr:from>
    <xdr:ext cx="599010" cy="259045"/>
    <xdr:sp macro="" textlink="">
      <xdr:nvSpPr>
        <xdr:cNvPr id="400" name="n_2mainValue【港湾・漁港】&#10;一人当たり有形固定資産（償却資産）額"/>
        <xdr:cNvSpPr txBox="1"/>
      </xdr:nvSpPr>
      <xdr:spPr>
        <a:xfrm>
          <a:off x="8450795" y="171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1" name="テキスト ボックス 41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3" name="テキスト ボックス 4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1" name="テキスト ボックス 4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23" name="直線コネクタ 422"/>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24"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25" name="直線コネクタ 424"/>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26"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27" name="直線コネクタ 42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28"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29" name="フローチャート: 判断 428"/>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30" name="フローチャート: 判断 429"/>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31" name="フローチャート: 判断 430"/>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32" name="フローチャート: 判断 431"/>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38" name="楕円 437"/>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164846</xdr:rowOff>
    </xdr:from>
    <xdr:to>
      <xdr:col>76</xdr:col>
      <xdr:colOff>165100</xdr:colOff>
      <xdr:row>35</xdr:row>
      <xdr:rowOff>94996</xdr:rowOff>
    </xdr:to>
    <xdr:sp macro="" textlink="">
      <xdr:nvSpPr>
        <xdr:cNvPr id="439" name="楕円 438"/>
        <xdr:cNvSpPr/>
      </xdr:nvSpPr>
      <xdr:spPr>
        <a:xfrm>
          <a:off x="14541500" y="59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44196</xdr:rowOff>
    </xdr:from>
    <xdr:to>
      <xdr:col>81</xdr:col>
      <xdr:colOff>50800</xdr:colOff>
      <xdr:row>35</xdr:row>
      <xdr:rowOff>167640</xdr:rowOff>
    </xdr:to>
    <xdr:cxnSp macro="">
      <xdr:nvCxnSpPr>
        <xdr:cNvPr id="440" name="直線コネクタ 439"/>
        <xdr:cNvCxnSpPr/>
      </xdr:nvCxnSpPr>
      <xdr:spPr>
        <a:xfrm>
          <a:off x="14592300" y="604494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41"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42"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443"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44" name="n_1mainValue【認定こども園・幼稚園・保育所】&#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111523</xdr:rowOff>
    </xdr:from>
    <xdr:ext cx="405111" cy="259045"/>
    <xdr:sp macro="" textlink="">
      <xdr:nvSpPr>
        <xdr:cNvPr id="445" name="n_2mainValue【認定こども園・幼稚園・保育所】&#10;有形固定資産減価償却率"/>
        <xdr:cNvSpPr txBox="1"/>
      </xdr:nvSpPr>
      <xdr:spPr>
        <a:xfrm>
          <a:off x="14389744" y="576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56" name="テキスト ボックス 45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8" name="テキスト ボックス 4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0" name="テキスト ボックス 4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2" name="テキスト ボックス 4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4" name="テキスト ボックス 4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6" name="テキスト ボックス 4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70" name="直線コネクタ 469"/>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1"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2" name="直線コネクタ 471"/>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73"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74" name="直線コネクタ 473"/>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475"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76" name="フローチャート: 判断 475"/>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77" name="フローチャート: 判断 476"/>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78" name="フローチャート: 判断 477"/>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79" name="フローチャート: 判断 478"/>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85" name="楕円 484"/>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63500</xdr:rowOff>
    </xdr:from>
    <xdr:to>
      <xdr:col>107</xdr:col>
      <xdr:colOff>101600</xdr:colOff>
      <xdr:row>38</xdr:row>
      <xdr:rowOff>165100</xdr:rowOff>
    </xdr:to>
    <xdr:sp macro="" textlink="">
      <xdr:nvSpPr>
        <xdr:cNvPr id="486" name="楕円 485"/>
        <xdr:cNvSpPr/>
      </xdr:nvSpPr>
      <xdr:spPr>
        <a:xfrm>
          <a:off x="2038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38</xdr:row>
      <xdr:rowOff>114300</xdr:rowOff>
    </xdr:to>
    <xdr:cxnSp macro="">
      <xdr:nvCxnSpPr>
        <xdr:cNvPr id="487" name="直線コネクタ 486"/>
        <xdr:cNvCxnSpPr/>
      </xdr:nvCxnSpPr>
      <xdr:spPr>
        <a:xfrm flipV="1">
          <a:off x="20434300" y="6499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488"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89"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490"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91"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156227</xdr:rowOff>
    </xdr:from>
    <xdr:ext cx="469744" cy="259045"/>
    <xdr:sp macro="" textlink="">
      <xdr:nvSpPr>
        <xdr:cNvPr id="492" name="n_2mainValue【認定こども園・幼稚園・保育所】&#10;一人当たり面積"/>
        <xdr:cNvSpPr txBox="1"/>
      </xdr:nvSpPr>
      <xdr:spPr>
        <a:xfrm>
          <a:off x="20199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3" name="テキスト ボックス 5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5" name="テキスト ボックス 50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3" name="テキスト ボックス 51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17" name="直線コネクタ 516"/>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18"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19" name="直線コネクタ 518"/>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20"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21" name="直線コネクタ 520"/>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2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23" name="フローチャート: 判断 52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24" name="フローチャート: 判断 52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25" name="フローチャート: 判断 524"/>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26" name="フローチャート: 判断 525"/>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532" name="楕円 531"/>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3" name="楕円 532"/>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160020</xdr:rowOff>
    </xdr:to>
    <xdr:cxnSp macro="">
      <xdr:nvCxnSpPr>
        <xdr:cNvPr id="534" name="直線コネクタ 533"/>
        <xdr:cNvCxnSpPr/>
      </xdr:nvCxnSpPr>
      <xdr:spPr>
        <a:xfrm flipV="1">
          <a:off x="14592300" y="1003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535" name="n_1ave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36"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537" name="n_3ave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538" name="n_1mainValue【学校施設】&#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39"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1" name="直線コネクタ 55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2" name="テキスト ボックス 55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3" name="直線コネクタ 55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4" name="テキスト ボックス 55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5" name="直線コネクタ 55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6" name="テキスト ボックス 55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9" name="直線コネクタ 55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0" name="テキスト ボックス 55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1" name="直線コネクタ 56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2" name="テキスト ボックス 56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3" name="直線コネクタ 56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4" name="テキスト ボックス 56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68" name="直線コネクタ 567"/>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69"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70" name="直線コネクタ 569"/>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71"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72" name="直線コネクタ 571"/>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573"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74" name="フローチャート: 判断 573"/>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75" name="フローチャート: 判断 574"/>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76" name="フローチャート: 判断 575"/>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77" name="フローチャート: 判断 576"/>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123507</xdr:rowOff>
    </xdr:from>
    <xdr:to>
      <xdr:col>112</xdr:col>
      <xdr:colOff>38100</xdr:colOff>
      <xdr:row>58</xdr:row>
      <xdr:rowOff>53657</xdr:rowOff>
    </xdr:to>
    <xdr:sp macro="" textlink="">
      <xdr:nvSpPr>
        <xdr:cNvPr id="583" name="楕円 582"/>
        <xdr:cNvSpPr/>
      </xdr:nvSpPr>
      <xdr:spPr>
        <a:xfrm>
          <a:off x="21272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79216</xdr:rowOff>
    </xdr:from>
    <xdr:to>
      <xdr:col>107</xdr:col>
      <xdr:colOff>101600</xdr:colOff>
      <xdr:row>59</xdr:row>
      <xdr:rowOff>9366</xdr:rowOff>
    </xdr:to>
    <xdr:sp macro="" textlink="">
      <xdr:nvSpPr>
        <xdr:cNvPr id="584" name="楕円 583"/>
        <xdr:cNvSpPr/>
      </xdr:nvSpPr>
      <xdr:spPr>
        <a:xfrm>
          <a:off x="20383500" y="100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2857</xdr:rowOff>
    </xdr:from>
    <xdr:to>
      <xdr:col>111</xdr:col>
      <xdr:colOff>177800</xdr:colOff>
      <xdr:row>58</xdr:row>
      <xdr:rowOff>130016</xdr:rowOff>
    </xdr:to>
    <xdr:cxnSp macro="">
      <xdr:nvCxnSpPr>
        <xdr:cNvPr id="585" name="直線コネクタ 584"/>
        <xdr:cNvCxnSpPr/>
      </xdr:nvCxnSpPr>
      <xdr:spPr>
        <a:xfrm flipV="1">
          <a:off x="20434300" y="9946957"/>
          <a:ext cx="889000" cy="1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586"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587"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88"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70184</xdr:rowOff>
    </xdr:from>
    <xdr:ext cx="469744" cy="259045"/>
    <xdr:sp macro="" textlink="">
      <xdr:nvSpPr>
        <xdr:cNvPr id="589" name="n_1mainValue【学校施設】&#10;一人当たり面積"/>
        <xdr:cNvSpPr txBox="1"/>
      </xdr:nvSpPr>
      <xdr:spPr>
        <a:xfrm>
          <a:off x="21075727" y="96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25893</xdr:rowOff>
    </xdr:from>
    <xdr:ext cx="469744" cy="259045"/>
    <xdr:sp macro="" textlink="">
      <xdr:nvSpPr>
        <xdr:cNvPr id="590" name="n_2mainValue【学校施設】&#10;一人当たり面積"/>
        <xdr:cNvSpPr txBox="1"/>
      </xdr:nvSpPr>
      <xdr:spPr>
        <a:xfrm>
          <a:off x="20199427" y="97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1" name="テキスト ボックス 6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3" name="テキスト ボックス 6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1" name="テキスト ボックス 6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15" name="直線コネクタ 614"/>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16"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17" name="直線コネクタ 616"/>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9" name="直線コネクタ 61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20"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21" name="フローチャート: 判断 620"/>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22" name="フローチャート: 判断 621"/>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23" name="フローチャート: 判断 622"/>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24" name="フローチャート: 判断 623"/>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630" name="楕円 629"/>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31" name="楕円 630"/>
        <xdr:cNvSpPr/>
      </xdr:nvSpPr>
      <xdr:spPr>
        <a:xfrm>
          <a:off x="14541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83</xdr:row>
      <xdr:rowOff>11430</xdr:rowOff>
    </xdr:to>
    <xdr:cxnSp macro="">
      <xdr:nvCxnSpPr>
        <xdr:cNvPr id="632" name="直線コネクタ 631"/>
        <xdr:cNvCxnSpPr/>
      </xdr:nvCxnSpPr>
      <xdr:spPr>
        <a:xfrm flipV="1">
          <a:off x="14592300" y="1419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33"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34"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635"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636" name="n_1main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37" name="n_2mainValue【児童館】&#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61" name="直線コネクタ 660"/>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3" name="直線コネクタ 66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64"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65" name="直線コネクタ 664"/>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7" name="フローチャート: 判断 66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8" name="フローチャート: 判断 66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69" name="フローチャート: 判断 668"/>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0" name="フローチャート: 判断 6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76" name="楕円 675"/>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677" name="楕円 676"/>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678" name="直線コネクタ 677"/>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9"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80" name="n_2ave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81"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682"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683"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4" name="テキスト ボックス 6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4" name="テキスト ボックス 70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6" name="テキスト ボックス 70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08" name="直線コネクタ 707"/>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0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10" name="直線コネクタ 70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1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12" name="直線コネクタ 71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13"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4" name="フローチャート: 判断 713"/>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15" name="フローチャート: 判断 714"/>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16" name="フローチャート: 判断 715"/>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717" name="フローチャート: 判断 716"/>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33020</xdr:rowOff>
    </xdr:from>
    <xdr:to>
      <xdr:col>81</xdr:col>
      <xdr:colOff>101600</xdr:colOff>
      <xdr:row>100</xdr:row>
      <xdr:rowOff>134620</xdr:rowOff>
    </xdr:to>
    <xdr:sp macro="" textlink="">
      <xdr:nvSpPr>
        <xdr:cNvPr id="723" name="楕円 722"/>
        <xdr:cNvSpPr/>
      </xdr:nvSpPr>
      <xdr:spPr>
        <a:xfrm>
          <a:off x="15430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109220</xdr:rowOff>
    </xdr:from>
    <xdr:to>
      <xdr:col>76</xdr:col>
      <xdr:colOff>165100</xdr:colOff>
      <xdr:row>101</xdr:row>
      <xdr:rowOff>39370</xdr:rowOff>
    </xdr:to>
    <xdr:sp macro="" textlink="">
      <xdr:nvSpPr>
        <xdr:cNvPr id="724" name="楕円 723"/>
        <xdr:cNvSpPr/>
      </xdr:nvSpPr>
      <xdr:spPr>
        <a:xfrm>
          <a:off x="14541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83820</xdr:rowOff>
    </xdr:from>
    <xdr:to>
      <xdr:col>81</xdr:col>
      <xdr:colOff>50800</xdr:colOff>
      <xdr:row>100</xdr:row>
      <xdr:rowOff>160020</xdr:rowOff>
    </xdr:to>
    <xdr:cxnSp macro="">
      <xdr:nvCxnSpPr>
        <xdr:cNvPr id="725" name="直線コネクタ 724"/>
        <xdr:cNvCxnSpPr/>
      </xdr:nvCxnSpPr>
      <xdr:spPr>
        <a:xfrm flipV="1">
          <a:off x="14592300" y="17228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726" name="n_1ave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27"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728"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151147</xdr:rowOff>
    </xdr:from>
    <xdr:ext cx="405111" cy="259045"/>
    <xdr:sp macro="" textlink="">
      <xdr:nvSpPr>
        <xdr:cNvPr id="729" name="n_1mainValue【公民館】&#10;有形固定資産減価償却率"/>
        <xdr:cNvSpPr txBox="1"/>
      </xdr:nvSpPr>
      <xdr:spPr>
        <a:xfrm>
          <a:off x="152660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55897</xdr:rowOff>
    </xdr:from>
    <xdr:ext cx="405111" cy="259045"/>
    <xdr:sp macro="" textlink="">
      <xdr:nvSpPr>
        <xdr:cNvPr id="730" name="n_2mainValue【公民館】&#10;有形固定資産減価償却率"/>
        <xdr:cNvSpPr txBox="1"/>
      </xdr:nvSpPr>
      <xdr:spPr>
        <a:xfrm>
          <a:off x="143897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1" name="直線コネクタ 7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2" name="テキスト ボックス 7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3" name="直線コネクタ 7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4" name="テキスト ボックス 7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5" name="直線コネクタ 7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6" name="テキスト ボックス 7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7" name="直線コネクタ 7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8" name="テキスト ボックス 7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52" name="直線コネクタ 751"/>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5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54" name="直線コネクタ 75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55"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56" name="直線コネクタ 755"/>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8" name="フローチャート: 判断 75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59" name="フローチャート: 判断 758"/>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60" name="フローチャート: 判断 759"/>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61" name="フローチャート: 判断 760"/>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77978</xdr:rowOff>
    </xdr:from>
    <xdr:to>
      <xdr:col>112</xdr:col>
      <xdr:colOff>38100</xdr:colOff>
      <xdr:row>104</xdr:row>
      <xdr:rowOff>8128</xdr:rowOff>
    </xdr:to>
    <xdr:sp macro="" textlink="">
      <xdr:nvSpPr>
        <xdr:cNvPr id="767" name="楕円 766"/>
        <xdr:cNvSpPr/>
      </xdr:nvSpPr>
      <xdr:spPr>
        <a:xfrm>
          <a:off x="21272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87122</xdr:rowOff>
    </xdr:from>
    <xdr:to>
      <xdr:col>107</xdr:col>
      <xdr:colOff>101600</xdr:colOff>
      <xdr:row>104</xdr:row>
      <xdr:rowOff>17272</xdr:rowOff>
    </xdr:to>
    <xdr:sp macro="" textlink="">
      <xdr:nvSpPr>
        <xdr:cNvPr id="768" name="楕円 767"/>
        <xdr:cNvSpPr/>
      </xdr:nvSpPr>
      <xdr:spPr>
        <a:xfrm>
          <a:off x="20383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128778</xdr:rowOff>
    </xdr:from>
    <xdr:to>
      <xdr:col>111</xdr:col>
      <xdr:colOff>177800</xdr:colOff>
      <xdr:row>103</xdr:row>
      <xdr:rowOff>137922</xdr:rowOff>
    </xdr:to>
    <xdr:cxnSp macro="">
      <xdr:nvCxnSpPr>
        <xdr:cNvPr id="769" name="直線コネクタ 768"/>
        <xdr:cNvCxnSpPr/>
      </xdr:nvCxnSpPr>
      <xdr:spPr>
        <a:xfrm flipV="1">
          <a:off x="20434300" y="17788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770" name="n_1aveValue【公民館】&#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71" name="n_2aveValue【公民館】&#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72"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24655</xdr:rowOff>
    </xdr:from>
    <xdr:ext cx="469744" cy="259045"/>
    <xdr:sp macro="" textlink="">
      <xdr:nvSpPr>
        <xdr:cNvPr id="773" name="n_1mainValue【公民館】&#10;一人当たり面積"/>
        <xdr:cNvSpPr txBox="1"/>
      </xdr:nvSpPr>
      <xdr:spPr>
        <a:xfrm>
          <a:off x="21075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33799</xdr:rowOff>
    </xdr:from>
    <xdr:ext cx="469744" cy="259045"/>
    <xdr:sp macro="" textlink="">
      <xdr:nvSpPr>
        <xdr:cNvPr id="774" name="n_2mainValue【公民館】&#10;一人当たり面積"/>
        <xdr:cNvSpPr txBox="1"/>
      </xdr:nvSpPr>
      <xdr:spPr>
        <a:xfrm>
          <a:off x="20199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有形固定資産減価償却率については、施設分類別に見ても総じて類似団体より高い傾向にある。中でも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で乖離が大きく、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に関しては、大規模合併により総延長が長いこと、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に関しては、今後更新等の計画が予定されいることなどが理由として挙げられる。一方で、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は、老朽化した施設の整理統合を進めており、類似団体のわずかに下回った。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に関しては、民営化を推進しており、施設の廃止により数値は低下した。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における一人当たり有形固定資産（償却資産）額が類似団体に比べ大きい理由には、海岸線を多く抱える地理的要因が挙げられる。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住民一人当たり面積は、合併により同種同等の施設を複数保有することとなったことや急激な人口減少を要因として、総じて類似団体より高い傾向にある。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の一人当たり面積に関しては、少子化による児童生徒数の減少が顕著であり、類似団体と比較しても高い数値となっている。</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108602</xdr:rowOff>
    </xdr:from>
    <xdr:ext cx="405111" cy="259045"/>
    <xdr:sp macro="" textlink="">
      <xdr:nvSpPr>
        <xdr:cNvPr id="63"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114952</xdr:rowOff>
    </xdr:from>
    <xdr:ext cx="405111" cy="259045"/>
    <xdr:sp macro="" textlink="">
      <xdr:nvSpPr>
        <xdr:cNvPr id="65"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120650</xdr:rowOff>
    </xdr:from>
    <xdr:to>
      <xdr:col>10</xdr:col>
      <xdr:colOff>165100</xdr:colOff>
      <xdr:row>36</xdr:row>
      <xdr:rowOff>50800</xdr:rowOff>
    </xdr:to>
    <xdr:sp macro="" textlink="">
      <xdr:nvSpPr>
        <xdr:cNvPr id="66" name="フローチャート: 判断 65"/>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67327</xdr:rowOff>
    </xdr:from>
    <xdr:ext cx="405111" cy="259045"/>
    <xdr:sp macro="" textlink="">
      <xdr:nvSpPr>
        <xdr:cNvPr id="67"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3" name="楕円 72"/>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31115</xdr:rowOff>
    </xdr:from>
    <xdr:to>
      <xdr:col>15</xdr:col>
      <xdr:colOff>101600</xdr:colOff>
      <xdr:row>37</xdr:row>
      <xdr:rowOff>132715</xdr:rowOff>
    </xdr:to>
    <xdr:sp macro="" textlink="">
      <xdr:nvSpPr>
        <xdr:cNvPr id="74" name="楕円 73"/>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81915</xdr:rowOff>
    </xdr:to>
    <xdr:cxnSp macro="">
      <xdr:nvCxnSpPr>
        <xdr:cNvPr id="75" name="直線コネクタ 74"/>
        <xdr:cNvCxnSpPr/>
      </xdr:nvCxnSpPr>
      <xdr:spPr>
        <a:xfrm flipV="1">
          <a:off x="2908300" y="6389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113047</xdr:rowOff>
    </xdr:from>
    <xdr:ext cx="405111" cy="259045"/>
    <xdr:sp macro="" textlink="">
      <xdr:nvSpPr>
        <xdr:cNvPr id="76" name="n_1mainValue【図書館】&#10;有形固定資産減価償却率"/>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123842</xdr:rowOff>
    </xdr:from>
    <xdr:ext cx="405111" cy="259045"/>
    <xdr:sp macro="" textlink="">
      <xdr:nvSpPr>
        <xdr:cNvPr id="77" name="n_2mainValue【図書館】&#10;有形固定資産減価償却率"/>
        <xdr:cNvSpPr txBox="1"/>
      </xdr:nvSpPr>
      <xdr:spPr>
        <a:xfrm>
          <a:off x="2705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99" name="直線コネクタ 98"/>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0"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1" name="直線コネクタ 100"/>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2"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3" name="直線コネクタ 102"/>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4"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5" name="フローチャート: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6" name="フローチャート: 判断 105"/>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83837</xdr:rowOff>
    </xdr:from>
    <xdr:ext cx="469744" cy="259045"/>
    <xdr:sp macro="" textlink="">
      <xdr:nvSpPr>
        <xdr:cNvPr id="107"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108" name="フローチャート: 判断 107"/>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38117</xdr:rowOff>
    </xdr:from>
    <xdr:ext cx="469744" cy="259045"/>
    <xdr:sp macro="" textlink="">
      <xdr:nvSpPr>
        <xdr:cNvPr id="109"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36830</xdr:rowOff>
    </xdr:from>
    <xdr:to>
      <xdr:col>41</xdr:col>
      <xdr:colOff>101600</xdr:colOff>
      <xdr:row>37</xdr:row>
      <xdr:rowOff>138430</xdr:rowOff>
    </xdr:to>
    <xdr:sp macro="" textlink="">
      <xdr:nvSpPr>
        <xdr:cNvPr id="110" name="フローチャート: 判断 109"/>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154957</xdr:rowOff>
    </xdr:from>
    <xdr:ext cx="469744" cy="259045"/>
    <xdr:sp macro="" textlink="">
      <xdr:nvSpPr>
        <xdr:cNvPr id="111"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17" name="楕円 116"/>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105410</xdr:rowOff>
    </xdr:from>
    <xdr:to>
      <xdr:col>46</xdr:col>
      <xdr:colOff>38100</xdr:colOff>
      <xdr:row>34</xdr:row>
      <xdr:rowOff>35560</xdr:rowOff>
    </xdr:to>
    <xdr:sp macro="" textlink="">
      <xdr:nvSpPr>
        <xdr:cNvPr id="118" name="楕円 117"/>
        <xdr:cNvSpPr/>
      </xdr:nvSpPr>
      <xdr:spPr>
        <a:xfrm>
          <a:off x="8699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33</xdr:row>
      <xdr:rowOff>156210</xdr:rowOff>
    </xdr:to>
    <xdr:cxnSp macro="">
      <xdr:nvCxnSpPr>
        <xdr:cNvPr id="119" name="直線コネクタ 118"/>
        <xdr:cNvCxnSpPr/>
      </xdr:nvCxnSpPr>
      <xdr:spPr>
        <a:xfrm flipV="1">
          <a:off x="8750300" y="579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29227</xdr:rowOff>
    </xdr:from>
    <xdr:ext cx="469744" cy="259045"/>
    <xdr:sp macro="" textlink="">
      <xdr:nvSpPr>
        <xdr:cNvPr id="120"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52087</xdr:rowOff>
    </xdr:from>
    <xdr:ext cx="469744" cy="259045"/>
    <xdr:sp macro="" textlink="">
      <xdr:nvSpPr>
        <xdr:cNvPr id="121" name="n_2mainValue【図書館】&#10;一人当たり面積"/>
        <xdr:cNvSpPr txBox="1"/>
      </xdr:nvSpPr>
      <xdr:spPr>
        <a:xfrm>
          <a:off x="8515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46" name="直線コネクタ 145"/>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7"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8" name="直線コネクタ 147"/>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9"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0" name="直線コネクタ 149"/>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3" name="フローチャート: 判断 152"/>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54"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155" name="フローチャート: 判断 154"/>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106697</xdr:rowOff>
    </xdr:from>
    <xdr:ext cx="405111" cy="259045"/>
    <xdr:sp macro="" textlink="">
      <xdr:nvSpPr>
        <xdr:cNvPr id="156"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57" name="フローチャート: 判断 156"/>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58"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64" name="楕円 163"/>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74930</xdr:rowOff>
    </xdr:from>
    <xdr:to>
      <xdr:col>15</xdr:col>
      <xdr:colOff>101600</xdr:colOff>
      <xdr:row>59</xdr:row>
      <xdr:rowOff>5080</xdr:rowOff>
    </xdr:to>
    <xdr:sp macro="" textlink="">
      <xdr:nvSpPr>
        <xdr:cNvPr id="165" name="楕円 164"/>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108585</xdr:rowOff>
    </xdr:from>
    <xdr:to>
      <xdr:col>19</xdr:col>
      <xdr:colOff>177800</xdr:colOff>
      <xdr:row>58</xdr:row>
      <xdr:rowOff>125730</xdr:rowOff>
    </xdr:to>
    <xdr:cxnSp macro="">
      <xdr:nvCxnSpPr>
        <xdr:cNvPr id="166" name="直線コネクタ 165"/>
        <xdr:cNvCxnSpPr/>
      </xdr:nvCxnSpPr>
      <xdr:spPr>
        <a:xfrm flipV="1">
          <a:off x="2908300" y="100526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4462</xdr:rowOff>
    </xdr:from>
    <xdr:ext cx="405111" cy="259045"/>
    <xdr:sp macro="" textlink="">
      <xdr:nvSpPr>
        <xdr:cNvPr id="167" name="n_1mainValue【体育館・プール】&#10;有形固定資産減価償却率"/>
        <xdr:cNvSpPr txBox="1"/>
      </xdr:nvSpPr>
      <xdr:spPr>
        <a:xfrm>
          <a:off x="3582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168" name="n_2mainValue【体育館・プー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38100</xdr:rowOff>
    </xdr:from>
    <xdr:to>
      <xdr:col>54</xdr:col>
      <xdr:colOff>189865</xdr:colOff>
      <xdr:row>63</xdr:row>
      <xdr:rowOff>34290</xdr:rowOff>
    </xdr:to>
    <xdr:cxnSp macro="">
      <xdr:nvCxnSpPr>
        <xdr:cNvPr id="192" name="直線コネクタ 191"/>
        <xdr:cNvCxnSpPr/>
      </xdr:nvCxnSpPr>
      <xdr:spPr>
        <a:xfrm flipV="1">
          <a:off x="10476865" y="10153650"/>
          <a:ext cx="0" cy="68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38117</xdr:rowOff>
    </xdr:from>
    <xdr:ext cx="469744" cy="259045"/>
    <xdr:sp macro="" textlink="">
      <xdr:nvSpPr>
        <xdr:cNvPr id="193" name="【体育館・プール】&#10;一人当たり面積最小値テキスト"/>
        <xdr:cNvSpPr txBox="1"/>
      </xdr:nvSpPr>
      <xdr:spPr>
        <a:xfrm>
          <a:off x="10515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34290</xdr:rowOff>
    </xdr:from>
    <xdr:to>
      <xdr:col>55</xdr:col>
      <xdr:colOff>88900</xdr:colOff>
      <xdr:row>63</xdr:row>
      <xdr:rowOff>34290</xdr:rowOff>
    </xdr:to>
    <xdr:cxnSp macro="">
      <xdr:nvCxnSpPr>
        <xdr:cNvPr id="194" name="直線コネクタ 193"/>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156227</xdr:rowOff>
    </xdr:from>
    <xdr:ext cx="469744" cy="259045"/>
    <xdr:sp macro="" textlink="">
      <xdr:nvSpPr>
        <xdr:cNvPr id="195" name="【体育館・プール】&#10;一人当たり面積最大値テキスト"/>
        <xdr:cNvSpPr txBox="1"/>
      </xdr:nvSpPr>
      <xdr:spPr>
        <a:xfrm>
          <a:off x="10515600" y="99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38100</xdr:rowOff>
    </xdr:from>
    <xdr:to>
      <xdr:col>55</xdr:col>
      <xdr:colOff>88900</xdr:colOff>
      <xdr:row>59</xdr:row>
      <xdr:rowOff>38100</xdr:rowOff>
    </xdr:to>
    <xdr:cxnSp macro="">
      <xdr:nvCxnSpPr>
        <xdr:cNvPr id="196" name="直線コネクタ 195"/>
        <xdr:cNvCxnSpPr/>
      </xdr:nvCxnSpPr>
      <xdr:spPr>
        <a:xfrm>
          <a:off x="10388600" y="1015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110507</xdr:rowOff>
    </xdr:from>
    <xdr:ext cx="469744" cy="259045"/>
    <xdr:sp macro="" textlink="">
      <xdr:nvSpPr>
        <xdr:cNvPr id="197" name="【体育館・プール】&#10;一人当たり面積平均値テキスト"/>
        <xdr:cNvSpPr txBox="1"/>
      </xdr:nvSpPr>
      <xdr:spPr>
        <a:xfrm>
          <a:off x="10515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198" name="フローチャート: 判断 197"/>
        <xdr:cNvSpPr/>
      </xdr:nvSpPr>
      <xdr:spPr>
        <a:xfrm>
          <a:off x="10426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124460</xdr:rowOff>
    </xdr:from>
    <xdr:to>
      <xdr:col>50</xdr:col>
      <xdr:colOff>165100</xdr:colOff>
      <xdr:row>61</xdr:row>
      <xdr:rowOff>54610</xdr:rowOff>
    </xdr:to>
    <xdr:sp macro="" textlink="">
      <xdr:nvSpPr>
        <xdr:cNvPr id="199" name="フローチャート: 判断 198"/>
        <xdr:cNvSpPr/>
      </xdr:nvSpPr>
      <xdr:spPr>
        <a:xfrm>
          <a:off x="9588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45737</xdr:rowOff>
    </xdr:from>
    <xdr:ext cx="469744" cy="259045"/>
    <xdr:sp macro="" textlink="">
      <xdr:nvSpPr>
        <xdr:cNvPr id="200" name="n_1aveValue【体育館・プール】&#10;一人当たり面積"/>
        <xdr:cNvSpPr txBox="1"/>
      </xdr:nvSpPr>
      <xdr:spPr>
        <a:xfrm>
          <a:off x="93917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139700</xdr:rowOff>
    </xdr:from>
    <xdr:to>
      <xdr:col>46</xdr:col>
      <xdr:colOff>38100</xdr:colOff>
      <xdr:row>61</xdr:row>
      <xdr:rowOff>69850</xdr:rowOff>
    </xdr:to>
    <xdr:sp macro="" textlink="">
      <xdr:nvSpPr>
        <xdr:cNvPr id="201" name="フローチャート: 判断 200"/>
        <xdr:cNvSpPr/>
      </xdr:nvSpPr>
      <xdr:spPr>
        <a:xfrm>
          <a:off x="8699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60977</xdr:rowOff>
    </xdr:from>
    <xdr:ext cx="469744" cy="259045"/>
    <xdr:sp macro="" textlink="">
      <xdr:nvSpPr>
        <xdr:cNvPr id="202" name="n_2aveValue【体育館・プール】&#10;一人当たり面積"/>
        <xdr:cNvSpPr txBox="1"/>
      </xdr:nvSpPr>
      <xdr:spPr>
        <a:xfrm>
          <a:off x="8515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44450</xdr:rowOff>
    </xdr:from>
    <xdr:to>
      <xdr:col>41</xdr:col>
      <xdr:colOff>101600</xdr:colOff>
      <xdr:row>61</xdr:row>
      <xdr:rowOff>146050</xdr:rowOff>
    </xdr:to>
    <xdr:sp macro="" textlink="">
      <xdr:nvSpPr>
        <xdr:cNvPr id="203" name="フローチャート: 判断 202"/>
        <xdr:cNvSpPr/>
      </xdr:nvSpPr>
      <xdr:spPr>
        <a:xfrm>
          <a:off x="7810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162577</xdr:rowOff>
    </xdr:from>
    <xdr:ext cx="469744" cy="259045"/>
    <xdr:sp macro="" textlink="">
      <xdr:nvSpPr>
        <xdr:cNvPr id="204" name="n_3aveValue【体育館・プール】&#10;一人当たり面積"/>
        <xdr:cNvSpPr txBox="1"/>
      </xdr:nvSpPr>
      <xdr:spPr>
        <a:xfrm>
          <a:off x="7626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55880</xdr:rowOff>
    </xdr:from>
    <xdr:to>
      <xdr:col>50</xdr:col>
      <xdr:colOff>165100</xdr:colOff>
      <xdr:row>58</xdr:row>
      <xdr:rowOff>157480</xdr:rowOff>
    </xdr:to>
    <xdr:sp macro="" textlink="">
      <xdr:nvSpPr>
        <xdr:cNvPr id="210" name="楕円 209"/>
        <xdr:cNvSpPr/>
      </xdr:nvSpPr>
      <xdr:spPr>
        <a:xfrm>
          <a:off x="958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120650</xdr:rowOff>
    </xdr:from>
    <xdr:to>
      <xdr:col>46</xdr:col>
      <xdr:colOff>38100</xdr:colOff>
      <xdr:row>57</xdr:row>
      <xdr:rowOff>50800</xdr:rowOff>
    </xdr:to>
    <xdr:sp macro="" textlink="">
      <xdr:nvSpPr>
        <xdr:cNvPr id="211" name="楕円 210"/>
        <xdr:cNvSpPr/>
      </xdr:nvSpPr>
      <xdr:spPr>
        <a:xfrm>
          <a:off x="869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0</xdr:rowOff>
    </xdr:from>
    <xdr:to>
      <xdr:col>50</xdr:col>
      <xdr:colOff>114300</xdr:colOff>
      <xdr:row>58</xdr:row>
      <xdr:rowOff>106680</xdr:rowOff>
    </xdr:to>
    <xdr:cxnSp macro="">
      <xdr:nvCxnSpPr>
        <xdr:cNvPr id="212" name="直線コネクタ 211"/>
        <xdr:cNvCxnSpPr/>
      </xdr:nvCxnSpPr>
      <xdr:spPr>
        <a:xfrm>
          <a:off x="8750300" y="977265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2557</xdr:rowOff>
    </xdr:from>
    <xdr:ext cx="469744" cy="259045"/>
    <xdr:sp macro="" textlink="">
      <xdr:nvSpPr>
        <xdr:cNvPr id="213" name="n_1mainValue【体育館・プール】&#10;一人当たり面積"/>
        <xdr:cNvSpPr txBox="1"/>
      </xdr:nvSpPr>
      <xdr:spPr>
        <a:xfrm>
          <a:off x="93917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67327</xdr:rowOff>
    </xdr:from>
    <xdr:ext cx="469744" cy="259045"/>
    <xdr:sp macro="" textlink="">
      <xdr:nvSpPr>
        <xdr:cNvPr id="214" name="n_2mainValue【体育館・プール】&#10;一人当たり面積"/>
        <xdr:cNvSpPr txBox="1"/>
      </xdr:nvSpPr>
      <xdr:spPr>
        <a:xfrm>
          <a:off x="8515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5" name="テキスト ボックス 22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7" name="テキスト ボックス 23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39" name="直線コネクタ 238"/>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0"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1" name="直線コネクタ 240"/>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42"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43" name="直線コネクタ 242"/>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44"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45" name="フローチャート: 判断 244"/>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46" name="フローチャート: 判断 245"/>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121938</xdr:rowOff>
    </xdr:from>
    <xdr:ext cx="405111" cy="259045"/>
    <xdr:sp macro="" textlink="">
      <xdr:nvSpPr>
        <xdr:cNvPr id="247"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6350</xdr:rowOff>
    </xdr:from>
    <xdr:to>
      <xdr:col>15</xdr:col>
      <xdr:colOff>101600</xdr:colOff>
      <xdr:row>84</xdr:row>
      <xdr:rowOff>107950</xdr:rowOff>
    </xdr:to>
    <xdr:sp macro="" textlink="">
      <xdr:nvSpPr>
        <xdr:cNvPr id="248" name="フローチャート: 判断 247"/>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99077</xdr:rowOff>
    </xdr:from>
    <xdr:ext cx="405111" cy="259045"/>
    <xdr:sp macro="" textlink="">
      <xdr:nvSpPr>
        <xdr:cNvPr id="249" name="n_2aveValue【福祉施設】&#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170180</xdr:rowOff>
    </xdr:from>
    <xdr:to>
      <xdr:col>10</xdr:col>
      <xdr:colOff>165100</xdr:colOff>
      <xdr:row>84</xdr:row>
      <xdr:rowOff>100330</xdr:rowOff>
    </xdr:to>
    <xdr:sp macro="" textlink="">
      <xdr:nvSpPr>
        <xdr:cNvPr id="250" name="フローチャート: 判断 249"/>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116857</xdr:rowOff>
    </xdr:from>
    <xdr:ext cx="405111" cy="259045"/>
    <xdr:sp macro="" textlink="">
      <xdr:nvSpPr>
        <xdr:cNvPr id="251"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57" name="楕円 256"/>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82550</xdr:rowOff>
    </xdr:from>
    <xdr:to>
      <xdr:col>15</xdr:col>
      <xdr:colOff>101600</xdr:colOff>
      <xdr:row>84</xdr:row>
      <xdr:rowOff>12700</xdr:rowOff>
    </xdr:to>
    <xdr:sp macro="" textlink="">
      <xdr:nvSpPr>
        <xdr:cNvPr id="258" name="楕円 257"/>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133350</xdr:rowOff>
    </xdr:to>
    <xdr:cxnSp macro="">
      <xdr:nvCxnSpPr>
        <xdr:cNvPr id="259" name="直線コネクタ 258"/>
        <xdr:cNvCxnSpPr/>
      </xdr:nvCxnSpPr>
      <xdr:spPr>
        <a:xfrm flipV="1">
          <a:off x="2908300" y="14279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260" name="n_1mainValue【福祉施設】&#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29227</xdr:rowOff>
    </xdr:from>
    <xdr:ext cx="405111" cy="259045"/>
    <xdr:sp macro="" textlink="">
      <xdr:nvSpPr>
        <xdr:cNvPr id="261" name="n_2mainValue【福祉施設】&#10;有形固定資産減価償却率"/>
        <xdr:cNvSpPr txBox="1"/>
      </xdr:nvSpPr>
      <xdr:spPr>
        <a:xfrm>
          <a:off x="2705744"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87630</xdr:rowOff>
    </xdr:from>
    <xdr:to>
      <xdr:col>54</xdr:col>
      <xdr:colOff>189865</xdr:colOff>
      <xdr:row>85</xdr:row>
      <xdr:rowOff>148589</xdr:rowOff>
    </xdr:to>
    <xdr:cxnSp macro="">
      <xdr:nvCxnSpPr>
        <xdr:cNvPr id="285" name="直線コネクタ 284"/>
        <xdr:cNvCxnSpPr/>
      </xdr:nvCxnSpPr>
      <xdr:spPr>
        <a:xfrm flipV="1">
          <a:off x="10476865" y="13632180"/>
          <a:ext cx="0" cy="10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286" name="【福祉施設】&#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287" name="直線コネクタ 286"/>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34307</xdr:rowOff>
    </xdr:from>
    <xdr:ext cx="469744" cy="259045"/>
    <xdr:sp macro="" textlink="">
      <xdr:nvSpPr>
        <xdr:cNvPr id="288" name="【福祉施設】&#10;一人当たり面積最大値テキスト"/>
        <xdr:cNvSpPr txBox="1"/>
      </xdr:nvSpPr>
      <xdr:spPr>
        <a:xfrm>
          <a:off x="10515600" y="134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87630</xdr:rowOff>
    </xdr:from>
    <xdr:to>
      <xdr:col>55</xdr:col>
      <xdr:colOff>88900</xdr:colOff>
      <xdr:row>79</xdr:row>
      <xdr:rowOff>87630</xdr:rowOff>
    </xdr:to>
    <xdr:cxnSp macro="">
      <xdr:nvCxnSpPr>
        <xdr:cNvPr id="289" name="直線コネクタ 288"/>
        <xdr:cNvCxnSpPr/>
      </xdr:nvCxnSpPr>
      <xdr:spPr>
        <a:xfrm>
          <a:off x="10388600" y="136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102888</xdr:rowOff>
    </xdr:from>
    <xdr:ext cx="469744" cy="259045"/>
    <xdr:sp macro="" textlink="">
      <xdr:nvSpPr>
        <xdr:cNvPr id="290" name="【福祉施設】&#10;一人当たり面積平均値テキスト"/>
        <xdr:cNvSpPr txBox="1"/>
      </xdr:nvSpPr>
      <xdr:spPr>
        <a:xfrm>
          <a:off x="10515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291" name="フローチャート: 判断 290"/>
        <xdr:cNvSpPr/>
      </xdr:nvSpPr>
      <xdr:spPr>
        <a:xfrm>
          <a:off x="10426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93980</xdr:rowOff>
    </xdr:from>
    <xdr:to>
      <xdr:col>50</xdr:col>
      <xdr:colOff>165100</xdr:colOff>
      <xdr:row>83</xdr:row>
      <xdr:rowOff>24130</xdr:rowOff>
    </xdr:to>
    <xdr:sp macro="" textlink="">
      <xdr:nvSpPr>
        <xdr:cNvPr id="292" name="フローチャート: 判断 291"/>
        <xdr:cNvSpPr/>
      </xdr:nvSpPr>
      <xdr:spPr>
        <a:xfrm>
          <a:off x="958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15257</xdr:rowOff>
    </xdr:from>
    <xdr:ext cx="469744" cy="259045"/>
    <xdr:sp macro="" textlink="">
      <xdr:nvSpPr>
        <xdr:cNvPr id="293" name="n_1aveValue【福祉施設】&#10;一人当たり面積"/>
        <xdr:cNvSpPr txBox="1"/>
      </xdr:nvSpPr>
      <xdr:spPr>
        <a:xfrm>
          <a:off x="93917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63500</xdr:rowOff>
    </xdr:from>
    <xdr:to>
      <xdr:col>46</xdr:col>
      <xdr:colOff>38100</xdr:colOff>
      <xdr:row>82</xdr:row>
      <xdr:rowOff>165100</xdr:rowOff>
    </xdr:to>
    <xdr:sp macro="" textlink="">
      <xdr:nvSpPr>
        <xdr:cNvPr id="294" name="フローチャート: 判断 293"/>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156227</xdr:rowOff>
    </xdr:from>
    <xdr:ext cx="469744" cy="259045"/>
    <xdr:sp macro="" textlink="">
      <xdr:nvSpPr>
        <xdr:cNvPr id="295"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86361</xdr:rowOff>
    </xdr:from>
    <xdr:to>
      <xdr:col>41</xdr:col>
      <xdr:colOff>101600</xdr:colOff>
      <xdr:row>83</xdr:row>
      <xdr:rowOff>16511</xdr:rowOff>
    </xdr:to>
    <xdr:sp macro="" textlink="">
      <xdr:nvSpPr>
        <xdr:cNvPr id="296" name="フローチャート: 判断 295"/>
        <xdr:cNvSpPr/>
      </xdr:nvSpPr>
      <xdr:spPr>
        <a:xfrm>
          <a:off x="7810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33038</xdr:rowOff>
    </xdr:from>
    <xdr:ext cx="469744" cy="259045"/>
    <xdr:sp macro="" textlink="">
      <xdr:nvSpPr>
        <xdr:cNvPr id="297" name="n_3aveValue【福祉施設】&#10;一人当たり面積"/>
        <xdr:cNvSpPr txBox="1"/>
      </xdr:nvSpPr>
      <xdr:spPr>
        <a:xfrm>
          <a:off x="76264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113030</xdr:rowOff>
    </xdr:from>
    <xdr:to>
      <xdr:col>50</xdr:col>
      <xdr:colOff>165100</xdr:colOff>
      <xdr:row>80</xdr:row>
      <xdr:rowOff>43180</xdr:rowOff>
    </xdr:to>
    <xdr:sp macro="" textlink="">
      <xdr:nvSpPr>
        <xdr:cNvPr id="303" name="楕円 302"/>
        <xdr:cNvSpPr/>
      </xdr:nvSpPr>
      <xdr:spPr>
        <a:xfrm>
          <a:off x="958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55880</xdr:rowOff>
    </xdr:from>
    <xdr:to>
      <xdr:col>46</xdr:col>
      <xdr:colOff>38100</xdr:colOff>
      <xdr:row>78</xdr:row>
      <xdr:rowOff>157480</xdr:rowOff>
    </xdr:to>
    <xdr:sp macro="" textlink="">
      <xdr:nvSpPr>
        <xdr:cNvPr id="304" name="楕円 303"/>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106680</xdr:rowOff>
    </xdr:from>
    <xdr:to>
      <xdr:col>50</xdr:col>
      <xdr:colOff>114300</xdr:colOff>
      <xdr:row>79</xdr:row>
      <xdr:rowOff>163830</xdr:rowOff>
    </xdr:to>
    <xdr:cxnSp macro="">
      <xdr:nvCxnSpPr>
        <xdr:cNvPr id="305" name="直線コネクタ 304"/>
        <xdr:cNvCxnSpPr/>
      </xdr:nvCxnSpPr>
      <xdr:spPr>
        <a:xfrm>
          <a:off x="8750300" y="134797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59707</xdr:rowOff>
    </xdr:from>
    <xdr:ext cx="469744" cy="259045"/>
    <xdr:sp macro="" textlink="">
      <xdr:nvSpPr>
        <xdr:cNvPr id="306" name="n_1mainValue【福祉施設】&#10;一人当たり面積"/>
        <xdr:cNvSpPr txBox="1"/>
      </xdr:nvSpPr>
      <xdr:spPr>
        <a:xfrm>
          <a:off x="9391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2557</xdr:rowOff>
    </xdr:from>
    <xdr:ext cx="469744" cy="259045"/>
    <xdr:sp macro="" textlink="">
      <xdr:nvSpPr>
        <xdr:cNvPr id="307" name="n_2mainValue【福祉施設】&#10;一人当たり面積"/>
        <xdr:cNvSpPr txBox="1"/>
      </xdr:nvSpPr>
      <xdr:spPr>
        <a:xfrm>
          <a:off x="8515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33" name="直線コネクタ 332"/>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34"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35" name="直線コネクタ 334"/>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36"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37" name="直線コネクタ 336"/>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38"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39" name="フローチャート: 判断 338"/>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40" name="フローチャート: 判断 339"/>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34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342" name="フローチャート: 判断 341"/>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75672</xdr:rowOff>
    </xdr:from>
    <xdr:ext cx="405111" cy="259045"/>
    <xdr:sp macro="" textlink="">
      <xdr:nvSpPr>
        <xdr:cNvPr id="343"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344" name="フローチャート: 判断 343"/>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345"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62956</xdr:rowOff>
    </xdr:from>
    <xdr:to>
      <xdr:col>20</xdr:col>
      <xdr:colOff>38100</xdr:colOff>
      <xdr:row>103</xdr:row>
      <xdr:rowOff>164556</xdr:rowOff>
    </xdr:to>
    <xdr:sp macro="" textlink="">
      <xdr:nvSpPr>
        <xdr:cNvPr id="351" name="楕円 350"/>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165826</xdr:rowOff>
    </xdr:from>
    <xdr:to>
      <xdr:col>15</xdr:col>
      <xdr:colOff>101600</xdr:colOff>
      <xdr:row>103</xdr:row>
      <xdr:rowOff>95976</xdr:rowOff>
    </xdr:to>
    <xdr:sp macro="" textlink="">
      <xdr:nvSpPr>
        <xdr:cNvPr id="352" name="楕円 351"/>
        <xdr:cNvSpPr/>
      </xdr:nvSpPr>
      <xdr:spPr>
        <a:xfrm>
          <a:off x="2857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113756</xdr:rowOff>
    </xdr:to>
    <xdr:cxnSp macro="">
      <xdr:nvCxnSpPr>
        <xdr:cNvPr id="353" name="直線コネクタ 352"/>
        <xdr:cNvCxnSpPr/>
      </xdr:nvCxnSpPr>
      <xdr:spPr>
        <a:xfrm>
          <a:off x="2908300" y="177045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9633</xdr:rowOff>
    </xdr:from>
    <xdr:ext cx="405111" cy="259045"/>
    <xdr:sp macro="" textlink="">
      <xdr:nvSpPr>
        <xdr:cNvPr id="354" name="n_1mainValue【市民会館】&#10;有形固定資産減価償却率"/>
        <xdr:cNvSpPr txBox="1"/>
      </xdr:nvSpPr>
      <xdr:spPr>
        <a:xfrm>
          <a:off x="3582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355" name="n_2mainValue【市民会館】&#10;有形固定資産減価償却率"/>
        <xdr:cNvSpPr txBox="1"/>
      </xdr:nvSpPr>
      <xdr:spPr>
        <a:xfrm>
          <a:off x="2705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379" name="直線コネクタ 378"/>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380"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381" name="直線コネクタ 380"/>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382"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383" name="直線コネクタ 38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110507</xdr:rowOff>
    </xdr:from>
    <xdr:ext cx="469744" cy="259045"/>
    <xdr:sp macro="" textlink="">
      <xdr:nvSpPr>
        <xdr:cNvPr id="384" name="【市民会館】&#10;一人当たり面積平均値テキスト"/>
        <xdr:cNvSpPr txBox="1"/>
      </xdr:nvSpPr>
      <xdr:spPr>
        <a:xfrm>
          <a:off x="105156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385" name="フローチャート: 判断 384"/>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86" name="フローチャート: 判断 38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38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88" name="フローチャート: 判断 387"/>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389"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132080</xdr:rowOff>
    </xdr:from>
    <xdr:to>
      <xdr:col>41</xdr:col>
      <xdr:colOff>101600</xdr:colOff>
      <xdr:row>105</xdr:row>
      <xdr:rowOff>62230</xdr:rowOff>
    </xdr:to>
    <xdr:sp macro="" textlink="">
      <xdr:nvSpPr>
        <xdr:cNvPr id="390" name="フローチャート: 判断 389"/>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78757</xdr:rowOff>
    </xdr:from>
    <xdr:ext cx="469744" cy="259045"/>
    <xdr:sp macro="" textlink="">
      <xdr:nvSpPr>
        <xdr:cNvPr id="391"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397" name="楕円 396"/>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398" name="楕円 397"/>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133350</xdr:rowOff>
    </xdr:to>
    <xdr:cxnSp macro="">
      <xdr:nvCxnSpPr>
        <xdr:cNvPr id="399" name="直線コネクタ 398"/>
        <xdr:cNvCxnSpPr/>
      </xdr:nvCxnSpPr>
      <xdr:spPr>
        <a:xfrm>
          <a:off x="8750300" y="183794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3827</xdr:rowOff>
    </xdr:from>
    <xdr:ext cx="469744" cy="259045"/>
    <xdr:sp macro="" textlink="">
      <xdr:nvSpPr>
        <xdr:cNvPr id="400"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01" name="n_2mainValue【市民会館】&#10;一人当たり面積"/>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2" name="テキスト ボックス 4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3" name="直線コネクタ 4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4" name="テキスト ボックス 4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5" name="直線コネクタ 4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6" name="テキスト ボックス 4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7" name="直線コネクタ 4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8" name="テキスト ボックス 4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9" name="直線コネクタ 4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20" name="テキスト ボックス 41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24" name="直線コネクタ 423"/>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25"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26" name="直線コネクタ 425"/>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27"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28" name="直線コネクタ 427"/>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74693</xdr:rowOff>
    </xdr:from>
    <xdr:ext cx="405111" cy="259045"/>
    <xdr:sp macro="" textlink="">
      <xdr:nvSpPr>
        <xdr:cNvPr id="429" name="【一般廃棄物処理施設】&#10;有形固定資産減価償却率平均値テキスト"/>
        <xdr:cNvSpPr txBox="1"/>
      </xdr:nvSpPr>
      <xdr:spPr>
        <a:xfrm>
          <a:off x="163576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30" name="フローチャート: 判断 429"/>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31" name="フローチャート: 判断 430"/>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81805</xdr:rowOff>
    </xdr:from>
    <xdr:ext cx="405111" cy="259045"/>
    <xdr:sp macro="" textlink="">
      <xdr:nvSpPr>
        <xdr:cNvPr id="432" name="n_1aveValue【一般廃棄物処理施設】&#10;有形固定資産減価償却率"/>
        <xdr:cNvSpPr txBox="1"/>
      </xdr:nvSpPr>
      <xdr:spPr>
        <a:xfrm>
          <a:off x="152660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433" name="フローチャート: 判断 432"/>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79265</xdr:rowOff>
    </xdr:from>
    <xdr:ext cx="405111" cy="259045"/>
    <xdr:sp macro="" textlink="">
      <xdr:nvSpPr>
        <xdr:cNvPr id="434" name="n_2aveValue【一般廃棄物処理施設】&#10;有形固定資産減価償却率"/>
        <xdr:cNvSpPr txBox="1"/>
      </xdr:nvSpPr>
      <xdr:spPr>
        <a:xfrm>
          <a:off x="14389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87122</xdr:rowOff>
    </xdr:from>
    <xdr:to>
      <xdr:col>72</xdr:col>
      <xdr:colOff>38100</xdr:colOff>
      <xdr:row>40</xdr:row>
      <xdr:rowOff>17272</xdr:rowOff>
    </xdr:to>
    <xdr:sp macro="" textlink="">
      <xdr:nvSpPr>
        <xdr:cNvPr id="435" name="フローチャート: 判断 434"/>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33799</xdr:rowOff>
    </xdr:from>
    <xdr:ext cx="405111" cy="259045"/>
    <xdr:sp macro="" textlink="">
      <xdr:nvSpPr>
        <xdr:cNvPr id="436"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39116</xdr:rowOff>
    </xdr:from>
    <xdr:to>
      <xdr:col>81</xdr:col>
      <xdr:colOff>101600</xdr:colOff>
      <xdr:row>41</xdr:row>
      <xdr:rowOff>140716</xdr:rowOff>
    </xdr:to>
    <xdr:sp macro="" textlink="">
      <xdr:nvSpPr>
        <xdr:cNvPr id="442" name="楕円 441"/>
        <xdr:cNvSpPr/>
      </xdr:nvSpPr>
      <xdr:spPr>
        <a:xfrm>
          <a:off x="15430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43" name="楕円 442"/>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41</xdr:row>
      <xdr:rowOff>89916</xdr:rowOff>
    </xdr:to>
    <xdr:cxnSp macro="">
      <xdr:nvCxnSpPr>
        <xdr:cNvPr id="444" name="直線コネクタ 443"/>
        <xdr:cNvCxnSpPr/>
      </xdr:nvCxnSpPr>
      <xdr:spPr>
        <a:xfrm>
          <a:off x="14592300" y="6156960"/>
          <a:ext cx="889000" cy="96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131843</xdr:rowOff>
    </xdr:from>
    <xdr:ext cx="405111" cy="259045"/>
    <xdr:sp macro="" textlink="">
      <xdr:nvSpPr>
        <xdr:cNvPr id="445" name="n_1mainValue【一般廃棄物処理施設】&#10;有形固定資産減価償却率"/>
        <xdr:cNvSpPr txBox="1"/>
      </xdr:nvSpPr>
      <xdr:spPr>
        <a:xfrm>
          <a:off x="15266044" y="716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46" name="n_2mainValue【一般廃棄物処理施設】&#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0" name="テキスト ボックス 4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1640</xdr:rowOff>
    </xdr:from>
    <xdr:to>
      <xdr:col>116</xdr:col>
      <xdr:colOff>62864</xdr:colOff>
      <xdr:row>41</xdr:row>
      <xdr:rowOff>119982</xdr:rowOff>
    </xdr:to>
    <xdr:cxnSp macro="">
      <xdr:nvCxnSpPr>
        <xdr:cNvPr id="468" name="直線コネクタ 467"/>
        <xdr:cNvCxnSpPr/>
      </xdr:nvCxnSpPr>
      <xdr:spPr>
        <a:xfrm flipV="1">
          <a:off x="22160864" y="6002390"/>
          <a:ext cx="0" cy="114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123809</xdr:rowOff>
    </xdr:from>
    <xdr:ext cx="469744" cy="259045"/>
    <xdr:sp macro="" textlink="">
      <xdr:nvSpPr>
        <xdr:cNvPr id="469" name="【一般廃棄物処理施設】&#10;一人当たり有形固定資産（償却資産）額最小値テキスト"/>
        <xdr:cNvSpPr txBox="1"/>
      </xdr:nvSpPr>
      <xdr:spPr>
        <a:xfrm>
          <a:off x="22199600" y="715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119982</xdr:rowOff>
    </xdr:from>
    <xdr:to>
      <xdr:col>116</xdr:col>
      <xdr:colOff>152400</xdr:colOff>
      <xdr:row>41</xdr:row>
      <xdr:rowOff>119982</xdr:rowOff>
    </xdr:to>
    <xdr:cxnSp macro="">
      <xdr:nvCxnSpPr>
        <xdr:cNvPr id="470" name="直線コネクタ 469"/>
        <xdr:cNvCxnSpPr/>
      </xdr:nvCxnSpPr>
      <xdr:spPr>
        <a:xfrm>
          <a:off x="22072600" y="714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119767</xdr:rowOff>
    </xdr:from>
    <xdr:ext cx="599010" cy="259045"/>
    <xdr:sp macro="" textlink="">
      <xdr:nvSpPr>
        <xdr:cNvPr id="471" name="【一般廃棄物処理施設】&#10;一人当たり有形固定資産（償却資産）額最大値テキスト"/>
        <xdr:cNvSpPr txBox="1"/>
      </xdr:nvSpPr>
      <xdr:spPr>
        <a:xfrm>
          <a:off x="22199600" y="577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1640</xdr:rowOff>
    </xdr:from>
    <xdr:to>
      <xdr:col>116</xdr:col>
      <xdr:colOff>152400</xdr:colOff>
      <xdr:row>35</xdr:row>
      <xdr:rowOff>1640</xdr:rowOff>
    </xdr:to>
    <xdr:cxnSp macro="">
      <xdr:nvCxnSpPr>
        <xdr:cNvPr id="472" name="直線コネクタ 471"/>
        <xdr:cNvCxnSpPr/>
      </xdr:nvCxnSpPr>
      <xdr:spPr>
        <a:xfrm>
          <a:off x="22072600" y="60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122882</xdr:rowOff>
    </xdr:from>
    <xdr:ext cx="534377" cy="259045"/>
    <xdr:sp macro="" textlink="">
      <xdr:nvSpPr>
        <xdr:cNvPr id="473" name="【一般廃棄物処理施設】&#10;一人当たり有形固定資産（償却資産）額平均値テキスト"/>
        <xdr:cNvSpPr txBox="1"/>
      </xdr:nvSpPr>
      <xdr:spPr>
        <a:xfrm>
          <a:off x="22199600" y="64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144455</xdr:rowOff>
    </xdr:from>
    <xdr:to>
      <xdr:col>116</xdr:col>
      <xdr:colOff>114300</xdr:colOff>
      <xdr:row>38</xdr:row>
      <xdr:rowOff>74605</xdr:rowOff>
    </xdr:to>
    <xdr:sp macro="" textlink="">
      <xdr:nvSpPr>
        <xdr:cNvPr id="474" name="フローチャート: 判断 473"/>
        <xdr:cNvSpPr/>
      </xdr:nvSpPr>
      <xdr:spPr>
        <a:xfrm>
          <a:off x="22110700" y="64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108455</xdr:rowOff>
    </xdr:from>
    <xdr:to>
      <xdr:col>112</xdr:col>
      <xdr:colOff>38100</xdr:colOff>
      <xdr:row>38</xdr:row>
      <xdr:rowOff>38605</xdr:rowOff>
    </xdr:to>
    <xdr:sp macro="" textlink="">
      <xdr:nvSpPr>
        <xdr:cNvPr id="475" name="フローチャート: 判断 474"/>
        <xdr:cNvSpPr/>
      </xdr:nvSpPr>
      <xdr:spPr>
        <a:xfrm>
          <a:off x="21272500" y="645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29732</xdr:rowOff>
    </xdr:from>
    <xdr:ext cx="534377" cy="259045"/>
    <xdr:sp macro="" textlink="">
      <xdr:nvSpPr>
        <xdr:cNvPr id="476" name="n_1aveValue【一般廃棄物処理施設】&#10;一人当たり有形固定資産（償却資産）額"/>
        <xdr:cNvSpPr txBox="1"/>
      </xdr:nvSpPr>
      <xdr:spPr>
        <a:xfrm>
          <a:off x="21043411" y="65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134131</xdr:rowOff>
    </xdr:from>
    <xdr:to>
      <xdr:col>107</xdr:col>
      <xdr:colOff>101600</xdr:colOff>
      <xdr:row>38</xdr:row>
      <xdr:rowOff>64281</xdr:rowOff>
    </xdr:to>
    <xdr:sp macro="" textlink="">
      <xdr:nvSpPr>
        <xdr:cNvPr id="477" name="フローチャート: 判断 476"/>
        <xdr:cNvSpPr/>
      </xdr:nvSpPr>
      <xdr:spPr>
        <a:xfrm>
          <a:off x="20383500" y="647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55408</xdr:rowOff>
    </xdr:from>
    <xdr:ext cx="534377" cy="259045"/>
    <xdr:sp macro="" textlink="">
      <xdr:nvSpPr>
        <xdr:cNvPr id="478" name="n_2aveValue【一般廃棄物処理施設】&#10;一人当たり有形固定資産（償却資産）額"/>
        <xdr:cNvSpPr txBox="1"/>
      </xdr:nvSpPr>
      <xdr:spPr>
        <a:xfrm>
          <a:off x="20167111" y="65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20289</xdr:rowOff>
    </xdr:from>
    <xdr:to>
      <xdr:col>102</xdr:col>
      <xdr:colOff>165100</xdr:colOff>
      <xdr:row>38</xdr:row>
      <xdr:rowOff>121889</xdr:rowOff>
    </xdr:to>
    <xdr:sp macro="" textlink="">
      <xdr:nvSpPr>
        <xdr:cNvPr id="479" name="フローチャート: 判断 478"/>
        <xdr:cNvSpPr/>
      </xdr:nvSpPr>
      <xdr:spPr>
        <a:xfrm>
          <a:off x="19494500" y="653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138416</xdr:rowOff>
    </xdr:from>
    <xdr:ext cx="534377" cy="259045"/>
    <xdr:sp macro="" textlink="">
      <xdr:nvSpPr>
        <xdr:cNvPr id="480" name="n_3aveValue【一般廃棄物処理施設】&#10;一人当たり有形固定資産（償却資産）額"/>
        <xdr:cNvSpPr txBox="1"/>
      </xdr:nvSpPr>
      <xdr:spPr>
        <a:xfrm>
          <a:off x="19278111" y="63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56956</xdr:rowOff>
    </xdr:from>
    <xdr:to>
      <xdr:col>112</xdr:col>
      <xdr:colOff>38100</xdr:colOff>
      <xdr:row>33</xdr:row>
      <xdr:rowOff>158556</xdr:rowOff>
    </xdr:to>
    <xdr:sp macro="" textlink="">
      <xdr:nvSpPr>
        <xdr:cNvPr id="486" name="楕円 485"/>
        <xdr:cNvSpPr/>
      </xdr:nvSpPr>
      <xdr:spPr>
        <a:xfrm>
          <a:off x="21272500" y="5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35742</xdr:rowOff>
    </xdr:from>
    <xdr:to>
      <xdr:col>107</xdr:col>
      <xdr:colOff>101600</xdr:colOff>
      <xdr:row>37</xdr:row>
      <xdr:rowOff>137342</xdr:rowOff>
    </xdr:to>
    <xdr:sp macro="" textlink="">
      <xdr:nvSpPr>
        <xdr:cNvPr id="487" name="楕円 486"/>
        <xdr:cNvSpPr/>
      </xdr:nvSpPr>
      <xdr:spPr>
        <a:xfrm>
          <a:off x="2038350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107756</xdr:rowOff>
    </xdr:from>
    <xdr:to>
      <xdr:col>111</xdr:col>
      <xdr:colOff>177800</xdr:colOff>
      <xdr:row>37</xdr:row>
      <xdr:rowOff>86542</xdr:rowOff>
    </xdr:to>
    <xdr:cxnSp macro="">
      <xdr:nvCxnSpPr>
        <xdr:cNvPr id="488" name="直線コネクタ 487"/>
        <xdr:cNvCxnSpPr/>
      </xdr:nvCxnSpPr>
      <xdr:spPr>
        <a:xfrm flipV="1">
          <a:off x="20434300" y="5765606"/>
          <a:ext cx="889000" cy="6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3633</xdr:rowOff>
    </xdr:from>
    <xdr:ext cx="599010" cy="259045"/>
    <xdr:sp macro="" textlink="">
      <xdr:nvSpPr>
        <xdr:cNvPr id="489" name="n_1mainValue【一般廃棄物処理施設】&#10;一人当たり有形固定資産（償却資産）額"/>
        <xdr:cNvSpPr txBox="1"/>
      </xdr:nvSpPr>
      <xdr:spPr>
        <a:xfrm>
          <a:off x="21011095" y="54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153869</xdr:rowOff>
    </xdr:from>
    <xdr:ext cx="534377" cy="259045"/>
    <xdr:sp macro="" textlink="">
      <xdr:nvSpPr>
        <xdr:cNvPr id="490" name="n_2mainValue【一般廃棄物処理施設】&#10;一人当たり有形固定資産（償却資産）額"/>
        <xdr:cNvSpPr txBox="1"/>
      </xdr:nvSpPr>
      <xdr:spPr>
        <a:xfrm>
          <a:off x="20167111" y="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1" name="テキスト ボックス 5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2" name="直線コネクタ 5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3" name="テキスト ボックス 5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4" name="直線コネクタ 5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5" name="テキスト ボックス 5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6" name="直線コネクタ 5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7" name="テキスト ボックス 5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8" name="直線コネクタ 5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9" name="テキスト ボックス 5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0" name="直線コネクタ 5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1" name="テキスト ボックス 5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3" name="テキスト ボックス 5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15" name="直線コネクタ 514"/>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16"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17" name="直線コネクタ 516"/>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18"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19" name="直線コネクタ 518"/>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20"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21" name="フローチャート: 判断 520"/>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22" name="フローチャート: 判断 521"/>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72407</xdr:rowOff>
    </xdr:from>
    <xdr:ext cx="405111" cy="259045"/>
    <xdr:sp macro="" textlink="">
      <xdr:nvSpPr>
        <xdr:cNvPr id="523"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139700</xdr:rowOff>
    </xdr:from>
    <xdr:to>
      <xdr:col>76</xdr:col>
      <xdr:colOff>165100</xdr:colOff>
      <xdr:row>59</xdr:row>
      <xdr:rowOff>69850</xdr:rowOff>
    </xdr:to>
    <xdr:sp macro="" textlink="">
      <xdr:nvSpPr>
        <xdr:cNvPr id="524" name="フローチャート: 判断 523"/>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60977</xdr:rowOff>
    </xdr:from>
    <xdr:ext cx="405111" cy="259045"/>
    <xdr:sp macro="" textlink="">
      <xdr:nvSpPr>
        <xdr:cNvPr id="525"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116840</xdr:rowOff>
    </xdr:from>
    <xdr:to>
      <xdr:col>72</xdr:col>
      <xdr:colOff>38100</xdr:colOff>
      <xdr:row>57</xdr:row>
      <xdr:rowOff>46990</xdr:rowOff>
    </xdr:to>
    <xdr:sp macro="" textlink="">
      <xdr:nvSpPr>
        <xdr:cNvPr id="526" name="フローチャート: 判断 525"/>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63517</xdr:rowOff>
    </xdr:from>
    <xdr:ext cx="405111" cy="259045"/>
    <xdr:sp macro="" textlink="">
      <xdr:nvSpPr>
        <xdr:cNvPr id="527" name="n_3ave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533" name="楕円 532"/>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34" name="楕円 533"/>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60960</xdr:rowOff>
    </xdr:to>
    <xdr:cxnSp macro="">
      <xdr:nvCxnSpPr>
        <xdr:cNvPr id="535" name="直線コネクタ 534"/>
        <xdr:cNvCxnSpPr/>
      </xdr:nvCxnSpPr>
      <xdr:spPr>
        <a:xfrm flipV="1">
          <a:off x="14592300" y="9928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52087</xdr:rowOff>
    </xdr:from>
    <xdr:ext cx="405111" cy="259045"/>
    <xdr:sp macro="" textlink="">
      <xdr:nvSpPr>
        <xdr:cNvPr id="536" name="n_1mainValue【保健センター・保健所】&#10;有形固定資産減価償却率"/>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537" name="n_2mainValue【保健センター・保健所】&#10;有形固定資産減価償却率"/>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561" name="直線コネクタ 560"/>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6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63" name="直線コネクタ 56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564"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565" name="直線コネクタ 564"/>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66"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67" name="フローチャート: 判断 566"/>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568" name="フローチャート: 判断 56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143527</xdr:rowOff>
    </xdr:from>
    <xdr:ext cx="469744" cy="259045"/>
    <xdr:sp macro="" textlink="">
      <xdr:nvSpPr>
        <xdr:cNvPr id="569"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570" name="フローチャート: 判断 569"/>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168927</xdr:rowOff>
    </xdr:from>
    <xdr:ext cx="469744" cy="259045"/>
    <xdr:sp macro="" textlink="">
      <xdr:nvSpPr>
        <xdr:cNvPr id="571"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572" name="フローチャート: 判断 571"/>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35577</xdr:rowOff>
    </xdr:from>
    <xdr:ext cx="469744" cy="259045"/>
    <xdr:sp macro="" textlink="">
      <xdr:nvSpPr>
        <xdr:cNvPr id="573"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79" name="楕円 57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80" name="楕円 579"/>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581" name="直線コネクタ 580"/>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8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583" name="n_2main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4" name="テキスト ボックス 5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6" name="テキスト ボックス 59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6" name="テキスト ボックス 60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8" name="テキスト ボックス 60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10" name="直線コネクタ 609"/>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11"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12" name="直線コネクタ 611"/>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13"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14" name="直線コネクタ 613"/>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15"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16" name="フローチャート: 判断 615"/>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7" name="フローチャート: 判断 616"/>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39206</xdr:rowOff>
    </xdr:from>
    <xdr:ext cx="405111" cy="259045"/>
    <xdr:sp macro="" textlink="">
      <xdr:nvSpPr>
        <xdr:cNvPr id="618"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619" name="フローチャート: 判断 61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620"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96701</xdr:rowOff>
    </xdr:from>
    <xdr:to>
      <xdr:col>72</xdr:col>
      <xdr:colOff>38100</xdr:colOff>
      <xdr:row>84</xdr:row>
      <xdr:rowOff>26851</xdr:rowOff>
    </xdr:to>
    <xdr:sp macro="" textlink="">
      <xdr:nvSpPr>
        <xdr:cNvPr id="621" name="フローチャート: 判断 620"/>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43378</xdr:rowOff>
    </xdr:from>
    <xdr:ext cx="405111" cy="259045"/>
    <xdr:sp macro="" textlink="">
      <xdr:nvSpPr>
        <xdr:cNvPr id="622"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16692</xdr:rowOff>
    </xdr:from>
    <xdr:to>
      <xdr:col>81</xdr:col>
      <xdr:colOff>101600</xdr:colOff>
      <xdr:row>80</xdr:row>
      <xdr:rowOff>118292</xdr:rowOff>
    </xdr:to>
    <xdr:sp macro="" textlink="">
      <xdr:nvSpPr>
        <xdr:cNvPr id="628" name="楕円 627"/>
        <xdr:cNvSpPr/>
      </xdr:nvSpPr>
      <xdr:spPr>
        <a:xfrm>
          <a:off x="15430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62412</xdr:rowOff>
    </xdr:from>
    <xdr:to>
      <xdr:col>76</xdr:col>
      <xdr:colOff>165100</xdr:colOff>
      <xdr:row>80</xdr:row>
      <xdr:rowOff>164012</xdr:rowOff>
    </xdr:to>
    <xdr:sp macro="" textlink="">
      <xdr:nvSpPr>
        <xdr:cNvPr id="629" name="楕円 628"/>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113212</xdr:rowOff>
    </xdr:to>
    <xdr:cxnSp macro="">
      <xdr:nvCxnSpPr>
        <xdr:cNvPr id="630" name="直線コネクタ 629"/>
        <xdr:cNvCxnSpPr/>
      </xdr:nvCxnSpPr>
      <xdr:spPr>
        <a:xfrm flipV="1">
          <a:off x="14592300" y="13783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134819</xdr:rowOff>
    </xdr:from>
    <xdr:ext cx="405111" cy="259045"/>
    <xdr:sp macro="" textlink="">
      <xdr:nvSpPr>
        <xdr:cNvPr id="631" name="n_1mainValue【消防施設】&#10;有形固定資産減価償却率"/>
        <xdr:cNvSpPr txBox="1"/>
      </xdr:nvSpPr>
      <xdr:spPr>
        <a:xfrm>
          <a:off x="15266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632" name="n_2mainValue【消防施設】&#10;有形固定資産減価償却率"/>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654" name="直線コネクタ 653"/>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655"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656" name="直線コネクタ 655"/>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5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58" name="直線コネクタ 65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86885</xdr:rowOff>
    </xdr:from>
    <xdr:ext cx="469744" cy="259045"/>
    <xdr:sp macro="" textlink="">
      <xdr:nvSpPr>
        <xdr:cNvPr id="659" name="【消防施設】&#10;一人当たり面積平均値テキスト"/>
        <xdr:cNvSpPr txBox="1"/>
      </xdr:nvSpPr>
      <xdr:spPr>
        <a:xfrm>
          <a:off x="22199600" y="1431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660" name="フローチャート: 判断 659"/>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661" name="フローチャート: 判断 660"/>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43451</xdr:rowOff>
    </xdr:from>
    <xdr:ext cx="469744" cy="259045"/>
    <xdr:sp macro="" textlink="">
      <xdr:nvSpPr>
        <xdr:cNvPr id="662" name="n_1ave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63" name="フローチャート: 判断 66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75455</xdr:rowOff>
    </xdr:from>
    <xdr:ext cx="469744" cy="259045"/>
    <xdr:sp macro="" textlink="">
      <xdr:nvSpPr>
        <xdr:cNvPr id="664"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33020</xdr:rowOff>
    </xdr:from>
    <xdr:to>
      <xdr:col>102</xdr:col>
      <xdr:colOff>165100</xdr:colOff>
      <xdr:row>84</xdr:row>
      <xdr:rowOff>134620</xdr:rowOff>
    </xdr:to>
    <xdr:sp macro="" textlink="">
      <xdr:nvSpPr>
        <xdr:cNvPr id="665" name="フローチャート: 判断 664"/>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151147</xdr:rowOff>
    </xdr:from>
    <xdr:ext cx="469744" cy="259045"/>
    <xdr:sp macro="" textlink="">
      <xdr:nvSpPr>
        <xdr:cNvPr id="666"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142748</xdr:rowOff>
    </xdr:from>
    <xdr:to>
      <xdr:col>112</xdr:col>
      <xdr:colOff>38100</xdr:colOff>
      <xdr:row>83</xdr:row>
      <xdr:rowOff>72898</xdr:rowOff>
    </xdr:to>
    <xdr:sp macro="" textlink="">
      <xdr:nvSpPr>
        <xdr:cNvPr id="672" name="楕円 671"/>
        <xdr:cNvSpPr/>
      </xdr:nvSpPr>
      <xdr:spPr>
        <a:xfrm>
          <a:off x="21272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156463</xdr:rowOff>
    </xdr:from>
    <xdr:to>
      <xdr:col>107</xdr:col>
      <xdr:colOff>101600</xdr:colOff>
      <xdr:row>83</xdr:row>
      <xdr:rowOff>86613</xdr:rowOff>
    </xdr:to>
    <xdr:sp macro="" textlink="">
      <xdr:nvSpPr>
        <xdr:cNvPr id="673" name="楕円 672"/>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22098</xdr:rowOff>
    </xdr:from>
    <xdr:to>
      <xdr:col>111</xdr:col>
      <xdr:colOff>177800</xdr:colOff>
      <xdr:row>83</xdr:row>
      <xdr:rowOff>35813</xdr:rowOff>
    </xdr:to>
    <xdr:cxnSp macro="">
      <xdr:nvCxnSpPr>
        <xdr:cNvPr id="674" name="直線コネクタ 673"/>
        <xdr:cNvCxnSpPr/>
      </xdr:nvCxnSpPr>
      <xdr:spPr>
        <a:xfrm flipV="1">
          <a:off x="20434300" y="1425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89425</xdr:rowOff>
    </xdr:from>
    <xdr:ext cx="469744" cy="259045"/>
    <xdr:sp macro="" textlink="">
      <xdr:nvSpPr>
        <xdr:cNvPr id="675" name="n_1mainValue【消防施設】&#10;一人当たり面積"/>
        <xdr:cNvSpPr txBox="1"/>
      </xdr:nvSpPr>
      <xdr:spPr>
        <a:xfrm>
          <a:off x="21075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676" name="n_2mainValue【消防施設】&#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8" name="テキスト ボックス 6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6" name="テキスト ボックス 6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00" name="直線コネクタ 699"/>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01"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02" name="直線コネクタ 701"/>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03"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04" name="直線コネクタ 703"/>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05"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06" name="フローチャート: 判断 705"/>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07" name="フローチャート: 判断 706"/>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150513</xdr:rowOff>
    </xdr:from>
    <xdr:ext cx="405111" cy="259045"/>
    <xdr:sp macro="" textlink="">
      <xdr:nvSpPr>
        <xdr:cNvPr id="708"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71120</xdr:rowOff>
    </xdr:from>
    <xdr:to>
      <xdr:col>76</xdr:col>
      <xdr:colOff>165100</xdr:colOff>
      <xdr:row>103</xdr:row>
      <xdr:rowOff>1270</xdr:rowOff>
    </xdr:to>
    <xdr:sp macro="" textlink="">
      <xdr:nvSpPr>
        <xdr:cNvPr id="709" name="フローチャート: 判断 708"/>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163847</xdr:rowOff>
    </xdr:from>
    <xdr:ext cx="405111" cy="259045"/>
    <xdr:sp macro="" textlink="">
      <xdr:nvSpPr>
        <xdr:cNvPr id="710"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120650</xdr:rowOff>
    </xdr:from>
    <xdr:to>
      <xdr:col>72</xdr:col>
      <xdr:colOff>38100</xdr:colOff>
      <xdr:row>103</xdr:row>
      <xdr:rowOff>50800</xdr:rowOff>
    </xdr:to>
    <xdr:sp macro="" textlink="">
      <xdr:nvSpPr>
        <xdr:cNvPr id="711" name="フローチャート: 判断 710"/>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67327</xdr:rowOff>
    </xdr:from>
    <xdr:ext cx="405111" cy="259045"/>
    <xdr:sp macro="" textlink="">
      <xdr:nvSpPr>
        <xdr:cNvPr id="712"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42545</xdr:rowOff>
    </xdr:from>
    <xdr:to>
      <xdr:col>81</xdr:col>
      <xdr:colOff>101600</xdr:colOff>
      <xdr:row>101</xdr:row>
      <xdr:rowOff>144145</xdr:rowOff>
    </xdr:to>
    <xdr:sp macro="" textlink="">
      <xdr:nvSpPr>
        <xdr:cNvPr id="718" name="楕円 717"/>
        <xdr:cNvSpPr/>
      </xdr:nvSpPr>
      <xdr:spPr>
        <a:xfrm>
          <a:off x="15430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76836</xdr:rowOff>
    </xdr:from>
    <xdr:to>
      <xdr:col>76</xdr:col>
      <xdr:colOff>165100</xdr:colOff>
      <xdr:row>102</xdr:row>
      <xdr:rowOff>6986</xdr:rowOff>
    </xdr:to>
    <xdr:sp macro="" textlink="">
      <xdr:nvSpPr>
        <xdr:cNvPr id="719" name="楕円 718"/>
        <xdr:cNvSpPr/>
      </xdr:nvSpPr>
      <xdr:spPr>
        <a:xfrm>
          <a:off x="14541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93345</xdr:rowOff>
    </xdr:from>
    <xdr:to>
      <xdr:col>81</xdr:col>
      <xdr:colOff>50800</xdr:colOff>
      <xdr:row>101</xdr:row>
      <xdr:rowOff>127636</xdr:rowOff>
    </xdr:to>
    <xdr:cxnSp macro="">
      <xdr:nvCxnSpPr>
        <xdr:cNvPr id="720" name="直線コネクタ 719"/>
        <xdr:cNvCxnSpPr/>
      </xdr:nvCxnSpPr>
      <xdr:spPr>
        <a:xfrm flipV="1">
          <a:off x="14592300" y="174097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160672</xdr:rowOff>
    </xdr:from>
    <xdr:ext cx="405111" cy="259045"/>
    <xdr:sp macro="" textlink="">
      <xdr:nvSpPr>
        <xdr:cNvPr id="721" name="n_1mainValue【庁舎】&#10;有形固定資産減価償却率"/>
        <xdr:cNvSpPr txBox="1"/>
      </xdr:nvSpPr>
      <xdr:spPr>
        <a:xfrm>
          <a:off x="15266044"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23513</xdr:rowOff>
    </xdr:from>
    <xdr:ext cx="405111" cy="259045"/>
    <xdr:sp macro="" textlink="">
      <xdr:nvSpPr>
        <xdr:cNvPr id="722" name="n_2mainValue【庁舎】&#10;有形固定資産減価償却率"/>
        <xdr:cNvSpPr txBox="1"/>
      </xdr:nvSpPr>
      <xdr:spPr>
        <a:xfrm>
          <a:off x="143897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3" name="テキスト ボックス 7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34" name="直線コネクタ 73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5" name="テキスト ボックス 73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8" name="直線コネクタ 73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39" name="テキスト ボックス 73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43" name="直線コネクタ 742"/>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44"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45" name="直線コネクタ 744"/>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6"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7" name="直線コネクタ 746"/>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78122</xdr:rowOff>
    </xdr:from>
    <xdr:ext cx="469744" cy="259045"/>
    <xdr:sp macro="" textlink="">
      <xdr:nvSpPr>
        <xdr:cNvPr id="748" name="【庁舎】&#10;一人当たり面積平均値テキスト"/>
        <xdr:cNvSpPr txBox="1"/>
      </xdr:nvSpPr>
      <xdr:spPr>
        <a:xfrm>
          <a:off x="221996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749" name="フローチャート: 判断 748"/>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50" name="フローチャート: 判断 74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38116</xdr:rowOff>
    </xdr:from>
    <xdr:ext cx="469744" cy="259045"/>
    <xdr:sp macro="" textlink="">
      <xdr:nvSpPr>
        <xdr:cNvPr id="75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168275</xdr:rowOff>
    </xdr:from>
    <xdr:to>
      <xdr:col>107</xdr:col>
      <xdr:colOff>101600</xdr:colOff>
      <xdr:row>105</xdr:row>
      <xdr:rowOff>98425</xdr:rowOff>
    </xdr:to>
    <xdr:sp macro="" textlink="">
      <xdr:nvSpPr>
        <xdr:cNvPr id="752" name="フローチャート: 判断 751"/>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89552</xdr:rowOff>
    </xdr:from>
    <xdr:ext cx="469744" cy="259045"/>
    <xdr:sp macro="" textlink="">
      <xdr:nvSpPr>
        <xdr:cNvPr id="753" name="n_2aveValue【庁舎】&#10;一人当たり面積"/>
        <xdr:cNvSpPr txBox="1"/>
      </xdr:nvSpPr>
      <xdr:spPr>
        <a:xfrm>
          <a:off x="20199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139700</xdr:rowOff>
    </xdr:from>
    <xdr:to>
      <xdr:col>102</xdr:col>
      <xdr:colOff>165100</xdr:colOff>
      <xdr:row>107</xdr:row>
      <xdr:rowOff>69850</xdr:rowOff>
    </xdr:to>
    <xdr:sp macro="" textlink="">
      <xdr:nvSpPr>
        <xdr:cNvPr id="754" name="フローチャート: 判断 753"/>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86377</xdr:rowOff>
    </xdr:from>
    <xdr:ext cx="469744" cy="259045"/>
    <xdr:sp macro="" textlink="">
      <xdr:nvSpPr>
        <xdr:cNvPr id="755" name="n_3aveValue【庁舎】&#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151130</xdr:rowOff>
    </xdr:from>
    <xdr:to>
      <xdr:col>112</xdr:col>
      <xdr:colOff>38100</xdr:colOff>
      <xdr:row>101</xdr:row>
      <xdr:rowOff>81280</xdr:rowOff>
    </xdr:to>
    <xdr:sp macro="" textlink="">
      <xdr:nvSpPr>
        <xdr:cNvPr id="761" name="楕円 760"/>
        <xdr:cNvSpPr/>
      </xdr:nvSpPr>
      <xdr:spPr>
        <a:xfrm>
          <a:off x="21272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19686</xdr:rowOff>
    </xdr:from>
    <xdr:to>
      <xdr:col>107</xdr:col>
      <xdr:colOff>101600</xdr:colOff>
      <xdr:row>101</xdr:row>
      <xdr:rowOff>121286</xdr:rowOff>
    </xdr:to>
    <xdr:sp macro="" textlink="">
      <xdr:nvSpPr>
        <xdr:cNvPr id="762" name="楕円 761"/>
        <xdr:cNvSpPr/>
      </xdr:nvSpPr>
      <xdr:spPr>
        <a:xfrm>
          <a:off x="20383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30480</xdr:rowOff>
    </xdr:from>
    <xdr:to>
      <xdr:col>111</xdr:col>
      <xdr:colOff>177800</xdr:colOff>
      <xdr:row>101</xdr:row>
      <xdr:rowOff>70486</xdr:rowOff>
    </xdr:to>
    <xdr:cxnSp macro="">
      <xdr:nvCxnSpPr>
        <xdr:cNvPr id="763" name="直線コネクタ 762"/>
        <xdr:cNvCxnSpPr/>
      </xdr:nvCxnSpPr>
      <xdr:spPr>
        <a:xfrm flipV="1">
          <a:off x="20434300" y="17346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97807</xdr:rowOff>
    </xdr:from>
    <xdr:ext cx="469744" cy="259045"/>
    <xdr:sp macro="" textlink="">
      <xdr:nvSpPr>
        <xdr:cNvPr id="764" name="n_1mainValue【庁舎】&#10;一人当たり面積"/>
        <xdr:cNvSpPr txBox="1"/>
      </xdr:nvSpPr>
      <xdr:spPr>
        <a:xfrm>
          <a:off x="210757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137813</xdr:rowOff>
    </xdr:from>
    <xdr:ext cx="469744" cy="259045"/>
    <xdr:sp macro="" textlink="">
      <xdr:nvSpPr>
        <xdr:cNvPr id="765" name="n_2mainValue【庁舎】&#10;一人当たり面積"/>
        <xdr:cNvSpPr txBox="1"/>
      </xdr:nvSpPr>
      <xdr:spPr>
        <a:xfrm>
          <a:off x="201994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の有形固定資産減価償却率に関して大幅な低下がみられるが、これは新ごみ処理施設の完成によるものである。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また、住民一人当たり面積に関して、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で乖離が大きいが、特に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に関しては、今後適正配置を含めた老朽化対策を計画的に行っていく必要がある。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は横ばいであり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では依然</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44450</xdr:rowOff>
    </xdr:to>
    <xdr:cxnSp macro="">
      <xdr:nvCxnSpPr>
        <xdr:cNvPr id="74" name="直線コネクタ 73"/>
        <xdr:cNvCxnSpPr/>
      </xdr:nvCxnSpPr>
      <xdr:spPr>
        <a:xfrm>
          <a:off x="3225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80" name="直線コネクタ 79"/>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分子である経常経費充当一般財源、分母である経常一般財源ともに前年度より減少となったが、特に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、市町村合併に係る特例措置の縮減による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等の影響により分母である経常一般財源が大きく減少した結果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類似団体の平均と比較しても高く、財政構造の弾力性が低い結果となっており、引き続き、公の施設の統廃合による管理経費の削減に取り組むなど歳出規模の縮減に努めるとともに、地方税の徴収強化や受益者負担の原則に即した適正な使用料の設定等、自主財源の確保に努め、財政基盤の強化を図りた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50377</xdr:rowOff>
    </xdr:from>
    <xdr:to>
      <xdr:col>23</xdr:col>
      <xdr:colOff>133350</xdr:colOff>
      <xdr:row>67</xdr:row>
      <xdr:rowOff>23706</xdr:rowOff>
    </xdr:to>
    <xdr:cxnSp macro="">
      <xdr:nvCxnSpPr>
        <xdr:cNvPr id="134" name="直線コネクタ 133"/>
        <xdr:cNvCxnSpPr/>
      </xdr:nvCxnSpPr>
      <xdr:spPr>
        <a:xfrm>
          <a:off x="4114800" y="1136607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50377</xdr:rowOff>
    </xdr:to>
    <xdr:cxnSp macro="">
      <xdr:nvCxnSpPr>
        <xdr:cNvPr id="137" name="直線コネクタ 136"/>
        <xdr:cNvCxnSpPr/>
      </xdr:nvCxnSpPr>
      <xdr:spPr>
        <a:xfrm>
          <a:off x="3225800" y="1134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34290</xdr:rowOff>
    </xdr:to>
    <xdr:cxnSp macro="">
      <xdr:nvCxnSpPr>
        <xdr:cNvPr id="140" name="直線コネクタ 139"/>
        <xdr:cNvCxnSpPr/>
      </xdr:nvCxnSpPr>
      <xdr:spPr>
        <a:xfrm>
          <a:off x="2336800" y="111328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117263</xdr:rowOff>
    </xdr:to>
    <xdr:cxnSp macro="">
      <xdr:nvCxnSpPr>
        <xdr:cNvPr id="143" name="直線コネクタ 142"/>
        <xdr:cNvCxnSpPr/>
      </xdr:nvCxnSpPr>
      <xdr:spPr>
        <a:xfrm flipV="1">
          <a:off x="1447800" y="1113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47" name="テキスト ボックス 146"/>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144356</xdr:rowOff>
    </xdr:from>
    <xdr:to>
      <xdr:col>23</xdr:col>
      <xdr:colOff>184150</xdr:colOff>
      <xdr:row>67</xdr:row>
      <xdr:rowOff>74506</xdr:rowOff>
    </xdr:to>
    <xdr:sp macro="" textlink="">
      <xdr:nvSpPr>
        <xdr:cNvPr id="153" name="楕円 152"/>
        <xdr:cNvSpPr/>
      </xdr:nvSpPr>
      <xdr:spPr>
        <a:xfrm>
          <a:off x="4902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116433</xdr:rowOff>
    </xdr:from>
    <xdr:ext cx="762000" cy="259045"/>
    <xdr:sp macro="" textlink="">
      <xdr:nvSpPr>
        <xdr:cNvPr id="154" name="財政構造の弾力性該当値テキスト"/>
        <xdr:cNvSpPr txBox="1"/>
      </xdr:nvSpPr>
      <xdr:spPr>
        <a:xfrm>
          <a:off x="5041900" y="114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5" name="楕円 154"/>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6" name="テキスト ボックス 155"/>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7" name="楕円 156"/>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8" name="テキスト ボックス 157"/>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9" name="楕円 158"/>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60" name="テキスト ボックス 15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1" name="楕円 160"/>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6790</xdr:rowOff>
    </xdr:from>
    <xdr:ext cx="762000" cy="259045"/>
    <xdr:sp macro="" textlink="">
      <xdr:nvSpPr>
        <xdr:cNvPr id="162" name="テキスト ボックス 161"/>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決算額及び類似団体平均はともに横ばいであり、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よりも高い数値となっている。合併により多くの公共施設を抱えることとなったことや島しょ部地域を抱えるという本市の特殊な地理的要因による影響も考えられるが、引き続き今後も事務事業、組織等の見直し等を行い、適正な人員配置、時間外勤務手当の抑制を図るほか、公の施設の統廃合による管理経費の削減により、人件費・物件費等の削減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118605</xdr:rowOff>
    </xdr:from>
    <xdr:to>
      <xdr:col>23</xdr:col>
      <xdr:colOff>133350</xdr:colOff>
      <xdr:row>87</xdr:row>
      <xdr:rowOff>135327</xdr:rowOff>
    </xdr:to>
    <xdr:cxnSp macro="">
      <xdr:nvCxnSpPr>
        <xdr:cNvPr id="195" name="直線コネクタ 194"/>
        <xdr:cNvCxnSpPr/>
      </xdr:nvCxnSpPr>
      <xdr:spPr>
        <a:xfrm>
          <a:off x="4114800" y="15034755"/>
          <a:ext cx="838200" cy="1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118605</xdr:rowOff>
    </xdr:from>
    <xdr:to>
      <xdr:col>19</xdr:col>
      <xdr:colOff>133350</xdr:colOff>
      <xdr:row>88</xdr:row>
      <xdr:rowOff>19448</xdr:rowOff>
    </xdr:to>
    <xdr:cxnSp macro="">
      <xdr:nvCxnSpPr>
        <xdr:cNvPr id="198" name="直線コネクタ 197"/>
        <xdr:cNvCxnSpPr/>
      </xdr:nvCxnSpPr>
      <xdr:spPr>
        <a:xfrm flipV="1">
          <a:off x="3225800" y="15034755"/>
          <a:ext cx="889000" cy="7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122828</xdr:rowOff>
    </xdr:from>
    <xdr:to>
      <xdr:col>15</xdr:col>
      <xdr:colOff>82550</xdr:colOff>
      <xdr:row>88</xdr:row>
      <xdr:rowOff>19448</xdr:rowOff>
    </xdr:to>
    <xdr:cxnSp macro="">
      <xdr:nvCxnSpPr>
        <xdr:cNvPr id="201" name="直線コネクタ 200"/>
        <xdr:cNvCxnSpPr/>
      </xdr:nvCxnSpPr>
      <xdr:spPr>
        <a:xfrm>
          <a:off x="2336800" y="15038978"/>
          <a:ext cx="889000" cy="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122828</xdr:rowOff>
    </xdr:from>
    <xdr:to>
      <xdr:col>11</xdr:col>
      <xdr:colOff>31750</xdr:colOff>
      <xdr:row>87</xdr:row>
      <xdr:rowOff>129367</xdr:rowOff>
    </xdr:to>
    <xdr:cxnSp macro="">
      <xdr:nvCxnSpPr>
        <xdr:cNvPr id="204" name="直線コネクタ 203"/>
        <xdr:cNvCxnSpPr/>
      </xdr:nvCxnSpPr>
      <xdr:spPr>
        <a:xfrm flipV="1">
          <a:off x="1447800" y="15038978"/>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6" name="テキスト ボックス 205"/>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126581</xdr:rowOff>
    </xdr:from>
    <xdr:ext cx="762000" cy="259045"/>
    <xdr:sp macro="" textlink="">
      <xdr:nvSpPr>
        <xdr:cNvPr id="208" name="テキスト ボックス 207"/>
        <xdr:cNvSpPr txBox="1"/>
      </xdr:nvSpPr>
      <xdr:spPr>
        <a:xfrm>
          <a:off x="1066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84527</xdr:rowOff>
    </xdr:from>
    <xdr:to>
      <xdr:col>23</xdr:col>
      <xdr:colOff>184150</xdr:colOff>
      <xdr:row>88</xdr:row>
      <xdr:rowOff>14677</xdr:rowOff>
    </xdr:to>
    <xdr:sp macro="" textlink="">
      <xdr:nvSpPr>
        <xdr:cNvPr id="214" name="楕円 213"/>
        <xdr:cNvSpPr/>
      </xdr:nvSpPr>
      <xdr:spPr>
        <a:xfrm>
          <a:off x="4902200" y="150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151854</xdr:rowOff>
    </xdr:from>
    <xdr:ext cx="762000" cy="259045"/>
    <xdr:sp macro="" textlink="">
      <xdr:nvSpPr>
        <xdr:cNvPr id="215" name="人件費・物件費等の状況該当値テキスト"/>
        <xdr:cNvSpPr txBox="1"/>
      </xdr:nvSpPr>
      <xdr:spPr>
        <a:xfrm>
          <a:off x="5041900" y="1489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67805</xdr:rowOff>
    </xdr:from>
    <xdr:to>
      <xdr:col>19</xdr:col>
      <xdr:colOff>184150</xdr:colOff>
      <xdr:row>87</xdr:row>
      <xdr:rowOff>169405</xdr:rowOff>
    </xdr:to>
    <xdr:sp macro="" textlink="">
      <xdr:nvSpPr>
        <xdr:cNvPr id="216" name="楕円 215"/>
        <xdr:cNvSpPr/>
      </xdr:nvSpPr>
      <xdr:spPr>
        <a:xfrm>
          <a:off x="4064000" y="149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154182</xdr:rowOff>
    </xdr:from>
    <xdr:ext cx="736600" cy="259045"/>
    <xdr:sp macro="" textlink="">
      <xdr:nvSpPr>
        <xdr:cNvPr id="217" name="テキスト ボックス 216"/>
        <xdr:cNvSpPr txBox="1"/>
      </xdr:nvSpPr>
      <xdr:spPr>
        <a:xfrm>
          <a:off x="3733800" y="15070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140098</xdr:rowOff>
    </xdr:from>
    <xdr:to>
      <xdr:col>15</xdr:col>
      <xdr:colOff>133350</xdr:colOff>
      <xdr:row>88</xdr:row>
      <xdr:rowOff>70248</xdr:rowOff>
    </xdr:to>
    <xdr:sp macro="" textlink="">
      <xdr:nvSpPr>
        <xdr:cNvPr id="218" name="楕円 217"/>
        <xdr:cNvSpPr/>
      </xdr:nvSpPr>
      <xdr:spPr>
        <a:xfrm>
          <a:off x="3175000" y="150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55025</xdr:rowOff>
    </xdr:from>
    <xdr:ext cx="762000" cy="259045"/>
    <xdr:sp macro="" textlink="">
      <xdr:nvSpPr>
        <xdr:cNvPr id="219" name="テキスト ボックス 218"/>
        <xdr:cNvSpPr txBox="1"/>
      </xdr:nvSpPr>
      <xdr:spPr>
        <a:xfrm>
          <a:off x="2844800" y="1514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72028</xdr:rowOff>
    </xdr:from>
    <xdr:to>
      <xdr:col>11</xdr:col>
      <xdr:colOff>82550</xdr:colOff>
      <xdr:row>88</xdr:row>
      <xdr:rowOff>2178</xdr:rowOff>
    </xdr:to>
    <xdr:sp macro="" textlink="">
      <xdr:nvSpPr>
        <xdr:cNvPr id="220" name="楕円 219"/>
        <xdr:cNvSpPr/>
      </xdr:nvSpPr>
      <xdr:spPr>
        <a:xfrm>
          <a:off x="2286000" y="149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158405</xdr:rowOff>
    </xdr:from>
    <xdr:ext cx="762000" cy="259045"/>
    <xdr:sp macro="" textlink="">
      <xdr:nvSpPr>
        <xdr:cNvPr id="221" name="テキスト ボックス 220"/>
        <xdr:cNvSpPr txBox="1"/>
      </xdr:nvSpPr>
      <xdr:spPr>
        <a:xfrm>
          <a:off x="1955800" y="1507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78567</xdr:rowOff>
    </xdr:from>
    <xdr:to>
      <xdr:col>7</xdr:col>
      <xdr:colOff>31750</xdr:colOff>
      <xdr:row>88</xdr:row>
      <xdr:rowOff>8717</xdr:rowOff>
    </xdr:to>
    <xdr:sp macro="" textlink="">
      <xdr:nvSpPr>
        <xdr:cNvPr id="222" name="楕円 221"/>
        <xdr:cNvSpPr/>
      </xdr:nvSpPr>
      <xdr:spPr>
        <a:xfrm>
          <a:off x="1397000" y="149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164944</xdr:rowOff>
    </xdr:from>
    <xdr:ext cx="762000" cy="259045"/>
    <xdr:sp macro="" textlink="">
      <xdr:nvSpPr>
        <xdr:cNvPr id="223" name="テキスト ボックス 222"/>
        <xdr:cNvSpPr txBox="1"/>
      </xdr:nvSpPr>
      <xdr:spPr>
        <a:xfrm>
          <a:off x="1066800" y="1508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3175</xdr:rowOff>
    </xdr:to>
    <xdr:cxnSp macro="">
      <xdr:nvCxnSpPr>
        <xdr:cNvPr id="257" name="直線コネクタ 256"/>
        <xdr:cNvCxnSpPr/>
      </xdr:nvCxnSpPr>
      <xdr:spPr>
        <a:xfrm>
          <a:off x="16179800" y="140017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60" name="直線コネクタ 259"/>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74084</xdr:rowOff>
    </xdr:to>
    <xdr:cxnSp macro="">
      <xdr:nvCxnSpPr>
        <xdr:cNvPr id="263" name="直線コネクタ 262"/>
        <xdr:cNvCxnSpPr/>
      </xdr:nvCxnSpPr>
      <xdr:spPr>
        <a:xfrm>
          <a:off x="14401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81</xdr:row>
      <xdr:rowOff>33866</xdr:rowOff>
    </xdr:to>
    <xdr:cxnSp macro="">
      <xdr:nvCxnSpPr>
        <xdr:cNvPr id="266" name="直線コネクタ 265"/>
        <xdr:cNvCxnSpPr/>
      </xdr:nvCxnSpPr>
      <xdr:spPr>
        <a:xfrm>
          <a:off x="13512800" y="137604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8" name="テキスト ボックス 267"/>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6" name="楕円 275"/>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45102</xdr:rowOff>
    </xdr:from>
    <xdr:ext cx="762000" cy="259045"/>
    <xdr:sp macro="" textlink="">
      <xdr:nvSpPr>
        <xdr:cNvPr id="277" name="給与水準   （国との比較）該当値テキスト"/>
        <xdr:cNvSpPr txBox="1"/>
      </xdr:nvSpPr>
      <xdr:spPr>
        <a:xfrm>
          <a:off x="17106900" y="1393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8" name="楕円 277"/>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9" name="テキスト ボックス 278"/>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2" name="楕円 281"/>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3" name="テキスト ボックス 282"/>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4" name="楕円 283"/>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5" name="テキスト ボックス 284"/>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次定員適正化計画を策定し、職員数の削減に取り組んできた結果、合併直後から平成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472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人の職員の削減を達成した。それでもなお、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人口千人当たりの職員数は、本市が有する地理的特性を考慮すると単純に比較することはできないものの、類似団体平均を上回る結果となっている。現在は、平成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月に策定した第</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次定員適正化計画に基づき、令和２年</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月までに新たに</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名の削減（平成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年度比）を目指している。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5334</xdr:rowOff>
    </xdr:from>
    <xdr:to>
      <xdr:col>81</xdr:col>
      <xdr:colOff>44450</xdr:colOff>
      <xdr:row>66</xdr:row>
      <xdr:rowOff>29464</xdr:rowOff>
    </xdr:to>
    <xdr:cxnSp macro="">
      <xdr:nvCxnSpPr>
        <xdr:cNvPr id="318" name="直線コネクタ 317"/>
        <xdr:cNvCxnSpPr/>
      </xdr:nvCxnSpPr>
      <xdr:spPr>
        <a:xfrm flipV="1">
          <a:off x="16179800" y="113210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19812</xdr:rowOff>
    </xdr:from>
    <xdr:to>
      <xdr:col>77</xdr:col>
      <xdr:colOff>44450</xdr:colOff>
      <xdr:row>66</xdr:row>
      <xdr:rowOff>29464</xdr:rowOff>
    </xdr:to>
    <xdr:cxnSp macro="">
      <xdr:nvCxnSpPr>
        <xdr:cNvPr id="321" name="直線コネクタ 320"/>
        <xdr:cNvCxnSpPr/>
      </xdr:nvCxnSpPr>
      <xdr:spPr>
        <a:xfrm>
          <a:off x="15290800" y="1133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19812</xdr:rowOff>
    </xdr:from>
    <xdr:to>
      <xdr:col>72</xdr:col>
      <xdr:colOff>203200</xdr:colOff>
      <xdr:row>66</xdr:row>
      <xdr:rowOff>34290</xdr:rowOff>
    </xdr:to>
    <xdr:cxnSp macro="">
      <xdr:nvCxnSpPr>
        <xdr:cNvPr id="324" name="直線コネクタ 323"/>
        <xdr:cNvCxnSpPr/>
      </xdr:nvCxnSpPr>
      <xdr:spPr>
        <a:xfrm flipV="1">
          <a:off x="14401800" y="113355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34290</xdr:rowOff>
    </xdr:from>
    <xdr:to>
      <xdr:col>68</xdr:col>
      <xdr:colOff>152400</xdr:colOff>
      <xdr:row>66</xdr:row>
      <xdr:rowOff>135636</xdr:rowOff>
    </xdr:to>
    <xdr:cxnSp macro="">
      <xdr:nvCxnSpPr>
        <xdr:cNvPr id="327" name="直線コネクタ 326"/>
        <xdr:cNvCxnSpPr/>
      </xdr:nvCxnSpPr>
      <xdr:spPr>
        <a:xfrm flipV="1">
          <a:off x="13512800" y="113499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125984</xdr:rowOff>
    </xdr:from>
    <xdr:to>
      <xdr:col>81</xdr:col>
      <xdr:colOff>95250</xdr:colOff>
      <xdr:row>66</xdr:row>
      <xdr:rowOff>56134</xdr:rowOff>
    </xdr:to>
    <xdr:sp macro="" textlink="">
      <xdr:nvSpPr>
        <xdr:cNvPr id="337" name="楕円 336"/>
        <xdr:cNvSpPr/>
      </xdr:nvSpPr>
      <xdr:spPr>
        <a:xfrm>
          <a:off x="16967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21861</xdr:rowOff>
    </xdr:from>
    <xdr:ext cx="762000" cy="259045"/>
    <xdr:sp macro="" textlink="">
      <xdr:nvSpPr>
        <xdr:cNvPr id="338" name="定員管理の状況該当値テキスト"/>
        <xdr:cNvSpPr txBox="1"/>
      </xdr:nvSpPr>
      <xdr:spPr>
        <a:xfrm>
          <a:off x="17106900" y="1116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150114</xdr:rowOff>
    </xdr:from>
    <xdr:to>
      <xdr:col>77</xdr:col>
      <xdr:colOff>95250</xdr:colOff>
      <xdr:row>66</xdr:row>
      <xdr:rowOff>80264</xdr:rowOff>
    </xdr:to>
    <xdr:sp macro="" textlink="">
      <xdr:nvSpPr>
        <xdr:cNvPr id="339" name="楕円 338"/>
        <xdr:cNvSpPr/>
      </xdr:nvSpPr>
      <xdr:spPr>
        <a:xfrm>
          <a:off x="16129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65041</xdr:rowOff>
    </xdr:from>
    <xdr:ext cx="736600" cy="259045"/>
    <xdr:sp macro="" textlink="">
      <xdr:nvSpPr>
        <xdr:cNvPr id="340" name="テキスト ボックス 339"/>
        <xdr:cNvSpPr txBox="1"/>
      </xdr:nvSpPr>
      <xdr:spPr>
        <a:xfrm>
          <a:off x="15798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140462</xdr:rowOff>
    </xdr:from>
    <xdr:to>
      <xdr:col>73</xdr:col>
      <xdr:colOff>44450</xdr:colOff>
      <xdr:row>66</xdr:row>
      <xdr:rowOff>70612</xdr:rowOff>
    </xdr:to>
    <xdr:sp macro="" textlink="">
      <xdr:nvSpPr>
        <xdr:cNvPr id="341" name="楕円 340"/>
        <xdr:cNvSpPr/>
      </xdr:nvSpPr>
      <xdr:spPr>
        <a:xfrm>
          <a:off x="15240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55389</xdr:rowOff>
    </xdr:from>
    <xdr:ext cx="762000" cy="259045"/>
    <xdr:sp macro="" textlink="">
      <xdr:nvSpPr>
        <xdr:cNvPr id="342" name="テキスト ボックス 341"/>
        <xdr:cNvSpPr txBox="1"/>
      </xdr:nvSpPr>
      <xdr:spPr>
        <a:xfrm>
          <a:off x="14909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154940</xdr:rowOff>
    </xdr:from>
    <xdr:to>
      <xdr:col>68</xdr:col>
      <xdr:colOff>203200</xdr:colOff>
      <xdr:row>66</xdr:row>
      <xdr:rowOff>85090</xdr:rowOff>
    </xdr:to>
    <xdr:sp macro="" textlink="">
      <xdr:nvSpPr>
        <xdr:cNvPr id="343" name="楕円 342"/>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69867</xdr:rowOff>
    </xdr:from>
    <xdr:ext cx="762000" cy="259045"/>
    <xdr:sp macro="" textlink="">
      <xdr:nvSpPr>
        <xdr:cNvPr id="344" name="テキスト ボックス 343"/>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84836</xdr:rowOff>
    </xdr:from>
    <xdr:to>
      <xdr:col>64</xdr:col>
      <xdr:colOff>152400</xdr:colOff>
      <xdr:row>67</xdr:row>
      <xdr:rowOff>14986</xdr:rowOff>
    </xdr:to>
    <xdr:sp macro="" textlink="">
      <xdr:nvSpPr>
        <xdr:cNvPr id="345" name="楕円 344"/>
        <xdr:cNvSpPr/>
      </xdr:nvSpPr>
      <xdr:spPr>
        <a:xfrm>
          <a:off x="13462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171213</xdr:rowOff>
    </xdr:from>
    <xdr:ext cx="762000" cy="259045"/>
    <xdr:sp macro="" textlink="">
      <xdr:nvSpPr>
        <xdr:cNvPr id="346" name="テキスト ボックス 345"/>
        <xdr:cNvSpPr txBox="1"/>
      </xdr:nvSpPr>
      <xdr:spPr>
        <a:xfrm>
          <a:off x="13131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公債費充当一般財源等が減少したことに加え、準元利償還金のうち公営企業に要する経費の財源とする地方債の償還の財源に充てたと認められる繰入金が減少した結果、単年度の実質公債費比率は前年度比０．８ポイント低下し、３か年平均でも０．４ポイント低下した。依然として類似団体平均値を大きく上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これは近年、合併に伴い必要となった施設の統合整備等を集中的に実施した結果である。なお、発行した地方債の大部分は、基準財政需要額への算入率が高いものであり、今後とも同比率が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％を超えることがないよう計画的な財政運営に努めてまいりたい。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124206</xdr:rowOff>
    </xdr:to>
    <xdr:cxnSp macro="">
      <xdr:nvCxnSpPr>
        <xdr:cNvPr id="378" name="直線コネクタ 377"/>
        <xdr:cNvCxnSpPr/>
      </xdr:nvCxnSpPr>
      <xdr:spPr>
        <a:xfrm flipV="1">
          <a:off x="16179800" y="74579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51833</xdr:rowOff>
    </xdr:from>
    <xdr:ext cx="762000" cy="259045"/>
    <xdr:sp macro="" textlink="">
      <xdr:nvSpPr>
        <xdr:cNvPr id="379" name="公債費負担の状況平均値テキスト"/>
        <xdr:cNvSpPr txBox="1"/>
      </xdr:nvSpPr>
      <xdr:spPr>
        <a:xfrm>
          <a:off x="17106900" y="656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104902</xdr:rowOff>
    </xdr:from>
    <xdr:to>
      <xdr:col>77</xdr:col>
      <xdr:colOff>44450</xdr:colOff>
      <xdr:row>43</xdr:row>
      <xdr:rowOff>124206</xdr:rowOff>
    </xdr:to>
    <xdr:cxnSp macro="">
      <xdr:nvCxnSpPr>
        <xdr:cNvPr id="381" name="直線コネクタ 380"/>
        <xdr:cNvCxnSpPr/>
      </xdr:nvCxnSpPr>
      <xdr:spPr>
        <a:xfrm>
          <a:off x="15290800" y="747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83" name="テキスト ボックス 382"/>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43</xdr:row>
      <xdr:rowOff>124206</xdr:rowOff>
    </xdr:to>
    <xdr:cxnSp macro="">
      <xdr:nvCxnSpPr>
        <xdr:cNvPr id="384" name="直線コネクタ 383"/>
        <xdr:cNvCxnSpPr/>
      </xdr:nvCxnSpPr>
      <xdr:spPr>
        <a:xfrm flipV="1">
          <a:off x="14401800" y="747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86" name="テキスト ボックス 38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43</xdr:row>
      <xdr:rowOff>143510</xdr:rowOff>
    </xdr:to>
    <xdr:cxnSp macro="">
      <xdr:nvCxnSpPr>
        <xdr:cNvPr id="387" name="直線コネクタ 386"/>
        <xdr:cNvCxnSpPr/>
      </xdr:nvCxnSpPr>
      <xdr:spPr>
        <a:xfrm flipV="1">
          <a:off x="13512800" y="749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89" name="テキスト ボックス 38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391" name="テキスト ボックス 390"/>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7" name="楕円 396"/>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8"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73406</xdr:rowOff>
    </xdr:from>
    <xdr:to>
      <xdr:col>77</xdr:col>
      <xdr:colOff>95250</xdr:colOff>
      <xdr:row>44</xdr:row>
      <xdr:rowOff>3556</xdr:rowOff>
    </xdr:to>
    <xdr:sp macro="" textlink="">
      <xdr:nvSpPr>
        <xdr:cNvPr id="399" name="楕円 398"/>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159783</xdr:rowOff>
    </xdr:from>
    <xdr:ext cx="736600" cy="259045"/>
    <xdr:sp macro="" textlink="">
      <xdr:nvSpPr>
        <xdr:cNvPr id="400" name="テキスト ボックス 399"/>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401" name="楕円 400"/>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402" name="テキスト ボックス 401"/>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3" name="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5" name="楕円 404"/>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6" name="テキスト ボックス 405"/>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基準財政需要額算入見込額が減少したものの、一般会計等における地方債残高及び公営企業債等繰入見込額も減少したこと等により、前年度比１０．２ポイントの低下、類似団体平均との比較では１４．４ポイント下回る結果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運営上、基金の取崩しが必要となるなど、充当可能財源等の減少は想定されるものの、一般会計等の地方債残高及び公営企業債等繰入見込額はそれぞれ減少すると見込んでおり、将来負担比率は逓減すると考えている。引き続き、</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定員適正化計画に基づく人員の削減や投資的経費の見直しなどにより、数値の上昇抑制に努めたい。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154686</xdr:rowOff>
    </xdr:from>
    <xdr:to>
      <xdr:col>81</xdr:col>
      <xdr:colOff>44450</xdr:colOff>
      <xdr:row>14</xdr:row>
      <xdr:rowOff>65278</xdr:rowOff>
    </xdr:to>
    <xdr:cxnSp macro="">
      <xdr:nvCxnSpPr>
        <xdr:cNvPr id="440" name="直線コネクタ 439"/>
        <xdr:cNvCxnSpPr/>
      </xdr:nvCxnSpPr>
      <xdr:spPr>
        <a:xfrm flipV="1">
          <a:off x="16179800" y="238353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1"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65278</xdr:rowOff>
    </xdr:from>
    <xdr:to>
      <xdr:col>77</xdr:col>
      <xdr:colOff>44450</xdr:colOff>
      <xdr:row>14</xdr:row>
      <xdr:rowOff>110321</xdr:rowOff>
    </xdr:to>
    <xdr:cxnSp macro="">
      <xdr:nvCxnSpPr>
        <xdr:cNvPr id="443" name="直線コネクタ 442"/>
        <xdr:cNvCxnSpPr/>
      </xdr:nvCxnSpPr>
      <xdr:spPr>
        <a:xfrm flipV="1">
          <a:off x="15290800" y="24655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45" name="テキスト ボックス 444"/>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110321</xdr:rowOff>
    </xdr:from>
    <xdr:to>
      <xdr:col>72</xdr:col>
      <xdr:colOff>203200</xdr:colOff>
      <xdr:row>14</xdr:row>
      <xdr:rowOff>165015</xdr:rowOff>
    </xdr:to>
    <xdr:cxnSp macro="">
      <xdr:nvCxnSpPr>
        <xdr:cNvPr id="446" name="直線コネクタ 445"/>
        <xdr:cNvCxnSpPr/>
      </xdr:nvCxnSpPr>
      <xdr:spPr>
        <a:xfrm flipV="1">
          <a:off x="14401800" y="2510621"/>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28338</xdr:rowOff>
    </xdr:from>
    <xdr:ext cx="762000" cy="259045"/>
    <xdr:sp macro="" textlink="">
      <xdr:nvSpPr>
        <xdr:cNvPr id="448" name="テキスト ボックス 447"/>
        <xdr:cNvSpPr txBox="1"/>
      </xdr:nvSpPr>
      <xdr:spPr>
        <a:xfrm>
          <a:off x="14909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165015</xdr:rowOff>
    </xdr:from>
    <xdr:to>
      <xdr:col>68</xdr:col>
      <xdr:colOff>152400</xdr:colOff>
      <xdr:row>15</xdr:row>
      <xdr:rowOff>122259</xdr:rowOff>
    </xdr:to>
    <xdr:cxnSp macro="">
      <xdr:nvCxnSpPr>
        <xdr:cNvPr id="449" name="直線コネクタ 448"/>
        <xdr:cNvCxnSpPr/>
      </xdr:nvCxnSpPr>
      <xdr:spPr>
        <a:xfrm flipV="1">
          <a:off x="13512800" y="256531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0" name="フローチャート: 判断 449"/>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1" name="テキスト ボックス 450"/>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3" name="テキスト ボックス 452"/>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103886</xdr:rowOff>
    </xdr:from>
    <xdr:to>
      <xdr:col>81</xdr:col>
      <xdr:colOff>95250</xdr:colOff>
      <xdr:row>14</xdr:row>
      <xdr:rowOff>34036</xdr:rowOff>
    </xdr:to>
    <xdr:sp macro="" textlink="">
      <xdr:nvSpPr>
        <xdr:cNvPr id="459" name="楕円 458"/>
        <xdr:cNvSpPr/>
      </xdr:nvSpPr>
      <xdr:spPr>
        <a:xfrm>
          <a:off x="169672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25163</xdr:rowOff>
    </xdr:from>
    <xdr:ext cx="762000" cy="259045"/>
    <xdr:sp macro="" textlink="">
      <xdr:nvSpPr>
        <xdr:cNvPr id="460" name="将来負担の状況該当値テキスト"/>
        <xdr:cNvSpPr txBox="1"/>
      </xdr:nvSpPr>
      <xdr:spPr>
        <a:xfrm>
          <a:off x="17106900" y="225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xdr:rowOff>
    </xdr:from>
    <xdr:to>
      <xdr:col>77</xdr:col>
      <xdr:colOff>95250</xdr:colOff>
      <xdr:row>14</xdr:row>
      <xdr:rowOff>116078</xdr:rowOff>
    </xdr:to>
    <xdr:sp macro="" textlink="">
      <xdr:nvSpPr>
        <xdr:cNvPr id="461" name="楕円 460"/>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62" name="テキスト ボックス 461"/>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59521</xdr:rowOff>
    </xdr:from>
    <xdr:to>
      <xdr:col>73</xdr:col>
      <xdr:colOff>44450</xdr:colOff>
      <xdr:row>14</xdr:row>
      <xdr:rowOff>161121</xdr:rowOff>
    </xdr:to>
    <xdr:sp macro="" textlink="">
      <xdr:nvSpPr>
        <xdr:cNvPr id="463" name="楕円 462"/>
        <xdr:cNvSpPr/>
      </xdr:nvSpPr>
      <xdr:spPr>
        <a:xfrm>
          <a:off x="15240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171298</xdr:rowOff>
    </xdr:from>
    <xdr:ext cx="762000" cy="259045"/>
    <xdr:sp macro="" textlink="">
      <xdr:nvSpPr>
        <xdr:cNvPr id="464" name="テキスト ボックス 463"/>
        <xdr:cNvSpPr txBox="1"/>
      </xdr:nvSpPr>
      <xdr:spPr>
        <a:xfrm>
          <a:off x="14909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114215</xdr:rowOff>
    </xdr:from>
    <xdr:to>
      <xdr:col>68</xdr:col>
      <xdr:colOff>203200</xdr:colOff>
      <xdr:row>15</xdr:row>
      <xdr:rowOff>44365</xdr:rowOff>
    </xdr:to>
    <xdr:sp macro="" textlink="">
      <xdr:nvSpPr>
        <xdr:cNvPr id="465" name="楕円 464"/>
        <xdr:cNvSpPr/>
      </xdr:nvSpPr>
      <xdr:spPr>
        <a:xfrm>
          <a:off x="14351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29142</xdr:rowOff>
    </xdr:from>
    <xdr:ext cx="762000" cy="259045"/>
    <xdr:sp macro="" textlink="">
      <xdr:nvSpPr>
        <xdr:cNvPr id="466" name="テキスト ボックス 465"/>
        <xdr:cNvSpPr txBox="1"/>
      </xdr:nvSpPr>
      <xdr:spPr>
        <a:xfrm>
          <a:off x="14020800" y="26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67" name="楕円 466"/>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157836</xdr:rowOff>
    </xdr:from>
    <xdr:ext cx="762000" cy="259045"/>
    <xdr:sp macro="" textlink="">
      <xdr:nvSpPr>
        <xdr:cNvPr id="468" name="テキスト ボックス 467"/>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、引き続き、類似団体の平均を下回っている状況にある。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人件費増加の主な要因は、退職手当支給対象者数が増加したことによるものである。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年度にそれぞれ策定した定員適正化計画（第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については、いずれも計画期間を前倒しして、職員の削減目標を達成しているが、今後も事務事業、組織等の見直し等を行い、適正な人員配置、時間外勤務手当の抑制に努めるなど人件費の削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101600</xdr:rowOff>
    </xdr:to>
    <xdr:cxnSp macro="">
      <xdr:nvCxnSpPr>
        <xdr:cNvPr id="66" name="直線コネクタ 65"/>
        <xdr:cNvCxnSpPr/>
      </xdr:nvCxnSpPr>
      <xdr:spPr>
        <a:xfrm>
          <a:off x="3987800" y="6108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127000</xdr:rowOff>
    </xdr:to>
    <xdr:cxnSp macro="">
      <xdr:nvCxnSpPr>
        <xdr:cNvPr id="69" name="直線コネクタ 68"/>
        <xdr:cNvCxnSpPr/>
      </xdr:nvCxnSpPr>
      <xdr:spPr>
        <a:xfrm flipV="1">
          <a:off x="3098800" y="610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127000</xdr:rowOff>
    </xdr:to>
    <xdr:cxnSp macro="">
      <xdr:nvCxnSpPr>
        <xdr:cNvPr id="72" name="直線コネクタ 71"/>
        <xdr:cNvCxnSpPr/>
      </xdr:nvCxnSpPr>
      <xdr:spPr>
        <a:xfrm>
          <a:off x="2209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37</xdr:row>
      <xdr:rowOff>95250</xdr:rowOff>
    </xdr:to>
    <xdr:cxnSp macro="">
      <xdr:nvCxnSpPr>
        <xdr:cNvPr id="75" name="直線コネクタ 74"/>
        <xdr:cNvCxnSpPr/>
      </xdr:nvCxnSpPr>
      <xdr:spPr>
        <a:xfrm flipV="1">
          <a:off x="1320800" y="6223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85" name="楕円 84"/>
        <xdr:cNvSpPr/>
      </xdr:nvSpPr>
      <xdr:spPr>
        <a:xfrm>
          <a:off x="4775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762000" cy="259045"/>
    <xdr:sp macro="" textlink="">
      <xdr:nvSpPr>
        <xdr:cNvPr id="86" name="人件費該当値テキスト"/>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を０．３ポイント下回った。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施設の管理経費の減少が主な要因である。物件費の主要な部分を占める施設の管理経費については、平成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策定した「公の施設等評価及びあり方方針」のもと、施設の集約化や複合化による総量削減に取り組んでいるところであり、この取り組みを更に推し進めることで、施設の維持管理コストの縮減を図り、物件費の削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12700</xdr:rowOff>
    </xdr:to>
    <xdr:cxnSp macro="">
      <xdr:nvCxnSpPr>
        <xdr:cNvPr id="129" name="直線コネクタ 128"/>
        <xdr:cNvCxnSpPr/>
      </xdr:nvCxnSpPr>
      <xdr:spPr>
        <a:xfrm flipV="1">
          <a:off x="15671800" y="30498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94343</xdr:rowOff>
    </xdr:to>
    <xdr:cxnSp macro="">
      <xdr:nvCxnSpPr>
        <xdr:cNvPr id="132" name="直線コネクタ 131"/>
        <xdr:cNvCxnSpPr/>
      </xdr:nvCxnSpPr>
      <xdr:spPr>
        <a:xfrm flipV="1">
          <a:off x="14782800" y="3098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94343</xdr:rowOff>
    </xdr:to>
    <xdr:cxnSp macro="">
      <xdr:nvCxnSpPr>
        <xdr:cNvPr id="135" name="直線コネクタ 134"/>
        <xdr:cNvCxnSpPr/>
      </xdr:nvCxnSpPr>
      <xdr:spPr>
        <a:xfrm>
          <a:off x="13893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45357</xdr:rowOff>
    </xdr:to>
    <xdr:cxnSp macro="">
      <xdr:nvCxnSpPr>
        <xdr:cNvPr id="138" name="直線コネクタ 137"/>
        <xdr:cNvCxnSpPr/>
      </xdr:nvCxnSpPr>
      <xdr:spPr>
        <a:xfrm flipV="1">
          <a:off x="13004800" y="3082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0" name="テキスト ボックス 139"/>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100891</xdr:rowOff>
    </xdr:from>
    <xdr:ext cx="762000" cy="259045"/>
    <xdr:sp macro="" textlink="">
      <xdr:nvSpPr>
        <xdr:cNvPr id="149" name="物件費該当値テキスト"/>
        <xdr:cNvSpPr txBox="1"/>
      </xdr:nvSpPr>
      <xdr:spPr>
        <a:xfrm>
          <a:off x="165989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166007</xdr:rowOff>
    </xdr:from>
    <xdr:to>
      <xdr:col>65</xdr:col>
      <xdr:colOff>53975</xdr:colOff>
      <xdr:row>18</xdr:row>
      <xdr:rowOff>96157</xdr:rowOff>
    </xdr:to>
    <xdr:sp macro="" textlink="">
      <xdr:nvSpPr>
        <xdr:cNvPr id="156" name="楕円 155"/>
        <xdr:cNvSpPr/>
      </xdr:nvSpPr>
      <xdr:spPr>
        <a:xfrm>
          <a:off x="12954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106334</xdr:rowOff>
    </xdr:from>
    <xdr:ext cx="762000" cy="259045"/>
    <xdr:sp macro="" textlink="">
      <xdr:nvSpPr>
        <xdr:cNvPr id="157" name="テキスト ボックス 156"/>
        <xdr:cNvSpPr txBox="1"/>
      </xdr:nvSpPr>
      <xdr:spPr>
        <a:xfrm>
          <a:off x="12623800" y="284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ポイント増加したものの、引き続き、類似団体の平均を下回っている状況にある。前年度と比較すると、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施設型給付費や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等に充当した一般財源額が伸びている。これらを含めた社会保障関係経費については、今後も増加することが見込まれているため、更なる適正な執行に取り組み、上昇率の抑制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90" name="直線コネクタ 189"/>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88900</xdr:rowOff>
    </xdr:to>
    <xdr:cxnSp macro="">
      <xdr:nvCxnSpPr>
        <xdr:cNvPr id="193" name="直線コネクタ 192"/>
        <xdr:cNvCxnSpPr/>
      </xdr:nvCxnSpPr>
      <xdr:spPr>
        <a:xfrm>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146050</xdr:rowOff>
    </xdr:to>
    <xdr:cxnSp macro="">
      <xdr:nvCxnSpPr>
        <xdr:cNvPr id="196" name="直線コネクタ 195"/>
        <xdr:cNvCxnSpPr/>
      </xdr:nvCxnSpPr>
      <xdr:spPr>
        <a:xfrm>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12700</xdr:rowOff>
    </xdr:to>
    <xdr:cxnSp macro="">
      <xdr:nvCxnSpPr>
        <xdr:cNvPr id="199" name="直線コネクタ 198"/>
        <xdr:cNvCxnSpPr/>
      </xdr:nvCxnSpPr>
      <xdr:spPr>
        <a:xfrm>
          <a:off x="1320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1" name="楕円 210"/>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2" name="テキスト ボックス 211"/>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3" name="楕円 212"/>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4" name="テキスト ボックス 213"/>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7" name="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ポイントの増加であるが、類似団体の平均は下回っている。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公共下水道事業会計への基準内出資金の増加が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112713</xdr:rowOff>
    </xdr:to>
    <xdr:cxnSp macro="">
      <xdr:nvCxnSpPr>
        <xdr:cNvPr id="255" name="直線コネクタ 254"/>
        <xdr:cNvCxnSpPr/>
      </xdr:nvCxnSpPr>
      <xdr:spPr>
        <a:xfrm>
          <a:off x="15671800" y="96710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6"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69850</xdr:rowOff>
    </xdr:to>
    <xdr:cxnSp macro="">
      <xdr:nvCxnSpPr>
        <xdr:cNvPr id="258" name="直線コネクタ 257"/>
        <xdr:cNvCxnSpPr/>
      </xdr:nvCxnSpPr>
      <xdr:spPr>
        <a:xfrm>
          <a:off x="14782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60" name="テキスト ボックス 259"/>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59</xdr:row>
      <xdr:rowOff>12700</xdr:rowOff>
    </xdr:to>
    <xdr:cxnSp macro="">
      <xdr:nvCxnSpPr>
        <xdr:cNvPr id="261" name="直線コネクタ 260"/>
        <xdr:cNvCxnSpPr/>
      </xdr:nvCxnSpPr>
      <xdr:spPr>
        <a:xfrm flipV="1">
          <a:off x="13893800" y="949960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91140</xdr:rowOff>
    </xdr:from>
    <xdr:ext cx="762000" cy="259045"/>
    <xdr:sp macro="" textlink="">
      <xdr:nvSpPr>
        <xdr:cNvPr id="263" name="テキスト ボックス 262"/>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12700</xdr:rowOff>
    </xdr:to>
    <xdr:cxnSp macro="">
      <xdr:nvCxnSpPr>
        <xdr:cNvPr id="264" name="直線コネクタ 263"/>
        <xdr:cNvCxnSpPr/>
      </xdr:nvCxnSpPr>
      <xdr:spPr>
        <a:xfrm>
          <a:off x="13004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61913</xdr:rowOff>
    </xdr:from>
    <xdr:to>
      <xdr:col>82</xdr:col>
      <xdr:colOff>158750</xdr:colOff>
      <xdr:row>56</xdr:row>
      <xdr:rowOff>163513</xdr:rowOff>
    </xdr:to>
    <xdr:sp macro="" textlink="">
      <xdr:nvSpPr>
        <xdr:cNvPr id="274" name="楕円 273"/>
        <xdr:cNvSpPr/>
      </xdr:nvSpPr>
      <xdr:spPr>
        <a:xfrm>
          <a:off x="16459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78440</xdr:rowOff>
    </xdr:from>
    <xdr:ext cx="762000" cy="259045"/>
    <xdr:sp macro="" textlink="">
      <xdr:nvSpPr>
        <xdr:cNvPr id="275" name="その他該当値テキスト"/>
        <xdr:cNvSpPr txBox="1"/>
      </xdr:nvSpPr>
      <xdr:spPr>
        <a:xfrm>
          <a:off x="16598900" y="950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6" name="楕円 275"/>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7" name="テキスト ボックス 276"/>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8" name="楕円 27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9" name="テキスト ボックス 27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80" name="楕円 279"/>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81" name="テキスト ボックス 280"/>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2" name="楕円 281"/>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3" name="テキスト ボックス 282"/>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を１．６ポイント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年度開催のえひめ国体等の開催経費が皆減となったこと及び公共下水道事業会計補助金の減少が補助費等の減少の要因となった。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これまでも、財政的援助団体への補助金額の見直しを行うなど、経費の削減に取り組んできたが、これらの取組を継続し、引き続き経費の削減に努めたい。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9978</xdr:rowOff>
    </xdr:from>
    <xdr:to>
      <xdr:col>82</xdr:col>
      <xdr:colOff>107950</xdr:colOff>
      <xdr:row>35</xdr:row>
      <xdr:rowOff>64407</xdr:rowOff>
    </xdr:to>
    <xdr:cxnSp macro="">
      <xdr:nvCxnSpPr>
        <xdr:cNvPr id="318" name="直線コネクタ 317"/>
        <xdr:cNvCxnSpPr/>
      </xdr:nvCxnSpPr>
      <xdr:spPr>
        <a:xfrm flipV="1">
          <a:off x="15671800" y="6010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64407</xdr:rowOff>
    </xdr:from>
    <xdr:to>
      <xdr:col>78</xdr:col>
      <xdr:colOff>69850</xdr:colOff>
      <xdr:row>35</xdr:row>
      <xdr:rowOff>75293</xdr:rowOff>
    </xdr:to>
    <xdr:cxnSp macro="">
      <xdr:nvCxnSpPr>
        <xdr:cNvPr id="321" name="直線コネクタ 320"/>
        <xdr:cNvCxnSpPr/>
      </xdr:nvCxnSpPr>
      <xdr:spPr>
        <a:xfrm flipV="1">
          <a:off x="14782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35</xdr:row>
      <xdr:rowOff>75293</xdr:rowOff>
    </xdr:to>
    <xdr:cxnSp macro="">
      <xdr:nvCxnSpPr>
        <xdr:cNvPr id="324" name="直線コネクタ 323"/>
        <xdr:cNvCxnSpPr/>
      </xdr:nvCxnSpPr>
      <xdr:spPr>
        <a:xfrm>
          <a:off x="13893800" y="56406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33</xdr:row>
      <xdr:rowOff>15422</xdr:rowOff>
    </xdr:to>
    <xdr:cxnSp macro="">
      <xdr:nvCxnSpPr>
        <xdr:cNvPr id="327" name="直線コネクタ 326"/>
        <xdr:cNvCxnSpPr/>
      </xdr:nvCxnSpPr>
      <xdr:spPr>
        <a:xfrm flipV="1">
          <a:off x="13004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37" name="楕円 336"/>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8"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39" name="楕円 338"/>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40" name="テキスト ボックス 339"/>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24493</xdr:rowOff>
    </xdr:from>
    <xdr:to>
      <xdr:col>74</xdr:col>
      <xdr:colOff>31750</xdr:colOff>
      <xdr:row>35</xdr:row>
      <xdr:rowOff>126093</xdr:rowOff>
    </xdr:to>
    <xdr:sp macro="" textlink="">
      <xdr:nvSpPr>
        <xdr:cNvPr id="341" name="楕円 340"/>
        <xdr:cNvSpPr/>
      </xdr:nvSpPr>
      <xdr:spPr>
        <a:xfrm>
          <a:off x="14732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136270</xdr:rowOff>
    </xdr:from>
    <xdr:ext cx="762000" cy="259045"/>
    <xdr:sp macro="" textlink="">
      <xdr:nvSpPr>
        <xdr:cNvPr id="342" name="テキスト ボックス 341"/>
        <xdr:cNvSpPr txBox="1"/>
      </xdr:nvSpPr>
      <xdr:spPr>
        <a:xfrm>
          <a:off x="14401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43" name="楕円 342"/>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44" name="テキスト ボックス 343"/>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45" name="楕円 344"/>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46" name="テキスト ボックス 345"/>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内で最も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合併に伴う施設の統廃合や国体関連施設の整備、大型事業を集中して実施したことやその財源として借り入れた合併特例債について、償還期間を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年間と比較的短期に設定したことが主な要因である。なお、平成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年度から大型事業のうち、新ごみ処理施設建設事業について、償還期間を施設の管理運営業務の委託期間に合わせた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100330</xdr:rowOff>
    </xdr:from>
    <xdr:to>
      <xdr:col>24</xdr:col>
      <xdr:colOff>25400</xdr:colOff>
      <xdr:row>81</xdr:row>
      <xdr:rowOff>146050</xdr:rowOff>
    </xdr:to>
    <xdr:cxnSp macro="">
      <xdr:nvCxnSpPr>
        <xdr:cNvPr id="379" name="直線コネクタ 378"/>
        <xdr:cNvCxnSpPr/>
      </xdr:nvCxnSpPr>
      <xdr:spPr>
        <a:xfrm>
          <a:off x="3987800" y="1398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80"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62230</xdr:rowOff>
    </xdr:from>
    <xdr:to>
      <xdr:col>19</xdr:col>
      <xdr:colOff>187325</xdr:colOff>
      <xdr:row>81</xdr:row>
      <xdr:rowOff>100330</xdr:rowOff>
    </xdr:to>
    <xdr:cxnSp macro="">
      <xdr:nvCxnSpPr>
        <xdr:cNvPr id="382" name="直線コネクタ 381"/>
        <xdr:cNvCxnSpPr/>
      </xdr:nvCxnSpPr>
      <xdr:spPr>
        <a:xfrm>
          <a:off x="3098800" y="1394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43197</xdr:rowOff>
    </xdr:from>
    <xdr:ext cx="736600" cy="259045"/>
    <xdr:sp macro="" textlink="">
      <xdr:nvSpPr>
        <xdr:cNvPr id="384" name="テキスト ボックス 383"/>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62230</xdr:rowOff>
    </xdr:to>
    <xdr:cxnSp macro="">
      <xdr:nvCxnSpPr>
        <xdr:cNvPr id="385" name="直線コネクタ 384"/>
        <xdr:cNvCxnSpPr/>
      </xdr:nvCxnSpPr>
      <xdr:spPr>
        <a:xfrm>
          <a:off x="2209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87" name="テキスト ボックス 38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80</xdr:row>
      <xdr:rowOff>142239</xdr:rowOff>
    </xdr:to>
    <xdr:cxnSp macro="">
      <xdr:nvCxnSpPr>
        <xdr:cNvPr id="388" name="直線コネクタ 387"/>
        <xdr:cNvCxnSpPr/>
      </xdr:nvCxnSpPr>
      <xdr:spPr>
        <a:xfrm>
          <a:off x="1320800" y="13827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2" name="テキスト ボックス 391"/>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95250</xdr:rowOff>
    </xdr:from>
    <xdr:to>
      <xdr:col>24</xdr:col>
      <xdr:colOff>76200</xdr:colOff>
      <xdr:row>82</xdr:row>
      <xdr:rowOff>25400</xdr:rowOff>
    </xdr:to>
    <xdr:sp macro="" textlink="">
      <xdr:nvSpPr>
        <xdr:cNvPr id="398" name="楕円 397"/>
        <xdr:cNvSpPr/>
      </xdr:nvSpPr>
      <xdr:spPr>
        <a:xfrm>
          <a:off x="47752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3827</xdr:rowOff>
    </xdr:from>
    <xdr:ext cx="762000" cy="259045"/>
    <xdr:sp macro="" textlink="">
      <xdr:nvSpPr>
        <xdr:cNvPr id="399" name="公債費該当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49530</xdr:rowOff>
    </xdr:from>
    <xdr:to>
      <xdr:col>20</xdr:col>
      <xdr:colOff>38100</xdr:colOff>
      <xdr:row>81</xdr:row>
      <xdr:rowOff>151130</xdr:rowOff>
    </xdr:to>
    <xdr:sp macro="" textlink="">
      <xdr:nvSpPr>
        <xdr:cNvPr id="400" name="楕円 399"/>
        <xdr:cNvSpPr/>
      </xdr:nvSpPr>
      <xdr:spPr>
        <a:xfrm>
          <a:off x="3937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135907</xdr:rowOff>
    </xdr:from>
    <xdr:ext cx="736600" cy="259045"/>
    <xdr:sp macro="" textlink="">
      <xdr:nvSpPr>
        <xdr:cNvPr id="401" name="テキスト ボックス 400"/>
        <xdr:cNvSpPr txBox="1"/>
      </xdr:nvSpPr>
      <xdr:spPr>
        <a:xfrm>
          <a:off x="3606800" y="1402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11430</xdr:rowOff>
    </xdr:from>
    <xdr:to>
      <xdr:col>15</xdr:col>
      <xdr:colOff>149225</xdr:colOff>
      <xdr:row>81</xdr:row>
      <xdr:rowOff>113030</xdr:rowOff>
    </xdr:to>
    <xdr:sp macro="" textlink="">
      <xdr:nvSpPr>
        <xdr:cNvPr id="402" name="楕円 401"/>
        <xdr:cNvSpPr/>
      </xdr:nvSpPr>
      <xdr:spPr>
        <a:xfrm>
          <a:off x="3048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97807</xdr:rowOff>
    </xdr:from>
    <xdr:ext cx="762000" cy="259045"/>
    <xdr:sp macro="" textlink="">
      <xdr:nvSpPr>
        <xdr:cNvPr id="403" name="テキスト ボックス 402"/>
        <xdr:cNvSpPr txBox="1"/>
      </xdr:nvSpPr>
      <xdr:spPr>
        <a:xfrm>
          <a:off x="2717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91439</xdr:rowOff>
    </xdr:from>
    <xdr:to>
      <xdr:col>11</xdr:col>
      <xdr:colOff>60325</xdr:colOff>
      <xdr:row>81</xdr:row>
      <xdr:rowOff>21589</xdr:rowOff>
    </xdr:to>
    <xdr:sp macro="" textlink="">
      <xdr:nvSpPr>
        <xdr:cNvPr id="404" name="楕円 403"/>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6366</xdr:rowOff>
    </xdr:from>
    <xdr:ext cx="762000" cy="259045"/>
    <xdr:sp macro="" textlink="">
      <xdr:nvSpPr>
        <xdr:cNvPr id="405" name="テキスト ボックス 404"/>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406" name="楕円 405"/>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407" name="テキスト ボックス 406"/>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、引き続き、類似団体の平均を下回っている状況である。人件費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が物件費や補助費等の減少を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たことによるものである。今後も、社会保障関連経費や老朽化が進む公共施設等の維持管理経費等は増加が予想されるため、定員の適正化や事務事業の見直し、公共施設の統廃合等に積極的に取り組み、経費の削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74</xdr:row>
      <xdr:rowOff>119380</xdr:rowOff>
    </xdr:to>
    <xdr:cxnSp macro="">
      <xdr:nvCxnSpPr>
        <xdr:cNvPr id="440" name="直線コネクタ 439"/>
        <xdr:cNvCxnSpPr/>
      </xdr:nvCxnSpPr>
      <xdr:spPr>
        <a:xfrm>
          <a:off x="15671800" y="12715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41"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74</xdr:row>
      <xdr:rowOff>50800</xdr:rowOff>
    </xdr:to>
    <xdr:cxnSp macro="">
      <xdr:nvCxnSpPr>
        <xdr:cNvPr id="443" name="直線コネクタ 442"/>
        <xdr:cNvCxnSpPr/>
      </xdr:nvCxnSpPr>
      <xdr:spPr>
        <a:xfrm flipV="1">
          <a:off x="14782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5" name="テキスト ボックス 444"/>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107950</xdr:rowOff>
    </xdr:from>
    <xdr:to>
      <xdr:col>73</xdr:col>
      <xdr:colOff>180975</xdr:colOff>
      <xdr:row>74</xdr:row>
      <xdr:rowOff>50800</xdr:rowOff>
    </xdr:to>
    <xdr:cxnSp macro="">
      <xdr:nvCxnSpPr>
        <xdr:cNvPr id="446" name="直線コネクタ 445"/>
        <xdr:cNvCxnSpPr/>
      </xdr:nvCxnSpPr>
      <xdr:spPr>
        <a:xfrm>
          <a:off x="13893800" y="1262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8" name="テキスト ボックス 44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88900</xdr:rowOff>
    </xdr:to>
    <xdr:cxnSp macro="">
      <xdr:nvCxnSpPr>
        <xdr:cNvPr id="449" name="直線コネクタ 448"/>
        <xdr:cNvCxnSpPr/>
      </xdr:nvCxnSpPr>
      <xdr:spPr>
        <a:xfrm flipV="1">
          <a:off x="13004800" y="1262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135907</xdr:rowOff>
    </xdr:from>
    <xdr:ext cx="762000" cy="259045"/>
    <xdr:sp macro="" textlink="">
      <xdr:nvSpPr>
        <xdr:cNvPr id="451" name="テキスト ボックス 450"/>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3" name="テキスト ボックス 452"/>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68580</xdr:rowOff>
    </xdr:from>
    <xdr:to>
      <xdr:col>82</xdr:col>
      <xdr:colOff>158750</xdr:colOff>
      <xdr:row>74</xdr:row>
      <xdr:rowOff>170180</xdr:rowOff>
    </xdr:to>
    <xdr:sp macro="" textlink="">
      <xdr:nvSpPr>
        <xdr:cNvPr id="459" name="楕円 458"/>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85107</xdr:rowOff>
    </xdr:from>
    <xdr:ext cx="762000" cy="259045"/>
    <xdr:sp macro="" textlink="">
      <xdr:nvSpPr>
        <xdr:cNvPr id="460"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61" name="楕円 460"/>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62" name="テキスト ボックス 461"/>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63" name="楕円 462"/>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64" name="テキスト ボックス 463"/>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57150</xdr:rowOff>
    </xdr:from>
    <xdr:to>
      <xdr:col>69</xdr:col>
      <xdr:colOff>142875</xdr:colOff>
      <xdr:row>73</xdr:row>
      <xdr:rowOff>158750</xdr:rowOff>
    </xdr:to>
    <xdr:sp macro="" textlink="">
      <xdr:nvSpPr>
        <xdr:cNvPr id="465" name="楕円 464"/>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168927</xdr:rowOff>
    </xdr:from>
    <xdr:ext cx="762000" cy="259045"/>
    <xdr:sp macro="" textlink="">
      <xdr:nvSpPr>
        <xdr:cNvPr id="466" name="テキスト ボックス 465"/>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7" name="楕円 466"/>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8" name="テキスト ボックス 467"/>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xdr:rowOff>
    </xdr:from>
    <xdr:to>
      <xdr:col>29</xdr:col>
      <xdr:colOff>127000</xdr:colOff>
      <xdr:row>14</xdr:row>
      <xdr:rowOff>29876</xdr:rowOff>
    </xdr:to>
    <xdr:cxnSp macro="">
      <xdr:nvCxnSpPr>
        <xdr:cNvPr id="48" name="直線コネクタ 47"/>
        <xdr:cNvCxnSpPr/>
      </xdr:nvCxnSpPr>
      <xdr:spPr bwMode="auto">
        <a:xfrm flipV="1">
          <a:off x="5003800" y="2448905"/>
          <a:ext cx="647700" cy="2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13188</xdr:rowOff>
    </xdr:from>
    <xdr:to>
      <xdr:col>26</xdr:col>
      <xdr:colOff>50800</xdr:colOff>
      <xdr:row>14</xdr:row>
      <xdr:rowOff>29876</xdr:rowOff>
    </xdr:to>
    <xdr:cxnSp macro="">
      <xdr:nvCxnSpPr>
        <xdr:cNvPr id="51" name="直線コネクタ 50"/>
        <xdr:cNvCxnSpPr/>
      </xdr:nvCxnSpPr>
      <xdr:spPr bwMode="auto">
        <a:xfrm>
          <a:off x="4305300" y="2461113"/>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110617</xdr:rowOff>
    </xdr:from>
    <xdr:to>
      <xdr:col>22</xdr:col>
      <xdr:colOff>114300</xdr:colOff>
      <xdr:row>14</xdr:row>
      <xdr:rowOff>13188</xdr:rowOff>
    </xdr:to>
    <xdr:cxnSp macro="">
      <xdr:nvCxnSpPr>
        <xdr:cNvPr id="54" name="直線コネクタ 53"/>
        <xdr:cNvCxnSpPr/>
      </xdr:nvCxnSpPr>
      <xdr:spPr bwMode="auto">
        <a:xfrm>
          <a:off x="3606800" y="2387092"/>
          <a:ext cx="6985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33533</xdr:rowOff>
    </xdr:from>
    <xdr:to>
      <xdr:col>18</xdr:col>
      <xdr:colOff>177800</xdr:colOff>
      <xdr:row>13</xdr:row>
      <xdr:rowOff>110617</xdr:rowOff>
    </xdr:to>
    <xdr:cxnSp macro="">
      <xdr:nvCxnSpPr>
        <xdr:cNvPr id="57" name="直線コネクタ 56"/>
        <xdr:cNvCxnSpPr/>
      </xdr:nvCxnSpPr>
      <xdr:spPr bwMode="auto">
        <a:xfrm>
          <a:off x="2908300" y="2310008"/>
          <a:ext cx="698500" cy="77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121630</xdr:rowOff>
    </xdr:from>
    <xdr:to>
      <xdr:col>29</xdr:col>
      <xdr:colOff>177800</xdr:colOff>
      <xdr:row>14</xdr:row>
      <xdr:rowOff>51780</xdr:rowOff>
    </xdr:to>
    <xdr:sp macro="" textlink="">
      <xdr:nvSpPr>
        <xdr:cNvPr id="67" name="楕円 66"/>
        <xdr:cNvSpPr/>
      </xdr:nvSpPr>
      <xdr:spPr bwMode="auto">
        <a:xfrm>
          <a:off x="5600700" y="239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138157</xdr:rowOff>
    </xdr:from>
    <xdr:ext cx="762000" cy="259045"/>
    <xdr:sp macro="" textlink="">
      <xdr:nvSpPr>
        <xdr:cNvPr id="68" name="人口1人当たり決算額の推移該当値テキスト130"/>
        <xdr:cNvSpPr txBox="1"/>
      </xdr:nvSpPr>
      <xdr:spPr>
        <a:xfrm>
          <a:off x="5740400" y="224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150526</xdr:rowOff>
    </xdr:from>
    <xdr:to>
      <xdr:col>26</xdr:col>
      <xdr:colOff>101600</xdr:colOff>
      <xdr:row>14</xdr:row>
      <xdr:rowOff>80676</xdr:rowOff>
    </xdr:to>
    <xdr:sp macro="" textlink="">
      <xdr:nvSpPr>
        <xdr:cNvPr id="69" name="楕円 68"/>
        <xdr:cNvSpPr/>
      </xdr:nvSpPr>
      <xdr:spPr bwMode="auto">
        <a:xfrm>
          <a:off x="4953000" y="242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90853</xdr:rowOff>
    </xdr:from>
    <xdr:ext cx="736600" cy="259045"/>
    <xdr:sp macro="" textlink="">
      <xdr:nvSpPr>
        <xdr:cNvPr id="70" name="テキスト ボックス 69"/>
        <xdr:cNvSpPr txBox="1"/>
      </xdr:nvSpPr>
      <xdr:spPr>
        <a:xfrm>
          <a:off x="4622800" y="219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133838</xdr:rowOff>
    </xdr:from>
    <xdr:to>
      <xdr:col>22</xdr:col>
      <xdr:colOff>165100</xdr:colOff>
      <xdr:row>14</xdr:row>
      <xdr:rowOff>63988</xdr:rowOff>
    </xdr:to>
    <xdr:sp macro="" textlink="">
      <xdr:nvSpPr>
        <xdr:cNvPr id="71" name="楕円 70"/>
        <xdr:cNvSpPr/>
      </xdr:nvSpPr>
      <xdr:spPr bwMode="auto">
        <a:xfrm>
          <a:off x="4254500" y="241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74165</xdr:rowOff>
    </xdr:from>
    <xdr:ext cx="762000" cy="259045"/>
    <xdr:sp macro="" textlink="">
      <xdr:nvSpPr>
        <xdr:cNvPr id="72" name="テキスト ボックス 71"/>
        <xdr:cNvSpPr txBox="1"/>
      </xdr:nvSpPr>
      <xdr:spPr>
        <a:xfrm>
          <a:off x="3924300" y="217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59817</xdr:rowOff>
    </xdr:from>
    <xdr:to>
      <xdr:col>19</xdr:col>
      <xdr:colOff>38100</xdr:colOff>
      <xdr:row>13</xdr:row>
      <xdr:rowOff>161417</xdr:rowOff>
    </xdr:to>
    <xdr:sp macro="" textlink="">
      <xdr:nvSpPr>
        <xdr:cNvPr id="73" name="楕円 72"/>
        <xdr:cNvSpPr/>
      </xdr:nvSpPr>
      <xdr:spPr bwMode="auto">
        <a:xfrm>
          <a:off x="3556000" y="233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144</xdr:rowOff>
    </xdr:from>
    <xdr:ext cx="762000" cy="259045"/>
    <xdr:sp macro="" textlink="">
      <xdr:nvSpPr>
        <xdr:cNvPr id="74" name="テキスト ボックス 73"/>
        <xdr:cNvSpPr txBox="1"/>
      </xdr:nvSpPr>
      <xdr:spPr>
        <a:xfrm>
          <a:off x="322580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154183</xdr:rowOff>
    </xdr:from>
    <xdr:to>
      <xdr:col>15</xdr:col>
      <xdr:colOff>101600</xdr:colOff>
      <xdr:row>13</xdr:row>
      <xdr:rowOff>84333</xdr:rowOff>
    </xdr:to>
    <xdr:sp macro="" textlink="">
      <xdr:nvSpPr>
        <xdr:cNvPr id="75" name="楕円 74"/>
        <xdr:cNvSpPr/>
      </xdr:nvSpPr>
      <xdr:spPr bwMode="auto">
        <a:xfrm>
          <a:off x="2857500" y="225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94510</xdr:rowOff>
    </xdr:from>
    <xdr:ext cx="762000" cy="259045"/>
    <xdr:sp macro="" textlink="">
      <xdr:nvSpPr>
        <xdr:cNvPr id="76" name="テキスト ボックス 75"/>
        <xdr:cNvSpPr txBox="1"/>
      </xdr:nvSpPr>
      <xdr:spPr>
        <a:xfrm>
          <a:off x="2527300" y="202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153708</xdr:rowOff>
    </xdr:from>
    <xdr:to>
      <xdr:col>29</xdr:col>
      <xdr:colOff>127000</xdr:colOff>
      <xdr:row>33</xdr:row>
      <xdr:rowOff>216497</xdr:rowOff>
    </xdr:to>
    <xdr:cxnSp macro="">
      <xdr:nvCxnSpPr>
        <xdr:cNvPr id="109" name="直線コネクタ 108"/>
        <xdr:cNvCxnSpPr/>
      </xdr:nvCxnSpPr>
      <xdr:spPr bwMode="auto">
        <a:xfrm>
          <a:off x="5003800" y="6078258"/>
          <a:ext cx="6477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143489</xdr:rowOff>
    </xdr:from>
    <xdr:ext cx="762000" cy="259045"/>
    <xdr:sp macro="" textlink="">
      <xdr:nvSpPr>
        <xdr:cNvPr id="110" name="人口1人当たり決算額の推移平均値テキスト445"/>
        <xdr:cNvSpPr txBox="1"/>
      </xdr:nvSpPr>
      <xdr:spPr>
        <a:xfrm>
          <a:off x="5740400" y="6753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153708</xdr:rowOff>
    </xdr:from>
    <xdr:to>
      <xdr:col>26</xdr:col>
      <xdr:colOff>50800</xdr:colOff>
      <xdr:row>33</xdr:row>
      <xdr:rowOff>161099</xdr:rowOff>
    </xdr:to>
    <xdr:cxnSp macro="">
      <xdr:nvCxnSpPr>
        <xdr:cNvPr id="112" name="直線コネクタ 111"/>
        <xdr:cNvCxnSpPr/>
      </xdr:nvCxnSpPr>
      <xdr:spPr bwMode="auto">
        <a:xfrm flipV="1">
          <a:off x="4305300" y="6078258"/>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51486</xdr:rowOff>
    </xdr:from>
    <xdr:to>
      <xdr:col>22</xdr:col>
      <xdr:colOff>114300</xdr:colOff>
      <xdr:row>33</xdr:row>
      <xdr:rowOff>161099</xdr:rowOff>
    </xdr:to>
    <xdr:cxnSp macro="">
      <xdr:nvCxnSpPr>
        <xdr:cNvPr id="115" name="直線コネクタ 114"/>
        <xdr:cNvCxnSpPr/>
      </xdr:nvCxnSpPr>
      <xdr:spPr bwMode="auto">
        <a:xfrm>
          <a:off x="3606800" y="5976036"/>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196790</xdr:rowOff>
    </xdr:from>
    <xdr:ext cx="762000" cy="259045"/>
    <xdr:sp macro="" textlink="">
      <xdr:nvSpPr>
        <xdr:cNvPr id="117" name="テキスト ボックス 116"/>
        <xdr:cNvSpPr txBox="1"/>
      </xdr:nvSpPr>
      <xdr:spPr>
        <a:xfrm>
          <a:off x="3924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51486</xdr:rowOff>
    </xdr:from>
    <xdr:to>
      <xdr:col>18</xdr:col>
      <xdr:colOff>177800</xdr:colOff>
      <xdr:row>33</xdr:row>
      <xdr:rowOff>157556</xdr:rowOff>
    </xdr:to>
    <xdr:cxnSp macro="">
      <xdr:nvCxnSpPr>
        <xdr:cNvPr id="118" name="直線コネクタ 117"/>
        <xdr:cNvCxnSpPr/>
      </xdr:nvCxnSpPr>
      <xdr:spPr bwMode="auto">
        <a:xfrm flipV="1">
          <a:off x="2908300" y="5976036"/>
          <a:ext cx="698500" cy="10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182427</xdr:rowOff>
    </xdr:from>
    <xdr:ext cx="762000" cy="259045"/>
    <xdr:sp macro="" textlink="">
      <xdr:nvSpPr>
        <xdr:cNvPr id="120" name="テキスト ボックス 119"/>
        <xdr:cNvSpPr txBox="1"/>
      </xdr:nvSpPr>
      <xdr:spPr>
        <a:xfrm>
          <a:off x="32258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165697</xdr:rowOff>
    </xdr:from>
    <xdr:to>
      <xdr:col>29</xdr:col>
      <xdr:colOff>177800</xdr:colOff>
      <xdr:row>33</xdr:row>
      <xdr:rowOff>267297</xdr:rowOff>
    </xdr:to>
    <xdr:sp macro="" textlink="">
      <xdr:nvSpPr>
        <xdr:cNvPr id="128" name="楕円 127"/>
        <xdr:cNvSpPr/>
      </xdr:nvSpPr>
      <xdr:spPr bwMode="auto">
        <a:xfrm>
          <a:off x="56007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110507</xdr:rowOff>
    </xdr:from>
    <xdr:ext cx="762000" cy="259045"/>
    <xdr:sp macro="" textlink="">
      <xdr:nvSpPr>
        <xdr:cNvPr id="129" name="人口1人当たり決算額の推移該当値テキスト445"/>
        <xdr:cNvSpPr txBox="1"/>
      </xdr:nvSpPr>
      <xdr:spPr>
        <a:xfrm>
          <a:off x="57404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102908</xdr:rowOff>
    </xdr:from>
    <xdr:to>
      <xdr:col>26</xdr:col>
      <xdr:colOff>101600</xdr:colOff>
      <xdr:row>33</xdr:row>
      <xdr:rowOff>204508</xdr:rowOff>
    </xdr:to>
    <xdr:sp macro="" textlink="">
      <xdr:nvSpPr>
        <xdr:cNvPr id="130" name="楕円 129"/>
        <xdr:cNvSpPr/>
      </xdr:nvSpPr>
      <xdr:spPr bwMode="auto">
        <a:xfrm>
          <a:off x="49530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43235</xdr:rowOff>
    </xdr:from>
    <xdr:ext cx="736600" cy="259045"/>
    <xdr:sp macro="" textlink="">
      <xdr:nvSpPr>
        <xdr:cNvPr id="131" name="テキスト ボックス 130"/>
        <xdr:cNvSpPr txBox="1"/>
      </xdr:nvSpPr>
      <xdr:spPr>
        <a:xfrm>
          <a:off x="4622800" y="579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110299</xdr:rowOff>
    </xdr:from>
    <xdr:to>
      <xdr:col>22</xdr:col>
      <xdr:colOff>165100</xdr:colOff>
      <xdr:row>33</xdr:row>
      <xdr:rowOff>211899</xdr:rowOff>
    </xdr:to>
    <xdr:sp macro="" textlink="">
      <xdr:nvSpPr>
        <xdr:cNvPr id="132" name="楕円 131"/>
        <xdr:cNvSpPr/>
      </xdr:nvSpPr>
      <xdr:spPr bwMode="auto">
        <a:xfrm>
          <a:off x="4254500" y="603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50626</xdr:rowOff>
    </xdr:from>
    <xdr:ext cx="762000" cy="259045"/>
    <xdr:sp macro="" textlink="">
      <xdr:nvSpPr>
        <xdr:cNvPr id="133" name="テキスト ボックス 132"/>
        <xdr:cNvSpPr txBox="1"/>
      </xdr:nvSpPr>
      <xdr:spPr>
        <a:xfrm>
          <a:off x="3924300" y="58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686</xdr:rowOff>
    </xdr:from>
    <xdr:to>
      <xdr:col>19</xdr:col>
      <xdr:colOff>38100</xdr:colOff>
      <xdr:row>33</xdr:row>
      <xdr:rowOff>102286</xdr:rowOff>
    </xdr:to>
    <xdr:sp macro="" textlink="">
      <xdr:nvSpPr>
        <xdr:cNvPr id="134" name="楕円 133"/>
        <xdr:cNvSpPr/>
      </xdr:nvSpPr>
      <xdr:spPr bwMode="auto">
        <a:xfrm>
          <a:off x="3556000" y="592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283913</xdr:rowOff>
    </xdr:from>
    <xdr:ext cx="762000" cy="259045"/>
    <xdr:sp macro="" textlink="">
      <xdr:nvSpPr>
        <xdr:cNvPr id="135" name="テキスト ボックス 134"/>
        <xdr:cNvSpPr txBox="1"/>
      </xdr:nvSpPr>
      <xdr:spPr>
        <a:xfrm>
          <a:off x="3225800" y="569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106756</xdr:rowOff>
    </xdr:from>
    <xdr:to>
      <xdr:col>15</xdr:col>
      <xdr:colOff>101600</xdr:colOff>
      <xdr:row>33</xdr:row>
      <xdr:rowOff>208356</xdr:rowOff>
    </xdr:to>
    <xdr:sp macro="" textlink="">
      <xdr:nvSpPr>
        <xdr:cNvPr id="136" name="楕円 135"/>
        <xdr:cNvSpPr/>
      </xdr:nvSpPr>
      <xdr:spPr bwMode="auto">
        <a:xfrm>
          <a:off x="2857500" y="603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47083</xdr:rowOff>
    </xdr:from>
    <xdr:ext cx="762000" cy="259045"/>
    <xdr:sp macro="" textlink="">
      <xdr:nvSpPr>
        <xdr:cNvPr id="137" name="テキスト ボックス 136"/>
        <xdr:cNvSpPr txBox="1"/>
      </xdr:nvSpPr>
      <xdr:spPr>
        <a:xfrm>
          <a:off x="2527300" y="580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118250</xdr:rowOff>
    </xdr:from>
    <xdr:to>
      <xdr:col>24</xdr:col>
      <xdr:colOff>63500</xdr:colOff>
      <xdr:row>33</xdr:row>
      <xdr:rowOff>38316</xdr:rowOff>
    </xdr:to>
    <xdr:cxnSp macro="">
      <xdr:nvCxnSpPr>
        <xdr:cNvPr id="61" name="直線コネクタ 60"/>
        <xdr:cNvCxnSpPr/>
      </xdr:nvCxnSpPr>
      <xdr:spPr>
        <a:xfrm flipV="1">
          <a:off x="3797300" y="5604650"/>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42278</xdr:rowOff>
    </xdr:from>
    <xdr:to>
      <xdr:col>19</xdr:col>
      <xdr:colOff>177800</xdr:colOff>
      <xdr:row>33</xdr:row>
      <xdr:rowOff>38316</xdr:rowOff>
    </xdr:to>
    <xdr:cxnSp macro="">
      <xdr:nvCxnSpPr>
        <xdr:cNvPr id="64" name="直線コネクタ 63"/>
        <xdr:cNvCxnSpPr/>
      </xdr:nvCxnSpPr>
      <xdr:spPr>
        <a:xfrm>
          <a:off x="2908300" y="5528678"/>
          <a:ext cx="8890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25895</xdr:rowOff>
    </xdr:from>
    <xdr:to>
      <xdr:col>15</xdr:col>
      <xdr:colOff>50800</xdr:colOff>
      <xdr:row>32</xdr:row>
      <xdr:rowOff>42278</xdr:rowOff>
    </xdr:to>
    <xdr:cxnSp macro="">
      <xdr:nvCxnSpPr>
        <xdr:cNvPr id="67" name="直線コネクタ 66"/>
        <xdr:cNvCxnSpPr/>
      </xdr:nvCxnSpPr>
      <xdr:spPr>
        <a:xfrm>
          <a:off x="2019300" y="551229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120078</xdr:rowOff>
    </xdr:from>
    <xdr:to>
      <xdr:col>10</xdr:col>
      <xdr:colOff>114300</xdr:colOff>
      <xdr:row>32</xdr:row>
      <xdr:rowOff>25895</xdr:rowOff>
    </xdr:to>
    <xdr:cxnSp macro="">
      <xdr:nvCxnSpPr>
        <xdr:cNvPr id="70" name="直線コネクタ 69"/>
        <xdr:cNvCxnSpPr/>
      </xdr:nvCxnSpPr>
      <xdr:spPr>
        <a:xfrm>
          <a:off x="1130300" y="5435028"/>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67784</xdr:rowOff>
    </xdr:from>
    <xdr:ext cx="534377" cy="259045"/>
    <xdr:sp macro="" textlink="">
      <xdr:nvSpPr>
        <xdr:cNvPr id="72" name="テキスト ボックス 71"/>
        <xdr:cNvSpPr txBox="1"/>
      </xdr:nvSpPr>
      <xdr:spPr>
        <a:xfrm>
          <a:off x="1752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67450</xdr:rowOff>
    </xdr:from>
    <xdr:to>
      <xdr:col>24</xdr:col>
      <xdr:colOff>114300</xdr:colOff>
      <xdr:row>32</xdr:row>
      <xdr:rowOff>169050</xdr:rowOff>
    </xdr:to>
    <xdr:sp macro="" textlink="">
      <xdr:nvSpPr>
        <xdr:cNvPr id="80" name="楕円 79"/>
        <xdr:cNvSpPr/>
      </xdr:nvSpPr>
      <xdr:spPr>
        <a:xfrm>
          <a:off x="4584700" y="55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90327</xdr:rowOff>
    </xdr:from>
    <xdr:ext cx="534377" cy="259045"/>
    <xdr:sp macro="" textlink="">
      <xdr:nvSpPr>
        <xdr:cNvPr id="81" name="人件費該当値テキスト"/>
        <xdr:cNvSpPr txBox="1"/>
      </xdr:nvSpPr>
      <xdr:spPr>
        <a:xfrm>
          <a:off x="4686300" y="54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158966</xdr:rowOff>
    </xdr:from>
    <xdr:to>
      <xdr:col>20</xdr:col>
      <xdr:colOff>38100</xdr:colOff>
      <xdr:row>33</xdr:row>
      <xdr:rowOff>89116</xdr:rowOff>
    </xdr:to>
    <xdr:sp macro="" textlink="">
      <xdr:nvSpPr>
        <xdr:cNvPr id="82" name="楕円 81"/>
        <xdr:cNvSpPr/>
      </xdr:nvSpPr>
      <xdr:spPr>
        <a:xfrm>
          <a:off x="37465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105643</xdr:rowOff>
    </xdr:from>
    <xdr:ext cx="534377" cy="259045"/>
    <xdr:sp macro="" textlink="">
      <xdr:nvSpPr>
        <xdr:cNvPr id="83" name="テキスト ボックス 82"/>
        <xdr:cNvSpPr txBox="1"/>
      </xdr:nvSpPr>
      <xdr:spPr>
        <a:xfrm>
          <a:off x="3530111" y="54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162928</xdr:rowOff>
    </xdr:from>
    <xdr:to>
      <xdr:col>15</xdr:col>
      <xdr:colOff>101600</xdr:colOff>
      <xdr:row>32</xdr:row>
      <xdr:rowOff>93078</xdr:rowOff>
    </xdr:to>
    <xdr:sp macro="" textlink="">
      <xdr:nvSpPr>
        <xdr:cNvPr id="84" name="楕円 83"/>
        <xdr:cNvSpPr/>
      </xdr:nvSpPr>
      <xdr:spPr>
        <a:xfrm>
          <a:off x="28575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109605</xdr:rowOff>
    </xdr:from>
    <xdr:ext cx="534377" cy="259045"/>
    <xdr:sp macro="" textlink="">
      <xdr:nvSpPr>
        <xdr:cNvPr id="85" name="テキスト ボックス 84"/>
        <xdr:cNvSpPr txBox="1"/>
      </xdr:nvSpPr>
      <xdr:spPr>
        <a:xfrm>
          <a:off x="2641111" y="5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146545</xdr:rowOff>
    </xdr:from>
    <xdr:to>
      <xdr:col>10</xdr:col>
      <xdr:colOff>165100</xdr:colOff>
      <xdr:row>32</xdr:row>
      <xdr:rowOff>76695</xdr:rowOff>
    </xdr:to>
    <xdr:sp macro="" textlink="">
      <xdr:nvSpPr>
        <xdr:cNvPr id="86" name="楕円 85"/>
        <xdr:cNvSpPr/>
      </xdr:nvSpPr>
      <xdr:spPr>
        <a:xfrm>
          <a:off x="1968500" y="5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93222</xdr:rowOff>
    </xdr:from>
    <xdr:ext cx="534377" cy="259045"/>
    <xdr:sp macro="" textlink="">
      <xdr:nvSpPr>
        <xdr:cNvPr id="87" name="テキスト ボックス 86"/>
        <xdr:cNvSpPr txBox="1"/>
      </xdr:nvSpPr>
      <xdr:spPr>
        <a:xfrm>
          <a:off x="1752111" y="5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69278</xdr:rowOff>
    </xdr:from>
    <xdr:to>
      <xdr:col>6</xdr:col>
      <xdr:colOff>38100</xdr:colOff>
      <xdr:row>31</xdr:row>
      <xdr:rowOff>170878</xdr:rowOff>
    </xdr:to>
    <xdr:sp macro="" textlink="">
      <xdr:nvSpPr>
        <xdr:cNvPr id="88" name="楕円 87"/>
        <xdr:cNvSpPr/>
      </xdr:nvSpPr>
      <xdr:spPr>
        <a:xfrm>
          <a:off x="1079500" y="53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15955</xdr:rowOff>
    </xdr:from>
    <xdr:ext cx="534377" cy="259045"/>
    <xdr:sp macro="" textlink="">
      <xdr:nvSpPr>
        <xdr:cNvPr id="89" name="テキスト ボックス 88"/>
        <xdr:cNvSpPr txBox="1"/>
      </xdr:nvSpPr>
      <xdr:spPr>
        <a:xfrm>
          <a:off x="863111" y="51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55118</xdr:rowOff>
    </xdr:from>
    <xdr:to>
      <xdr:col>24</xdr:col>
      <xdr:colOff>63500</xdr:colOff>
      <xdr:row>52</xdr:row>
      <xdr:rowOff>125146</xdr:rowOff>
    </xdr:to>
    <xdr:cxnSp macro="">
      <xdr:nvCxnSpPr>
        <xdr:cNvPr id="119" name="直線コネクタ 118"/>
        <xdr:cNvCxnSpPr/>
      </xdr:nvCxnSpPr>
      <xdr:spPr>
        <a:xfrm>
          <a:off x="3797300" y="8970518"/>
          <a:ext cx="8382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15837</xdr:rowOff>
    </xdr:from>
    <xdr:to>
      <xdr:col>19</xdr:col>
      <xdr:colOff>177800</xdr:colOff>
      <xdr:row>52</xdr:row>
      <xdr:rowOff>55118</xdr:rowOff>
    </xdr:to>
    <xdr:cxnSp macro="">
      <xdr:nvCxnSpPr>
        <xdr:cNvPr id="122" name="直線コネクタ 121"/>
        <xdr:cNvCxnSpPr/>
      </xdr:nvCxnSpPr>
      <xdr:spPr>
        <a:xfrm>
          <a:off x="2908300" y="893123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15837</xdr:rowOff>
    </xdr:from>
    <xdr:to>
      <xdr:col>15</xdr:col>
      <xdr:colOff>50800</xdr:colOff>
      <xdr:row>53</xdr:row>
      <xdr:rowOff>8827</xdr:rowOff>
    </xdr:to>
    <xdr:cxnSp macro="">
      <xdr:nvCxnSpPr>
        <xdr:cNvPr id="125" name="直線コネクタ 124"/>
        <xdr:cNvCxnSpPr/>
      </xdr:nvCxnSpPr>
      <xdr:spPr>
        <a:xfrm flipV="1">
          <a:off x="2019300" y="8931237"/>
          <a:ext cx="889000" cy="1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8827</xdr:rowOff>
    </xdr:from>
    <xdr:to>
      <xdr:col>10</xdr:col>
      <xdr:colOff>114300</xdr:colOff>
      <xdr:row>53</xdr:row>
      <xdr:rowOff>50508</xdr:rowOff>
    </xdr:to>
    <xdr:cxnSp macro="">
      <xdr:nvCxnSpPr>
        <xdr:cNvPr id="128" name="直線コネクタ 127"/>
        <xdr:cNvCxnSpPr/>
      </xdr:nvCxnSpPr>
      <xdr:spPr>
        <a:xfrm flipV="1">
          <a:off x="1130300" y="9095677"/>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2" name="テキスト ボックス 131"/>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74346</xdr:rowOff>
    </xdr:from>
    <xdr:to>
      <xdr:col>24</xdr:col>
      <xdr:colOff>114300</xdr:colOff>
      <xdr:row>53</xdr:row>
      <xdr:rowOff>4496</xdr:rowOff>
    </xdr:to>
    <xdr:sp macro="" textlink="">
      <xdr:nvSpPr>
        <xdr:cNvPr id="138" name="楕円 137"/>
        <xdr:cNvSpPr/>
      </xdr:nvSpPr>
      <xdr:spPr>
        <a:xfrm>
          <a:off x="4584700" y="89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97223</xdr:rowOff>
    </xdr:from>
    <xdr:ext cx="534377" cy="259045"/>
    <xdr:sp macro="" textlink="">
      <xdr:nvSpPr>
        <xdr:cNvPr id="139" name="物件費該当値テキスト"/>
        <xdr:cNvSpPr txBox="1"/>
      </xdr:nvSpPr>
      <xdr:spPr>
        <a:xfrm>
          <a:off x="4686300" y="88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4318</xdr:rowOff>
    </xdr:from>
    <xdr:to>
      <xdr:col>20</xdr:col>
      <xdr:colOff>38100</xdr:colOff>
      <xdr:row>52</xdr:row>
      <xdr:rowOff>105918</xdr:rowOff>
    </xdr:to>
    <xdr:sp macro="" textlink="">
      <xdr:nvSpPr>
        <xdr:cNvPr id="140" name="楕円 139"/>
        <xdr:cNvSpPr/>
      </xdr:nvSpPr>
      <xdr:spPr>
        <a:xfrm>
          <a:off x="3746500" y="89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122445</xdr:rowOff>
    </xdr:from>
    <xdr:ext cx="534377" cy="259045"/>
    <xdr:sp macro="" textlink="">
      <xdr:nvSpPr>
        <xdr:cNvPr id="141" name="テキスト ボックス 140"/>
        <xdr:cNvSpPr txBox="1"/>
      </xdr:nvSpPr>
      <xdr:spPr>
        <a:xfrm>
          <a:off x="3530111" y="86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136487</xdr:rowOff>
    </xdr:from>
    <xdr:to>
      <xdr:col>15</xdr:col>
      <xdr:colOff>101600</xdr:colOff>
      <xdr:row>52</xdr:row>
      <xdr:rowOff>66637</xdr:rowOff>
    </xdr:to>
    <xdr:sp macro="" textlink="">
      <xdr:nvSpPr>
        <xdr:cNvPr id="142" name="楕円 141"/>
        <xdr:cNvSpPr/>
      </xdr:nvSpPr>
      <xdr:spPr>
        <a:xfrm>
          <a:off x="2857500" y="88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83164</xdr:rowOff>
    </xdr:from>
    <xdr:ext cx="534377" cy="259045"/>
    <xdr:sp macro="" textlink="">
      <xdr:nvSpPr>
        <xdr:cNvPr id="143" name="テキスト ボックス 142"/>
        <xdr:cNvSpPr txBox="1"/>
      </xdr:nvSpPr>
      <xdr:spPr>
        <a:xfrm>
          <a:off x="2641111" y="86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129477</xdr:rowOff>
    </xdr:from>
    <xdr:to>
      <xdr:col>10</xdr:col>
      <xdr:colOff>165100</xdr:colOff>
      <xdr:row>53</xdr:row>
      <xdr:rowOff>59627</xdr:rowOff>
    </xdr:to>
    <xdr:sp macro="" textlink="">
      <xdr:nvSpPr>
        <xdr:cNvPr id="144" name="楕円 143"/>
        <xdr:cNvSpPr/>
      </xdr:nvSpPr>
      <xdr:spPr>
        <a:xfrm>
          <a:off x="1968500" y="90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76154</xdr:rowOff>
    </xdr:from>
    <xdr:ext cx="534377" cy="259045"/>
    <xdr:sp macro="" textlink="">
      <xdr:nvSpPr>
        <xdr:cNvPr id="145" name="テキスト ボックス 144"/>
        <xdr:cNvSpPr txBox="1"/>
      </xdr:nvSpPr>
      <xdr:spPr>
        <a:xfrm>
          <a:off x="1752111" y="8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171158</xdr:rowOff>
    </xdr:from>
    <xdr:to>
      <xdr:col>6</xdr:col>
      <xdr:colOff>38100</xdr:colOff>
      <xdr:row>53</xdr:row>
      <xdr:rowOff>101308</xdr:rowOff>
    </xdr:to>
    <xdr:sp macro="" textlink="">
      <xdr:nvSpPr>
        <xdr:cNvPr id="146" name="楕円 145"/>
        <xdr:cNvSpPr/>
      </xdr:nvSpPr>
      <xdr:spPr>
        <a:xfrm>
          <a:off x="1079500" y="90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117835</xdr:rowOff>
    </xdr:from>
    <xdr:ext cx="534377" cy="259045"/>
    <xdr:sp macro="" textlink="">
      <xdr:nvSpPr>
        <xdr:cNvPr id="147" name="テキスト ボックス 146"/>
        <xdr:cNvSpPr txBox="1"/>
      </xdr:nvSpPr>
      <xdr:spPr>
        <a:xfrm>
          <a:off x="863111" y="88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23800</xdr:rowOff>
    </xdr:from>
    <xdr:to>
      <xdr:col>24</xdr:col>
      <xdr:colOff>63500</xdr:colOff>
      <xdr:row>73</xdr:row>
      <xdr:rowOff>120497</xdr:rowOff>
    </xdr:to>
    <xdr:cxnSp macro="">
      <xdr:nvCxnSpPr>
        <xdr:cNvPr id="174" name="直線コネクタ 173"/>
        <xdr:cNvCxnSpPr/>
      </xdr:nvCxnSpPr>
      <xdr:spPr>
        <a:xfrm flipV="1">
          <a:off x="3797300" y="12196750"/>
          <a:ext cx="838200" cy="4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151587</xdr:rowOff>
    </xdr:from>
    <xdr:to>
      <xdr:col>19</xdr:col>
      <xdr:colOff>177800</xdr:colOff>
      <xdr:row>73</xdr:row>
      <xdr:rowOff>120497</xdr:rowOff>
    </xdr:to>
    <xdr:cxnSp macro="">
      <xdr:nvCxnSpPr>
        <xdr:cNvPr id="177" name="直線コネクタ 176"/>
        <xdr:cNvCxnSpPr/>
      </xdr:nvCxnSpPr>
      <xdr:spPr>
        <a:xfrm>
          <a:off x="2908300" y="12324537"/>
          <a:ext cx="889000" cy="3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151587</xdr:rowOff>
    </xdr:from>
    <xdr:to>
      <xdr:col>15</xdr:col>
      <xdr:colOff>50800</xdr:colOff>
      <xdr:row>72</xdr:row>
      <xdr:rowOff>28829</xdr:rowOff>
    </xdr:to>
    <xdr:cxnSp macro="">
      <xdr:nvCxnSpPr>
        <xdr:cNvPr id="180" name="直線コネクタ 179"/>
        <xdr:cNvCxnSpPr/>
      </xdr:nvCxnSpPr>
      <xdr:spPr>
        <a:xfrm flipV="1">
          <a:off x="2019300" y="12324537"/>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28829</xdr:rowOff>
    </xdr:from>
    <xdr:to>
      <xdr:col>10</xdr:col>
      <xdr:colOff>114300</xdr:colOff>
      <xdr:row>72</xdr:row>
      <xdr:rowOff>57176</xdr:rowOff>
    </xdr:to>
    <xdr:cxnSp macro="">
      <xdr:nvCxnSpPr>
        <xdr:cNvPr id="183" name="直線コネクタ 182"/>
        <xdr:cNvCxnSpPr/>
      </xdr:nvCxnSpPr>
      <xdr:spPr>
        <a:xfrm flipV="1">
          <a:off x="1130300" y="1237322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75328</xdr:rowOff>
    </xdr:from>
    <xdr:ext cx="469744" cy="259045"/>
    <xdr:sp macro="" textlink="">
      <xdr:nvSpPr>
        <xdr:cNvPr id="187" name="テキスト ボックス 186"/>
        <xdr:cNvSpPr txBox="1"/>
      </xdr:nvSpPr>
      <xdr:spPr>
        <a:xfrm>
          <a:off x="895428" y="12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144450</xdr:rowOff>
    </xdr:from>
    <xdr:to>
      <xdr:col>24</xdr:col>
      <xdr:colOff>114300</xdr:colOff>
      <xdr:row>71</xdr:row>
      <xdr:rowOff>74600</xdr:rowOff>
    </xdr:to>
    <xdr:sp macro="" textlink="">
      <xdr:nvSpPr>
        <xdr:cNvPr id="193" name="楕円 192"/>
        <xdr:cNvSpPr/>
      </xdr:nvSpPr>
      <xdr:spPr>
        <a:xfrm>
          <a:off x="4584700" y="121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167327</xdr:rowOff>
    </xdr:from>
    <xdr:ext cx="469744" cy="259045"/>
    <xdr:sp macro="" textlink="">
      <xdr:nvSpPr>
        <xdr:cNvPr id="194" name="維持補修費該当値テキスト"/>
        <xdr:cNvSpPr txBox="1"/>
      </xdr:nvSpPr>
      <xdr:spPr>
        <a:xfrm>
          <a:off x="4686300" y="1199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69697</xdr:rowOff>
    </xdr:from>
    <xdr:to>
      <xdr:col>20</xdr:col>
      <xdr:colOff>38100</xdr:colOff>
      <xdr:row>73</xdr:row>
      <xdr:rowOff>171297</xdr:rowOff>
    </xdr:to>
    <xdr:sp macro="" textlink="">
      <xdr:nvSpPr>
        <xdr:cNvPr id="195" name="楕円 194"/>
        <xdr:cNvSpPr/>
      </xdr:nvSpPr>
      <xdr:spPr>
        <a:xfrm>
          <a:off x="37465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162424</xdr:rowOff>
    </xdr:from>
    <xdr:ext cx="469744" cy="259045"/>
    <xdr:sp macro="" textlink="">
      <xdr:nvSpPr>
        <xdr:cNvPr id="196" name="テキスト ボックス 195"/>
        <xdr:cNvSpPr txBox="1"/>
      </xdr:nvSpPr>
      <xdr:spPr>
        <a:xfrm>
          <a:off x="3562428" y="126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100787</xdr:rowOff>
    </xdr:from>
    <xdr:to>
      <xdr:col>15</xdr:col>
      <xdr:colOff>101600</xdr:colOff>
      <xdr:row>72</xdr:row>
      <xdr:rowOff>30937</xdr:rowOff>
    </xdr:to>
    <xdr:sp macro="" textlink="">
      <xdr:nvSpPr>
        <xdr:cNvPr id="197" name="楕円 196"/>
        <xdr:cNvSpPr/>
      </xdr:nvSpPr>
      <xdr:spPr>
        <a:xfrm>
          <a:off x="2857500" y="122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47464</xdr:rowOff>
    </xdr:from>
    <xdr:ext cx="469744" cy="259045"/>
    <xdr:sp macro="" textlink="">
      <xdr:nvSpPr>
        <xdr:cNvPr id="198" name="テキスト ボックス 197"/>
        <xdr:cNvSpPr txBox="1"/>
      </xdr:nvSpPr>
      <xdr:spPr>
        <a:xfrm>
          <a:off x="2673428" y="1204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149479</xdr:rowOff>
    </xdr:from>
    <xdr:to>
      <xdr:col>10</xdr:col>
      <xdr:colOff>165100</xdr:colOff>
      <xdr:row>72</xdr:row>
      <xdr:rowOff>79629</xdr:rowOff>
    </xdr:to>
    <xdr:sp macro="" textlink="">
      <xdr:nvSpPr>
        <xdr:cNvPr id="199" name="楕円 198"/>
        <xdr:cNvSpPr/>
      </xdr:nvSpPr>
      <xdr:spPr>
        <a:xfrm>
          <a:off x="1968500" y="123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96156</xdr:rowOff>
    </xdr:from>
    <xdr:ext cx="469744" cy="259045"/>
    <xdr:sp macro="" textlink="">
      <xdr:nvSpPr>
        <xdr:cNvPr id="200" name="テキスト ボックス 199"/>
        <xdr:cNvSpPr txBox="1"/>
      </xdr:nvSpPr>
      <xdr:spPr>
        <a:xfrm>
          <a:off x="1784428" y="1209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6376</xdr:rowOff>
    </xdr:from>
    <xdr:to>
      <xdr:col>6</xdr:col>
      <xdr:colOff>38100</xdr:colOff>
      <xdr:row>72</xdr:row>
      <xdr:rowOff>107976</xdr:rowOff>
    </xdr:to>
    <xdr:sp macro="" textlink="">
      <xdr:nvSpPr>
        <xdr:cNvPr id="201" name="楕円 200"/>
        <xdr:cNvSpPr/>
      </xdr:nvSpPr>
      <xdr:spPr>
        <a:xfrm>
          <a:off x="1079500" y="123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124503</xdr:rowOff>
    </xdr:from>
    <xdr:ext cx="469744" cy="259045"/>
    <xdr:sp macro="" textlink="">
      <xdr:nvSpPr>
        <xdr:cNvPr id="202" name="テキスト ボックス 201"/>
        <xdr:cNvSpPr txBox="1"/>
      </xdr:nvSpPr>
      <xdr:spPr>
        <a:xfrm>
          <a:off x="895428" y="1212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118935</xdr:rowOff>
    </xdr:from>
    <xdr:to>
      <xdr:col>24</xdr:col>
      <xdr:colOff>63500</xdr:colOff>
      <xdr:row>91</xdr:row>
      <xdr:rowOff>157454</xdr:rowOff>
    </xdr:to>
    <xdr:cxnSp macro="">
      <xdr:nvCxnSpPr>
        <xdr:cNvPr id="232" name="直線コネクタ 231"/>
        <xdr:cNvCxnSpPr/>
      </xdr:nvCxnSpPr>
      <xdr:spPr>
        <a:xfrm>
          <a:off x="3797300" y="15720885"/>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118935</xdr:rowOff>
    </xdr:from>
    <xdr:to>
      <xdr:col>19</xdr:col>
      <xdr:colOff>177800</xdr:colOff>
      <xdr:row>92</xdr:row>
      <xdr:rowOff>43498</xdr:rowOff>
    </xdr:to>
    <xdr:cxnSp macro="">
      <xdr:nvCxnSpPr>
        <xdr:cNvPr id="235" name="直線コネクタ 234"/>
        <xdr:cNvCxnSpPr/>
      </xdr:nvCxnSpPr>
      <xdr:spPr>
        <a:xfrm flipV="1">
          <a:off x="2908300" y="1572088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43498</xdr:rowOff>
    </xdr:from>
    <xdr:to>
      <xdr:col>15</xdr:col>
      <xdr:colOff>50800</xdr:colOff>
      <xdr:row>94</xdr:row>
      <xdr:rowOff>8713</xdr:rowOff>
    </xdr:to>
    <xdr:cxnSp macro="">
      <xdr:nvCxnSpPr>
        <xdr:cNvPr id="238" name="直線コネクタ 237"/>
        <xdr:cNvCxnSpPr/>
      </xdr:nvCxnSpPr>
      <xdr:spPr>
        <a:xfrm flipV="1">
          <a:off x="2019300" y="15816898"/>
          <a:ext cx="889000" cy="3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8713</xdr:rowOff>
    </xdr:from>
    <xdr:to>
      <xdr:col>10</xdr:col>
      <xdr:colOff>114300</xdr:colOff>
      <xdr:row>94</xdr:row>
      <xdr:rowOff>68490</xdr:rowOff>
    </xdr:to>
    <xdr:cxnSp macro="">
      <xdr:nvCxnSpPr>
        <xdr:cNvPr id="241" name="直線コネクタ 240"/>
        <xdr:cNvCxnSpPr/>
      </xdr:nvCxnSpPr>
      <xdr:spPr>
        <a:xfrm flipV="1">
          <a:off x="1130300" y="16125013"/>
          <a:ext cx="889000" cy="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136211</xdr:rowOff>
    </xdr:from>
    <xdr:ext cx="534377" cy="259045"/>
    <xdr:sp macro="" textlink="">
      <xdr:nvSpPr>
        <xdr:cNvPr id="243" name="テキスト ボックス 242"/>
        <xdr:cNvSpPr txBox="1"/>
      </xdr:nvSpPr>
      <xdr:spPr>
        <a:xfrm>
          <a:off x="1752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106654</xdr:rowOff>
    </xdr:from>
    <xdr:to>
      <xdr:col>24</xdr:col>
      <xdr:colOff>114300</xdr:colOff>
      <xdr:row>92</xdr:row>
      <xdr:rowOff>36804</xdr:rowOff>
    </xdr:to>
    <xdr:sp macro="" textlink="">
      <xdr:nvSpPr>
        <xdr:cNvPr id="251" name="楕円 250"/>
        <xdr:cNvSpPr/>
      </xdr:nvSpPr>
      <xdr:spPr>
        <a:xfrm>
          <a:off x="4584700" y="157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129531</xdr:rowOff>
    </xdr:from>
    <xdr:ext cx="534377" cy="259045"/>
    <xdr:sp macro="" textlink="">
      <xdr:nvSpPr>
        <xdr:cNvPr id="252" name="扶助費該当値テキスト"/>
        <xdr:cNvSpPr txBox="1"/>
      </xdr:nvSpPr>
      <xdr:spPr>
        <a:xfrm>
          <a:off x="4686300" y="15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68135</xdr:rowOff>
    </xdr:from>
    <xdr:to>
      <xdr:col>20</xdr:col>
      <xdr:colOff>38100</xdr:colOff>
      <xdr:row>91</xdr:row>
      <xdr:rowOff>169735</xdr:rowOff>
    </xdr:to>
    <xdr:sp macro="" textlink="">
      <xdr:nvSpPr>
        <xdr:cNvPr id="253" name="楕円 252"/>
        <xdr:cNvSpPr/>
      </xdr:nvSpPr>
      <xdr:spPr>
        <a:xfrm>
          <a:off x="3746500" y="156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14812</xdr:rowOff>
    </xdr:from>
    <xdr:ext cx="534377" cy="259045"/>
    <xdr:sp macro="" textlink="">
      <xdr:nvSpPr>
        <xdr:cNvPr id="254" name="テキスト ボックス 253"/>
        <xdr:cNvSpPr txBox="1"/>
      </xdr:nvSpPr>
      <xdr:spPr>
        <a:xfrm>
          <a:off x="3530111" y="15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164148</xdr:rowOff>
    </xdr:from>
    <xdr:to>
      <xdr:col>15</xdr:col>
      <xdr:colOff>101600</xdr:colOff>
      <xdr:row>92</xdr:row>
      <xdr:rowOff>94298</xdr:rowOff>
    </xdr:to>
    <xdr:sp macro="" textlink="">
      <xdr:nvSpPr>
        <xdr:cNvPr id="255" name="楕円 254"/>
        <xdr:cNvSpPr/>
      </xdr:nvSpPr>
      <xdr:spPr>
        <a:xfrm>
          <a:off x="2857500" y="15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110825</xdr:rowOff>
    </xdr:from>
    <xdr:ext cx="534377" cy="259045"/>
    <xdr:sp macro="" textlink="">
      <xdr:nvSpPr>
        <xdr:cNvPr id="256" name="テキスト ボックス 255"/>
        <xdr:cNvSpPr txBox="1"/>
      </xdr:nvSpPr>
      <xdr:spPr>
        <a:xfrm>
          <a:off x="2641111" y="15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129363</xdr:rowOff>
    </xdr:from>
    <xdr:to>
      <xdr:col>10</xdr:col>
      <xdr:colOff>165100</xdr:colOff>
      <xdr:row>94</xdr:row>
      <xdr:rowOff>59513</xdr:rowOff>
    </xdr:to>
    <xdr:sp macro="" textlink="">
      <xdr:nvSpPr>
        <xdr:cNvPr id="257" name="楕円 256"/>
        <xdr:cNvSpPr/>
      </xdr:nvSpPr>
      <xdr:spPr>
        <a:xfrm>
          <a:off x="1968500" y="16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76040</xdr:rowOff>
    </xdr:from>
    <xdr:ext cx="534377" cy="259045"/>
    <xdr:sp macro="" textlink="">
      <xdr:nvSpPr>
        <xdr:cNvPr id="258" name="テキスト ボックス 257"/>
        <xdr:cNvSpPr txBox="1"/>
      </xdr:nvSpPr>
      <xdr:spPr>
        <a:xfrm>
          <a:off x="1752111" y="158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17690</xdr:rowOff>
    </xdr:from>
    <xdr:to>
      <xdr:col>6</xdr:col>
      <xdr:colOff>38100</xdr:colOff>
      <xdr:row>94</xdr:row>
      <xdr:rowOff>119290</xdr:rowOff>
    </xdr:to>
    <xdr:sp macro="" textlink="">
      <xdr:nvSpPr>
        <xdr:cNvPr id="259" name="楕円 258"/>
        <xdr:cNvSpPr/>
      </xdr:nvSpPr>
      <xdr:spPr>
        <a:xfrm>
          <a:off x="1079500" y="161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110417</xdr:rowOff>
    </xdr:from>
    <xdr:ext cx="534377" cy="259045"/>
    <xdr:sp macro="" textlink="">
      <xdr:nvSpPr>
        <xdr:cNvPr id="260" name="テキスト ボックス 259"/>
        <xdr:cNvSpPr txBox="1"/>
      </xdr:nvSpPr>
      <xdr:spPr>
        <a:xfrm>
          <a:off x="863111" y="162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126298</xdr:rowOff>
    </xdr:from>
    <xdr:to>
      <xdr:col>55</xdr:col>
      <xdr:colOff>0</xdr:colOff>
      <xdr:row>36</xdr:row>
      <xdr:rowOff>107724</xdr:rowOff>
    </xdr:to>
    <xdr:cxnSp macro="">
      <xdr:nvCxnSpPr>
        <xdr:cNvPr id="294" name="直線コネクタ 293"/>
        <xdr:cNvCxnSpPr/>
      </xdr:nvCxnSpPr>
      <xdr:spPr>
        <a:xfrm>
          <a:off x="9639300" y="6127048"/>
          <a:ext cx="838200" cy="1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89065</xdr:rowOff>
    </xdr:from>
    <xdr:to>
      <xdr:col>50</xdr:col>
      <xdr:colOff>114300</xdr:colOff>
      <xdr:row>35</xdr:row>
      <xdr:rowOff>126298</xdr:rowOff>
    </xdr:to>
    <xdr:cxnSp macro="">
      <xdr:nvCxnSpPr>
        <xdr:cNvPr id="297" name="直線コネクタ 296"/>
        <xdr:cNvCxnSpPr/>
      </xdr:nvCxnSpPr>
      <xdr:spPr>
        <a:xfrm>
          <a:off x="8750300" y="6089815"/>
          <a:ext cx="8890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89065</xdr:rowOff>
    </xdr:from>
    <xdr:to>
      <xdr:col>45</xdr:col>
      <xdr:colOff>177800</xdr:colOff>
      <xdr:row>37</xdr:row>
      <xdr:rowOff>138957</xdr:rowOff>
    </xdr:to>
    <xdr:cxnSp macro="">
      <xdr:nvCxnSpPr>
        <xdr:cNvPr id="300" name="直線コネクタ 299"/>
        <xdr:cNvCxnSpPr/>
      </xdr:nvCxnSpPr>
      <xdr:spPr>
        <a:xfrm flipV="1">
          <a:off x="7861300" y="6089815"/>
          <a:ext cx="889000" cy="39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138957</xdr:rowOff>
    </xdr:from>
    <xdr:to>
      <xdr:col>41</xdr:col>
      <xdr:colOff>50800</xdr:colOff>
      <xdr:row>37</xdr:row>
      <xdr:rowOff>160160</xdr:rowOff>
    </xdr:to>
    <xdr:cxnSp macro="">
      <xdr:nvCxnSpPr>
        <xdr:cNvPr id="303" name="直線コネクタ 302"/>
        <xdr:cNvCxnSpPr/>
      </xdr:nvCxnSpPr>
      <xdr:spPr>
        <a:xfrm flipV="1">
          <a:off x="6972300" y="6482607"/>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60580</xdr:rowOff>
    </xdr:from>
    <xdr:ext cx="534377" cy="259045"/>
    <xdr:sp macro="" textlink="">
      <xdr:nvSpPr>
        <xdr:cNvPr id="307" name="テキスト ボックス 306"/>
        <xdr:cNvSpPr txBox="1"/>
      </xdr:nvSpPr>
      <xdr:spPr>
        <a:xfrm>
          <a:off x="6705111" y="60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56924</xdr:rowOff>
    </xdr:from>
    <xdr:to>
      <xdr:col>55</xdr:col>
      <xdr:colOff>50800</xdr:colOff>
      <xdr:row>36</xdr:row>
      <xdr:rowOff>158524</xdr:rowOff>
    </xdr:to>
    <xdr:sp macro="" textlink="">
      <xdr:nvSpPr>
        <xdr:cNvPr id="313" name="楕円 312"/>
        <xdr:cNvSpPr/>
      </xdr:nvSpPr>
      <xdr:spPr>
        <a:xfrm>
          <a:off x="10426700" y="6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35351</xdr:rowOff>
    </xdr:from>
    <xdr:ext cx="534377" cy="259045"/>
    <xdr:sp macro="" textlink="">
      <xdr:nvSpPr>
        <xdr:cNvPr id="314" name="補助費等該当値テキスト"/>
        <xdr:cNvSpPr txBox="1"/>
      </xdr:nvSpPr>
      <xdr:spPr>
        <a:xfrm>
          <a:off x="10528300" y="620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75498</xdr:rowOff>
    </xdr:from>
    <xdr:to>
      <xdr:col>50</xdr:col>
      <xdr:colOff>165100</xdr:colOff>
      <xdr:row>36</xdr:row>
      <xdr:rowOff>5648</xdr:rowOff>
    </xdr:to>
    <xdr:sp macro="" textlink="">
      <xdr:nvSpPr>
        <xdr:cNvPr id="315" name="楕円 314"/>
        <xdr:cNvSpPr/>
      </xdr:nvSpPr>
      <xdr:spPr>
        <a:xfrm>
          <a:off x="9588500" y="60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22175</xdr:rowOff>
    </xdr:from>
    <xdr:ext cx="534377" cy="259045"/>
    <xdr:sp macro="" textlink="">
      <xdr:nvSpPr>
        <xdr:cNvPr id="316" name="テキスト ボックス 315"/>
        <xdr:cNvSpPr txBox="1"/>
      </xdr:nvSpPr>
      <xdr:spPr>
        <a:xfrm>
          <a:off x="9372111" y="58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38265</xdr:rowOff>
    </xdr:from>
    <xdr:to>
      <xdr:col>46</xdr:col>
      <xdr:colOff>38100</xdr:colOff>
      <xdr:row>35</xdr:row>
      <xdr:rowOff>139865</xdr:rowOff>
    </xdr:to>
    <xdr:sp macro="" textlink="">
      <xdr:nvSpPr>
        <xdr:cNvPr id="317" name="楕円 316"/>
        <xdr:cNvSpPr/>
      </xdr:nvSpPr>
      <xdr:spPr>
        <a:xfrm>
          <a:off x="869950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156392</xdr:rowOff>
    </xdr:from>
    <xdr:ext cx="534377" cy="259045"/>
    <xdr:sp macro="" textlink="">
      <xdr:nvSpPr>
        <xdr:cNvPr id="318" name="テキスト ボックス 317"/>
        <xdr:cNvSpPr txBox="1"/>
      </xdr:nvSpPr>
      <xdr:spPr>
        <a:xfrm>
          <a:off x="8483111" y="58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88157</xdr:rowOff>
    </xdr:from>
    <xdr:to>
      <xdr:col>41</xdr:col>
      <xdr:colOff>101600</xdr:colOff>
      <xdr:row>38</xdr:row>
      <xdr:rowOff>18307</xdr:rowOff>
    </xdr:to>
    <xdr:sp macro="" textlink="">
      <xdr:nvSpPr>
        <xdr:cNvPr id="319" name="楕円 318"/>
        <xdr:cNvSpPr/>
      </xdr:nvSpPr>
      <xdr:spPr>
        <a:xfrm>
          <a:off x="7810500" y="64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9434</xdr:rowOff>
    </xdr:from>
    <xdr:ext cx="534377" cy="259045"/>
    <xdr:sp macro="" textlink="">
      <xdr:nvSpPr>
        <xdr:cNvPr id="320" name="テキスト ボックス 319"/>
        <xdr:cNvSpPr txBox="1"/>
      </xdr:nvSpPr>
      <xdr:spPr>
        <a:xfrm>
          <a:off x="7594111" y="6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109360</xdr:rowOff>
    </xdr:from>
    <xdr:to>
      <xdr:col>36</xdr:col>
      <xdr:colOff>165100</xdr:colOff>
      <xdr:row>38</xdr:row>
      <xdr:rowOff>39509</xdr:rowOff>
    </xdr:to>
    <xdr:sp macro="" textlink="">
      <xdr:nvSpPr>
        <xdr:cNvPr id="321" name="楕円 320"/>
        <xdr:cNvSpPr/>
      </xdr:nvSpPr>
      <xdr:spPr>
        <a:xfrm>
          <a:off x="6921500" y="645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30637</xdr:rowOff>
    </xdr:from>
    <xdr:ext cx="534377" cy="259045"/>
    <xdr:sp macro="" textlink="">
      <xdr:nvSpPr>
        <xdr:cNvPr id="322" name="テキスト ボックス 321"/>
        <xdr:cNvSpPr txBox="1"/>
      </xdr:nvSpPr>
      <xdr:spPr>
        <a:xfrm>
          <a:off x="6705111" y="65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70630</xdr:rowOff>
    </xdr:from>
    <xdr:to>
      <xdr:col>54</xdr:col>
      <xdr:colOff>189865</xdr:colOff>
      <xdr:row>59</xdr:row>
      <xdr:rowOff>45517</xdr:rowOff>
    </xdr:to>
    <xdr:cxnSp macro="">
      <xdr:nvCxnSpPr>
        <xdr:cNvPr id="349" name="直線コネクタ 348"/>
        <xdr:cNvCxnSpPr/>
      </xdr:nvCxnSpPr>
      <xdr:spPr>
        <a:xfrm flipV="1">
          <a:off x="10475595" y="8986030"/>
          <a:ext cx="1270" cy="1175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49344</xdr:rowOff>
    </xdr:from>
    <xdr:ext cx="534377" cy="259045"/>
    <xdr:sp macro="" textlink="">
      <xdr:nvSpPr>
        <xdr:cNvPr id="350" name="普通建設事業費最小値テキスト"/>
        <xdr:cNvSpPr txBox="1"/>
      </xdr:nvSpPr>
      <xdr:spPr>
        <a:xfrm>
          <a:off x="10528300" y="101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45517</xdr:rowOff>
    </xdr:from>
    <xdr:to>
      <xdr:col>55</xdr:col>
      <xdr:colOff>88900</xdr:colOff>
      <xdr:row>59</xdr:row>
      <xdr:rowOff>45517</xdr:rowOff>
    </xdr:to>
    <xdr:cxnSp macro="">
      <xdr:nvCxnSpPr>
        <xdr:cNvPr id="351" name="直線コネクタ 350"/>
        <xdr:cNvCxnSpPr/>
      </xdr:nvCxnSpPr>
      <xdr:spPr>
        <a:xfrm>
          <a:off x="10388600" y="1016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17307</xdr:rowOff>
    </xdr:from>
    <xdr:ext cx="534377" cy="259045"/>
    <xdr:sp macro="" textlink="">
      <xdr:nvSpPr>
        <xdr:cNvPr id="352" name="普通建設事業費最大値テキスト"/>
        <xdr:cNvSpPr txBox="1"/>
      </xdr:nvSpPr>
      <xdr:spPr>
        <a:xfrm>
          <a:off x="10528300" y="87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70630</xdr:rowOff>
    </xdr:from>
    <xdr:to>
      <xdr:col>55</xdr:col>
      <xdr:colOff>88900</xdr:colOff>
      <xdr:row>52</xdr:row>
      <xdr:rowOff>70630</xdr:rowOff>
    </xdr:to>
    <xdr:cxnSp macro="">
      <xdr:nvCxnSpPr>
        <xdr:cNvPr id="353" name="直線コネクタ 352"/>
        <xdr:cNvCxnSpPr/>
      </xdr:nvCxnSpPr>
      <xdr:spPr>
        <a:xfrm>
          <a:off x="10388600" y="898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19162</xdr:rowOff>
    </xdr:from>
    <xdr:to>
      <xdr:col>55</xdr:col>
      <xdr:colOff>0</xdr:colOff>
      <xdr:row>56</xdr:row>
      <xdr:rowOff>62678</xdr:rowOff>
    </xdr:to>
    <xdr:cxnSp macro="">
      <xdr:nvCxnSpPr>
        <xdr:cNvPr id="354" name="直線コネクタ 353"/>
        <xdr:cNvCxnSpPr/>
      </xdr:nvCxnSpPr>
      <xdr:spPr>
        <a:xfrm>
          <a:off x="9639300" y="8591662"/>
          <a:ext cx="838200" cy="10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82611</xdr:rowOff>
    </xdr:from>
    <xdr:ext cx="534377" cy="259045"/>
    <xdr:sp macro="" textlink="">
      <xdr:nvSpPr>
        <xdr:cNvPr id="355" name="普通建設事業費平均値テキスト"/>
        <xdr:cNvSpPr txBox="1"/>
      </xdr:nvSpPr>
      <xdr:spPr>
        <a:xfrm>
          <a:off x="10528300" y="968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104184</xdr:rowOff>
    </xdr:from>
    <xdr:to>
      <xdr:col>55</xdr:col>
      <xdr:colOff>50800</xdr:colOff>
      <xdr:row>57</xdr:row>
      <xdr:rowOff>34334</xdr:rowOff>
    </xdr:to>
    <xdr:sp macro="" textlink="">
      <xdr:nvSpPr>
        <xdr:cNvPr id="356" name="フローチャート: 判断 355"/>
        <xdr:cNvSpPr/>
      </xdr:nvSpPr>
      <xdr:spPr>
        <a:xfrm>
          <a:off x="104267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19162</xdr:rowOff>
    </xdr:from>
    <xdr:to>
      <xdr:col>50</xdr:col>
      <xdr:colOff>114300</xdr:colOff>
      <xdr:row>54</xdr:row>
      <xdr:rowOff>71806</xdr:rowOff>
    </xdr:to>
    <xdr:cxnSp macro="">
      <xdr:nvCxnSpPr>
        <xdr:cNvPr id="357" name="直線コネクタ 356"/>
        <xdr:cNvCxnSpPr/>
      </xdr:nvCxnSpPr>
      <xdr:spPr>
        <a:xfrm flipV="1">
          <a:off x="8750300" y="8591662"/>
          <a:ext cx="889000" cy="7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41956</xdr:rowOff>
    </xdr:from>
    <xdr:to>
      <xdr:col>50</xdr:col>
      <xdr:colOff>165100</xdr:colOff>
      <xdr:row>56</xdr:row>
      <xdr:rowOff>143556</xdr:rowOff>
    </xdr:to>
    <xdr:sp macro="" textlink="">
      <xdr:nvSpPr>
        <xdr:cNvPr id="358" name="フローチャート: 判断 357"/>
        <xdr:cNvSpPr/>
      </xdr:nvSpPr>
      <xdr:spPr>
        <a:xfrm>
          <a:off x="9588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134683</xdr:rowOff>
    </xdr:from>
    <xdr:ext cx="534377" cy="259045"/>
    <xdr:sp macro="" textlink="">
      <xdr:nvSpPr>
        <xdr:cNvPr id="359" name="テキスト ボックス 358"/>
        <xdr:cNvSpPr txBox="1"/>
      </xdr:nvSpPr>
      <xdr:spPr>
        <a:xfrm>
          <a:off x="9372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71806</xdr:rowOff>
    </xdr:from>
    <xdr:to>
      <xdr:col>45</xdr:col>
      <xdr:colOff>177800</xdr:colOff>
      <xdr:row>55</xdr:row>
      <xdr:rowOff>10329</xdr:rowOff>
    </xdr:to>
    <xdr:cxnSp macro="">
      <xdr:nvCxnSpPr>
        <xdr:cNvPr id="360" name="直線コネクタ 359"/>
        <xdr:cNvCxnSpPr/>
      </xdr:nvCxnSpPr>
      <xdr:spPr>
        <a:xfrm flipV="1">
          <a:off x="7861300" y="9330106"/>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29807</xdr:rowOff>
    </xdr:from>
    <xdr:to>
      <xdr:col>46</xdr:col>
      <xdr:colOff>38100</xdr:colOff>
      <xdr:row>56</xdr:row>
      <xdr:rowOff>131407</xdr:rowOff>
    </xdr:to>
    <xdr:sp macro="" textlink="">
      <xdr:nvSpPr>
        <xdr:cNvPr id="361" name="フローチャート: 判断 360"/>
        <xdr:cNvSpPr/>
      </xdr:nvSpPr>
      <xdr:spPr>
        <a:xfrm>
          <a:off x="8699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122534</xdr:rowOff>
    </xdr:from>
    <xdr:ext cx="534377" cy="259045"/>
    <xdr:sp macro="" textlink="">
      <xdr:nvSpPr>
        <xdr:cNvPr id="362" name="テキスト ボックス 361"/>
        <xdr:cNvSpPr txBox="1"/>
      </xdr:nvSpPr>
      <xdr:spPr>
        <a:xfrm>
          <a:off x="8483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142802</xdr:rowOff>
    </xdr:from>
    <xdr:to>
      <xdr:col>41</xdr:col>
      <xdr:colOff>50800</xdr:colOff>
      <xdr:row>55</xdr:row>
      <xdr:rowOff>10329</xdr:rowOff>
    </xdr:to>
    <xdr:cxnSp macro="">
      <xdr:nvCxnSpPr>
        <xdr:cNvPr id="363" name="直線コネクタ 362"/>
        <xdr:cNvCxnSpPr/>
      </xdr:nvCxnSpPr>
      <xdr:spPr>
        <a:xfrm>
          <a:off x="6972300" y="9058202"/>
          <a:ext cx="889000" cy="3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31815</xdr:rowOff>
    </xdr:from>
    <xdr:to>
      <xdr:col>41</xdr:col>
      <xdr:colOff>101600</xdr:colOff>
      <xdr:row>56</xdr:row>
      <xdr:rowOff>133415</xdr:rowOff>
    </xdr:to>
    <xdr:sp macro="" textlink="">
      <xdr:nvSpPr>
        <xdr:cNvPr id="364" name="フローチャート: 判断 363"/>
        <xdr:cNvSpPr/>
      </xdr:nvSpPr>
      <xdr:spPr>
        <a:xfrm>
          <a:off x="7810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124542</xdr:rowOff>
    </xdr:from>
    <xdr:ext cx="534377" cy="259045"/>
    <xdr:sp macro="" textlink="">
      <xdr:nvSpPr>
        <xdr:cNvPr id="365" name="テキスト ボックス 364"/>
        <xdr:cNvSpPr txBox="1"/>
      </xdr:nvSpPr>
      <xdr:spPr>
        <a:xfrm>
          <a:off x="7594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152304</xdr:rowOff>
    </xdr:from>
    <xdr:to>
      <xdr:col>36</xdr:col>
      <xdr:colOff>165100</xdr:colOff>
      <xdr:row>57</xdr:row>
      <xdr:rowOff>82454</xdr:rowOff>
    </xdr:to>
    <xdr:sp macro="" textlink="">
      <xdr:nvSpPr>
        <xdr:cNvPr id="366" name="フローチャート: 判断 365"/>
        <xdr:cNvSpPr/>
      </xdr:nvSpPr>
      <xdr:spPr>
        <a:xfrm>
          <a:off x="6921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73581</xdr:rowOff>
    </xdr:from>
    <xdr:ext cx="534377" cy="259045"/>
    <xdr:sp macro="" textlink="">
      <xdr:nvSpPr>
        <xdr:cNvPr id="367" name="テキスト ボックス 366"/>
        <xdr:cNvSpPr txBox="1"/>
      </xdr:nvSpPr>
      <xdr:spPr>
        <a:xfrm>
          <a:off x="6705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11878</xdr:rowOff>
    </xdr:from>
    <xdr:to>
      <xdr:col>55</xdr:col>
      <xdr:colOff>50800</xdr:colOff>
      <xdr:row>56</xdr:row>
      <xdr:rowOff>113478</xdr:rowOff>
    </xdr:to>
    <xdr:sp macro="" textlink="">
      <xdr:nvSpPr>
        <xdr:cNvPr id="373" name="楕円 372"/>
        <xdr:cNvSpPr/>
      </xdr:nvSpPr>
      <xdr:spPr>
        <a:xfrm>
          <a:off x="10426700" y="96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34755</xdr:rowOff>
    </xdr:from>
    <xdr:ext cx="534377" cy="259045"/>
    <xdr:sp macro="" textlink="">
      <xdr:nvSpPr>
        <xdr:cNvPr id="374" name="普通建設事業費該当値テキスト"/>
        <xdr:cNvSpPr txBox="1"/>
      </xdr:nvSpPr>
      <xdr:spPr>
        <a:xfrm>
          <a:off x="10528300" y="94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139812</xdr:rowOff>
    </xdr:from>
    <xdr:to>
      <xdr:col>50</xdr:col>
      <xdr:colOff>165100</xdr:colOff>
      <xdr:row>50</xdr:row>
      <xdr:rowOff>69962</xdr:rowOff>
    </xdr:to>
    <xdr:sp macro="" textlink="">
      <xdr:nvSpPr>
        <xdr:cNvPr id="375" name="楕円 374"/>
        <xdr:cNvSpPr/>
      </xdr:nvSpPr>
      <xdr:spPr>
        <a:xfrm>
          <a:off x="9588500" y="85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86489</xdr:rowOff>
    </xdr:from>
    <xdr:ext cx="599010" cy="259045"/>
    <xdr:sp macro="" textlink="">
      <xdr:nvSpPr>
        <xdr:cNvPr id="376" name="テキスト ボックス 375"/>
        <xdr:cNvSpPr txBox="1"/>
      </xdr:nvSpPr>
      <xdr:spPr>
        <a:xfrm>
          <a:off x="9339795" y="83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21006</xdr:rowOff>
    </xdr:from>
    <xdr:to>
      <xdr:col>46</xdr:col>
      <xdr:colOff>38100</xdr:colOff>
      <xdr:row>54</xdr:row>
      <xdr:rowOff>122606</xdr:rowOff>
    </xdr:to>
    <xdr:sp macro="" textlink="">
      <xdr:nvSpPr>
        <xdr:cNvPr id="377" name="楕円 376"/>
        <xdr:cNvSpPr/>
      </xdr:nvSpPr>
      <xdr:spPr>
        <a:xfrm>
          <a:off x="8699500" y="9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139133</xdr:rowOff>
    </xdr:from>
    <xdr:ext cx="534377" cy="259045"/>
    <xdr:sp macro="" textlink="">
      <xdr:nvSpPr>
        <xdr:cNvPr id="378" name="テキスト ボックス 377"/>
        <xdr:cNvSpPr txBox="1"/>
      </xdr:nvSpPr>
      <xdr:spPr>
        <a:xfrm>
          <a:off x="8483111" y="90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130979</xdr:rowOff>
    </xdr:from>
    <xdr:to>
      <xdr:col>41</xdr:col>
      <xdr:colOff>101600</xdr:colOff>
      <xdr:row>55</xdr:row>
      <xdr:rowOff>61129</xdr:rowOff>
    </xdr:to>
    <xdr:sp macro="" textlink="">
      <xdr:nvSpPr>
        <xdr:cNvPr id="379" name="楕円 378"/>
        <xdr:cNvSpPr/>
      </xdr:nvSpPr>
      <xdr:spPr>
        <a:xfrm>
          <a:off x="7810500" y="93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77656</xdr:rowOff>
    </xdr:from>
    <xdr:ext cx="534377" cy="259045"/>
    <xdr:sp macro="" textlink="">
      <xdr:nvSpPr>
        <xdr:cNvPr id="380" name="テキスト ボックス 379"/>
        <xdr:cNvSpPr txBox="1"/>
      </xdr:nvSpPr>
      <xdr:spPr>
        <a:xfrm>
          <a:off x="7594111" y="91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92002</xdr:rowOff>
    </xdr:from>
    <xdr:to>
      <xdr:col>36</xdr:col>
      <xdr:colOff>165100</xdr:colOff>
      <xdr:row>53</xdr:row>
      <xdr:rowOff>22152</xdr:rowOff>
    </xdr:to>
    <xdr:sp macro="" textlink="">
      <xdr:nvSpPr>
        <xdr:cNvPr id="381" name="楕円 380"/>
        <xdr:cNvSpPr/>
      </xdr:nvSpPr>
      <xdr:spPr>
        <a:xfrm>
          <a:off x="6921500" y="90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38679</xdr:rowOff>
    </xdr:from>
    <xdr:ext cx="534377" cy="259045"/>
    <xdr:sp macro="" textlink="">
      <xdr:nvSpPr>
        <xdr:cNvPr id="382" name="テキスト ボックス 381"/>
        <xdr:cNvSpPr txBox="1"/>
      </xdr:nvSpPr>
      <xdr:spPr>
        <a:xfrm>
          <a:off x="6705111" y="87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8" name="直線コネクタ 407"/>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9"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10" name="直線コネクタ 409"/>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11"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2" name="直線コネクタ 411"/>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86175</xdr:rowOff>
    </xdr:from>
    <xdr:to>
      <xdr:col>55</xdr:col>
      <xdr:colOff>0</xdr:colOff>
      <xdr:row>78</xdr:row>
      <xdr:rowOff>25628</xdr:rowOff>
    </xdr:to>
    <xdr:cxnSp macro="">
      <xdr:nvCxnSpPr>
        <xdr:cNvPr id="413" name="直線コネクタ 412"/>
        <xdr:cNvCxnSpPr/>
      </xdr:nvCxnSpPr>
      <xdr:spPr>
        <a:xfrm>
          <a:off x="9639300" y="13287825"/>
          <a:ext cx="838200" cy="1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4"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5" name="フローチャート: 判断 414"/>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86175</xdr:rowOff>
    </xdr:from>
    <xdr:to>
      <xdr:col>50</xdr:col>
      <xdr:colOff>114300</xdr:colOff>
      <xdr:row>77</xdr:row>
      <xdr:rowOff>151130</xdr:rowOff>
    </xdr:to>
    <xdr:cxnSp macro="">
      <xdr:nvCxnSpPr>
        <xdr:cNvPr id="416" name="直線コネクタ 415"/>
        <xdr:cNvCxnSpPr/>
      </xdr:nvCxnSpPr>
      <xdr:spPr>
        <a:xfrm flipV="1">
          <a:off x="8750300" y="13287825"/>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7" name="フローチャート: 判断 416"/>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8" name="テキスト ボックス 417"/>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35523</xdr:rowOff>
    </xdr:from>
    <xdr:to>
      <xdr:col>45</xdr:col>
      <xdr:colOff>177800</xdr:colOff>
      <xdr:row>77</xdr:row>
      <xdr:rowOff>151130</xdr:rowOff>
    </xdr:to>
    <xdr:cxnSp macro="">
      <xdr:nvCxnSpPr>
        <xdr:cNvPr id="419" name="直線コネクタ 418"/>
        <xdr:cNvCxnSpPr/>
      </xdr:nvCxnSpPr>
      <xdr:spPr>
        <a:xfrm>
          <a:off x="7861300" y="12208473"/>
          <a:ext cx="889000" cy="1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20" name="フローチャート: 判断 419"/>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21" name="テキスト ボックス 420"/>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35523</xdr:rowOff>
    </xdr:from>
    <xdr:to>
      <xdr:col>41</xdr:col>
      <xdr:colOff>50800</xdr:colOff>
      <xdr:row>75</xdr:row>
      <xdr:rowOff>80787</xdr:rowOff>
    </xdr:to>
    <xdr:cxnSp macro="">
      <xdr:nvCxnSpPr>
        <xdr:cNvPr id="422" name="直線コネクタ 421"/>
        <xdr:cNvCxnSpPr/>
      </xdr:nvCxnSpPr>
      <xdr:spPr>
        <a:xfrm flipV="1">
          <a:off x="6972300" y="12208473"/>
          <a:ext cx="889000" cy="7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3" name="フローチャート: 判断 422"/>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165854</xdr:rowOff>
    </xdr:from>
    <xdr:ext cx="534377" cy="259045"/>
    <xdr:sp macro="" textlink="">
      <xdr:nvSpPr>
        <xdr:cNvPr id="424" name="テキスト ボックス 423"/>
        <xdr:cNvSpPr txBox="1"/>
      </xdr:nvSpPr>
      <xdr:spPr>
        <a:xfrm>
          <a:off x="7594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5" name="フローチャート: 判断 424"/>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6" name="テキスト ボックス 425"/>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146278</xdr:rowOff>
    </xdr:from>
    <xdr:to>
      <xdr:col>55</xdr:col>
      <xdr:colOff>50800</xdr:colOff>
      <xdr:row>78</xdr:row>
      <xdr:rowOff>76428</xdr:rowOff>
    </xdr:to>
    <xdr:sp macro="" textlink="">
      <xdr:nvSpPr>
        <xdr:cNvPr id="432" name="楕円 431"/>
        <xdr:cNvSpPr/>
      </xdr:nvSpPr>
      <xdr:spPr>
        <a:xfrm>
          <a:off x="104267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61205</xdr:rowOff>
    </xdr:from>
    <xdr:ext cx="469744" cy="259045"/>
    <xdr:sp macro="" textlink="">
      <xdr:nvSpPr>
        <xdr:cNvPr id="433" name="普通建設事業費 （ うち新規整備　）該当値テキスト"/>
        <xdr:cNvSpPr txBox="1"/>
      </xdr:nvSpPr>
      <xdr:spPr>
        <a:xfrm>
          <a:off x="10528300" y="132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35375</xdr:rowOff>
    </xdr:from>
    <xdr:to>
      <xdr:col>50</xdr:col>
      <xdr:colOff>165100</xdr:colOff>
      <xdr:row>77</xdr:row>
      <xdr:rowOff>136975</xdr:rowOff>
    </xdr:to>
    <xdr:sp macro="" textlink="">
      <xdr:nvSpPr>
        <xdr:cNvPr id="434" name="楕円 433"/>
        <xdr:cNvSpPr/>
      </xdr:nvSpPr>
      <xdr:spPr>
        <a:xfrm>
          <a:off x="95885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128102</xdr:rowOff>
    </xdr:from>
    <xdr:ext cx="534377" cy="259045"/>
    <xdr:sp macro="" textlink="">
      <xdr:nvSpPr>
        <xdr:cNvPr id="435" name="テキスト ボックス 434"/>
        <xdr:cNvSpPr txBox="1"/>
      </xdr:nvSpPr>
      <xdr:spPr>
        <a:xfrm>
          <a:off x="9372111" y="133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100330</xdr:rowOff>
    </xdr:from>
    <xdr:to>
      <xdr:col>46</xdr:col>
      <xdr:colOff>38100</xdr:colOff>
      <xdr:row>78</xdr:row>
      <xdr:rowOff>30480</xdr:rowOff>
    </xdr:to>
    <xdr:sp macro="" textlink="">
      <xdr:nvSpPr>
        <xdr:cNvPr id="436" name="楕円 435"/>
        <xdr:cNvSpPr/>
      </xdr:nvSpPr>
      <xdr:spPr>
        <a:xfrm>
          <a:off x="8699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21607</xdr:rowOff>
    </xdr:from>
    <xdr:ext cx="469744" cy="259045"/>
    <xdr:sp macro="" textlink="">
      <xdr:nvSpPr>
        <xdr:cNvPr id="437" name="テキスト ボックス 436"/>
        <xdr:cNvSpPr txBox="1"/>
      </xdr:nvSpPr>
      <xdr:spPr>
        <a:xfrm>
          <a:off x="8515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156173</xdr:rowOff>
    </xdr:from>
    <xdr:to>
      <xdr:col>41</xdr:col>
      <xdr:colOff>101600</xdr:colOff>
      <xdr:row>71</xdr:row>
      <xdr:rowOff>86323</xdr:rowOff>
    </xdr:to>
    <xdr:sp macro="" textlink="">
      <xdr:nvSpPr>
        <xdr:cNvPr id="438" name="楕円 437"/>
        <xdr:cNvSpPr/>
      </xdr:nvSpPr>
      <xdr:spPr>
        <a:xfrm>
          <a:off x="7810500" y="121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102850</xdr:rowOff>
    </xdr:from>
    <xdr:ext cx="534377" cy="259045"/>
    <xdr:sp macro="" textlink="">
      <xdr:nvSpPr>
        <xdr:cNvPr id="439" name="テキスト ボックス 438"/>
        <xdr:cNvSpPr txBox="1"/>
      </xdr:nvSpPr>
      <xdr:spPr>
        <a:xfrm>
          <a:off x="7594111" y="119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29987</xdr:rowOff>
    </xdr:from>
    <xdr:to>
      <xdr:col>36</xdr:col>
      <xdr:colOff>165100</xdr:colOff>
      <xdr:row>75</xdr:row>
      <xdr:rowOff>131587</xdr:rowOff>
    </xdr:to>
    <xdr:sp macro="" textlink="">
      <xdr:nvSpPr>
        <xdr:cNvPr id="440" name="楕円 439"/>
        <xdr:cNvSpPr/>
      </xdr:nvSpPr>
      <xdr:spPr>
        <a:xfrm>
          <a:off x="6921500" y="12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148114</xdr:rowOff>
    </xdr:from>
    <xdr:ext cx="534377" cy="259045"/>
    <xdr:sp macro="" textlink="">
      <xdr:nvSpPr>
        <xdr:cNvPr id="441" name="テキスト ボックス 440"/>
        <xdr:cNvSpPr txBox="1"/>
      </xdr:nvSpPr>
      <xdr:spPr>
        <a:xfrm>
          <a:off x="6705111" y="126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158026</xdr:rowOff>
    </xdr:from>
    <xdr:to>
      <xdr:col>54</xdr:col>
      <xdr:colOff>189865</xdr:colOff>
      <xdr:row>98</xdr:row>
      <xdr:rowOff>2939</xdr:rowOff>
    </xdr:to>
    <xdr:cxnSp macro="">
      <xdr:nvCxnSpPr>
        <xdr:cNvPr id="465" name="直線コネクタ 464"/>
        <xdr:cNvCxnSpPr/>
      </xdr:nvCxnSpPr>
      <xdr:spPr>
        <a:xfrm flipV="1">
          <a:off x="10475595" y="16102876"/>
          <a:ext cx="1270" cy="70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6766</xdr:rowOff>
    </xdr:from>
    <xdr:ext cx="534377" cy="259045"/>
    <xdr:sp macro="" textlink="">
      <xdr:nvSpPr>
        <xdr:cNvPr id="466" name="普通建設事業費 （ うち更新整備　）最小値テキスト"/>
        <xdr:cNvSpPr txBox="1"/>
      </xdr:nvSpPr>
      <xdr:spPr>
        <a:xfrm>
          <a:off x="10528300" y="168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2939</xdr:rowOff>
    </xdr:from>
    <xdr:to>
      <xdr:col>55</xdr:col>
      <xdr:colOff>88900</xdr:colOff>
      <xdr:row>98</xdr:row>
      <xdr:rowOff>2939</xdr:rowOff>
    </xdr:to>
    <xdr:cxnSp macro="">
      <xdr:nvCxnSpPr>
        <xdr:cNvPr id="467" name="直線コネクタ 466"/>
        <xdr:cNvCxnSpPr/>
      </xdr:nvCxnSpPr>
      <xdr:spPr>
        <a:xfrm>
          <a:off x="10388600" y="1680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104703</xdr:rowOff>
    </xdr:from>
    <xdr:ext cx="534377" cy="259045"/>
    <xdr:sp macro="" textlink="">
      <xdr:nvSpPr>
        <xdr:cNvPr id="468" name="普通建設事業費 （ うち更新整備　）最大値テキスト"/>
        <xdr:cNvSpPr txBox="1"/>
      </xdr:nvSpPr>
      <xdr:spPr>
        <a:xfrm>
          <a:off x="10528300" y="158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158026</xdr:rowOff>
    </xdr:from>
    <xdr:to>
      <xdr:col>55</xdr:col>
      <xdr:colOff>88900</xdr:colOff>
      <xdr:row>93</xdr:row>
      <xdr:rowOff>158026</xdr:rowOff>
    </xdr:to>
    <xdr:cxnSp macro="">
      <xdr:nvCxnSpPr>
        <xdr:cNvPr id="469" name="直線コネクタ 468"/>
        <xdr:cNvCxnSpPr/>
      </xdr:nvCxnSpPr>
      <xdr:spPr>
        <a:xfrm>
          <a:off x="10388600" y="1610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138557</xdr:rowOff>
    </xdr:from>
    <xdr:to>
      <xdr:col>55</xdr:col>
      <xdr:colOff>0</xdr:colOff>
      <xdr:row>96</xdr:row>
      <xdr:rowOff>122803</xdr:rowOff>
    </xdr:to>
    <xdr:cxnSp macro="">
      <xdr:nvCxnSpPr>
        <xdr:cNvPr id="470" name="直線コネクタ 469"/>
        <xdr:cNvCxnSpPr/>
      </xdr:nvCxnSpPr>
      <xdr:spPr>
        <a:xfrm>
          <a:off x="9639300" y="15569057"/>
          <a:ext cx="8382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65276</xdr:rowOff>
    </xdr:from>
    <xdr:ext cx="534377" cy="259045"/>
    <xdr:sp macro="" textlink="">
      <xdr:nvSpPr>
        <xdr:cNvPr id="471" name="普通建設事業費 （ うち更新整備　）平均値テキスト"/>
        <xdr:cNvSpPr txBox="1"/>
      </xdr:nvSpPr>
      <xdr:spPr>
        <a:xfrm>
          <a:off x="10528300" y="1635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42399</xdr:rowOff>
    </xdr:from>
    <xdr:to>
      <xdr:col>55</xdr:col>
      <xdr:colOff>50800</xdr:colOff>
      <xdr:row>96</xdr:row>
      <xdr:rowOff>143999</xdr:rowOff>
    </xdr:to>
    <xdr:sp macro="" textlink="">
      <xdr:nvSpPr>
        <xdr:cNvPr id="472" name="フローチャート: 判断 471"/>
        <xdr:cNvSpPr/>
      </xdr:nvSpPr>
      <xdr:spPr>
        <a:xfrm>
          <a:off x="104267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138557</xdr:rowOff>
    </xdr:from>
    <xdr:to>
      <xdr:col>50</xdr:col>
      <xdr:colOff>114300</xdr:colOff>
      <xdr:row>94</xdr:row>
      <xdr:rowOff>51746</xdr:rowOff>
    </xdr:to>
    <xdr:cxnSp macro="">
      <xdr:nvCxnSpPr>
        <xdr:cNvPr id="473" name="直線コネクタ 472"/>
        <xdr:cNvCxnSpPr/>
      </xdr:nvCxnSpPr>
      <xdr:spPr>
        <a:xfrm flipV="1">
          <a:off x="8750300" y="15569057"/>
          <a:ext cx="889000" cy="5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164815</xdr:rowOff>
    </xdr:from>
    <xdr:to>
      <xdr:col>50</xdr:col>
      <xdr:colOff>165100</xdr:colOff>
      <xdr:row>96</xdr:row>
      <xdr:rowOff>94965</xdr:rowOff>
    </xdr:to>
    <xdr:sp macro="" textlink="">
      <xdr:nvSpPr>
        <xdr:cNvPr id="474" name="フローチャート: 判断 473"/>
        <xdr:cNvSpPr/>
      </xdr:nvSpPr>
      <xdr:spPr>
        <a:xfrm>
          <a:off x="9588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86092</xdr:rowOff>
    </xdr:from>
    <xdr:ext cx="534377" cy="259045"/>
    <xdr:sp macro="" textlink="">
      <xdr:nvSpPr>
        <xdr:cNvPr id="475" name="テキスト ボックス 474"/>
        <xdr:cNvSpPr txBox="1"/>
      </xdr:nvSpPr>
      <xdr:spPr>
        <a:xfrm>
          <a:off x="9372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51746</xdr:rowOff>
    </xdr:from>
    <xdr:to>
      <xdr:col>45</xdr:col>
      <xdr:colOff>177800</xdr:colOff>
      <xdr:row>97</xdr:row>
      <xdr:rowOff>11227</xdr:rowOff>
    </xdr:to>
    <xdr:cxnSp macro="">
      <xdr:nvCxnSpPr>
        <xdr:cNvPr id="476" name="直線コネクタ 475"/>
        <xdr:cNvCxnSpPr/>
      </xdr:nvCxnSpPr>
      <xdr:spPr>
        <a:xfrm flipV="1">
          <a:off x="7861300" y="16168046"/>
          <a:ext cx="889000" cy="4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10413</xdr:rowOff>
    </xdr:from>
    <xdr:to>
      <xdr:col>46</xdr:col>
      <xdr:colOff>38100</xdr:colOff>
      <xdr:row>96</xdr:row>
      <xdr:rowOff>112013</xdr:rowOff>
    </xdr:to>
    <xdr:sp macro="" textlink="">
      <xdr:nvSpPr>
        <xdr:cNvPr id="477" name="フローチャート: 判断 476"/>
        <xdr:cNvSpPr/>
      </xdr:nvSpPr>
      <xdr:spPr>
        <a:xfrm>
          <a:off x="8699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103140</xdr:rowOff>
    </xdr:from>
    <xdr:ext cx="534377" cy="259045"/>
    <xdr:sp macro="" textlink="">
      <xdr:nvSpPr>
        <xdr:cNvPr id="478" name="テキスト ボックス 477"/>
        <xdr:cNvSpPr txBox="1"/>
      </xdr:nvSpPr>
      <xdr:spPr>
        <a:xfrm>
          <a:off x="8483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24791</xdr:rowOff>
    </xdr:from>
    <xdr:to>
      <xdr:col>41</xdr:col>
      <xdr:colOff>50800</xdr:colOff>
      <xdr:row>97</xdr:row>
      <xdr:rowOff>11227</xdr:rowOff>
    </xdr:to>
    <xdr:cxnSp macro="">
      <xdr:nvCxnSpPr>
        <xdr:cNvPr id="479" name="直線コネクタ 478"/>
        <xdr:cNvCxnSpPr/>
      </xdr:nvCxnSpPr>
      <xdr:spPr>
        <a:xfrm>
          <a:off x="6972300" y="15798191"/>
          <a:ext cx="889000" cy="8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79947</xdr:rowOff>
    </xdr:from>
    <xdr:to>
      <xdr:col>41</xdr:col>
      <xdr:colOff>101600</xdr:colOff>
      <xdr:row>97</xdr:row>
      <xdr:rowOff>10097</xdr:rowOff>
    </xdr:to>
    <xdr:sp macro="" textlink="">
      <xdr:nvSpPr>
        <xdr:cNvPr id="480" name="フローチャート: 判断 479"/>
        <xdr:cNvSpPr/>
      </xdr:nvSpPr>
      <xdr:spPr>
        <a:xfrm>
          <a:off x="7810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26624</xdr:rowOff>
    </xdr:from>
    <xdr:ext cx="534377" cy="259045"/>
    <xdr:sp macro="" textlink="">
      <xdr:nvSpPr>
        <xdr:cNvPr id="481" name="テキスト ボックス 480"/>
        <xdr:cNvSpPr txBox="1"/>
      </xdr:nvSpPr>
      <xdr:spPr>
        <a:xfrm>
          <a:off x="7594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82" name="フローチャート: 判断 481"/>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60983</xdr:rowOff>
    </xdr:from>
    <xdr:ext cx="534377" cy="259045"/>
    <xdr:sp macro="" textlink="">
      <xdr:nvSpPr>
        <xdr:cNvPr id="483" name="テキスト ボックス 482"/>
        <xdr:cNvSpPr txBox="1"/>
      </xdr:nvSpPr>
      <xdr:spPr>
        <a:xfrm>
          <a:off x="6705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72003</xdr:rowOff>
    </xdr:from>
    <xdr:to>
      <xdr:col>55</xdr:col>
      <xdr:colOff>50800</xdr:colOff>
      <xdr:row>97</xdr:row>
      <xdr:rowOff>2153</xdr:rowOff>
    </xdr:to>
    <xdr:sp macro="" textlink="">
      <xdr:nvSpPr>
        <xdr:cNvPr id="489" name="楕円 488"/>
        <xdr:cNvSpPr/>
      </xdr:nvSpPr>
      <xdr:spPr>
        <a:xfrm>
          <a:off x="104267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50430</xdr:rowOff>
    </xdr:from>
    <xdr:ext cx="534377" cy="259045"/>
    <xdr:sp macro="" textlink="">
      <xdr:nvSpPr>
        <xdr:cNvPr id="490" name="普通建設事業費 （ うち更新整備　）該当値テキスト"/>
        <xdr:cNvSpPr txBox="1"/>
      </xdr:nvSpPr>
      <xdr:spPr>
        <a:xfrm>
          <a:off x="10528300" y="165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87757</xdr:rowOff>
    </xdr:from>
    <xdr:to>
      <xdr:col>50</xdr:col>
      <xdr:colOff>165100</xdr:colOff>
      <xdr:row>91</xdr:row>
      <xdr:rowOff>17907</xdr:rowOff>
    </xdr:to>
    <xdr:sp macro="" textlink="">
      <xdr:nvSpPr>
        <xdr:cNvPr id="491" name="楕円 490"/>
        <xdr:cNvSpPr/>
      </xdr:nvSpPr>
      <xdr:spPr>
        <a:xfrm>
          <a:off x="9588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34434</xdr:rowOff>
    </xdr:from>
    <xdr:ext cx="534377" cy="259045"/>
    <xdr:sp macro="" textlink="">
      <xdr:nvSpPr>
        <xdr:cNvPr id="492" name="テキスト ボックス 491"/>
        <xdr:cNvSpPr txBox="1"/>
      </xdr:nvSpPr>
      <xdr:spPr>
        <a:xfrm>
          <a:off x="9372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946</xdr:rowOff>
    </xdr:from>
    <xdr:to>
      <xdr:col>46</xdr:col>
      <xdr:colOff>38100</xdr:colOff>
      <xdr:row>94</xdr:row>
      <xdr:rowOff>102546</xdr:rowOff>
    </xdr:to>
    <xdr:sp macro="" textlink="">
      <xdr:nvSpPr>
        <xdr:cNvPr id="493" name="楕円 492"/>
        <xdr:cNvSpPr/>
      </xdr:nvSpPr>
      <xdr:spPr>
        <a:xfrm>
          <a:off x="8699500" y="161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119073</xdr:rowOff>
    </xdr:from>
    <xdr:ext cx="534377" cy="259045"/>
    <xdr:sp macro="" textlink="">
      <xdr:nvSpPr>
        <xdr:cNvPr id="494" name="テキスト ボックス 493"/>
        <xdr:cNvSpPr txBox="1"/>
      </xdr:nvSpPr>
      <xdr:spPr>
        <a:xfrm>
          <a:off x="8483111" y="15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131877</xdr:rowOff>
    </xdr:from>
    <xdr:to>
      <xdr:col>41</xdr:col>
      <xdr:colOff>101600</xdr:colOff>
      <xdr:row>97</xdr:row>
      <xdr:rowOff>62027</xdr:rowOff>
    </xdr:to>
    <xdr:sp macro="" textlink="">
      <xdr:nvSpPr>
        <xdr:cNvPr id="495" name="楕円 494"/>
        <xdr:cNvSpPr/>
      </xdr:nvSpPr>
      <xdr:spPr>
        <a:xfrm>
          <a:off x="7810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53154</xdr:rowOff>
    </xdr:from>
    <xdr:ext cx="534377" cy="259045"/>
    <xdr:sp macro="" textlink="">
      <xdr:nvSpPr>
        <xdr:cNvPr id="496" name="テキスト ボックス 495"/>
        <xdr:cNvSpPr txBox="1"/>
      </xdr:nvSpPr>
      <xdr:spPr>
        <a:xfrm>
          <a:off x="7594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145441</xdr:rowOff>
    </xdr:from>
    <xdr:to>
      <xdr:col>36</xdr:col>
      <xdr:colOff>165100</xdr:colOff>
      <xdr:row>92</xdr:row>
      <xdr:rowOff>75591</xdr:rowOff>
    </xdr:to>
    <xdr:sp macro="" textlink="">
      <xdr:nvSpPr>
        <xdr:cNvPr id="497" name="楕円 496"/>
        <xdr:cNvSpPr/>
      </xdr:nvSpPr>
      <xdr:spPr>
        <a:xfrm>
          <a:off x="6921500" y="157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92118</xdr:rowOff>
    </xdr:from>
    <xdr:ext cx="534377" cy="259045"/>
    <xdr:sp macro="" textlink="">
      <xdr:nvSpPr>
        <xdr:cNvPr id="498" name="テキスト ボックス 497"/>
        <xdr:cNvSpPr txBox="1"/>
      </xdr:nvSpPr>
      <xdr:spPr>
        <a:xfrm>
          <a:off x="6705111" y="155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0" name="直線コネクタ 519"/>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3"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4" name="直線コネクタ 523"/>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100426</xdr:rowOff>
    </xdr:from>
    <xdr:to>
      <xdr:col>85</xdr:col>
      <xdr:colOff>127000</xdr:colOff>
      <xdr:row>38</xdr:row>
      <xdr:rowOff>23297</xdr:rowOff>
    </xdr:to>
    <xdr:cxnSp macro="">
      <xdr:nvCxnSpPr>
        <xdr:cNvPr id="525" name="直線コネクタ 524"/>
        <xdr:cNvCxnSpPr/>
      </xdr:nvCxnSpPr>
      <xdr:spPr>
        <a:xfrm flipV="1">
          <a:off x="15481300" y="6101176"/>
          <a:ext cx="838200" cy="4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110441</xdr:rowOff>
    </xdr:from>
    <xdr:ext cx="469744" cy="259045"/>
    <xdr:sp macro="" textlink="">
      <xdr:nvSpPr>
        <xdr:cNvPr id="526" name="災害復旧事業費平均値テキスト"/>
        <xdr:cNvSpPr txBox="1"/>
      </xdr:nvSpPr>
      <xdr:spPr>
        <a:xfrm>
          <a:off x="16370300" y="6454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7" name="フローチャート: 判断 526"/>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23297</xdr:rowOff>
    </xdr:from>
    <xdr:to>
      <xdr:col>81</xdr:col>
      <xdr:colOff>50800</xdr:colOff>
      <xdr:row>38</xdr:row>
      <xdr:rowOff>74915</xdr:rowOff>
    </xdr:to>
    <xdr:cxnSp macro="">
      <xdr:nvCxnSpPr>
        <xdr:cNvPr id="528" name="直線コネクタ 527"/>
        <xdr:cNvCxnSpPr/>
      </xdr:nvCxnSpPr>
      <xdr:spPr>
        <a:xfrm flipV="1">
          <a:off x="14592300" y="6538397"/>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9" name="フローチャート: 判断 528"/>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161693</xdr:rowOff>
    </xdr:from>
    <xdr:ext cx="378565" cy="259045"/>
    <xdr:sp macro="" textlink="">
      <xdr:nvSpPr>
        <xdr:cNvPr id="530" name="テキスト ボックス 529"/>
        <xdr:cNvSpPr txBox="1"/>
      </xdr:nvSpPr>
      <xdr:spPr>
        <a:xfrm>
          <a:off x="1529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74915</xdr:rowOff>
    </xdr:from>
    <xdr:to>
      <xdr:col>76</xdr:col>
      <xdr:colOff>114300</xdr:colOff>
      <xdr:row>38</xdr:row>
      <xdr:rowOff>133619</xdr:rowOff>
    </xdr:to>
    <xdr:cxnSp macro="">
      <xdr:nvCxnSpPr>
        <xdr:cNvPr id="531" name="直線コネクタ 530"/>
        <xdr:cNvCxnSpPr/>
      </xdr:nvCxnSpPr>
      <xdr:spPr>
        <a:xfrm flipV="1">
          <a:off x="13703300" y="6590015"/>
          <a:ext cx="8890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2" name="フローチャート: 判断 531"/>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3" name="テキスト ボックス 532"/>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127630</xdr:rowOff>
    </xdr:from>
    <xdr:to>
      <xdr:col>71</xdr:col>
      <xdr:colOff>177800</xdr:colOff>
      <xdr:row>38</xdr:row>
      <xdr:rowOff>133619</xdr:rowOff>
    </xdr:to>
    <xdr:cxnSp macro="">
      <xdr:nvCxnSpPr>
        <xdr:cNvPr id="534" name="直線コネクタ 533"/>
        <xdr:cNvCxnSpPr/>
      </xdr:nvCxnSpPr>
      <xdr:spPr>
        <a:xfrm>
          <a:off x="12814300" y="6642730"/>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5" name="フローチャート: 判断 534"/>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6" name="テキスト ボックス 535"/>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7" name="フローチャート: 判断 536"/>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8" name="テキスト ボックス 537"/>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49626</xdr:rowOff>
    </xdr:from>
    <xdr:to>
      <xdr:col>85</xdr:col>
      <xdr:colOff>177800</xdr:colOff>
      <xdr:row>35</xdr:row>
      <xdr:rowOff>151226</xdr:rowOff>
    </xdr:to>
    <xdr:sp macro="" textlink="">
      <xdr:nvSpPr>
        <xdr:cNvPr id="544" name="楕円 543"/>
        <xdr:cNvSpPr/>
      </xdr:nvSpPr>
      <xdr:spPr>
        <a:xfrm>
          <a:off x="16268700" y="60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72503</xdr:rowOff>
    </xdr:from>
    <xdr:ext cx="534377" cy="259045"/>
    <xdr:sp macro="" textlink="">
      <xdr:nvSpPr>
        <xdr:cNvPr id="545" name="災害復旧事業費該当値テキスト"/>
        <xdr:cNvSpPr txBox="1"/>
      </xdr:nvSpPr>
      <xdr:spPr>
        <a:xfrm>
          <a:off x="16370300" y="59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143947</xdr:rowOff>
    </xdr:from>
    <xdr:to>
      <xdr:col>81</xdr:col>
      <xdr:colOff>101600</xdr:colOff>
      <xdr:row>38</xdr:row>
      <xdr:rowOff>74097</xdr:rowOff>
    </xdr:to>
    <xdr:sp macro="" textlink="">
      <xdr:nvSpPr>
        <xdr:cNvPr id="546" name="楕円 545"/>
        <xdr:cNvSpPr/>
      </xdr:nvSpPr>
      <xdr:spPr>
        <a:xfrm>
          <a:off x="154305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90624</xdr:rowOff>
    </xdr:from>
    <xdr:ext cx="469744" cy="259045"/>
    <xdr:sp macro="" textlink="">
      <xdr:nvSpPr>
        <xdr:cNvPr id="547" name="テキスト ボックス 546"/>
        <xdr:cNvSpPr txBox="1"/>
      </xdr:nvSpPr>
      <xdr:spPr>
        <a:xfrm>
          <a:off x="15246428" y="626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24115</xdr:rowOff>
    </xdr:from>
    <xdr:to>
      <xdr:col>76</xdr:col>
      <xdr:colOff>165100</xdr:colOff>
      <xdr:row>38</xdr:row>
      <xdr:rowOff>125715</xdr:rowOff>
    </xdr:to>
    <xdr:sp macro="" textlink="">
      <xdr:nvSpPr>
        <xdr:cNvPr id="548" name="楕円 547"/>
        <xdr:cNvSpPr/>
      </xdr:nvSpPr>
      <xdr:spPr>
        <a:xfrm>
          <a:off x="145415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142242</xdr:rowOff>
    </xdr:from>
    <xdr:ext cx="469744" cy="259045"/>
    <xdr:sp macro="" textlink="">
      <xdr:nvSpPr>
        <xdr:cNvPr id="549" name="テキスト ボックス 548"/>
        <xdr:cNvSpPr txBox="1"/>
      </xdr:nvSpPr>
      <xdr:spPr>
        <a:xfrm>
          <a:off x="14357428" y="6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82819</xdr:rowOff>
    </xdr:from>
    <xdr:to>
      <xdr:col>72</xdr:col>
      <xdr:colOff>38100</xdr:colOff>
      <xdr:row>39</xdr:row>
      <xdr:rowOff>12969</xdr:rowOff>
    </xdr:to>
    <xdr:sp macro="" textlink="">
      <xdr:nvSpPr>
        <xdr:cNvPr id="550" name="楕円 549"/>
        <xdr:cNvSpPr/>
      </xdr:nvSpPr>
      <xdr:spPr>
        <a:xfrm>
          <a:off x="13652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4096</xdr:rowOff>
    </xdr:from>
    <xdr:ext cx="378565" cy="259045"/>
    <xdr:sp macro="" textlink="">
      <xdr:nvSpPr>
        <xdr:cNvPr id="551" name="テキスト ボックス 550"/>
        <xdr:cNvSpPr txBox="1"/>
      </xdr:nvSpPr>
      <xdr:spPr>
        <a:xfrm>
          <a:off x="13514017" y="669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52" name="楕円 551"/>
        <xdr:cNvSpPr/>
      </xdr:nvSpPr>
      <xdr:spPr>
        <a:xfrm>
          <a:off x="127635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169557</xdr:rowOff>
    </xdr:from>
    <xdr:ext cx="378565" cy="259045"/>
    <xdr:sp macro="" textlink="">
      <xdr:nvSpPr>
        <xdr:cNvPr id="553" name="テキスト ボックス 552"/>
        <xdr:cNvSpPr txBox="1"/>
      </xdr:nvSpPr>
      <xdr:spPr>
        <a:xfrm>
          <a:off x="12625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5" name="直線コネクタ 624"/>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6"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7" name="直線コネクタ 626"/>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8"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9" name="直線コネクタ 628"/>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128132</xdr:rowOff>
    </xdr:from>
    <xdr:to>
      <xdr:col>85</xdr:col>
      <xdr:colOff>127000</xdr:colOff>
      <xdr:row>71</xdr:row>
      <xdr:rowOff>128933</xdr:rowOff>
    </xdr:to>
    <xdr:cxnSp macro="">
      <xdr:nvCxnSpPr>
        <xdr:cNvPr id="630" name="直線コネクタ 629"/>
        <xdr:cNvCxnSpPr/>
      </xdr:nvCxnSpPr>
      <xdr:spPr>
        <a:xfrm flipV="1">
          <a:off x="15481300" y="12301082"/>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38226</xdr:rowOff>
    </xdr:from>
    <xdr:ext cx="534377" cy="259045"/>
    <xdr:sp macro="" textlink="">
      <xdr:nvSpPr>
        <xdr:cNvPr id="631" name="公債費平均値テキスト"/>
        <xdr:cNvSpPr txBox="1"/>
      </xdr:nvSpPr>
      <xdr:spPr>
        <a:xfrm>
          <a:off x="16370300" y="13068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2" name="フローチャート: 判断 631"/>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127058</xdr:rowOff>
    </xdr:from>
    <xdr:to>
      <xdr:col>81</xdr:col>
      <xdr:colOff>50800</xdr:colOff>
      <xdr:row>71</xdr:row>
      <xdr:rowOff>128933</xdr:rowOff>
    </xdr:to>
    <xdr:cxnSp macro="">
      <xdr:nvCxnSpPr>
        <xdr:cNvPr id="633" name="直線コネクタ 632"/>
        <xdr:cNvCxnSpPr/>
      </xdr:nvCxnSpPr>
      <xdr:spPr>
        <a:xfrm>
          <a:off x="14592300" y="1230000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4" name="フローチャート: 判断 633"/>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130512</xdr:rowOff>
    </xdr:from>
    <xdr:ext cx="534377" cy="259045"/>
    <xdr:sp macro="" textlink="">
      <xdr:nvSpPr>
        <xdr:cNvPr id="635" name="テキスト ボックス 634"/>
        <xdr:cNvSpPr txBox="1"/>
      </xdr:nvSpPr>
      <xdr:spPr>
        <a:xfrm>
          <a:off x="15214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127058</xdr:rowOff>
    </xdr:from>
    <xdr:to>
      <xdr:col>76</xdr:col>
      <xdr:colOff>114300</xdr:colOff>
      <xdr:row>72</xdr:row>
      <xdr:rowOff>9444</xdr:rowOff>
    </xdr:to>
    <xdr:cxnSp macro="">
      <xdr:nvCxnSpPr>
        <xdr:cNvPr id="636" name="直線コネクタ 635"/>
        <xdr:cNvCxnSpPr/>
      </xdr:nvCxnSpPr>
      <xdr:spPr>
        <a:xfrm flipV="1">
          <a:off x="13703300" y="1230000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7" name="フローチャート: 判断 636"/>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132318</xdr:rowOff>
    </xdr:from>
    <xdr:ext cx="534377" cy="259045"/>
    <xdr:sp macro="" textlink="">
      <xdr:nvSpPr>
        <xdr:cNvPr id="638" name="テキスト ボックス 637"/>
        <xdr:cNvSpPr txBox="1"/>
      </xdr:nvSpPr>
      <xdr:spPr>
        <a:xfrm>
          <a:off x="14325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9444</xdr:rowOff>
    </xdr:from>
    <xdr:to>
      <xdr:col>71</xdr:col>
      <xdr:colOff>177800</xdr:colOff>
      <xdr:row>72</xdr:row>
      <xdr:rowOff>111422</xdr:rowOff>
    </xdr:to>
    <xdr:cxnSp macro="">
      <xdr:nvCxnSpPr>
        <xdr:cNvPr id="639" name="直線コネクタ 638"/>
        <xdr:cNvCxnSpPr/>
      </xdr:nvCxnSpPr>
      <xdr:spPr>
        <a:xfrm flipV="1">
          <a:off x="12814300" y="12353844"/>
          <a:ext cx="889000" cy="10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40" name="フローチャート: 判断 639"/>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157213</xdr:rowOff>
    </xdr:from>
    <xdr:ext cx="534377" cy="259045"/>
    <xdr:sp macro="" textlink="">
      <xdr:nvSpPr>
        <xdr:cNvPr id="641" name="テキスト ボックス 640"/>
        <xdr:cNvSpPr txBox="1"/>
      </xdr:nvSpPr>
      <xdr:spPr>
        <a:xfrm>
          <a:off x="13436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2" name="フローチャート: 判断 641"/>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3" name="テキスト ボックス 642"/>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77332</xdr:rowOff>
    </xdr:from>
    <xdr:to>
      <xdr:col>85</xdr:col>
      <xdr:colOff>177800</xdr:colOff>
      <xdr:row>72</xdr:row>
      <xdr:rowOff>7482</xdr:rowOff>
    </xdr:to>
    <xdr:sp macro="" textlink="">
      <xdr:nvSpPr>
        <xdr:cNvPr id="649" name="楕円 648"/>
        <xdr:cNvSpPr/>
      </xdr:nvSpPr>
      <xdr:spPr>
        <a:xfrm>
          <a:off x="16268700" y="12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30359</xdr:rowOff>
    </xdr:from>
    <xdr:ext cx="534377" cy="259045"/>
    <xdr:sp macro="" textlink="">
      <xdr:nvSpPr>
        <xdr:cNvPr id="650" name="公債費該当値テキスト"/>
        <xdr:cNvSpPr txBox="1"/>
      </xdr:nvSpPr>
      <xdr:spPr>
        <a:xfrm>
          <a:off x="16370300" y="122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78133</xdr:rowOff>
    </xdr:from>
    <xdr:to>
      <xdr:col>81</xdr:col>
      <xdr:colOff>101600</xdr:colOff>
      <xdr:row>72</xdr:row>
      <xdr:rowOff>8283</xdr:rowOff>
    </xdr:to>
    <xdr:sp macro="" textlink="">
      <xdr:nvSpPr>
        <xdr:cNvPr id="651" name="楕円 650"/>
        <xdr:cNvSpPr/>
      </xdr:nvSpPr>
      <xdr:spPr>
        <a:xfrm>
          <a:off x="15430500" y="122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24810</xdr:rowOff>
    </xdr:from>
    <xdr:ext cx="534377" cy="259045"/>
    <xdr:sp macro="" textlink="">
      <xdr:nvSpPr>
        <xdr:cNvPr id="652" name="テキスト ボックス 651"/>
        <xdr:cNvSpPr txBox="1"/>
      </xdr:nvSpPr>
      <xdr:spPr>
        <a:xfrm>
          <a:off x="15214111" y="120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76258</xdr:rowOff>
    </xdr:from>
    <xdr:to>
      <xdr:col>76</xdr:col>
      <xdr:colOff>165100</xdr:colOff>
      <xdr:row>72</xdr:row>
      <xdr:rowOff>6408</xdr:rowOff>
    </xdr:to>
    <xdr:sp macro="" textlink="">
      <xdr:nvSpPr>
        <xdr:cNvPr id="653" name="楕円 652"/>
        <xdr:cNvSpPr/>
      </xdr:nvSpPr>
      <xdr:spPr>
        <a:xfrm>
          <a:off x="14541500" y="122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22935</xdr:rowOff>
    </xdr:from>
    <xdr:ext cx="534377" cy="259045"/>
    <xdr:sp macro="" textlink="">
      <xdr:nvSpPr>
        <xdr:cNvPr id="654" name="テキスト ボックス 653"/>
        <xdr:cNvSpPr txBox="1"/>
      </xdr:nvSpPr>
      <xdr:spPr>
        <a:xfrm>
          <a:off x="14325111" y="120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130094</xdr:rowOff>
    </xdr:from>
    <xdr:to>
      <xdr:col>72</xdr:col>
      <xdr:colOff>38100</xdr:colOff>
      <xdr:row>72</xdr:row>
      <xdr:rowOff>60244</xdr:rowOff>
    </xdr:to>
    <xdr:sp macro="" textlink="">
      <xdr:nvSpPr>
        <xdr:cNvPr id="655" name="楕円 654"/>
        <xdr:cNvSpPr/>
      </xdr:nvSpPr>
      <xdr:spPr>
        <a:xfrm>
          <a:off x="13652500" y="123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76771</xdr:rowOff>
    </xdr:from>
    <xdr:ext cx="534377" cy="259045"/>
    <xdr:sp macro="" textlink="">
      <xdr:nvSpPr>
        <xdr:cNvPr id="656" name="テキスト ボックス 655"/>
        <xdr:cNvSpPr txBox="1"/>
      </xdr:nvSpPr>
      <xdr:spPr>
        <a:xfrm>
          <a:off x="13436111" y="120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60622</xdr:rowOff>
    </xdr:from>
    <xdr:to>
      <xdr:col>67</xdr:col>
      <xdr:colOff>101600</xdr:colOff>
      <xdr:row>72</xdr:row>
      <xdr:rowOff>162222</xdr:rowOff>
    </xdr:to>
    <xdr:sp macro="" textlink="">
      <xdr:nvSpPr>
        <xdr:cNvPr id="657" name="楕円 656"/>
        <xdr:cNvSpPr/>
      </xdr:nvSpPr>
      <xdr:spPr>
        <a:xfrm>
          <a:off x="12763500" y="12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7299</xdr:rowOff>
    </xdr:from>
    <xdr:ext cx="534377" cy="259045"/>
    <xdr:sp macro="" textlink="">
      <xdr:nvSpPr>
        <xdr:cNvPr id="658" name="テキスト ボックス 657"/>
        <xdr:cNvSpPr txBox="1"/>
      </xdr:nvSpPr>
      <xdr:spPr>
        <a:xfrm>
          <a:off x="12547111" y="121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164388</xdr:rowOff>
    </xdr:from>
    <xdr:to>
      <xdr:col>85</xdr:col>
      <xdr:colOff>126364</xdr:colOff>
      <xdr:row>98</xdr:row>
      <xdr:rowOff>22428</xdr:rowOff>
    </xdr:to>
    <xdr:cxnSp macro="">
      <xdr:nvCxnSpPr>
        <xdr:cNvPr id="678" name="直線コネクタ 677"/>
        <xdr:cNvCxnSpPr/>
      </xdr:nvCxnSpPr>
      <xdr:spPr>
        <a:xfrm flipV="1">
          <a:off x="16317595" y="15937788"/>
          <a:ext cx="1269" cy="8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26255</xdr:rowOff>
    </xdr:from>
    <xdr:ext cx="313932" cy="259045"/>
    <xdr:sp macro="" textlink="">
      <xdr:nvSpPr>
        <xdr:cNvPr id="679" name="積立金最小値テキスト"/>
        <xdr:cNvSpPr txBox="1"/>
      </xdr:nvSpPr>
      <xdr:spPr>
        <a:xfrm>
          <a:off x="16370300" y="1682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22428</xdr:rowOff>
    </xdr:from>
    <xdr:to>
      <xdr:col>86</xdr:col>
      <xdr:colOff>25400</xdr:colOff>
      <xdr:row>98</xdr:row>
      <xdr:rowOff>22428</xdr:rowOff>
    </xdr:to>
    <xdr:cxnSp macro="">
      <xdr:nvCxnSpPr>
        <xdr:cNvPr id="680" name="直線コネクタ 679"/>
        <xdr:cNvCxnSpPr/>
      </xdr:nvCxnSpPr>
      <xdr:spPr>
        <a:xfrm>
          <a:off x="16230600" y="1682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111065</xdr:rowOff>
    </xdr:from>
    <xdr:ext cx="534377" cy="259045"/>
    <xdr:sp macro="" textlink="">
      <xdr:nvSpPr>
        <xdr:cNvPr id="681" name="積立金最大値テキスト"/>
        <xdr:cNvSpPr txBox="1"/>
      </xdr:nvSpPr>
      <xdr:spPr>
        <a:xfrm>
          <a:off x="16370300" y="15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164388</xdr:rowOff>
    </xdr:from>
    <xdr:to>
      <xdr:col>86</xdr:col>
      <xdr:colOff>25400</xdr:colOff>
      <xdr:row>92</xdr:row>
      <xdr:rowOff>164388</xdr:rowOff>
    </xdr:to>
    <xdr:cxnSp macro="">
      <xdr:nvCxnSpPr>
        <xdr:cNvPr id="682" name="直線コネクタ 681"/>
        <xdr:cNvCxnSpPr/>
      </xdr:nvCxnSpPr>
      <xdr:spPr>
        <a:xfrm>
          <a:off x="16230600" y="1593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36888</xdr:rowOff>
    </xdr:from>
    <xdr:to>
      <xdr:col>85</xdr:col>
      <xdr:colOff>127000</xdr:colOff>
      <xdr:row>97</xdr:row>
      <xdr:rowOff>73406</xdr:rowOff>
    </xdr:to>
    <xdr:cxnSp macro="">
      <xdr:nvCxnSpPr>
        <xdr:cNvPr id="683" name="直線コネクタ 682"/>
        <xdr:cNvCxnSpPr/>
      </xdr:nvCxnSpPr>
      <xdr:spPr>
        <a:xfrm>
          <a:off x="15481300" y="16667538"/>
          <a:ext cx="838200" cy="3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161326</xdr:rowOff>
    </xdr:from>
    <xdr:ext cx="469744" cy="259045"/>
    <xdr:sp macro="" textlink="">
      <xdr:nvSpPr>
        <xdr:cNvPr id="684" name="積立金平均値テキスト"/>
        <xdr:cNvSpPr txBox="1"/>
      </xdr:nvSpPr>
      <xdr:spPr>
        <a:xfrm>
          <a:off x="16370300" y="1627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138449</xdr:rowOff>
    </xdr:from>
    <xdr:to>
      <xdr:col>85</xdr:col>
      <xdr:colOff>177800</xdr:colOff>
      <xdr:row>96</xdr:row>
      <xdr:rowOff>68599</xdr:rowOff>
    </xdr:to>
    <xdr:sp macro="" textlink="">
      <xdr:nvSpPr>
        <xdr:cNvPr id="685" name="フローチャート: 判断 684"/>
        <xdr:cNvSpPr/>
      </xdr:nvSpPr>
      <xdr:spPr>
        <a:xfrm>
          <a:off x="162687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36888</xdr:rowOff>
    </xdr:from>
    <xdr:to>
      <xdr:col>81</xdr:col>
      <xdr:colOff>50800</xdr:colOff>
      <xdr:row>97</xdr:row>
      <xdr:rowOff>64319</xdr:rowOff>
    </xdr:to>
    <xdr:cxnSp macro="">
      <xdr:nvCxnSpPr>
        <xdr:cNvPr id="686" name="直線コネクタ 685"/>
        <xdr:cNvCxnSpPr/>
      </xdr:nvCxnSpPr>
      <xdr:spPr>
        <a:xfrm flipV="1">
          <a:off x="14592300" y="1666753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151364</xdr:rowOff>
    </xdr:from>
    <xdr:to>
      <xdr:col>81</xdr:col>
      <xdr:colOff>101600</xdr:colOff>
      <xdr:row>96</xdr:row>
      <xdr:rowOff>81514</xdr:rowOff>
    </xdr:to>
    <xdr:sp macro="" textlink="">
      <xdr:nvSpPr>
        <xdr:cNvPr id="687" name="フローチャート: 判断 686"/>
        <xdr:cNvSpPr/>
      </xdr:nvSpPr>
      <xdr:spPr>
        <a:xfrm>
          <a:off x="15430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98041</xdr:rowOff>
    </xdr:from>
    <xdr:ext cx="469744" cy="259045"/>
    <xdr:sp macro="" textlink="">
      <xdr:nvSpPr>
        <xdr:cNvPr id="688" name="テキスト ボックス 687"/>
        <xdr:cNvSpPr txBox="1"/>
      </xdr:nvSpPr>
      <xdr:spPr>
        <a:xfrm>
          <a:off x="15246428" y="162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22256</xdr:rowOff>
    </xdr:from>
    <xdr:to>
      <xdr:col>76</xdr:col>
      <xdr:colOff>114300</xdr:colOff>
      <xdr:row>97</xdr:row>
      <xdr:rowOff>64319</xdr:rowOff>
    </xdr:to>
    <xdr:cxnSp macro="">
      <xdr:nvCxnSpPr>
        <xdr:cNvPr id="689" name="直線コネクタ 688"/>
        <xdr:cNvCxnSpPr/>
      </xdr:nvCxnSpPr>
      <xdr:spPr>
        <a:xfrm>
          <a:off x="13703300" y="15624206"/>
          <a:ext cx="889000" cy="10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144335</xdr:rowOff>
    </xdr:from>
    <xdr:to>
      <xdr:col>76</xdr:col>
      <xdr:colOff>165100</xdr:colOff>
      <xdr:row>96</xdr:row>
      <xdr:rowOff>74485</xdr:rowOff>
    </xdr:to>
    <xdr:sp macro="" textlink="">
      <xdr:nvSpPr>
        <xdr:cNvPr id="690" name="フローチャート: 判断 689"/>
        <xdr:cNvSpPr/>
      </xdr:nvSpPr>
      <xdr:spPr>
        <a:xfrm>
          <a:off x="14541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91012</xdr:rowOff>
    </xdr:from>
    <xdr:ext cx="469744" cy="259045"/>
    <xdr:sp macro="" textlink="">
      <xdr:nvSpPr>
        <xdr:cNvPr id="691" name="テキスト ボックス 690"/>
        <xdr:cNvSpPr txBox="1"/>
      </xdr:nvSpPr>
      <xdr:spPr>
        <a:xfrm>
          <a:off x="14357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22256</xdr:rowOff>
    </xdr:from>
    <xdr:to>
      <xdr:col>71</xdr:col>
      <xdr:colOff>177800</xdr:colOff>
      <xdr:row>96</xdr:row>
      <xdr:rowOff>146786</xdr:rowOff>
    </xdr:to>
    <xdr:cxnSp macro="">
      <xdr:nvCxnSpPr>
        <xdr:cNvPr id="692" name="直線コネクタ 691"/>
        <xdr:cNvCxnSpPr/>
      </xdr:nvCxnSpPr>
      <xdr:spPr>
        <a:xfrm flipV="1">
          <a:off x="12814300" y="15624206"/>
          <a:ext cx="889000" cy="9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76442</xdr:rowOff>
    </xdr:from>
    <xdr:to>
      <xdr:col>72</xdr:col>
      <xdr:colOff>38100</xdr:colOff>
      <xdr:row>95</xdr:row>
      <xdr:rowOff>6592</xdr:rowOff>
    </xdr:to>
    <xdr:sp macro="" textlink="">
      <xdr:nvSpPr>
        <xdr:cNvPr id="693" name="フローチャート: 判断 692"/>
        <xdr:cNvSpPr/>
      </xdr:nvSpPr>
      <xdr:spPr>
        <a:xfrm>
          <a:off x="13652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169169</xdr:rowOff>
    </xdr:from>
    <xdr:ext cx="534377" cy="259045"/>
    <xdr:sp macro="" textlink="">
      <xdr:nvSpPr>
        <xdr:cNvPr id="694" name="テキスト ボックス 693"/>
        <xdr:cNvSpPr txBox="1"/>
      </xdr:nvSpPr>
      <xdr:spPr>
        <a:xfrm>
          <a:off x="13436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5" name="フローチャート: 判断 694"/>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6" name="テキスト ボックス 695"/>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22606</xdr:rowOff>
    </xdr:from>
    <xdr:to>
      <xdr:col>85</xdr:col>
      <xdr:colOff>177800</xdr:colOff>
      <xdr:row>97</xdr:row>
      <xdr:rowOff>124206</xdr:rowOff>
    </xdr:to>
    <xdr:sp macro="" textlink="">
      <xdr:nvSpPr>
        <xdr:cNvPr id="702" name="楕円 701"/>
        <xdr:cNvSpPr/>
      </xdr:nvSpPr>
      <xdr:spPr>
        <a:xfrm>
          <a:off x="162687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108983</xdr:rowOff>
    </xdr:from>
    <xdr:ext cx="469744" cy="259045"/>
    <xdr:sp macro="" textlink="">
      <xdr:nvSpPr>
        <xdr:cNvPr id="703" name="積立金該当値テキスト"/>
        <xdr:cNvSpPr txBox="1"/>
      </xdr:nvSpPr>
      <xdr:spPr>
        <a:xfrm>
          <a:off x="16370300" y="1656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157538</xdr:rowOff>
    </xdr:from>
    <xdr:to>
      <xdr:col>81</xdr:col>
      <xdr:colOff>101600</xdr:colOff>
      <xdr:row>97</xdr:row>
      <xdr:rowOff>87688</xdr:rowOff>
    </xdr:to>
    <xdr:sp macro="" textlink="">
      <xdr:nvSpPr>
        <xdr:cNvPr id="704" name="楕円 703"/>
        <xdr:cNvSpPr/>
      </xdr:nvSpPr>
      <xdr:spPr>
        <a:xfrm>
          <a:off x="15430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78815</xdr:rowOff>
    </xdr:from>
    <xdr:ext cx="469744" cy="259045"/>
    <xdr:sp macro="" textlink="">
      <xdr:nvSpPr>
        <xdr:cNvPr id="705" name="テキスト ボックス 704"/>
        <xdr:cNvSpPr txBox="1"/>
      </xdr:nvSpPr>
      <xdr:spPr>
        <a:xfrm>
          <a:off x="15246428" y="167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13519</xdr:rowOff>
    </xdr:from>
    <xdr:to>
      <xdr:col>76</xdr:col>
      <xdr:colOff>165100</xdr:colOff>
      <xdr:row>97</xdr:row>
      <xdr:rowOff>115119</xdr:rowOff>
    </xdr:to>
    <xdr:sp macro="" textlink="">
      <xdr:nvSpPr>
        <xdr:cNvPr id="706" name="楕円 705"/>
        <xdr:cNvSpPr/>
      </xdr:nvSpPr>
      <xdr:spPr>
        <a:xfrm>
          <a:off x="14541500" y="16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106246</xdr:rowOff>
    </xdr:from>
    <xdr:ext cx="469744" cy="259045"/>
    <xdr:sp macro="" textlink="">
      <xdr:nvSpPr>
        <xdr:cNvPr id="707" name="テキスト ボックス 706"/>
        <xdr:cNvSpPr txBox="1"/>
      </xdr:nvSpPr>
      <xdr:spPr>
        <a:xfrm>
          <a:off x="14357428" y="167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142906</xdr:rowOff>
    </xdr:from>
    <xdr:to>
      <xdr:col>72</xdr:col>
      <xdr:colOff>38100</xdr:colOff>
      <xdr:row>91</xdr:row>
      <xdr:rowOff>73056</xdr:rowOff>
    </xdr:to>
    <xdr:sp macro="" textlink="">
      <xdr:nvSpPr>
        <xdr:cNvPr id="708" name="楕円 707"/>
        <xdr:cNvSpPr/>
      </xdr:nvSpPr>
      <xdr:spPr>
        <a:xfrm>
          <a:off x="13652500" y="155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89583</xdr:rowOff>
    </xdr:from>
    <xdr:ext cx="534377" cy="259045"/>
    <xdr:sp macro="" textlink="">
      <xdr:nvSpPr>
        <xdr:cNvPr id="709" name="テキスト ボックス 708"/>
        <xdr:cNvSpPr txBox="1"/>
      </xdr:nvSpPr>
      <xdr:spPr>
        <a:xfrm>
          <a:off x="13436111" y="153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95986</xdr:rowOff>
    </xdr:from>
    <xdr:to>
      <xdr:col>67</xdr:col>
      <xdr:colOff>101600</xdr:colOff>
      <xdr:row>97</xdr:row>
      <xdr:rowOff>26136</xdr:rowOff>
    </xdr:to>
    <xdr:sp macro="" textlink="">
      <xdr:nvSpPr>
        <xdr:cNvPr id="710" name="楕円 709"/>
        <xdr:cNvSpPr/>
      </xdr:nvSpPr>
      <xdr:spPr>
        <a:xfrm>
          <a:off x="12763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17263</xdr:rowOff>
    </xdr:from>
    <xdr:ext cx="469744" cy="259045"/>
    <xdr:sp macro="" textlink="">
      <xdr:nvSpPr>
        <xdr:cNvPr id="711" name="テキスト ボックス 710"/>
        <xdr:cNvSpPr txBox="1"/>
      </xdr:nvSpPr>
      <xdr:spPr>
        <a:xfrm>
          <a:off x="12579428" y="166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72720</xdr:rowOff>
    </xdr:from>
    <xdr:to>
      <xdr:col>116</xdr:col>
      <xdr:colOff>63500</xdr:colOff>
      <xdr:row>34</xdr:row>
      <xdr:rowOff>103124</xdr:rowOff>
    </xdr:to>
    <xdr:cxnSp macro="">
      <xdr:nvCxnSpPr>
        <xdr:cNvPr id="738" name="直線コネクタ 737"/>
        <xdr:cNvCxnSpPr/>
      </xdr:nvCxnSpPr>
      <xdr:spPr>
        <a:xfrm>
          <a:off x="21323300" y="590202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39" name="投資及び出資金平均値テキスト"/>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0" name="フローチャート: 判断 739"/>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151816</xdr:rowOff>
    </xdr:from>
    <xdr:to>
      <xdr:col>111</xdr:col>
      <xdr:colOff>177800</xdr:colOff>
      <xdr:row>34</xdr:row>
      <xdr:rowOff>72720</xdr:rowOff>
    </xdr:to>
    <xdr:cxnSp macro="">
      <xdr:nvCxnSpPr>
        <xdr:cNvPr id="741" name="直線コネクタ 740"/>
        <xdr:cNvCxnSpPr/>
      </xdr:nvCxnSpPr>
      <xdr:spPr>
        <a:xfrm>
          <a:off x="20434300" y="5295316"/>
          <a:ext cx="889000" cy="6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2" name="フローチャート: 判断 741"/>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347</xdr:rowOff>
    </xdr:from>
    <xdr:ext cx="469744" cy="259045"/>
    <xdr:sp macro="" textlink="">
      <xdr:nvSpPr>
        <xdr:cNvPr id="743" name="テキスト ボックス 742"/>
        <xdr:cNvSpPr txBox="1"/>
      </xdr:nvSpPr>
      <xdr:spPr>
        <a:xfrm>
          <a:off x="21088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151816</xdr:rowOff>
    </xdr:from>
    <xdr:to>
      <xdr:col>107</xdr:col>
      <xdr:colOff>50800</xdr:colOff>
      <xdr:row>37</xdr:row>
      <xdr:rowOff>50546</xdr:rowOff>
    </xdr:to>
    <xdr:cxnSp macro="">
      <xdr:nvCxnSpPr>
        <xdr:cNvPr id="744" name="直線コネクタ 743"/>
        <xdr:cNvCxnSpPr/>
      </xdr:nvCxnSpPr>
      <xdr:spPr>
        <a:xfrm flipV="1">
          <a:off x="19545300" y="5295316"/>
          <a:ext cx="889000" cy="10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5" name="フローチャート: 判断 744"/>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26636</xdr:rowOff>
    </xdr:from>
    <xdr:ext cx="469744" cy="259045"/>
    <xdr:sp macro="" textlink="">
      <xdr:nvSpPr>
        <xdr:cNvPr id="746" name="テキスト ボックス 745"/>
        <xdr:cNvSpPr txBox="1"/>
      </xdr:nvSpPr>
      <xdr:spPr>
        <a:xfrm>
          <a:off x="20199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153873</xdr:rowOff>
    </xdr:from>
    <xdr:to>
      <xdr:col>102</xdr:col>
      <xdr:colOff>114300</xdr:colOff>
      <xdr:row>37</xdr:row>
      <xdr:rowOff>50546</xdr:rowOff>
    </xdr:to>
    <xdr:cxnSp macro="">
      <xdr:nvCxnSpPr>
        <xdr:cNvPr id="747" name="直線コネクタ 746"/>
        <xdr:cNvCxnSpPr/>
      </xdr:nvCxnSpPr>
      <xdr:spPr>
        <a:xfrm>
          <a:off x="18656300" y="6154623"/>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8" name="フローチャート: 判断 747"/>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49" name="テキスト ボックス 748"/>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0" name="フローチャート: 判断 749"/>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54754</xdr:rowOff>
    </xdr:from>
    <xdr:ext cx="378565" cy="259045"/>
    <xdr:sp macro="" textlink="">
      <xdr:nvSpPr>
        <xdr:cNvPr id="751" name="テキスト ボックス 750"/>
        <xdr:cNvSpPr txBox="1"/>
      </xdr:nvSpPr>
      <xdr:spPr>
        <a:xfrm>
          <a:off x="18467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52324</xdr:rowOff>
    </xdr:from>
    <xdr:to>
      <xdr:col>116</xdr:col>
      <xdr:colOff>114300</xdr:colOff>
      <xdr:row>34</xdr:row>
      <xdr:rowOff>153924</xdr:rowOff>
    </xdr:to>
    <xdr:sp macro="" textlink="">
      <xdr:nvSpPr>
        <xdr:cNvPr id="757" name="楕円 756"/>
        <xdr:cNvSpPr/>
      </xdr:nvSpPr>
      <xdr:spPr>
        <a:xfrm>
          <a:off x="221107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75201</xdr:rowOff>
    </xdr:from>
    <xdr:ext cx="469744" cy="259045"/>
    <xdr:sp macro="" textlink="">
      <xdr:nvSpPr>
        <xdr:cNvPr id="758" name="投資及び出資金該当値テキスト"/>
        <xdr:cNvSpPr txBox="1"/>
      </xdr:nvSpPr>
      <xdr:spPr>
        <a:xfrm>
          <a:off x="22212300"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21920</xdr:rowOff>
    </xdr:from>
    <xdr:to>
      <xdr:col>112</xdr:col>
      <xdr:colOff>38100</xdr:colOff>
      <xdr:row>34</xdr:row>
      <xdr:rowOff>123520</xdr:rowOff>
    </xdr:to>
    <xdr:sp macro="" textlink="">
      <xdr:nvSpPr>
        <xdr:cNvPr id="759" name="楕円 758"/>
        <xdr:cNvSpPr/>
      </xdr:nvSpPr>
      <xdr:spPr>
        <a:xfrm>
          <a:off x="21272500" y="5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140047</xdr:rowOff>
    </xdr:from>
    <xdr:ext cx="469744" cy="259045"/>
    <xdr:sp macro="" textlink="">
      <xdr:nvSpPr>
        <xdr:cNvPr id="760" name="テキスト ボックス 759"/>
        <xdr:cNvSpPr txBox="1"/>
      </xdr:nvSpPr>
      <xdr:spPr>
        <a:xfrm>
          <a:off x="21088428" y="56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101016</xdr:rowOff>
    </xdr:from>
    <xdr:to>
      <xdr:col>107</xdr:col>
      <xdr:colOff>101600</xdr:colOff>
      <xdr:row>31</xdr:row>
      <xdr:rowOff>31166</xdr:rowOff>
    </xdr:to>
    <xdr:sp macro="" textlink="">
      <xdr:nvSpPr>
        <xdr:cNvPr id="761" name="楕円 760"/>
        <xdr:cNvSpPr/>
      </xdr:nvSpPr>
      <xdr:spPr>
        <a:xfrm>
          <a:off x="20383500" y="52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47693</xdr:rowOff>
    </xdr:from>
    <xdr:ext cx="469744" cy="259045"/>
    <xdr:sp macro="" textlink="">
      <xdr:nvSpPr>
        <xdr:cNvPr id="762" name="テキスト ボックス 761"/>
        <xdr:cNvSpPr txBox="1"/>
      </xdr:nvSpPr>
      <xdr:spPr>
        <a:xfrm>
          <a:off x="20199428" y="501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171196</xdr:rowOff>
    </xdr:from>
    <xdr:to>
      <xdr:col>102</xdr:col>
      <xdr:colOff>165100</xdr:colOff>
      <xdr:row>37</xdr:row>
      <xdr:rowOff>101346</xdr:rowOff>
    </xdr:to>
    <xdr:sp macro="" textlink="">
      <xdr:nvSpPr>
        <xdr:cNvPr id="763" name="楕円 762"/>
        <xdr:cNvSpPr/>
      </xdr:nvSpPr>
      <xdr:spPr>
        <a:xfrm>
          <a:off x="19494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92473</xdr:rowOff>
    </xdr:from>
    <xdr:ext cx="469744" cy="259045"/>
    <xdr:sp macro="" textlink="">
      <xdr:nvSpPr>
        <xdr:cNvPr id="764" name="テキスト ボックス 763"/>
        <xdr:cNvSpPr txBox="1"/>
      </xdr:nvSpPr>
      <xdr:spPr>
        <a:xfrm>
          <a:off x="19310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103073</xdr:rowOff>
    </xdr:from>
    <xdr:to>
      <xdr:col>98</xdr:col>
      <xdr:colOff>38100</xdr:colOff>
      <xdr:row>36</xdr:row>
      <xdr:rowOff>33223</xdr:rowOff>
    </xdr:to>
    <xdr:sp macro="" textlink="">
      <xdr:nvSpPr>
        <xdr:cNvPr id="765" name="楕円 764"/>
        <xdr:cNvSpPr/>
      </xdr:nvSpPr>
      <xdr:spPr>
        <a:xfrm>
          <a:off x="18605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49750</xdr:rowOff>
    </xdr:from>
    <xdr:ext cx="469744" cy="259045"/>
    <xdr:sp macro="" textlink="">
      <xdr:nvSpPr>
        <xdr:cNvPr id="766" name="テキスト ボックス 765"/>
        <xdr:cNvSpPr txBox="1"/>
      </xdr:nvSpPr>
      <xdr:spPr>
        <a:xfrm>
          <a:off x="18421428" y="58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0" name="直線コネクタ 789"/>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3"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4" name="直線コネクタ 793"/>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14694</xdr:rowOff>
    </xdr:from>
    <xdr:to>
      <xdr:col>116</xdr:col>
      <xdr:colOff>63500</xdr:colOff>
      <xdr:row>58</xdr:row>
      <xdr:rowOff>67272</xdr:rowOff>
    </xdr:to>
    <xdr:cxnSp macro="">
      <xdr:nvCxnSpPr>
        <xdr:cNvPr id="795" name="直線コネクタ 794"/>
        <xdr:cNvCxnSpPr/>
      </xdr:nvCxnSpPr>
      <xdr:spPr>
        <a:xfrm flipV="1">
          <a:off x="21323300" y="99587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6"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7" name="フローチャート: 判断 796"/>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57785</xdr:rowOff>
    </xdr:from>
    <xdr:to>
      <xdr:col>111</xdr:col>
      <xdr:colOff>177800</xdr:colOff>
      <xdr:row>58</xdr:row>
      <xdr:rowOff>67272</xdr:rowOff>
    </xdr:to>
    <xdr:cxnSp macro="">
      <xdr:nvCxnSpPr>
        <xdr:cNvPr id="798" name="直線コネクタ 797"/>
        <xdr:cNvCxnSpPr/>
      </xdr:nvCxnSpPr>
      <xdr:spPr>
        <a:xfrm>
          <a:off x="20434300" y="1000188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799" name="フローチャート: 判断 798"/>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0" name="テキスト ボックス 799"/>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57785</xdr:rowOff>
    </xdr:from>
    <xdr:to>
      <xdr:col>107</xdr:col>
      <xdr:colOff>50800</xdr:colOff>
      <xdr:row>58</xdr:row>
      <xdr:rowOff>64719</xdr:rowOff>
    </xdr:to>
    <xdr:cxnSp macro="">
      <xdr:nvCxnSpPr>
        <xdr:cNvPr id="801" name="直線コネクタ 800"/>
        <xdr:cNvCxnSpPr/>
      </xdr:nvCxnSpPr>
      <xdr:spPr>
        <a:xfrm flipV="1">
          <a:off x="19545300" y="1000188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2" name="フローチャート: 判断 801"/>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3" name="テキスト ボックス 802"/>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64719</xdr:rowOff>
    </xdr:from>
    <xdr:to>
      <xdr:col>102</xdr:col>
      <xdr:colOff>114300</xdr:colOff>
      <xdr:row>58</xdr:row>
      <xdr:rowOff>65519</xdr:rowOff>
    </xdr:to>
    <xdr:cxnSp macro="">
      <xdr:nvCxnSpPr>
        <xdr:cNvPr id="804" name="直線コネクタ 803"/>
        <xdr:cNvCxnSpPr/>
      </xdr:nvCxnSpPr>
      <xdr:spPr>
        <a:xfrm flipV="1">
          <a:off x="18656300" y="100088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5" name="フローチャート: 判断 804"/>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6" name="テキスト ボックス 805"/>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7" name="フローチャート: 判断 806"/>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08" name="テキスト ボックス 807"/>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135344</xdr:rowOff>
    </xdr:from>
    <xdr:to>
      <xdr:col>116</xdr:col>
      <xdr:colOff>114300</xdr:colOff>
      <xdr:row>58</xdr:row>
      <xdr:rowOff>65494</xdr:rowOff>
    </xdr:to>
    <xdr:sp macro="" textlink="">
      <xdr:nvSpPr>
        <xdr:cNvPr id="814" name="楕円 813"/>
        <xdr:cNvSpPr/>
      </xdr:nvSpPr>
      <xdr:spPr>
        <a:xfrm>
          <a:off x="221107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113771</xdr:rowOff>
    </xdr:from>
    <xdr:ext cx="469744" cy="259045"/>
    <xdr:sp macro="" textlink="">
      <xdr:nvSpPr>
        <xdr:cNvPr id="815" name="貸付金該当値テキスト"/>
        <xdr:cNvSpPr txBox="1"/>
      </xdr:nvSpPr>
      <xdr:spPr>
        <a:xfrm>
          <a:off x="22212300" y="98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16472</xdr:rowOff>
    </xdr:from>
    <xdr:to>
      <xdr:col>112</xdr:col>
      <xdr:colOff>38100</xdr:colOff>
      <xdr:row>58</xdr:row>
      <xdr:rowOff>118072</xdr:rowOff>
    </xdr:to>
    <xdr:sp macro="" textlink="">
      <xdr:nvSpPr>
        <xdr:cNvPr id="816" name="楕円 815"/>
        <xdr:cNvSpPr/>
      </xdr:nvSpPr>
      <xdr:spPr>
        <a:xfrm>
          <a:off x="21272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109199</xdr:rowOff>
    </xdr:from>
    <xdr:ext cx="469744" cy="259045"/>
    <xdr:sp macro="" textlink="">
      <xdr:nvSpPr>
        <xdr:cNvPr id="817" name="テキスト ボックス 816"/>
        <xdr:cNvSpPr txBox="1"/>
      </xdr:nvSpPr>
      <xdr:spPr>
        <a:xfrm>
          <a:off x="21088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6985</xdr:rowOff>
    </xdr:from>
    <xdr:to>
      <xdr:col>107</xdr:col>
      <xdr:colOff>101600</xdr:colOff>
      <xdr:row>58</xdr:row>
      <xdr:rowOff>108585</xdr:rowOff>
    </xdr:to>
    <xdr:sp macro="" textlink="">
      <xdr:nvSpPr>
        <xdr:cNvPr id="818" name="楕円 817"/>
        <xdr:cNvSpPr/>
      </xdr:nvSpPr>
      <xdr:spPr>
        <a:xfrm>
          <a:off x="20383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99712</xdr:rowOff>
    </xdr:from>
    <xdr:ext cx="469744" cy="259045"/>
    <xdr:sp macro="" textlink="">
      <xdr:nvSpPr>
        <xdr:cNvPr id="819" name="テキスト ボックス 818"/>
        <xdr:cNvSpPr txBox="1"/>
      </xdr:nvSpPr>
      <xdr:spPr>
        <a:xfrm>
          <a:off x="20199428"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13919</xdr:rowOff>
    </xdr:from>
    <xdr:to>
      <xdr:col>102</xdr:col>
      <xdr:colOff>165100</xdr:colOff>
      <xdr:row>58</xdr:row>
      <xdr:rowOff>115519</xdr:rowOff>
    </xdr:to>
    <xdr:sp macro="" textlink="">
      <xdr:nvSpPr>
        <xdr:cNvPr id="820" name="楕円 819"/>
        <xdr:cNvSpPr/>
      </xdr:nvSpPr>
      <xdr:spPr>
        <a:xfrm>
          <a:off x="19494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106646</xdr:rowOff>
    </xdr:from>
    <xdr:ext cx="469744" cy="259045"/>
    <xdr:sp macro="" textlink="">
      <xdr:nvSpPr>
        <xdr:cNvPr id="821" name="テキスト ボックス 820"/>
        <xdr:cNvSpPr txBox="1"/>
      </xdr:nvSpPr>
      <xdr:spPr>
        <a:xfrm>
          <a:off x="19310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14719</xdr:rowOff>
    </xdr:from>
    <xdr:to>
      <xdr:col>98</xdr:col>
      <xdr:colOff>38100</xdr:colOff>
      <xdr:row>58</xdr:row>
      <xdr:rowOff>116319</xdr:rowOff>
    </xdr:to>
    <xdr:sp macro="" textlink="">
      <xdr:nvSpPr>
        <xdr:cNvPr id="822" name="楕円 821"/>
        <xdr:cNvSpPr/>
      </xdr:nvSpPr>
      <xdr:spPr>
        <a:xfrm>
          <a:off x="18605500" y="99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107446</xdr:rowOff>
    </xdr:from>
    <xdr:ext cx="469744" cy="259045"/>
    <xdr:sp macro="" textlink="">
      <xdr:nvSpPr>
        <xdr:cNvPr id="823" name="テキスト ボックス 822"/>
        <xdr:cNvSpPr txBox="1"/>
      </xdr:nvSpPr>
      <xdr:spPr>
        <a:xfrm>
          <a:off x="18421428" y="100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84542</xdr:rowOff>
    </xdr:from>
    <xdr:to>
      <xdr:col>116</xdr:col>
      <xdr:colOff>62864</xdr:colOff>
      <xdr:row>78</xdr:row>
      <xdr:rowOff>169875</xdr:rowOff>
    </xdr:to>
    <xdr:cxnSp macro="">
      <xdr:nvCxnSpPr>
        <xdr:cNvPr id="850" name="直線コネクタ 849"/>
        <xdr:cNvCxnSpPr/>
      </xdr:nvCxnSpPr>
      <xdr:spPr>
        <a:xfrm flipV="1">
          <a:off x="22159595" y="12428942"/>
          <a:ext cx="1269" cy="111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2252</xdr:rowOff>
    </xdr:from>
    <xdr:ext cx="534377" cy="259045"/>
    <xdr:sp macro="" textlink="">
      <xdr:nvSpPr>
        <xdr:cNvPr id="851" name="繰出金最小値テキスト"/>
        <xdr:cNvSpPr txBox="1"/>
      </xdr:nvSpPr>
      <xdr:spPr>
        <a:xfrm>
          <a:off x="22212300" y="135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169875</xdr:rowOff>
    </xdr:from>
    <xdr:to>
      <xdr:col>116</xdr:col>
      <xdr:colOff>152400</xdr:colOff>
      <xdr:row>78</xdr:row>
      <xdr:rowOff>169875</xdr:rowOff>
    </xdr:to>
    <xdr:cxnSp macro="">
      <xdr:nvCxnSpPr>
        <xdr:cNvPr id="852" name="直線コネクタ 851"/>
        <xdr:cNvCxnSpPr/>
      </xdr:nvCxnSpPr>
      <xdr:spPr>
        <a:xfrm>
          <a:off x="22072600" y="1354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31219</xdr:rowOff>
    </xdr:from>
    <xdr:ext cx="534377" cy="259045"/>
    <xdr:sp macro="" textlink="">
      <xdr:nvSpPr>
        <xdr:cNvPr id="853" name="繰出金最大値テキスト"/>
        <xdr:cNvSpPr txBox="1"/>
      </xdr:nvSpPr>
      <xdr:spPr>
        <a:xfrm>
          <a:off x="22212300" y="122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84542</xdr:rowOff>
    </xdr:from>
    <xdr:to>
      <xdr:col>116</xdr:col>
      <xdr:colOff>152400</xdr:colOff>
      <xdr:row>72</xdr:row>
      <xdr:rowOff>84542</xdr:rowOff>
    </xdr:to>
    <xdr:cxnSp macro="">
      <xdr:nvCxnSpPr>
        <xdr:cNvPr id="854" name="直線コネクタ 853"/>
        <xdr:cNvCxnSpPr/>
      </xdr:nvCxnSpPr>
      <xdr:spPr>
        <a:xfrm>
          <a:off x="22072600" y="12428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15342</xdr:rowOff>
    </xdr:from>
    <xdr:to>
      <xdr:col>116</xdr:col>
      <xdr:colOff>63500</xdr:colOff>
      <xdr:row>74</xdr:row>
      <xdr:rowOff>41663</xdr:rowOff>
    </xdr:to>
    <xdr:cxnSp macro="">
      <xdr:nvCxnSpPr>
        <xdr:cNvPr id="855" name="直線コネクタ 854"/>
        <xdr:cNvCxnSpPr/>
      </xdr:nvCxnSpPr>
      <xdr:spPr>
        <a:xfrm flipV="1">
          <a:off x="21323300" y="12702642"/>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153869</xdr:rowOff>
    </xdr:from>
    <xdr:ext cx="534377" cy="259045"/>
    <xdr:sp macro="" textlink="">
      <xdr:nvSpPr>
        <xdr:cNvPr id="856" name="繰出金平均値テキスト"/>
        <xdr:cNvSpPr txBox="1"/>
      </xdr:nvSpPr>
      <xdr:spPr>
        <a:xfrm>
          <a:off x="22212300" y="13012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3992</xdr:rowOff>
    </xdr:from>
    <xdr:to>
      <xdr:col>116</xdr:col>
      <xdr:colOff>114300</xdr:colOff>
      <xdr:row>76</xdr:row>
      <xdr:rowOff>105592</xdr:rowOff>
    </xdr:to>
    <xdr:sp macro="" textlink="">
      <xdr:nvSpPr>
        <xdr:cNvPr id="857" name="フローチャート: 判断 856"/>
        <xdr:cNvSpPr/>
      </xdr:nvSpPr>
      <xdr:spPr>
        <a:xfrm>
          <a:off x="22110700" y="1303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5316</xdr:rowOff>
    </xdr:from>
    <xdr:to>
      <xdr:col>111</xdr:col>
      <xdr:colOff>177800</xdr:colOff>
      <xdr:row>74</xdr:row>
      <xdr:rowOff>41663</xdr:rowOff>
    </xdr:to>
    <xdr:cxnSp macro="">
      <xdr:nvCxnSpPr>
        <xdr:cNvPr id="858" name="直線コネクタ 857"/>
        <xdr:cNvCxnSpPr/>
      </xdr:nvCxnSpPr>
      <xdr:spPr>
        <a:xfrm>
          <a:off x="20434300" y="12692616"/>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152287</xdr:rowOff>
    </xdr:from>
    <xdr:to>
      <xdr:col>112</xdr:col>
      <xdr:colOff>38100</xdr:colOff>
      <xdr:row>76</xdr:row>
      <xdr:rowOff>82437</xdr:rowOff>
    </xdr:to>
    <xdr:sp macro="" textlink="">
      <xdr:nvSpPr>
        <xdr:cNvPr id="859" name="フローチャート: 判断 858"/>
        <xdr:cNvSpPr/>
      </xdr:nvSpPr>
      <xdr:spPr>
        <a:xfrm>
          <a:off x="21272500" y="1301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73564</xdr:rowOff>
    </xdr:from>
    <xdr:ext cx="534377" cy="259045"/>
    <xdr:sp macro="" textlink="">
      <xdr:nvSpPr>
        <xdr:cNvPr id="860" name="テキスト ボックス 859"/>
        <xdr:cNvSpPr txBox="1"/>
      </xdr:nvSpPr>
      <xdr:spPr>
        <a:xfrm>
          <a:off x="21056111" y="131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115239</xdr:rowOff>
    </xdr:from>
    <xdr:to>
      <xdr:col>107</xdr:col>
      <xdr:colOff>50800</xdr:colOff>
      <xdr:row>74</xdr:row>
      <xdr:rowOff>5316</xdr:rowOff>
    </xdr:to>
    <xdr:cxnSp macro="">
      <xdr:nvCxnSpPr>
        <xdr:cNvPr id="861" name="直線コネクタ 860"/>
        <xdr:cNvCxnSpPr/>
      </xdr:nvCxnSpPr>
      <xdr:spPr>
        <a:xfrm>
          <a:off x="19545300" y="12116739"/>
          <a:ext cx="889000" cy="5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145462</xdr:rowOff>
    </xdr:from>
    <xdr:to>
      <xdr:col>107</xdr:col>
      <xdr:colOff>101600</xdr:colOff>
      <xdr:row>76</xdr:row>
      <xdr:rowOff>75612</xdr:rowOff>
    </xdr:to>
    <xdr:sp macro="" textlink="">
      <xdr:nvSpPr>
        <xdr:cNvPr id="862" name="フローチャート: 判断 861"/>
        <xdr:cNvSpPr/>
      </xdr:nvSpPr>
      <xdr:spPr>
        <a:xfrm>
          <a:off x="20383500" y="1300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66739</xdr:rowOff>
    </xdr:from>
    <xdr:ext cx="534377" cy="259045"/>
    <xdr:sp macro="" textlink="">
      <xdr:nvSpPr>
        <xdr:cNvPr id="863" name="テキスト ボックス 862"/>
        <xdr:cNvSpPr txBox="1"/>
      </xdr:nvSpPr>
      <xdr:spPr>
        <a:xfrm>
          <a:off x="20167111" y="130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115239</xdr:rowOff>
    </xdr:from>
    <xdr:to>
      <xdr:col>102</xdr:col>
      <xdr:colOff>114300</xdr:colOff>
      <xdr:row>71</xdr:row>
      <xdr:rowOff>98585</xdr:rowOff>
    </xdr:to>
    <xdr:cxnSp macro="">
      <xdr:nvCxnSpPr>
        <xdr:cNvPr id="864" name="直線コネクタ 863"/>
        <xdr:cNvCxnSpPr/>
      </xdr:nvCxnSpPr>
      <xdr:spPr>
        <a:xfrm flipV="1">
          <a:off x="18656300" y="12116739"/>
          <a:ext cx="8890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85308</xdr:rowOff>
    </xdr:from>
    <xdr:to>
      <xdr:col>102</xdr:col>
      <xdr:colOff>165100</xdr:colOff>
      <xdr:row>76</xdr:row>
      <xdr:rowOff>15458</xdr:rowOff>
    </xdr:to>
    <xdr:sp macro="" textlink="">
      <xdr:nvSpPr>
        <xdr:cNvPr id="865" name="フローチャート: 判断 864"/>
        <xdr:cNvSpPr/>
      </xdr:nvSpPr>
      <xdr:spPr>
        <a:xfrm>
          <a:off x="194945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6585</xdr:rowOff>
    </xdr:from>
    <xdr:ext cx="534377" cy="259045"/>
    <xdr:sp macro="" textlink="">
      <xdr:nvSpPr>
        <xdr:cNvPr id="866" name="テキスト ボックス 865"/>
        <xdr:cNvSpPr txBox="1"/>
      </xdr:nvSpPr>
      <xdr:spPr>
        <a:xfrm>
          <a:off x="19278111"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49254</xdr:rowOff>
    </xdr:from>
    <xdr:to>
      <xdr:col>98</xdr:col>
      <xdr:colOff>38100</xdr:colOff>
      <xdr:row>76</xdr:row>
      <xdr:rowOff>150854</xdr:rowOff>
    </xdr:to>
    <xdr:sp macro="" textlink="">
      <xdr:nvSpPr>
        <xdr:cNvPr id="867" name="フローチャート: 判断 866"/>
        <xdr:cNvSpPr/>
      </xdr:nvSpPr>
      <xdr:spPr>
        <a:xfrm>
          <a:off x="18605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141981</xdr:rowOff>
    </xdr:from>
    <xdr:ext cx="534377" cy="259045"/>
    <xdr:sp macro="" textlink="">
      <xdr:nvSpPr>
        <xdr:cNvPr id="868" name="テキスト ボックス 867"/>
        <xdr:cNvSpPr txBox="1"/>
      </xdr:nvSpPr>
      <xdr:spPr>
        <a:xfrm>
          <a:off x="18389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135992</xdr:rowOff>
    </xdr:from>
    <xdr:to>
      <xdr:col>116</xdr:col>
      <xdr:colOff>114300</xdr:colOff>
      <xdr:row>74</xdr:row>
      <xdr:rowOff>66142</xdr:rowOff>
    </xdr:to>
    <xdr:sp macro="" textlink="">
      <xdr:nvSpPr>
        <xdr:cNvPr id="874" name="楕円 873"/>
        <xdr:cNvSpPr/>
      </xdr:nvSpPr>
      <xdr:spPr>
        <a:xfrm>
          <a:off x="221107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158869</xdr:rowOff>
    </xdr:from>
    <xdr:ext cx="534377" cy="259045"/>
    <xdr:sp macro="" textlink="">
      <xdr:nvSpPr>
        <xdr:cNvPr id="875" name="繰出金該当値テキスト"/>
        <xdr:cNvSpPr txBox="1"/>
      </xdr:nvSpPr>
      <xdr:spPr>
        <a:xfrm>
          <a:off x="22212300" y="125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162313</xdr:rowOff>
    </xdr:from>
    <xdr:to>
      <xdr:col>112</xdr:col>
      <xdr:colOff>38100</xdr:colOff>
      <xdr:row>74</xdr:row>
      <xdr:rowOff>92463</xdr:rowOff>
    </xdr:to>
    <xdr:sp macro="" textlink="">
      <xdr:nvSpPr>
        <xdr:cNvPr id="876" name="楕円 875"/>
        <xdr:cNvSpPr/>
      </xdr:nvSpPr>
      <xdr:spPr>
        <a:xfrm>
          <a:off x="21272500" y="126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108990</xdr:rowOff>
    </xdr:from>
    <xdr:ext cx="534377" cy="259045"/>
    <xdr:sp macro="" textlink="">
      <xdr:nvSpPr>
        <xdr:cNvPr id="877" name="テキスト ボックス 876"/>
        <xdr:cNvSpPr txBox="1"/>
      </xdr:nvSpPr>
      <xdr:spPr>
        <a:xfrm>
          <a:off x="21056111" y="124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125966</xdr:rowOff>
    </xdr:from>
    <xdr:to>
      <xdr:col>107</xdr:col>
      <xdr:colOff>101600</xdr:colOff>
      <xdr:row>74</xdr:row>
      <xdr:rowOff>56116</xdr:rowOff>
    </xdr:to>
    <xdr:sp macro="" textlink="">
      <xdr:nvSpPr>
        <xdr:cNvPr id="878" name="楕円 877"/>
        <xdr:cNvSpPr/>
      </xdr:nvSpPr>
      <xdr:spPr>
        <a:xfrm>
          <a:off x="20383500" y="126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72643</xdr:rowOff>
    </xdr:from>
    <xdr:ext cx="534377" cy="259045"/>
    <xdr:sp macro="" textlink="">
      <xdr:nvSpPr>
        <xdr:cNvPr id="879" name="テキスト ボックス 878"/>
        <xdr:cNvSpPr txBox="1"/>
      </xdr:nvSpPr>
      <xdr:spPr>
        <a:xfrm>
          <a:off x="20167111" y="1241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64439</xdr:rowOff>
    </xdr:from>
    <xdr:to>
      <xdr:col>102</xdr:col>
      <xdr:colOff>165100</xdr:colOff>
      <xdr:row>70</xdr:row>
      <xdr:rowOff>166039</xdr:rowOff>
    </xdr:to>
    <xdr:sp macro="" textlink="">
      <xdr:nvSpPr>
        <xdr:cNvPr id="880" name="楕円 879"/>
        <xdr:cNvSpPr/>
      </xdr:nvSpPr>
      <xdr:spPr>
        <a:xfrm>
          <a:off x="194945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11116</xdr:rowOff>
    </xdr:from>
    <xdr:ext cx="534377" cy="259045"/>
    <xdr:sp macro="" textlink="">
      <xdr:nvSpPr>
        <xdr:cNvPr id="881" name="テキスト ボックス 880"/>
        <xdr:cNvSpPr txBox="1"/>
      </xdr:nvSpPr>
      <xdr:spPr>
        <a:xfrm>
          <a:off x="19278111" y="11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47785</xdr:rowOff>
    </xdr:from>
    <xdr:to>
      <xdr:col>98</xdr:col>
      <xdr:colOff>38100</xdr:colOff>
      <xdr:row>71</xdr:row>
      <xdr:rowOff>149385</xdr:rowOff>
    </xdr:to>
    <xdr:sp macro="" textlink="">
      <xdr:nvSpPr>
        <xdr:cNvPr id="882" name="楕円 881"/>
        <xdr:cNvSpPr/>
      </xdr:nvSpPr>
      <xdr:spPr>
        <a:xfrm>
          <a:off x="18605500" y="122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165912</xdr:rowOff>
    </xdr:from>
    <xdr:ext cx="534377" cy="259045"/>
    <xdr:sp macro="" textlink="">
      <xdr:nvSpPr>
        <xdr:cNvPr id="883" name="テキスト ボックス 882"/>
        <xdr:cNvSpPr txBox="1"/>
      </xdr:nvSpPr>
      <xdr:spPr>
        <a:xfrm>
          <a:off x="18389111" y="119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人件費、物件費、維持補修費は、類似団体の平均と比較して高い状況にあるが、これは平成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こと及び多くの公共施設を抱えることとなったことが主な要因である。合併後、定員適正化計画による職員数の削減や公の施設等評価及びあり方方針に基づく施設の総量削減など、経費削減に向けた取り組みを進めており、特に職員数については合併直後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月までに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人の職員を削減するなど、効果を上げている。島しょ部地域という特殊な地理的要因にも留意しながら、これらの取組を推し進め、経費の削減に努めたい。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扶助費は近年増加傾向であるが、この傾向は今後も続くことが予想されることから、適正な執行に取り組み、上昇率の抑制に努めたい。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補助費等、投資及び出資金、繰出金は、平成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年度の下水道事業の法適化に伴い、一般会計からの繰出金が補助費等と投資及び出資金に分析されることとなったため、平成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年度からの増減が大きくなっている。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普通建設事業は、ごみ処理施設や国体関連施設の整備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といった大型事業が平成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年度で完了したこと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年度は大きく低下した。ただし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それら事業の財源となっている合併特例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債などの地方債償還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が始まったことで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は依然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高い状態が続いている。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災害復旧事業費は、平成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年度中の災害対応に加え、平成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月豪雨等による災害対応のため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160,178
157,037
419.14
77,309,695
72,896,245
3,549,690
45,461,590
81,153,475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50981</xdr:rowOff>
    </xdr:from>
    <xdr:to>
      <xdr:col>24</xdr:col>
      <xdr:colOff>62865</xdr:colOff>
      <xdr:row>38</xdr:row>
      <xdr:rowOff>115751</xdr:rowOff>
    </xdr:to>
    <xdr:cxnSp macro="">
      <xdr:nvCxnSpPr>
        <xdr:cNvPr id="58" name="直線コネクタ 57"/>
        <xdr:cNvCxnSpPr/>
      </xdr:nvCxnSpPr>
      <xdr:spPr>
        <a:xfrm flipV="1">
          <a:off x="4633595" y="5708831"/>
          <a:ext cx="127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119578</xdr:rowOff>
    </xdr:from>
    <xdr:ext cx="469744" cy="259045"/>
    <xdr:sp macro="" textlink="">
      <xdr:nvSpPr>
        <xdr:cNvPr id="59" name="議会費最小値テキスト"/>
        <xdr:cNvSpPr txBox="1"/>
      </xdr:nvSpPr>
      <xdr:spPr>
        <a:xfrm>
          <a:off x="4686300" y="663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115751</xdr:rowOff>
    </xdr:from>
    <xdr:to>
      <xdr:col>24</xdr:col>
      <xdr:colOff>152400</xdr:colOff>
      <xdr:row>38</xdr:row>
      <xdr:rowOff>115751</xdr:rowOff>
    </xdr:to>
    <xdr:cxnSp macro="">
      <xdr:nvCxnSpPr>
        <xdr:cNvPr id="60" name="直線コネクタ 59"/>
        <xdr:cNvCxnSpPr/>
      </xdr:nvCxnSpPr>
      <xdr:spPr>
        <a:xfrm>
          <a:off x="4546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169108</xdr:rowOff>
    </xdr:from>
    <xdr:ext cx="469744" cy="259045"/>
    <xdr:sp macro="" textlink="">
      <xdr:nvSpPr>
        <xdr:cNvPr id="61" name="議会費最大値テキスト"/>
        <xdr:cNvSpPr txBox="1"/>
      </xdr:nvSpPr>
      <xdr:spPr>
        <a:xfrm>
          <a:off x="4686300" y="54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50981</xdr:rowOff>
    </xdr:from>
    <xdr:to>
      <xdr:col>24</xdr:col>
      <xdr:colOff>152400</xdr:colOff>
      <xdr:row>33</xdr:row>
      <xdr:rowOff>50981</xdr:rowOff>
    </xdr:to>
    <xdr:cxnSp macro="">
      <xdr:nvCxnSpPr>
        <xdr:cNvPr id="62" name="直線コネクタ 61"/>
        <xdr:cNvCxnSpPr/>
      </xdr:nvCxnSpPr>
      <xdr:spPr>
        <a:xfrm>
          <a:off x="4546600" y="57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50981</xdr:rowOff>
    </xdr:from>
    <xdr:to>
      <xdr:col>24</xdr:col>
      <xdr:colOff>63500</xdr:colOff>
      <xdr:row>33</xdr:row>
      <xdr:rowOff>126093</xdr:rowOff>
    </xdr:to>
    <xdr:cxnSp macro="">
      <xdr:nvCxnSpPr>
        <xdr:cNvPr id="63" name="直線コネクタ 62"/>
        <xdr:cNvCxnSpPr/>
      </xdr:nvCxnSpPr>
      <xdr:spPr>
        <a:xfrm flipV="1">
          <a:off x="3797300" y="57088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4190</xdr:rowOff>
    </xdr:from>
    <xdr:ext cx="469744" cy="259045"/>
    <xdr:sp macro="" textlink="">
      <xdr:nvSpPr>
        <xdr:cNvPr id="64" name="議会費平均値テキスト"/>
        <xdr:cNvSpPr txBox="1"/>
      </xdr:nvSpPr>
      <xdr:spPr>
        <a:xfrm>
          <a:off x="4686300" y="617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25763</xdr:rowOff>
    </xdr:from>
    <xdr:to>
      <xdr:col>24</xdr:col>
      <xdr:colOff>114300</xdr:colOff>
      <xdr:row>36</xdr:row>
      <xdr:rowOff>127363</xdr:rowOff>
    </xdr:to>
    <xdr:sp macro="" textlink="">
      <xdr:nvSpPr>
        <xdr:cNvPr id="65" name="フローチャート: 判断 64"/>
        <xdr:cNvSpPr/>
      </xdr:nvSpPr>
      <xdr:spPr>
        <a:xfrm>
          <a:off x="4584700" y="619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159294</xdr:rowOff>
    </xdr:from>
    <xdr:to>
      <xdr:col>19</xdr:col>
      <xdr:colOff>177800</xdr:colOff>
      <xdr:row>33</xdr:row>
      <xdr:rowOff>126093</xdr:rowOff>
    </xdr:to>
    <xdr:cxnSp macro="">
      <xdr:nvCxnSpPr>
        <xdr:cNvPr id="66" name="直線コネクタ 65"/>
        <xdr:cNvCxnSpPr/>
      </xdr:nvCxnSpPr>
      <xdr:spPr>
        <a:xfrm>
          <a:off x="2908300" y="5645694"/>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37737</xdr:rowOff>
    </xdr:from>
    <xdr:to>
      <xdr:col>20</xdr:col>
      <xdr:colOff>38100</xdr:colOff>
      <xdr:row>36</xdr:row>
      <xdr:rowOff>139337</xdr:rowOff>
    </xdr:to>
    <xdr:sp macro="" textlink="">
      <xdr:nvSpPr>
        <xdr:cNvPr id="67" name="フローチャート: 判断 66"/>
        <xdr:cNvSpPr/>
      </xdr:nvSpPr>
      <xdr:spPr>
        <a:xfrm>
          <a:off x="3746500" y="620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130464</xdr:rowOff>
    </xdr:from>
    <xdr:ext cx="469744" cy="259045"/>
    <xdr:sp macro="" textlink="">
      <xdr:nvSpPr>
        <xdr:cNvPr id="68" name="テキスト ボックス 67"/>
        <xdr:cNvSpPr txBox="1"/>
      </xdr:nvSpPr>
      <xdr:spPr>
        <a:xfrm>
          <a:off x="3562428"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23767</xdr:rowOff>
    </xdr:from>
    <xdr:to>
      <xdr:col>15</xdr:col>
      <xdr:colOff>50800</xdr:colOff>
      <xdr:row>32</xdr:row>
      <xdr:rowOff>159294</xdr:rowOff>
    </xdr:to>
    <xdr:cxnSp macro="">
      <xdr:nvCxnSpPr>
        <xdr:cNvPr id="69" name="直線コネクタ 68"/>
        <xdr:cNvCxnSpPr/>
      </xdr:nvCxnSpPr>
      <xdr:spPr>
        <a:xfrm>
          <a:off x="2019300" y="5338717"/>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17054</xdr:rowOff>
    </xdr:from>
    <xdr:to>
      <xdr:col>15</xdr:col>
      <xdr:colOff>101600</xdr:colOff>
      <xdr:row>36</xdr:row>
      <xdr:rowOff>118654</xdr:rowOff>
    </xdr:to>
    <xdr:sp macro="" textlink="">
      <xdr:nvSpPr>
        <xdr:cNvPr id="70" name="フローチャート: 判断 69"/>
        <xdr:cNvSpPr/>
      </xdr:nvSpPr>
      <xdr:spPr>
        <a:xfrm>
          <a:off x="2857500" y="618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109781</xdr:rowOff>
    </xdr:from>
    <xdr:ext cx="469744" cy="259045"/>
    <xdr:sp macro="" textlink="">
      <xdr:nvSpPr>
        <xdr:cNvPr id="71" name="テキスト ボックス 70"/>
        <xdr:cNvSpPr txBox="1"/>
      </xdr:nvSpPr>
      <xdr:spPr>
        <a:xfrm>
          <a:off x="2673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23767</xdr:rowOff>
    </xdr:from>
    <xdr:to>
      <xdr:col>10</xdr:col>
      <xdr:colOff>114300</xdr:colOff>
      <xdr:row>32</xdr:row>
      <xdr:rowOff>14514</xdr:rowOff>
    </xdr:to>
    <xdr:cxnSp macro="">
      <xdr:nvCxnSpPr>
        <xdr:cNvPr id="72" name="直線コネクタ 71"/>
        <xdr:cNvCxnSpPr/>
      </xdr:nvCxnSpPr>
      <xdr:spPr>
        <a:xfrm flipV="1">
          <a:off x="1130300" y="5338717"/>
          <a:ext cx="889000" cy="1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99786</xdr:rowOff>
    </xdr:from>
    <xdr:to>
      <xdr:col>10</xdr:col>
      <xdr:colOff>165100</xdr:colOff>
      <xdr:row>35</xdr:row>
      <xdr:rowOff>29936</xdr:rowOff>
    </xdr:to>
    <xdr:sp macro="" textlink="">
      <xdr:nvSpPr>
        <xdr:cNvPr id="73" name="フローチャート: 判断 72"/>
        <xdr:cNvSpPr/>
      </xdr:nvSpPr>
      <xdr:spPr>
        <a:xfrm>
          <a:off x="1968500" y="59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21063</xdr:rowOff>
    </xdr:from>
    <xdr:ext cx="469744" cy="259045"/>
    <xdr:sp macro="" textlink="">
      <xdr:nvSpPr>
        <xdr:cNvPr id="74" name="テキスト ボックス 73"/>
        <xdr:cNvSpPr txBox="1"/>
      </xdr:nvSpPr>
      <xdr:spPr>
        <a:xfrm>
          <a:off x="1784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97608</xdr:rowOff>
    </xdr:from>
    <xdr:to>
      <xdr:col>6</xdr:col>
      <xdr:colOff>38100</xdr:colOff>
      <xdr:row>37</xdr:row>
      <xdr:rowOff>27758</xdr:rowOff>
    </xdr:to>
    <xdr:sp macro="" textlink="">
      <xdr:nvSpPr>
        <xdr:cNvPr id="75" name="フローチャート: 判断 74"/>
        <xdr:cNvSpPr/>
      </xdr:nvSpPr>
      <xdr:spPr>
        <a:xfrm>
          <a:off x="1079500" y="626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18885</xdr:rowOff>
    </xdr:from>
    <xdr:ext cx="469744" cy="259045"/>
    <xdr:sp macro="" textlink="">
      <xdr:nvSpPr>
        <xdr:cNvPr id="76" name="テキスト ボックス 75"/>
        <xdr:cNvSpPr txBox="1"/>
      </xdr:nvSpPr>
      <xdr:spPr>
        <a:xfrm>
          <a:off x="895428"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181</xdr:rowOff>
    </xdr:from>
    <xdr:to>
      <xdr:col>24</xdr:col>
      <xdr:colOff>114300</xdr:colOff>
      <xdr:row>33</xdr:row>
      <xdr:rowOff>101781</xdr:rowOff>
    </xdr:to>
    <xdr:sp macro="" textlink="">
      <xdr:nvSpPr>
        <xdr:cNvPr id="82" name="楕円 81"/>
        <xdr:cNvSpPr/>
      </xdr:nvSpPr>
      <xdr:spPr>
        <a:xfrm>
          <a:off x="4584700" y="56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124658</xdr:rowOff>
    </xdr:from>
    <xdr:ext cx="469744" cy="259045"/>
    <xdr:sp macro="" textlink="">
      <xdr:nvSpPr>
        <xdr:cNvPr id="83" name="議会費該当値テキスト"/>
        <xdr:cNvSpPr txBox="1"/>
      </xdr:nvSpPr>
      <xdr:spPr>
        <a:xfrm>
          <a:off x="4686300" y="56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75293</xdr:rowOff>
    </xdr:from>
    <xdr:to>
      <xdr:col>20</xdr:col>
      <xdr:colOff>38100</xdr:colOff>
      <xdr:row>34</xdr:row>
      <xdr:rowOff>5443</xdr:rowOff>
    </xdr:to>
    <xdr:sp macro="" textlink="">
      <xdr:nvSpPr>
        <xdr:cNvPr id="84" name="楕円 83"/>
        <xdr:cNvSpPr/>
      </xdr:nvSpPr>
      <xdr:spPr>
        <a:xfrm>
          <a:off x="37465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21970</xdr:rowOff>
    </xdr:from>
    <xdr:ext cx="469744" cy="259045"/>
    <xdr:sp macro="" textlink="">
      <xdr:nvSpPr>
        <xdr:cNvPr id="85" name="テキスト ボックス 84"/>
        <xdr:cNvSpPr txBox="1"/>
      </xdr:nvSpPr>
      <xdr:spPr>
        <a:xfrm>
          <a:off x="3562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108494</xdr:rowOff>
    </xdr:from>
    <xdr:to>
      <xdr:col>15</xdr:col>
      <xdr:colOff>101600</xdr:colOff>
      <xdr:row>33</xdr:row>
      <xdr:rowOff>38644</xdr:rowOff>
    </xdr:to>
    <xdr:sp macro="" textlink="">
      <xdr:nvSpPr>
        <xdr:cNvPr id="86" name="楕円 85"/>
        <xdr:cNvSpPr/>
      </xdr:nvSpPr>
      <xdr:spPr>
        <a:xfrm>
          <a:off x="2857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55171</xdr:rowOff>
    </xdr:from>
    <xdr:ext cx="469744" cy="259045"/>
    <xdr:sp macro="" textlink="">
      <xdr:nvSpPr>
        <xdr:cNvPr id="87" name="テキスト ボックス 86"/>
        <xdr:cNvSpPr txBox="1"/>
      </xdr:nvSpPr>
      <xdr:spPr>
        <a:xfrm>
          <a:off x="2673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144417</xdr:rowOff>
    </xdr:from>
    <xdr:to>
      <xdr:col>10</xdr:col>
      <xdr:colOff>165100</xdr:colOff>
      <xdr:row>31</xdr:row>
      <xdr:rowOff>74567</xdr:rowOff>
    </xdr:to>
    <xdr:sp macro="" textlink="">
      <xdr:nvSpPr>
        <xdr:cNvPr id="88" name="楕円 87"/>
        <xdr:cNvSpPr/>
      </xdr:nvSpPr>
      <xdr:spPr>
        <a:xfrm>
          <a:off x="1968500" y="52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91094</xdr:rowOff>
    </xdr:from>
    <xdr:ext cx="469744" cy="259045"/>
    <xdr:sp macro="" textlink="">
      <xdr:nvSpPr>
        <xdr:cNvPr id="89" name="テキスト ボックス 88"/>
        <xdr:cNvSpPr txBox="1"/>
      </xdr:nvSpPr>
      <xdr:spPr>
        <a:xfrm>
          <a:off x="1784428" y="50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135164</xdr:rowOff>
    </xdr:from>
    <xdr:to>
      <xdr:col>6</xdr:col>
      <xdr:colOff>38100</xdr:colOff>
      <xdr:row>32</xdr:row>
      <xdr:rowOff>65314</xdr:rowOff>
    </xdr:to>
    <xdr:sp macro="" textlink="">
      <xdr:nvSpPr>
        <xdr:cNvPr id="90" name="楕円 89"/>
        <xdr:cNvSpPr/>
      </xdr:nvSpPr>
      <xdr:spPr>
        <a:xfrm>
          <a:off x="1079500" y="5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81841</xdr:rowOff>
    </xdr:from>
    <xdr:ext cx="469744" cy="259045"/>
    <xdr:sp macro="" textlink="">
      <xdr:nvSpPr>
        <xdr:cNvPr id="91" name="テキスト ボックス 90"/>
        <xdr:cNvSpPr txBox="1"/>
      </xdr:nvSpPr>
      <xdr:spPr>
        <a:xfrm>
          <a:off x="895428" y="52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6563</xdr:rowOff>
    </xdr:from>
    <xdr:to>
      <xdr:col>24</xdr:col>
      <xdr:colOff>63500</xdr:colOff>
      <xdr:row>57</xdr:row>
      <xdr:rowOff>89911</xdr:rowOff>
    </xdr:to>
    <xdr:cxnSp macro="">
      <xdr:nvCxnSpPr>
        <xdr:cNvPr id="119" name="直線コネクタ 118"/>
        <xdr:cNvCxnSpPr/>
      </xdr:nvCxnSpPr>
      <xdr:spPr>
        <a:xfrm flipV="1">
          <a:off x="3797300" y="9779213"/>
          <a:ext cx="83820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0"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4094</xdr:rowOff>
    </xdr:from>
    <xdr:to>
      <xdr:col>19</xdr:col>
      <xdr:colOff>177800</xdr:colOff>
      <xdr:row>57</xdr:row>
      <xdr:rowOff>89911</xdr:rowOff>
    </xdr:to>
    <xdr:cxnSp macro="">
      <xdr:nvCxnSpPr>
        <xdr:cNvPr id="122" name="直線コネクタ 121"/>
        <xdr:cNvCxnSpPr/>
      </xdr:nvCxnSpPr>
      <xdr:spPr>
        <a:xfrm>
          <a:off x="2908300" y="8748044"/>
          <a:ext cx="889000" cy="11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4" name="テキスト ボックス 123"/>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167177</xdr:rowOff>
    </xdr:from>
    <xdr:to>
      <xdr:col>15</xdr:col>
      <xdr:colOff>50800</xdr:colOff>
      <xdr:row>51</xdr:row>
      <xdr:rowOff>4094</xdr:rowOff>
    </xdr:to>
    <xdr:cxnSp macro="">
      <xdr:nvCxnSpPr>
        <xdr:cNvPr id="125" name="直線コネクタ 124"/>
        <xdr:cNvCxnSpPr/>
      </xdr:nvCxnSpPr>
      <xdr:spPr>
        <a:xfrm>
          <a:off x="2019300" y="873967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99606</xdr:rowOff>
    </xdr:from>
    <xdr:ext cx="534377" cy="259045"/>
    <xdr:sp macro="" textlink="">
      <xdr:nvSpPr>
        <xdr:cNvPr id="127" name="テキスト ボックス 126"/>
        <xdr:cNvSpPr txBox="1"/>
      </xdr:nvSpPr>
      <xdr:spPr>
        <a:xfrm>
          <a:off x="2641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167177</xdr:rowOff>
    </xdr:from>
    <xdr:to>
      <xdr:col>10</xdr:col>
      <xdr:colOff>114300</xdr:colOff>
      <xdr:row>56</xdr:row>
      <xdr:rowOff>149530</xdr:rowOff>
    </xdr:to>
    <xdr:cxnSp macro="">
      <xdr:nvCxnSpPr>
        <xdr:cNvPr id="128" name="直線コネクタ 127"/>
        <xdr:cNvCxnSpPr/>
      </xdr:nvCxnSpPr>
      <xdr:spPr>
        <a:xfrm flipV="1">
          <a:off x="1130300" y="8739677"/>
          <a:ext cx="889000" cy="10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26591</xdr:rowOff>
    </xdr:from>
    <xdr:ext cx="534377" cy="259045"/>
    <xdr:sp macro="" textlink="">
      <xdr:nvSpPr>
        <xdr:cNvPr id="130" name="テキスト ボックス 129"/>
        <xdr:cNvSpPr txBox="1"/>
      </xdr:nvSpPr>
      <xdr:spPr>
        <a:xfrm>
          <a:off x="1752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139681</xdr:rowOff>
    </xdr:from>
    <xdr:ext cx="534377" cy="259045"/>
    <xdr:sp macro="" textlink="">
      <xdr:nvSpPr>
        <xdr:cNvPr id="132" name="テキスト ボックス 131"/>
        <xdr:cNvSpPr txBox="1"/>
      </xdr:nvSpPr>
      <xdr:spPr>
        <a:xfrm>
          <a:off x="863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127213</xdr:rowOff>
    </xdr:from>
    <xdr:to>
      <xdr:col>24</xdr:col>
      <xdr:colOff>114300</xdr:colOff>
      <xdr:row>57</xdr:row>
      <xdr:rowOff>57363</xdr:rowOff>
    </xdr:to>
    <xdr:sp macro="" textlink="">
      <xdr:nvSpPr>
        <xdr:cNvPr id="138" name="楕円 137"/>
        <xdr:cNvSpPr/>
      </xdr:nvSpPr>
      <xdr:spPr>
        <a:xfrm>
          <a:off x="45847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105640</xdr:rowOff>
    </xdr:from>
    <xdr:ext cx="534377" cy="259045"/>
    <xdr:sp macro="" textlink="">
      <xdr:nvSpPr>
        <xdr:cNvPr id="139" name="総務費該当値テキスト"/>
        <xdr:cNvSpPr txBox="1"/>
      </xdr:nvSpPr>
      <xdr:spPr>
        <a:xfrm>
          <a:off x="4686300" y="97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39111</xdr:rowOff>
    </xdr:from>
    <xdr:to>
      <xdr:col>20</xdr:col>
      <xdr:colOff>38100</xdr:colOff>
      <xdr:row>57</xdr:row>
      <xdr:rowOff>140711</xdr:rowOff>
    </xdr:to>
    <xdr:sp macro="" textlink="">
      <xdr:nvSpPr>
        <xdr:cNvPr id="140" name="楕円 139"/>
        <xdr:cNvSpPr/>
      </xdr:nvSpPr>
      <xdr:spPr>
        <a:xfrm>
          <a:off x="3746500" y="98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131838</xdr:rowOff>
    </xdr:from>
    <xdr:ext cx="534377" cy="259045"/>
    <xdr:sp macro="" textlink="">
      <xdr:nvSpPr>
        <xdr:cNvPr id="141" name="テキスト ボックス 140"/>
        <xdr:cNvSpPr txBox="1"/>
      </xdr:nvSpPr>
      <xdr:spPr>
        <a:xfrm>
          <a:off x="3530111" y="99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124744</xdr:rowOff>
    </xdr:from>
    <xdr:to>
      <xdr:col>15</xdr:col>
      <xdr:colOff>101600</xdr:colOff>
      <xdr:row>51</xdr:row>
      <xdr:rowOff>54894</xdr:rowOff>
    </xdr:to>
    <xdr:sp macro="" textlink="">
      <xdr:nvSpPr>
        <xdr:cNvPr id="142" name="楕円 141"/>
        <xdr:cNvSpPr/>
      </xdr:nvSpPr>
      <xdr:spPr>
        <a:xfrm>
          <a:off x="2857500" y="86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71421</xdr:rowOff>
    </xdr:from>
    <xdr:ext cx="534377" cy="259045"/>
    <xdr:sp macro="" textlink="">
      <xdr:nvSpPr>
        <xdr:cNvPr id="143" name="テキスト ボックス 142"/>
        <xdr:cNvSpPr txBox="1"/>
      </xdr:nvSpPr>
      <xdr:spPr>
        <a:xfrm>
          <a:off x="2641111" y="84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116377</xdr:rowOff>
    </xdr:from>
    <xdr:to>
      <xdr:col>10</xdr:col>
      <xdr:colOff>165100</xdr:colOff>
      <xdr:row>51</xdr:row>
      <xdr:rowOff>46527</xdr:rowOff>
    </xdr:to>
    <xdr:sp macro="" textlink="">
      <xdr:nvSpPr>
        <xdr:cNvPr id="144" name="楕円 143"/>
        <xdr:cNvSpPr/>
      </xdr:nvSpPr>
      <xdr:spPr>
        <a:xfrm>
          <a:off x="1968500" y="86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63054</xdr:rowOff>
    </xdr:from>
    <xdr:ext cx="534377" cy="259045"/>
    <xdr:sp macro="" textlink="">
      <xdr:nvSpPr>
        <xdr:cNvPr id="145" name="テキスト ボックス 144"/>
        <xdr:cNvSpPr txBox="1"/>
      </xdr:nvSpPr>
      <xdr:spPr>
        <a:xfrm>
          <a:off x="1752111" y="846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98730</xdr:rowOff>
    </xdr:from>
    <xdr:to>
      <xdr:col>6</xdr:col>
      <xdr:colOff>38100</xdr:colOff>
      <xdr:row>57</xdr:row>
      <xdr:rowOff>28880</xdr:rowOff>
    </xdr:to>
    <xdr:sp macro="" textlink="">
      <xdr:nvSpPr>
        <xdr:cNvPr id="146" name="楕円 145"/>
        <xdr:cNvSpPr/>
      </xdr:nvSpPr>
      <xdr:spPr>
        <a:xfrm>
          <a:off x="1079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20007</xdr:rowOff>
    </xdr:from>
    <xdr:ext cx="534377" cy="259045"/>
    <xdr:sp macro="" textlink="">
      <xdr:nvSpPr>
        <xdr:cNvPr id="147" name="テキスト ボックス 146"/>
        <xdr:cNvSpPr txBox="1"/>
      </xdr:nvSpPr>
      <xdr:spPr>
        <a:xfrm>
          <a:off x="863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164092</xdr:rowOff>
    </xdr:from>
    <xdr:to>
      <xdr:col>24</xdr:col>
      <xdr:colOff>63500</xdr:colOff>
      <xdr:row>72</xdr:row>
      <xdr:rowOff>32944</xdr:rowOff>
    </xdr:to>
    <xdr:cxnSp macro="">
      <xdr:nvCxnSpPr>
        <xdr:cNvPr id="175" name="直線コネクタ 174"/>
        <xdr:cNvCxnSpPr/>
      </xdr:nvCxnSpPr>
      <xdr:spPr>
        <a:xfrm>
          <a:off x="3797300" y="12337042"/>
          <a:ext cx="8382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100998</xdr:rowOff>
    </xdr:from>
    <xdr:to>
      <xdr:col>19</xdr:col>
      <xdr:colOff>177800</xdr:colOff>
      <xdr:row>71</xdr:row>
      <xdr:rowOff>164092</xdr:rowOff>
    </xdr:to>
    <xdr:cxnSp macro="">
      <xdr:nvCxnSpPr>
        <xdr:cNvPr id="178" name="直線コネクタ 177"/>
        <xdr:cNvCxnSpPr/>
      </xdr:nvCxnSpPr>
      <xdr:spPr>
        <a:xfrm>
          <a:off x="2908300" y="1227394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100998</xdr:rowOff>
    </xdr:from>
    <xdr:to>
      <xdr:col>15</xdr:col>
      <xdr:colOff>50800</xdr:colOff>
      <xdr:row>72</xdr:row>
      <xdr:rowOff>86664</xdr:rowOff>
    </xdr:to>
    <xdr:cxnSp macro="">
      <xdr:nvCxnSpPr>
        <xdr:cNvPr id="181" name="直線コネクタ 180"/>
        <xdr:cNvCxnSpPr/>
      </xdr:nvCxnSpPr>
      <xdr:spPr>
        <a:xfrm flipV="1">
          <a:off x="2019300" y="12273948"/>
          <a:ext cx="889000" cy="1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86664</xdr:rowOff>
    </xdr:from>
    <xdr:to>
      <xdr:col>10</xdr:col>
      <xdr:colOff>114300</xdr:colOff>
      <xdr:row>72</xdr:row>
      <xdr:rowOff>117777</xdr:rowOff>
    </xdr:to>
    <xdr:cxnSp macro="">
      <xdr:nvCxnSpPr>
        <xdr:cNvPr id="184" name="直線コネクタ 183"/>
        <xdr:cNvCxnSpPr/>
      </xdr:nvCxnSpPr>
      <xdr:spPr>
        <a:xfrm flipV="1">
          <a:off x="1130300" y="12431064"/>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153594</xdr:rowOff>
    </xdr:from>
    <xdr:to>
      <xdr:col>24</xdr:col>
      <xdr:colOff>114300</xdr:colOff>
      <xdr:row>72</xdr:row>
      <xdr:rowOff>83744</xdr:rowOff>
    </xdr:to>
    <xdr:sp macro="" textlink="">
      <xdr:nvSpPr>
        <xdr:cNvPr id="194" name="楕円 193"/>
        <xdr:cNvSpPr/>
      </xdr:nvSpPr>
      <xdr:spPr>
        <a:xfrm>
          <a:off x="4584700" y="123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5021</xdr:rowOff>
    </xdr:from>
    <xdr:ext cx="599010" cy="259045"/>
    <xdr:sp macro="" textlink="">
      <xdr:nvSpPr>
        <xdr:cNvPr id="195" name="民生費該当値テキスト"/>
        <xdr:cNvSpPr txBox="1"/>
      </xdr:nvSpPr>
      <xdr:spPr>
        <a:xfrm>
          <a:off x="4686300" y="1217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113292</xdr:rowOff>
    </xdr:from>
    <xdr:to>
      <xdr:col>20</xdr:col>
      <xdr:colOff>38100</xdr:colOff>
      <xdr:row>72</xdr:row>
      <xdr:rowOff>43442</xdr:rowOff>
    </xdr:to>
    <xdr:sp macro="" textlink="">
      <xdr:nvSpPr>
        <xdr:cNvPr id="196" name="楕円 195"/>
        <xdr:cNvSpPr/>
      </xdr:nvSpPr>
      <xdr:spPr>
        <a:xfrm>
          <a:off x="3746500" y="122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59969</xdr:rowOff>
    </xdr:from>
    <xdr:ext cx="599010" cy="259045"/>
    <xdr:sp macro="" textlink="">
      <xdr:nvSpPr>
        <xdr:cNvPr id="197" name="テキスト ボックス 196"/>
        <xdr:cNvSpPr txBox="1"/>
      </xdr:nvSpPr>
      <xdr:spPr>
        <a:xfrm>
          <a:off x="3497795" y="120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50198</xdr:rowOff>
    </xdr:from>
    <xdr:to>
      <xdr:col>15</xdr:col>
      <xdr:colOff>101600</xdr:colOff>
      <xdr:row>71</xdr:row>
      <xdr:rowOff>151798</xdr:rowOff>
    </xdr:to>
    <xdr:sp macro="" textlink="">
      <xdr:nvSpPr>
        <xdr:cNvPr id="198" name="楕円 197"/>
        <xdr:cNvSpPr/>
      </xdr:nvSpPr>
      <xdr:spPr>
        <a:xfrm>
          <a:off x="2857500" y="122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168325</xdr:rowOff>
    </xdr:from>
    <xdr:ext cx="599010" cy="259045"/>
    <xdr:sp macro="" textlink="">
      <xdr:nvSpPr>
        <xdr:cNvPr id="199" name="テキスト ボックス 198"/>
        <xdr:cNvSpPr txBox="1"/>
      </xdr:nvSpPr>
      <xdr:spPr>
        <a:xfrm>
          <a:off x="2608795" y="119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35864</xdr:rowOff>
    </xdr:from>
    <xdr:to>
      <xdr:col>10</xdr:col>
      <xdr:colOff>165100</xdr:colOff>
      <xdr:row>72</xdr:row>
      <xdr:rowOff>137464</xdr:rowOff>
    </xdr:to>
    <xdr:sp macro="" textlink="">
      <xdr:nvSpPr>
        <xdr:cNvPr id="200" name="楕円 199"/>
        <xdr:cNvSpPr/>
      </xdr:nvSpPr>
      <xdr:spPr>
        <a:xfrm>
          <a:off x="1968500" y="12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153991</xdr:rowOff>
    </xdr:from>
    <xdr:ext cx="599010" cy="259045"/>
    <xdr:sp macro="" textlink="">
      <xdr:nvSpPr>
        <xdr:cNvPr id="201" name="テキスト ボックス 200"/>
        <xdr:cNvSpPr txBox="1"/>
      </xdr:nvSpPr>
      <xdr:spPr>
        <a:xfrm>
          <a:off x="1719795" y="1215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66977</xdr:rowOff>
    </xdr:from>
    <xdr:to>
      <xdr:col>6</xdr:col>
      <xdr:colOff>38100</xdr:colOff>
      <xdr:row>72</xdr:row>
      <xdr:rowOff>168577</xdr:rowOff>
    </xdr:to>
    <xdr:sp macro="" textlink="">
      <xdr:nvSpPr>
        <xdr:cNvPr id="202" name="楕円 201"/>
        <xdr:cNvSpPr/>
      </xdr:nvSpPr>
      <xdr:spPr>
        <a:xfrm>
          <a:off x="1079500" y="124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159704</xdr:rowOff>
    </xdr:from>
    <xdr:ext cx="599010" cy="259045"/>
    <xdr:sp macro="" textlink="">
      <xdr:nvSpPr>
        <xdr:cNvPr id="203" name="テキスト ボックス 202"/>
        <xdr:cNvSpPr txBox="1"/>
      </xdr:nvSpPr>
      <xdr:spPr>
        <a:xfrm>
          <a:off x="830795" y="1250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4437</xdr:rowOff>
    </xdr:from>
    <xdr:to>
      <xdr:col>24</xdr:col>
      <xdr:colOff>62865</xdr:colOff>
      <xdr:row>98</xdr:row>
      <xdr:rowOff>138694</xdr:rowOff>
    </xdr:to>
    <xdr:cxnSp macro="">
      <xdr:nvCxnSpPr>
        <xdr:cNvPr id="226" name="直線コネクタ 225"/>
        <xdr:cNvCxnSpPr/>
      </xdr:nvCxnSpPr>
      <xdr:spPr>
        <a:xfrm flipV="1">
          <a:off x="4633595" y="16463637"/>
          <a:ext cx="1270" cy="47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142521</xdr:rowOff>
    </xdr:from>
    <xdr:ext cx="534377" cy="259045"/>
    <xdr:sp macro="" textlink="">
      <xdr:nvSpPr>
        <xdr:cNvPr id="227" name="衛生費最小値テキスト"/>
        <xdr:cNvSpPr txBox="1"/>
      </xdr:nvSpPr>
      <xdr:spPr>
        <a:xfrm>
          <a:off x="4686300" y="169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138694</xdr:rowOff>
    </xdr:from>
    <xdr:to>
      <xdr:col>24</xdr:col>
      <xdr:colOff>152400</xdr:colOff>
      <xdr:row>98</xdr:row>
      <xdr:rowOff>138694</xdr:rowOff>
    </xdr:to>
    <xdr:cxnSp macro="">
      <xdr:nvCxnSpPr>
        <xdr:cNvPr id="228" name="直線コネクタ 227"/>
        <xdr:cNvCxnSpPr/>
      </xdr:nvCxnSpPr>
      <xdr:spPr>
        <a:xfrm>
          <a:off x="4546600" y="169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122564</xdr:rowOff>
    </xdr:from>
    <xdr:ext cx="534377" cy="259045"/>
    <xdr:sp macro="" textlink="">
      <xdr:nvSpPr>
        <xdr:cNvPr id="229" name="衛生費最大値テキスト"/>
        <xdr:cNvSpPr txBox="1"/>
      </xdr:nvSpPr>
      <xdr:spPr>
        <a:xfrm>
          <a:off x="4686300" y="162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4437</xdr:rowOff>
    </xdr:from>
    <xdr:to>
      <xdr:col>24</xdr:col>
      <xdr:colOff>152400</xdr:colOff>
      <xdr:row>96</xdr:row>
      <xdr:rowOff>4437</xdr:rowOff>
    </xdr:to>
    <xdr:cxnSp macro="">
      <xdr:nvCxnSpPr>
        <xdr:cNvPr id="230" name="直線コネクタ 229"/>
        <xdr:cNvCxnSpPr/>
      </xdr:nvCxnSpPr>
      <xdr:spPr>
        <a:xfrm>
          <a:off x="4546600" y="1646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43117</xdr:rowOff>
    </xdr:from>
    <xdr:to>
      <xdr:col>24</xdr:col>
      <xdr:colOff>63500</xdr:colOff>
      <xdr:row>97</xdr:row>
      <xdr:rowOff>124430</xdr:rowOff>
    </xdr:to>
    <xdr:cxnSp macro="">
      <xdr:nvCxnSpPr>
        <xdr:cNvPr id="231" name="直線コネクタ 230"/>
        <xdr:cNvCxnSpPr/>
      </xdr:nvCxnSpPr>
      <xdr:spPr>
        <a:xfrm>
          <a:off x="3797300" y="15645067"/>
          <a:ext cx="838200" cy="1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51861</xdr:rowOff>
    </xdr:from>
    <xdr:ext cx="534377" cy="259045"/>
    <xdr:sp macro="" textlink="">
      <xdr:nvSpPr>
        <xdr:cNvPr id="232" name="衛生費平均値テキスト"/>
        <xdr:cNvSpPr txBox="1"/>
      </xdr:nvSpPr>
      <xdr:spPr>
        <a:xfrm>
          <a:off x="4686300" y="1651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28984</xdr:rowOff>
    </xdr:from>
    <xdr:to>
      <xdr:col>24</xdr:col>
      <xdr:colOff>114300</xdr:colOff>
      <xdr:row>97</xdr:row>
      <xdr:rowOff>130584</xdr:rowOff>
    </xdr:to>
    <xdr:sp macro="" textlink="">
      <xdr:nvSpPr>
        <xdr:cNvPr id="233" name="フローチャート: 判断 232"/>
        <xdr:cNvSpPr/>
      </xdr:nvSpPr>
      <xdr:spPr>
        <a:xfrm>
          <a:off x="45847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43117</xdr:rowOff>
    </xdr:from>
    <xdr:to>
      <xdr:col>19</xdr:col>
      <xdr:colOff>177800</xdr:colOff>
      <xdr:row>94</xdr:row>
      <xdr:rowOff>154124</xdr:rowOff>
    </xdr:to>
    <xdr:cxnSp macro="">
      <xdr:nvCxnSpPr>
        <xdr:cNvPr id="234" name="直線コネクタ 233"/>
        <xdr:cNvCxnSpPr/>
      </xdr:nvCxnSpPr>
      <xdr:spPr>
        <a:xfrm flipV="1">
          <a:off x="2908300" y="15645067"/>
          <a:ext cx="889000" cy="6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142370</xdr:rowOff>
    </xdr:from>
    <xdr:to>
      <xdr:col>20</xdr:col>
      <xdr:colOff>38100</xdr:colOff>
      <xdr:row>97</xdr:row>
      <xdr:rowOff>72520</xdr:rowOff>
    </xdr:to>
    <xdr:sp macro="" textlink="">
      <xdr:nvSpPr>
        <xdr:cNvPr id="235" name="フローチャート: 判断 234"/>
        <xdr:cNvSpPr/>
      </xdr:nvSpPr>
      <xdr:spPr>
        <a:xfrm>
          <a:off x="3746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63647</xdr:rowOff>
    </xdr:from>
    <xdr:ext cx="534377" cy="259045"/>
    <xdr:sp macro="" textlink="">
      <xdr:nvSpPr>
        <xdr:cNvPr id="236" name="テキスト ボックス 235"/>
        <xdr:cNvSpPr txBox="1"/>
      </xdr:nvSpPr>
      <xdr:spPr>
        <a:xfrm>
          <a:off x="3530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154124</xdr:rowOff>
    </xdr:from>
    <xdr:to>
      <xdr:col>15</xdr:col>
      <xdr:colOff>50800</xdr:colOff>
      <xdr:row>96</xdr:row>
      <xdr:rowOff>6677</xdr:rowOff>
    </xdr:to>
    <xdr:cxnSp macro="">
      <xdr:nvCxnSpPr>
        <xdr:cNvPr id="237" name="直線コネクタ 236"/>
        <xdr:cNvCxnSpPr/>
      </xdr:nvCxnSpPr>
      <xdr:spPr>
        <a:xfrm flipV="1">
          <a:off x="2019300" y="1627042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127602</xdr:rowOff>
    </xdr:from>
    <xdr:to>
      <xdr:col>15</xdr:col>
      <xdr:colOff>101600</xdr:colOff>
      <xdr:row>97</xdr:row>
      <xdr:rowOff>57752</xdr:rowOff>
    </xdr:to>
    <xdr:sp macro="" textlink="">
      <xdr:nvSpPr>
        <xdr:cNvPr id="238" name="フローチャート: 判断 237"/>
        <xdr:cNvSpPr/>
      </xdr:nvSpPr>
      <xdr:spPr>
        <a:xfrm>
          <a:off x="2857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48879</xdr:rowOff>
    </xdr:from>
    <xdr:ext cx="534377" cy="259045"/>
    <xdr:sp macro="" textlink="">
      <xdr:nvSpPr>
        <xdr:cNvPr id="239" name="テキスト ボックス 238"/>
        <xdr:cNvSpPr txBox="1"/>
      </xdr:nvSpPr>
      <xdr:spPr>
        <a:xfrm>
          <a:off x="2641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85522</xdr:rowOff>
    </xdr:from>
    <xdr:to>
      <xdr:col>10</xdr:col>
      <xdr:colOff>114300</xdr:colOff>
      <xdr:row>96</xdr:row>
      <xdr:rowOff>6677</xdr:rowOff>
    </xdr:to>
    <xdr:cxnSp macro="">
      <xdr:nvCxnSpPr>
        <xdr:cNvPr id="240" name="直線コネクタ 239"/>
        <xdr:cNvCxnSpPr/>
      </xdr:nvCxnSpPr>
      <xdr:spPr>
        <a:xfrm>
          <a:off x="1130300" y="16373272"/>
          <a:ext cx="889000" cy="9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164224</xdr:rowOff>
    </xdr:from>
    <xdr:to>
      <xdr:col>10</xdr:col>
      <xdr:colOff>165100</xdr:colOff>
      <xdr:row>97</xdr:row>
      <xdr:rowOff>94374</xdr:rowOff>
    </xdr:to>
    <xdr:sp macro="" textlink="">
      <xdr:nvSpPr>
        <xdr:cNvPr id="241" name="フローチャート: 判断 240"/>
        <xdr:cNvSpPr/>
      </xdr:nvSpPr>
      <xdr:spPr>
        <a:xfrm>
          <a:off x="1968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85501</xdr:rowOff>
    </xdr:from>
    <xdr:ext cx="534377" cy="259045"/>
    <xdr:sp macro="" textlink="">
      <xdr:nvSpPr>
        <xdr:cNvPr id="242" name="テキスト ボックス 241"/>
        <xdr:cNvSpPr txBox="1"/>
      </xdr:nvSpPr>
      <xdr:spPr>
        <a:xfrm>
          <a:off x="1752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20868</xdr:rowOff>
    </xdr:from>
    <xdr:to>
      <xdr:col>6</xdr:col>
      <xdr:colOff>38100</xdr:colOff>
      <xdr:row>97</xdr:row>
      <xdr:rowOff>122468</xdr:rowOff>
    </xdr:to>
    <xdr:sp macro="" textlink="">
      <xdr:nvSpPr>
        <xdr:cNvPr id="243" name="フローチャート: 判断 242"/>
        <xdr:cNvSpPr/>
      </xdr:nvSpPr>
      <xdr:spPr>
        <a:xfrm>
          <a:off x="1079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113595</xdr:rowOff>
    </xdr:from>
    <xdr:ext cx="534377" cy="259045"/>
    <xdr:sp macro="" textlink="">
      <xdr:nvSpPr>
        <xdr:cNvPr id="244" name="テキスト ボックス 243"/>
        <xdr:cNvSpPr txBox="1"/>
      </xdr:nvSpPr>
      <xdr:spPr>
        <a:xfrm>
          <a:off x="863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73630</xdr:rowOff>
    </xdr:from>
    <xdr:to>
      <xdr:col>24</xdr:col>
      <xdr:colOff>114300</xdr:colOff>
      <xdr:row>98</xdr:row>
      <xdr:rowOff>3780</xdr:rowOff>
    </xdr:to>
    <xdr:sp macro="" textlink="">
      <xdr:nvSpPr>
        <xdr:cNvPr id="250" name="楕円 249"/>
        <xdr:cNvSpPr/>
      </xdr:nvSpPr>
      <xdr:spPr>
        <a:xfrm>
          <a:off x="4584700" y="167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52057</xdr:rowOff>
    </xdr:from>
    <xdr:ext cx="534377" cy="259045"/>
    <xdr:sp macro="" textlink="">
      <xdr:nvSpPr>
        <xdr:cNvPr id="251" name="衛生費該当値テキスト"/>
        <xdr:cNvSpPr txBox="1"/>
      </xdr:nvSpPr>
      <xdr:spPr>
        <a:xfrm>
          <a:off x="4686300" y="166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163767</xdr:rowOff>
    </xdr:from>
    <xdr:to>
      <xdr:col>20</xdr:col>
      <xdr:colOff>38100</xdr:colOff>
      <xdr:row>91</xdr:row>
      <xdr:rowOff>93917</xdr:rowOff>
    </xdr:to>
    <xdr:sp macro="" textlink="">
      <xdr:nvSpPr>
        <xdr:cNvPr id="252" name="楕円 251"/>
        <xdr:cNvSpPr/>
      </xdr:nvSpPr>
      <xdr:spPr>
        <a:xfrm>
          <a:off x="3746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110444</xdr:rowOff>
    </xdr:from>
    <xdr:ext cx="534377" cy="259045"/>
    <xdr:sp macro="" textlink="">
      <xdr:nvSpPr>
        <xdr:cNvPr id="253" name="テキスト ボックス 252"/>
        <xdr:cNvSpPr txBox="1"/>
      </xdr:nvSpPr>
      <xdr:spPr>
        <a:xfrm>
          <a:off x="3530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103324</xdr:rowOff>
    </xdr:from>
    <xdr:to>
      <xdr:col>15</xdr:col>
      <xdr:colOff>101600</xdr:colOff>
      <xdr:row>95</xdr:row>
      <xdr:rowOff>33474</xdr:rowOff>
    </xdr:to>
    <xdr:sp macro="" textlink="">
      <xdr:nvSpPr>
        <xdr:cNvPr id="254" name="楕円 253"/>
        <xdr:cNvSpPr/>
      </xdr:nvSpPr>
      <xdr:spPr>
        <a:xfrm>
          <a:off x="2857500" y="16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50001</xdr:rowOff>
    </xdr:from>
    <xdr:ext cx="534377" cy="259045"/>
    <xdr:sp macro="" textlink="">
      <xdr:nvSpPr>
        <xdr:cNvPr id="255" name="テキスト ボックス 254"/>
        <xdr:cNvSpPr txBox="1"/>
      </xdr:nvSpPr>
      <xdr:spPr>
        <a:xfrm>
          <a:off x="2641111" y="159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127327</xdr:rowOff>
    </xdr:from>
    <xdr:to>
      <xdr:col>10</xdr:col>
      <xdr:colOff>165100</xdr:colOff>
      <xdr:row>96</xdr:row>
      <xdr:rowOff>57477</xdr:rowOff>
    </xdr:to>
    <xdr:sp macro="" textlink="">
      <xdr:nvSpPr>
        <xdr:cNvPr id="256" name="楕円 255"/>
        <xdr:cNvSpPr/>
      </xdr:nvSpPr>
      <xdr:spPr>
        <a:xfrm>
          <a:off x="1968500" y="164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74004</xdr:rowOff>
    </xdr:from>
    <xdr:ext cx="534377" cy="259045"/>
    <xdr:sp macro="" textlink="">
      <xdr:nvSpPr>
        <xdr:cNvPr id="257" name="テキスト ボックス 256"/>
        <xdr:cNvSpPr txBox="1"/>
      </xdr:nvSpPr>
      <xdr:spPr>
        <a:xfrm>
          <a:off x="1752111" y="161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34722</xdr:rowOff>
    </xdr:from>
    <xdr:to>
      <xdr:col>6</xdr:col>
      <xdr:colOff>38100</xdr:colOff>
      <xdr:row>95</xdr:row>
      <xdr:rowOff>136322</xdr:rowOff>
    </xdr:to>
    <xdr:sp macro="" textlink="">
      <xdr:nvSpPr>
        <xdr:cNvPr id="258" name="楕円 257"/>
        <xdr:cNvSpPr/>
      </xdr:nvSpPr>
      <xdr:spPr>
        <a:xfrm>
          <a:off x="1079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152849</xdr:rowOff>
    </xdr:from>
    <xdr:ext cx="534377" cy="259045"/>
    <xdr:sp macro="" textlink="">
      <xdr:nvSpPr>
        <xdr:cNvPr id="259" name="テキスト ボックス 258"/>
        <xdr:cNvSpPr txBox="1"/>
      </xdr:nvSpPr>
      <xdr:spPr>
        <a:xfrm>
          <a:off x="863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144109</xdr:rowOff>
    </xdr:from>
    <xdr:to>
      <xdr:col>55</xdr:col>
      <xdr:colOff>0</xdr:colOff>
      <xdr:row>37</xdr:row>
      <xdr:rowOff>12337</xdr:rowOff>
    </xdr:to>
    <xdr:cxnSp macro="">
      <xdr:nvCxnSpPr>
        <xdr:cNvPr id="290" name="直線コネクタ 289"/>
        <xdr:cNvCxnSpPr/>
      </xdr:nvCxnSpPr>
      <xdr:spPr>
        <a:xfrm flipV="1">
          <a:off x="9639300" y="6316309"/>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119415</xdr:rowOff>
    </xdr:from>
    <xdr:ext cx="469744" cy="259045"/>
    <xdr:sp macro="" textlink="">
      <xdr:nvSpPr>
        <xdr:cNvPr id="291" name="労働費平均値テキスト"/>
        <xdr:cNvSpPr txBox="1"/>
      </xdr:nvSpPr>
      <xdr:spPr>
        <a:xfrm>
          <a:off x="10528300" y="6463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12337</xdr:rowOff>
    </xdr:from>
    <xdr:to>
      <xdr:col>50</xdr:col>
      <xdr:colOff>114300</xdr:colOff>
      <xdr:row>37</xdr:row>
      <xdr:rowOff>13317</xdr:rowOff>
    </xdr:to>
    <xdr:cxnSp macro="">
      <xdr:nvCxnSpPr>
        <xdr:cNvPr id="293" name="直線コネクタ 292"/>
        <xdr:cNvCxnSpPr/>
      </xdr:nvCxnSpPr>
      <xdr:spPr>
        <a:xfrm flipV="1">
          <a:off x="8750300" y="635598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47896</xdr:rowOff>
    </xdr:from>
    <xdr:ext cx="469744" cy="259045"/>
    <xdr:sp macro="" textlink="">
      <xdr:nvSpPr>
        <xdr:cNvPr id="295" name="テキスト ボックス 294"/>
        <xdr:cNvSpPr txBox="1"/>
      </xdr:nvSpPr>
      <xdr:spPr>
        <a:xfrm>
          <a:off x="9404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13317</xdr:rowOff>
    </xdr:from>
    <xdr:to>
      <xdr:col>45</xdr:col>
      <xdr:colOff>177800</xdr:colOff>
      <xdr:row>37</xdr:row>
      <xdr:rowOff>31768</xdr:rowOff>
    </xdr:to>
    <xdr:cxnSp macro="">
      <xdr:nvCxnSpPr>
        <xdr:cNvPr id="296" name="直線コネクタ 295"/>
        <xdr:cNvCxnSpPr/>
      </xdr:nvCxnSpPr>
      <xdr:spPr>
        <a:xfrm flipV="1">
          <a:off x="7861300" y="635696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55080</xdr:rowOff>
    </xdr:from>
    <xdr:ext cx="469744" cy="259045"/>
    <xdr:sp macro="" textlink="">
      <xdr:nvSpPr>
        <xdr:cNvPr id="298" name="テキスト ボックス 297"/>
        <xdr:cNvSpPr txBox="1"/>
      </xdr:nvSpPr>
      <xdr:spPr>
        <a:xfrm>
          <a:off x="8515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31768</xdr:rowOff>
    </xdr:from>
    <xdr:to>
      <xdr:col>41</xdr:col>
      <xdr:colOff>50800</xdr:colOff>
      <xdr:row>37</xdr:row>
      <xdr:rowOff>31931</xdr:rowOff>
    </xdr:to>
    <xdr:cxnSp macro="">
      <xdr:nvCxnSpPr>
        <xdr:cNvPr id="299" name="直線コネクタ 298"/>
        <xdr:cNvCxnSpPr/>
      </xdr:nvCxnSpPr>
      <xdr:spPr>
        <a:xfrm flipV="1">
          <a:off x="6972300" y="637541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135090</xdr:rowOff>
    </xdr:from>
    <xdr:ext cx="469744" cy="259045"/>
    <xdr:sp macro="" textlink="">
      <xdr:nvSpPr>
        <xdr:cNvPr id="301" name="テキスト ボックス 300"/>
        <xdr:cNvSpPr txBox="1"/>
      </xdr:nvSpPr>
      <xdr:spPr>
        <a:xfrm>
          <a:off x="7626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2" name="フローチャート: 判断 301"/>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03" name="テキスト ボックス 302"/>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93309</xdr:rowOff>
    </xdr:from>
    <xdr:to>
      <xdr:col>55</xdr:col>
      <xdr:colOff>50800</xdr:colOff>
      <xdr:row>37</xdr:row>
      <xdr:rowOff>23459</xdr:rowOff>
    </xdr:to>
    <xdr:sp macro="" textlink="">
      <xdr:nvSpPr>
        <xdr:cNvPr id="309" name="楕円 308"/>
        <xdr:cNvSpPr/>
      </xdr:nvSpPr>
      <xdr:spPr>
        <a:xfrm>
          <a:off x="104267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116186</xdr:rowOff>
    </xdr:from>
    <xdr:ext cx="469744" cy="259045"/>
    <xdr:sp macro="" textlink="">
      <xdr:nvSpPr>
        <xdr:cNvPr id="310" name="労働費該当値テキスト"/>
        <xdr:cNvSpPr txBox="1"/>
      </xdr:nvSpPr>
      <xdr:spPr>
        <a:xfrm>
          <a:off x="10528300" y="611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132987</xdr:rowOff>
    </xdr:from>
    <xdr:to>
      <xdr:col>50</xdr:col>
      <xdr:colOff>165100</xdr:colOff>
      <xdr:row>37</xdr:row>
      <xdr:rowOff>63137</xdr:rowOff>
    </xdr:to>
    <xdr:sp macro="" textlink="">
      <xdr:nvSpPr>
        <xdr:cNvPr id="311" name="楕円 310"/>
        <xdr:cNvSpPr/>
      </xdr:nvSpPr>
      <xdr:spPr>
        <a:xfrm>
          <a:off x="9588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79664</xdr:rowOff>
    </xdr:from>
    <xdr:ext cx="469744" cy="259045"/>
    <xdr:sp macro="" textlink="">
      <xdr:nvSpPr>
        <xdr:cNvPr id="312" name="テキスト ボックス 311"/>
        <xdr:cNvSpPr txBox="1"/>
      </xdr:nvSpPr>
      <xdr:spPr>
        <a:xfrm>
          <a:off x="9404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133967</xdr:rowOff>
    </xdr:from>
    <xdr:to>
      <xdr:col>46</xdr:col>
      <xdr:colOff>38100</xdr:colOff>
      <xdr:row>37</xdr:row>
      <xdr:rowOff>64117</xdr:rowOff>
    </xdr:to>
    <xdr:sp macro="" textlink="">
      <xdr:nvSpPr>
        <xdr:cNvPr id="313" name="楕円 312"/>
        <xdr:cNvSpPr/>
      </xdr:nvSpPr>
      <xdr:spPr>
        <a:xfrm>
          <a:off x="8699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80644</xdr:rowOff>
    </xdr:from>
    <xdr:ext cx="469744" cy="259045"/>
    <xdr:sp macro="" textlink="">
      <xdr:nvSpPr>
        <xdr:cNvPr id="314" name="テキスト ボックス 313"/>
        <xdr:cNvSpPr txBox="1"/>
      </xdr:nvSpPr>
      <xdr:spPr>
        <a:xfrm>
          <a:off x="8515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152418</xdr:rowOff>
    </xdr:from>
    <xdr:to>
      <xdr:col>41</xdr:col>
      <xdr:colOff>101600</xdr:colOff>
      <xdr:row>37</xdr:row>
      <xdr:rowOff>82568</xdr:rowOff>
    </xdr:to>
    <xdr:sp macro="" textlink="">
      <xdr:nvSpPr>
        <xdr:cNvPr id="315" name="楕円 314"/>
        <xdr:cNvSpPr/>
      </xdr:nvSpPr>
      <xdr:spPr>
        <a:xfrm>
          <a:off x="7810500" y="63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99095</xdr:rowOff>
    </xdr:from>
    <xdr:ext cx="469744" cy="259045"/>
    <xdr:sp macro="" textlink="">
      <xdr:nvSpPr>
        <xdr:cNvPr id="316" name="テキスト ボックス 315"/>
        <xdr:cNvSpPr txBox="1"/>
      </xdr:nvSpPr>
      <xdr:spPr>
        <a:xfrm>
          <a:off x="7626428" y="609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152581</xdr:rowOff>
    </xdr:from>
    <xdr:to>
      <xdr:col>36</xdr:col>
      <xdr:colOff>165100</xdr:colOff>
      <xdr:row>37</xdr:row>
      <xdr:rowOff>82731</xdr:rowOff>
    </xdr:to>
    <xdr:sp macro="" textlink="">
      <xdr:nvSpPr>
        <xdr:cNvPr id="317" name="楕円 316"/>
        <xdr:cNvSpPr/>
      </xdr:nvSpPr>
      <xdr:spPr>
        <a:xfrm>
          <a:off x="6921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99258</xdr:rowOff>
    </xdr:from>
    <xdr:ext cx="469744" cy="259045"/>
    <xdr:sp macro="" textlink="">
      <xdr:nvSpPr>
        <xdr:cNvPr id="318" name="テキスト ボックス 317"/>
        <xdr:cNvSpPr txBox="1"/>
      </xdr:nvSpPr>
      <xdr:spPr>
        <a:xfrm>
          <a:off x="6737428" y="610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133162</xdr:rowOff>
    </xdr:from>
    <xdr:to>
      <xdr:col>55</xdr:col>
      <xdr:colOff>0</xdr:colOff>
      <xdr:row>54</xdr:row>
      <xdr:rowOff>92380</xdr:rowOff>
    </xdr:to>
    <xdr:cxnSp macro="">
      <xdr:nvCxnSpPr>
        <xdr:cNvPr id="345" name="直線コネクタ 344"/>
        <xdr:cNvCxnSpPr/>
      </xdr:nvCxnSpPr>
      <xdr:spPr>
        <a:xfrm>
          <a:off x="9639300" y="9220012"/>
          <a:ext cx="8382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6"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133162</xdr:rowOff>
    </xdr:from>
    <xdr:to>
      <xdr:col>50</xdr:col>
      <xdr:colOff>114300</xdr:colOff>
      <xdr:row>54</xdr:row>
      <xdr:rowOff>102438</xdr:rowOff>
    </xdr:to>
    <xdr:cxnSp macro="">
      <xdr:nvCxnSpPr>
        <xdr:cNvPr id="348" name="直線コネクタ 347"/>
        <xdr:cNvCxnSpPr/>
      </xdr:nvCxnSpPr>
      <xdr:spPr>
        <a:xfrm flipV="1">
          <a:off x="8750300" y="9220012"/>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50" name="テキスト ボックス 349"/>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59004</xdr:rowOff>
    </xdr:from>
    <xdr:to>
      <xdr:col>45</xdr:col>
      <xdr:colOff>177800</xdr:colOff>
      <xdr:row>54</xdr:row>
      <xdr:rowOff>102438</xdr:rowOff>
    </xdr:to>
    <xdr:cxnSp macro="">
      <xdr:nvCxnSpPr>
        <xdr:cNvPr id="351" name="直線コネクタ 350"/>
        <xdr:cNvCxnSpPr/>
      </xdr:nvCxnSpPr>
      <xdr:spPr>
        <a:xfrm>
          <a:off x="7861300" y="9317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3" name="テキスト ボックス 352"/>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59004</xdr:rowOff>
    </xdr:from>
    <xdr:to>
      <xdr:col>41</xdr:col>
      <xdr:colOff>50800</xdr:colOff>
      <xdr:row>54</xdr:row>
      <xdr:rowOff>62205</xdr:rowOff>
    </xdr:to>
    <xdr:cxnSp macro="">
      <xdr:nvCxnSpPr>
        <xdr:cNvPr id="354" name="直線コネクタ 353"/>
        <xdr:cNvCxnSpPr/>
      </xdr:nvCxnSpPr>
      <xdr:spPr>
        <a:xfrm flipV="1">
          <a:off x="6972300" y="93173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90919</xdr:rowOff>
    </xdr:from>
    <xdr:ext cx="469744" cy="259045"/>
    <xdr:sp macro="" textlink="">
      <xdr:nvSpPr>
        <xdr:cNvPr id="356" name="テキスト ボックス 355"/>
        <xdr:cNvSpPr txBox="1"/>
      </xdr:nvSpPr>
      <xdr:spPr>
        <a:xfrm>
          <a:off x="7626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8" name="テキスト ボックス 357"/>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41580</xdr:rowOff>
    </xdr:from>
    <xdr:to>
      <xdr:col>55</xdr:col>
      <xdr:colOff>50800</xdr:colOff>
      <xdr:row>54</xdr:row>
      <xdr:rowOff>143180</xdr:rowOff>
    </xdr:to>
    <xdr:sp macro="" textlink="">
      <xdr:nvSpPr>
        <xdr:cNvPr id="364" name="楕円 363"/>
        <xdr:cNvSpPr/>
      </xdr:nvSpPr>
      <xdr:spPr>
        <a:xfrm>
          <a:off x="104267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64457</xdr:rowOff>
    </xdr:from>
    <xdr:ext cx="534377" cy="259045"/>
    <xdr:sp macro="" textlink="">
      <xdr:nvSpPr>
        <xdr:cNvPr id="365" name="農林水産業費該当値テキスト"/>
        <xdr:cNvSpPr txBox="1"/>
      </xdr:nvSpPr>
      <xdr:spPr>
        <a:xfrm>
          <a:off x="10528300" y="91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82362</xdr:rowOff>
    </xdr:from>
    <xdr:to>
      <xdr:col>50</xdr:col>
      <xdr:colOff>165100</xdr:colOff>
      <xdr:row>54</xdr:row>
      <xdr:rowOff>12512</xdr:rowOff>
    </xdr:to>
    <xdr:sp macro="" textlink="">
      <xdr:nvSpPr>
        <xdr:cNvPr id="366" name="楕円 365"/>
        <xdr:cNvSpPr/>
      </xdr:nvSpPr>
      <xdr:spPr>
        <a:xfrm>
          <a:off x="9588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29039</xdr:rowOff>
    </xdr:from>
    <xdr:ext cx="534377" cy="259045"/>
    <xdr:sp macro="" textlink="">
      <xdr:nvSpPr>
        <xdr:cNvPr id="367" name="テキスト ボックス 366"/>
        <xdr:cNvSpPr txBox="1"/>
      </xdr:nvSpPr>
      <xdr:spPr>
        <a:xfrm>
          <a:off x="9372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51638</xdr:rowOff>
    </xdr:from>
    <xdr:to>
      <xdr:col>46</xdr:col>
      <xdr:colOff>38100</xdr:colOff>
      <xdr:row>54</xdr:row>
      <xdr:rowOff>153238</xdr:rowOff>
    </xdr:to>
    <xdr:sp macro="" textlink="">
      <xdr:nvSpPr>
        <xdr:cNvPr id="368" name="楕円 367"/>
        <xdr:cNvSpPr/>
      </xdr:nvSpPr>
      <xdr:spPr>
        <a:xfrm>
          <a:off x="8699500" y="93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169765</xdr:rowOff>
    </xdr:from>
    <xdr:ext cx="534377" cy="259045"/>
    <xdr:sp macro="" textlink="">
      <xdr:nvSpPr>
        <xdr:cNvPr id="369" name="テキスト ボックス 368"/>
        <xdr:cNvSpPr txBox="1"/>
      </xdr:nvSpPr>
      <xdr:spPr>
        <a:xfrm>
          <a:off x="8483111" y="90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8204</xdr:rowOff>
    </xdr:from>
    <xdr:to>
      <xdr:col>41</xdr:col>
      <xdr:colOff>101600</xdr:colOff>
      <xdr:row>54</xdr:row>
      <xdr:rowOff>109804</xdr:rowOff>
    </xdr:to>
    <xdr:sp macro="" textlink="">
      <xdr:nvSpPr>
        <xdr:cNvPr id="370" name="楕円 369"/>
        <xdr:cNvSpPr/>
      </xdr:nvSpPr>
      <xdr:spPr>
        <a:xfrm>
          <a:off x="7810500" y="92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126331</xdr:rowOff>
    </xdr:from>
    <xdr:ext cx="534377" cy="259045"/>
    <xdr:sp macro="" textlink="">
      <xdr:nvSpPr>
        <xdr:cNvPr id="371" name="テキスト ボックス 370"/>
        <xdr:cNvSpPr txBox="1"/>
      </xdr:nvSpPr>
      <xdr:spPr>
        <a:xfrm>
          <a:off x="7594111" y="90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11405</xdr:rowOff>
    </xdr:from>
    <xdr:to>
      <xdr:col>36</xdr:col>
      <xdr:colOff>165100</xdr:colOff>
      <xdr:row>54</xdr:row>
      <xdr:rowOff>113005</xdr:rowOff>
    </xdr:to>
    <xdr:sp macro="" textlink="">
      <xdr:nvSpPr>
        <xdr:cNvPr id="372" name="楕円 371"/>
        <xdr:cNvSpPr/>
      </xdr:nvSpPr>
      <xdr:spPr>
        <a:xfrm>
          <a:off x="6921500" y="92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129532</xdr:rowOff>
    </xdr:from>
    <xdr:ext cx="534377" cy="259045"/>
    <xdr:sp macro="" textlink="">
      <xdr:nvSpPr>
        <xdr:cNvPr id="373" name="テキスト ボックス 372"/>
        <xdr:cNvSpPr txBox="1"/>
      </xdr:nvSpPr>
      <xdr:spPr>
        <a:xfrm>
          <a:off x="6705111" y="90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70662</xdr:rowOff>
    </xdr:from>
    <xdr:to>
      <xdr:col>55</xdr:col>
      <xdr:colOff>0</xdr:colOff>
      <xdr:row>76</xdr:row>
      <xdr:rowOff>111810</xdr:rowOff>
    </xdr:to>
    <xdr:cxnSp macro="">
      <xdr:nvCxnSpPr>
        <xdr:cNvPr id="402" name="直線コネクタ 401"/>
        <xdr:cNvCxnSpPr/>
      </xdr:nvCxnSpPr>
      <xdr:spPr>
        <a:xfrm>
          <a:off x="9639300" y="131008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3"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150368</xdr:rowOff>
    </xdr:from>
    <xdr:to>
      <xdr:col>50</xdr:col>
      <xdr:colOff>114300</xdr:colOff>
      <xdr:row>76</xdr:row>
      <xdr:rowOff>70662</xdr:rowOff>
    </xdr:to>
    <xdr:cxnSp macro="">
      <xdr:nvCxnSpPr>
        <xdr:cNvPr id="405" name="直線コネクタ 404"/>
        <xdr:cNvCxnSpPr/>
      </xdr:nvCxnSpPr>
      <xdr:spPr>
        <a:xfrm>
          <a:off x="8750300" y="13009118"/>
          <a:ext cx="8890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7" name="テキスト ボックス 406"/>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68949</xdr:rowOff>
    </xdr:from>
    <xdr:to>
      <xdr:col>45</xdr:col>
      <xdr:colOff>177800</xdr:colOff>
      <xdr:row>75</xdr:row>
      <xdr:rowOff>150368</xdr:rowOff>
    </xdr:to>
    <xdr:cxnSp macro="">
      <xdr:nvCxnSpPr>
        <xdr:cNvPr id="408" name="直線コネクタ 407"/>
        <xdr:cNvCxnSpPr/>
      </xdr:nvCxnSpPr>
      <xdr:spPr>
        <a:xfrm>
          <a:off x="7861300" y="12927699"/>
          <a:ext cx="889000" cy="8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78376</xdr:rowOff>
    </xdr:from>
    <xdr:ext cx="534377" cy="259045"/>
    <xdr:sp macro="" textlink="">
      <xdr:nvSpPr>
        <xdr:cNvPr id="410" name="テキスト ボックス 409"/>
        <xdr:cNvSpPr txBox="1"/>
      </xdr:nvSpPr>
      <xdr:spPr>
        <a:xfrm>
          <a:off x="8483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68949</xdr:rowOff>
    </xdr:from>
    <xdr:to>
      <xdr:col>41</xdr:col>
      <xdr:colOff>50800</xdr:colOff>
      <xdr:row>75</xdr:row>
      <xdr:rowOff>155930</xdr:rowOff>
    </xdr:to>
    <xdr:cxnSp macro="">
      <xdr:nvCxnSpPr>
        <xdr:cNvPr id="411" name="直線コネクタ 410"/>
        <xdr:cNvCxnSpPr/>
      </xdr:nvCxnSpPr>
      <xdr:spPr>
        <a:xfrm flipV="1">
          <a:off x="6972300" y="12927699"/>
          <a:ext cx="8890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145851</xdr:rowOff>
    </xdr:from>
    <xdr:ext cx="534377" cy="259045"/>
    <xdr:sp macro="" textlink="">
      <xdr:nvSpPr>
        <xdr:cNvPr id="413" name="テキスト ボックス 412"/>
        <xdr:cNvSpPr txBox="1"/>
      </xdr:nvSpPr>
      <xdr:spPr>
        <a:xfrm>
          <a:off x="7594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4" name="フローチャート: 判断 413"/>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5" name="テキスト ボックス 414"/>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61010</xdr:rowOff>
    </xdr:from>
    <xdr:to>
      <xdr:col>55</xdr:col>
      <xdr:colOff>50800</xdr:colOff>
      <xdr:row>76</xdr:row>
      <xdr:rowOff>162610</xdr:rowOff>
    </xdr:to>
    <xdr:sp macro="" textlink="">
      <xdr:nvSpPr>
        <xdr:cNvPr id="421" name="楕円 420"/>
        <xdr:cNvSpPr/>
      </xdr:nvSpPr>
      <xdr:spPr>
        <a:xfrm>
          <a:off x="10426700" y="130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39437</xdr:rowOff>
    </xdr:from>
    <xdr:ext cx="534377" cy="259045"/>
    <xdr:sp macro="" textlink="">
      <xdr:nvSpPr>
        <xdr:cNvPr id="422" name="商工費該当値テキスト"/>
        <xdr:cNvSpPr txBox="1"/>
      </xdr:nvSpPr>
      <xdr:spPr>
        <a:xfrm>
          <a:off x="10528300" y="130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19862</xdr:rowOff>
    </xdr:from>
    <xdr:to>
      <xdr:col>50</xdr:col>
      <xdr:colOff>165100</xdr:colOff>
      <xdr:row>76</xdr:row>
      <xdr:rowOff>121462</xdr:rowOff>
    </xdr:to>
    <xdr:sp macro="" textlink="">
      <xdr:nvSpPr>
        <xdr:cNvPr id="423" name="楕円 422"/>
        <xdr:cNvSpPr/>
      </xdr:nvSpPr>
      <xdr:spPr>
        <a:xfrm>
          <a:off x="9588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112589</xdr:rowOff>
    </xdr:from>
    <xdr:ext cx="534377" cy="259045"/>
    <xdr:sp macro="" textlink="">
      <xdr:nvSpPr>
        <xdr:cNvPr id="424" name="テキスト ボックス 423"/>
        <xdr:cNvSpPr txBox="1"/>
      </xdr:nvSpPr>
      <xdr:spPr>
        <a:xfrm>
          <a:off x="9372111" y="131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99568</xdr:rowOff>
    </xdr:from>
    <xdr:to>
      <xdr:col>46</xdr:col>
      <xdr:colOff>38100</xdr:colOff>
      <xdr:row>76</xdr:row>
      <xdr:rowOff>29719</xdr:rowOff>
    </xdr:to>
    <xdr:sp macro="" textlink="">
      <xdr:nvSpPr>
        <xdr:cNvPr id="425" name="楕円 424"/>
        <xdr:cNvSpPr/>
      </xdr:nvSpPr>
      <xdr:spPr>
        <a:xfrm>
          <a:off x="86995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46245</xdr:rowOff>
    </xdr:from>
    <xdr:ext cx="534377" cy="259045"/>
    <xdr:sp macro="" textlink="">
      <xdr:nvSpPr>
        <xdr:cNvPr id="426" name="テキスト ボックス 425"/>
        <xdr:cNvSpPr txBox="1"/>
      </xdr:nvSpPr>
      <xdr:spPr>
        <a:xfrm>
          <a:off x="8483111" y="127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18149</xdr:rowOff>
    </xdr:from>
    <xdr:to>
      <xdr:col>41</xdr:col>
      <xdr:colOff>101600</xdr:colOff>
      <xdr:row>75</xdr:row>
      <xdr:rowOff>119749</xdr:rowOff>
    </xdr:to>
    <xdr:sp macro="" textlink="">
      <xdr:nvSpPr>
        <xdr:cNvPr id="427" name="楕円 426"/>
        <xdr:cNvSpPr/>
      </xdr:nvSpPr>
      <xdr:spPr>
        <a:xfrm>
          <a:off x="7810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136276</xdr:rowOff>
    </xdr:from>
    <xdr:ext cx="534377" cy="259045"/>
    <xdr:sp macro="" textlink="">
      <xdr:nvSpPr>
        <xdr:cNvPr id="428" name="テキスト ボックス 427"/>
        <xdr:cNvSpPr txBox="1"/>
      </xdr:nvSpPr>
      <xdr:spPr>
        <a:xfrm>
          <a:off x="7594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105131</xdr:rowOff>
    </xdr:from>
    <xdr:to>
      <xdr:col>36</xdr:col>
      <xdr:colOff>165100</xdr:colOff>
      <xdr:row>76</xdr:row>
      <xdr:rowOff>35282</xdr:rowOff>
    </xdr:to>
    <xdr:sp macro="" textlink="">
      <xdr:nvSpPr>
        <xdr:cNvPr id="429" name="楕円 428"/>
        <xdr:cNvSpPr/>
      </xdr:nvSpPr>
      <xdr:spPr>
        <a:xfrm>
          <a:off x="6921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51808</xdr:rowOff>
    </xdr:from>
    <xdr:ext cx="534377" cy="259045"/>
    <xdr:sp macro="" textlink="">
      <xdr:nvSpPr>
        <xdr:cNvPr id="430" name="テキスト ボックス 429"/>
        <xdr:cNvSpPr txBox="1"/>
      </xdr:nvSpPr>
      <xdr:spPr>
        <a:xfrm>
          <a:off x="6705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23388</xdr:rowOff>
    </xdr:from>
    <xdr:to>
      <xdr:col>55</xdr:col>
      <xdr:colOff>0</xdr:colOff>
      <xdr:row>94</xdr:row>
      <xdr:rowOff>28874</xdr:rowOff>
    </xdr:to>
    <xdr:cxnSp macro="">
      <xdr:nvCxnSpPr>
        <xdr:cNvPr id="458" name="直線コネクタ 457"/>
        <xdr:cNvCxnSpPr/>
      </xdr:nvCxnSpPr>
      <xdr:spPr>
        <a:xfrm>
          <a:off x="9639300" y="15968238"/>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109938</xdr:rowOff>
    </xdr:from>
    <xdr:ext cx="534377" cy="259045"/>
    <xdr:sp macro="" textlink="">
      <xdr:nvSpPr>
        <xdr:cNvPr id="459" name="土木費平均値テキスト"/>
        <xdr:cNvSpPr txBox="1"/>
      </xdr:nvSpPr>
      <xdr:spPr>
        <a:xfrm>
          <a:off x="10528300" y="1622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23388</xdr:rowOff>
    </xdr:from>
    <xdr:to>
      <xdr:col>50</xdr:col>
      <xdr:colOff>114300</xdr:colOff>
      <xdr:row>93</xdr:row>
      <xdr:rowOff>99329</xdr:rowOff>
    </xdr:to>
    <xdr:cxnSp macro="">
      <xdr:nvCxnSpPr>
        <xdr:cNvPr id="461" name="直線コネクタ 460"/>
        <xdr:cNvCxnSpPr/>
      </xdr:nvCxnSpPr>
      <xdr:spPr>
        <a:xfrm flipV="1">
          <a:off x="8750300" y="15968238"/>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165031</xdr:rowOff>
    </xdr:from>
    <xdr:ext cx="534377" cy="259045"/>
    <xdr:sp macro="" textlink="">
      <xdr:nvSpPr>
        <xdr:cNvPr id="463" name="テキスト ボックス 462"/>
        <xdr:cNvSpPr txBox="1"/>
      </xdr:nvSpPr>
      <xdr:spPr>
        <a:xfrm>
          <a:off x="9372111" y="162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50271</xdr:rowOff>
    </xdr:from>
    <xdr:to>
      <xdr:col>45</xdr:col>
      <xdr:colOff>177800</xdr:colOff>
      <xdr:row>93</xdr:row>
      <xdr:rowOff>99329</xdr:rowOff>
    </xdr:to>
    <xdr:cxnSp macro="">
      <xdr:nvCxnSpPr>
        <xdr:cNvPr id="464" name="直線コネクタ 463"/>
        <xdr:cNvCxnSpPr/>
      </xdr:nvCxnSpPr>
      <xdr:spPr>
        <a:xfrm>
          <a:off x="7861300" y="15652221"/>
          <a:ext cx="889000" cy="39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156024</xdr:rowOff>
    </xdr:from>
    <xdr:ext cx="534377" cy="259045"/>
    <xdr:sp macro="" textlink="">
      <xdr:nvSpPr>
        <xdr:cNvPr id="466" name="テキスト ボックス 465"/>
        <xdr:cNvSpPr txBox="1"/>
      </xdr:nvSpPr>
      <xdr:spPr>
        <a:xfrm>
          <a:off x="8483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50271</xdr:rowOff>
    </xdr:from>
    <xdr:to>
      <xdr:col>41</xdr:col>
      <xdr:colOff>50800</xdr:colOff>
      <xdr:row>94</xdr:row>
      <xdr:rowOff>131837</xdr:rowOff>
    </xdr:to>
    <xdr:cxnSp macro="">
      <xdr:nvCxnSpPr>
        <xdr:cNvPr id="467" name="直線コネクタ 466"/>
        <xdr:cNvCxnSpPr/>
      </xdr:nvCxnSpPr>
      <xdr:spPr>
        <a:xfrm flipV="1">
          <a:off x="6972300" y="15652221"/>
          <a:ext cx="889000" cy="59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8" name="フローチャート: 判断 467"/>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159910</xdr:rowOff>
    </xdr:from>
    <xdr:ext cx="534377" cy="259045"/>
    <xdr:sp macro="" textlink="">
      <xdr:nvSpPr>
        <xdr:cNvPr id="469" name="テキスト ボックス 468"/>
        <xdr:cNvSpPr txBox="1"/>
      </xdr:nvSpPr>
      <xdr:spPr>
        <a:xfrm>
          <a:off x="7594111" y="16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70" name="フローチャート: 判断 469"/>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71" name="テキスト ボックス 470"/>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149524</xdr:rowOff>
    </xdr:from>
    <xdr:to>
      <xdr:col>55</xdr:col>
      <xdr:colOff>50800</xdr:colOff>
      <xdr:row>94</xdr:row>
      <xdr:rowOff>79674</xdr:rowOff>
    </xdr:to>
    <xdr:sp macro="" textlink="">
      <xdr:nvSpPr>
        <xdr:cNvPr id="477" name="楕円 476"/>
        <xdr:cNvSpPr/>
      </xdr:nvSpPr>
      <xdr:spPr>
        <a:xfrm>
          <a:off x="10426700" y="16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951</xdr:rowOff>
    </xdr:from>
    <xdr:ext cx="534377" cy="259045"/>
    <xdr:sp macro="" textlink="">
      <xdr:nvSpPr>
        <xdr:cNvPr id="478" name="土木費該当値テキスト"/>
        <xdr:cNvSpPr txBox="1"/>
      </xdr:nvSpPr>
      <xdr:spPr>
        <a:xfrm>
          <a:off x="10528300" y="1594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144038</xdr:rowOff>
    </xdr:from>
    <xdr:to>
      <xdr:col>50</xdr:col>
      <xdr:colOff>165100</xdr:colOff>
      <xdr:row>93</xdr:row>
      <xdr:rowOff>74188</xdr:rowOff>
    </xdr:to>
    <xdr:sp macro="" textlink="">
      <xdr:nvSpPr>
        <xdr:cNvPr id="479" name="楕円 478"/>
        <xdr:cNvSpPr/>
      </xdr:nvSpPr>
      <xdr:spPr>
        <a:xfrm>
          <a:off x="9588500" y="1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90715</xdr:rowOff>
    </xdr:from>
    <xdr:ext cx="534377" cy="259045"/>
    <xdr:sp macro="" textlink="">
      <xdr:nvSpPr>
        <xdr:cNvPr id="480" name="テキスト ボックス 479"/>
        <xdr:cNvSpPr txBox="1"/>
      </xdr:nvSpPr>
      <xdr:spPr>
        <a:xfrm>
          <a:off x="9372111" y="156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48529</xdr:rowOff>
    </xdr:from>
    <xdr:to>
      <xdr:col>46</xdr:col>
      <xdr:colOff>38100</xdr:colOff>
      <xdr:row>93</xdr:row>
      <xdr:rowOff>150129</xdr:rowOff>
    </xdr:to>
    <xdr:sp macro="" textlink="">
      <xdr:nvSpPr>
        <xdr:cNvPr id="481" name="楕円 480"/>
        <xdr:cNvSpPr/>
      </xdr:nvSpPr>
      <xdr:spPr>
        <a:xfrm>
          <a:off x="8699500" y="159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166656</xdr:rowOff>
    </xdr:from>
    <xdr:ext cx="534377" cy="259045"/>
    <xdr:sp macro="" textlink="">
      <xdr:nvSpPr>
        <xdr:cNvPr id="482" name="テキスト ボックス 481"/>
        <xdr:cNvSpPr txBox="1"/>
      </xdr:nvSpPr>
      <xdr:spPr>
        <a:xfrm>
          <a:off x="8483111" y="157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170921</xdr:rowOff>
    </xdr:from>
    <xdr:to>
      <xdr:col>41</xdr:col>
      <xdr:colOff>101600</xdr:colOff>
      <xdr:row>91</xdr:row>
      <xdr:rowOff>101071</xdr:rowOff>
    </xdr:to>
    <xdr:sp macro="" textlink="">
      <xdr:nvSpPr>
        <xdr:cNvPr id="483" name="楕円 482"/>
        <xdr:cNvSpPr/>
      </xdr:nvSpPr>
      <xdr:spPr>
        <a:xfrm>
          <a:off x="7810500" y="15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117598</xdr:rowOff>
    </xdr:from>
    <xdr:ext cx="534377" cy="259045"/>
    <xdr:sp macro="" textlink="">
      <xdr:nvSpPr>
        <xdr:cNvPr id="484" name="テキスト ボックス 483"/>
        <xdr:cNvSpPr txBox="1"/>
      </xdr:nvSpPr>
      <xdr:spPr>
        <a:xfrm>
          <a:off x="7594111" y="153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81037</xdr:rowOff>
    </xdr:from>
    <xdr:to>
      <xdr:col>36</xdr:col>
      <xdr:colOff>165100</xdr:colOff>
      <xdr:row>95</xdr:row>
      <xdr:rowOff>11187</xdr:rowOff>
    </xdr:to>
    <xdr:sp macro="" textlink="">
      <xdr:nvSpPr>
        <xdr:cNvPr id="485" name="楕円 484"/>
        <xdr:cNvSpPr/>
      </xdr:nvSpPr>
      <xdr:spPr>
        <a:xfrm>
          <a:off x="6921500" y="161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27714</xdr:rowOff>
    </xdr:from>
    <xdr:ext cx="534377" cy="259045"/>
    <xdr:sp macro="" textlink="">
      <xdr:nvSpPr>
        <xdr:cNvPr id="486" name="テキスト ボックス 485"/>
        <xdr:cNvSpPr txBox="1"/>
      </xdr:nvSpPr>
      <xdr:spPr>
        <a:xfrm>
          <a:off x="6705111" y="159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89843</xdr:rowOff>
    </xdr:from>
    <xdr:to>
      <xdr:col>85</xdr:col>
      <xdr:colOff>127000</xdr:colOff>
      <xdr:row>33</xdr:row>
      <xdr:rowOff>14950</xdr:rowOff>
    </xdr:to>
    <xdr:cxnSp macro="">
      <xdr:nvCxnSpPr>
        <xdr:cNvPr id="518" name="直線コネクタ 517"/>
        <xdr:cNvCxnSpPr/>
      </xdr:nvCxnSpPr>
      <xdr:spPr>
        <a:xfrm>
          <a:off x="15481300" y="5404793"/>
          <a:ext cx="838200" cy="26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42834</xdr:rowOff>
    </xdr:from>
    <xdr:ext cx="534377" cy="259045"/>
    <xdr:sp macro="" textlink="">
      <xdr:nvSpPr>
        <xdr:cNvPr id="519" name="消防費平均値テキスト"/>
        <xdr:cNvSpPr txBox="1"/>
      </xdr:nvSpPr>
      <xdr:spPr>
        <a:xfrm>
          <a:off x="16370300" y="604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89843</xdr:rowOff>
    </xdr:from>
    <xdr:to>
      <xdr:col>81</xdr:col>
      <xdr:colOff>50800</xdr:colOff>
      <xdr:row>34</xdr:row>
      <xdr:rowOff>138829</xdr:rowOff>
    </xdr:to>
    <xdr:cxnSp macro="">
      <xdr:nvCxnSpPr>
        <xdr:cNvPr id="521" name="直線コネクタ 520"/>
        <xdr:cNvCxnSpPr/>
      </xdr:nvCxnSpPr>
      <xdr:spPr>
        <a:xfrm flipV="1">
          <a:off x="14592300" y="5404793"/>
          <a:ext cx="889000" cy="5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100528</xdr:rowOff>
    </xdr:from>
    <xdr:ext cx="534377" cy="259045"/>
    <xdr:sp macro="" textlink="">
      <xdr:nvSpPr>
        <xdr:cNvPr id="523" name="テキスト ボックス 522"/>
        <xdr:cNvSpPr txBox="1"/>
      </xdr:nvSpPr>
      <xdr:spPr>
        <a:xfrm>
          <a:off x="15214111" y="62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138829</xdr:rowOff>
    </xdr:from>
    <xdr:to>
      <xdr:col>76</xdr:col>
      <xdr:colOff>114300</xdr:colOff>
      <xdr:row>35</xdr:row>
      <xdr:rowOff>89952</xdr:rowOff>
    </xdr:to>
    <xdr:cxnSp macro="">
      <xdr:nvCxnSpPr>
        <xdr:cNvPr id="524" name="直線コネクタ 523"/>
        <xdr:cNvCxnSpPr/>
      </xdr:nvCxnSpPr>
      <xdr:spPr>
        <a:xfrm flipV="1">
          <a:off x="13703300" y="5968129"/>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26" name="テキスト ボックス 525"/>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98443</xdr:rowOff>
    </xdr:from>
    <xdr:to>
      <xdr:col>71</xdr:col>
      <xdr:colOff>177800</xdr:colOff>
      <xdr:row>35</xdr:row>
      <xdr:rowOff>89952</xdr:rowOff>
    </xdr:to>
    <xdr:cxnSp macro="">
      <xdr:nvCxnSpPr>
        <xdr:cNvPr id="527" name="直線コネクタ 526"/>
        <xdr:cNvCxnSpPr/>
      </xdr:nvCxnSpPr>
      <xdr:spPr>
        <a:xfrm>
          <a:off x="12814300" y="5241943"/>
          <a:ext cx="889000" cy="8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71137</xdr:rowOff>
    </xdr:from>
    <xdr:ext cx="534377" cy="259045"/>
    <xdr:sp macro="" textlink="">
      <xdr:nvSpPr>
        <xdr:cNvPr id="529" name="テキスト ボックス 528"/>
        <xdr:cNvSpPr txBox="1"/>
      </xdr:nvSpPr>
      <xdr:spPr>
        <a:xfrm>
          <a:off x="13436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0" name="フローチャート: 判断 529"/>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170959</xdr:rowOff>
    </xdr:from>
    <xdr:ext cx="534377" cy="259045"/>
    <xdr:sp macro="" textlink="">
      <xdr:nvSpPr>
        <xdr:cNvPr id="531" name="テキスト ボックス 530"/>
        <xdr:cNvSpPr txBox="1"/>
      </xdr:nvSpPr>
      <xdr:spPr>
        <a:xfrm>
          <a:off x="12547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135600</xdr:rowOff>
    </xdr:from>
    <xdr:to>
      <xdr:col>85</xdr:col>
      <xdr:colOff>177800</xdr:colOff>
      <xdr:row>33</xdr:row>
      <xdr:rowOff>65750</xdr:rowOff>
    </xdr:to>
    <xdr:sp macro="" textlink="">
      <xdr:nvSpPr>
        <xdr:cNvPr id="537" name="楕円 536"/>
        <xdr:cNvSpPr/>
      </xdr:nvSpPr>
      <xdr:spPr>
        <a:xfrm>
          <a:off x="16268700" y="5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158477</xdr:rowOff>
    </xdr:from>
    <xdr:ext cx="534377" cy="259045"/>
    <xdr:sp macro="" textlink="">
      <xdr:nvSpPr>
        <xdr:cNvPr id="538" name="消防費該当値テキスト"/>
        <xdr:cNvSpPr txBox="1"/>
      </xdr:nvSpPr>
      <xdr:spPr>
        <a:xfrm>
          <a:off x="16370300" y="547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39043</xdr:rowOff>
    </xdr:from>
    <xdr:to>
      <xdr:col>81</xdr:col>
      <xdr:colOff>101600</xdr:colOff>
      <xdr:row>31</xdr:row>
      <xdr:rowOff>140643</xdr:rowOff>
    </xdr:to>
    <xdr:sp macro="" textlink="">
      <xdr:nvSpPr>
        <xdr:cNvPr id="539" name="楕円 538"/>
        <xdr:cNvSpPr/>
      </xdr:nvSpPr>
      <xdr:spPr>
        <a:xfrm>
          <a:off x="15430500" y="53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157170</xdr:rowOff>
    </xdr:from>
    <xdr:ext cx="534377" cy="259045"/>
    <xdr:sp macro="" textlink="">
      <xdr:nvSpPr>
        <xdr:cNvPr id="540" name="テキスト ボックス 539"/>
        <xdr:cNvSpPr txBox="1"/>
      </xdr:nvSpPr>
      <xdr:spPr>
        <a:xfrm>
          <a:off x="15214111" y="51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88029</xdr:rowOff>
    </xdr:from>
    <xdr:to>
      <xdr:col>76</xdr:col>
      <xdr:colOff>165100</xdr:colOff>
      <xdr:row>35</xdr:row>
      <xdr:rowOff>18179</xdr:rowOff>
    </xdr:to>
    <xdr:sp macro="" textlink="">
      <xdr:nvSpPr>
        <xdr:cNvPr id="541" name="楕円 540"/>
        <xdr:cNvSpPr/>
      </xdr:nvSpPr>
      <xdr:spPr>
        <a:xfrm>
          <a:off x="14541500" y="5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34706</xdr:rowOff>
    </xdr:from>
    <xdr:ext cx="534377" cy="259045"/>
    <xdr:sp macro="" textlink="">
      <xdr:nvSpPr>
        <xdr:cNvPr id="542" name="テキスト ボックス 541"/>
        <xdr:cNvSpPr txBox="1"/>
      </xdr:nvSpPr>
      <xdr:spPr>
        <a:xfrm>
          <a:off x="14325111" y="56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39152</xdr:rowOff>
    </xdr:from>
    <xdr:to>
      <xdr:col>72</xdr:col>
      <xdr:colOff>38100</xdr:colOff>
      <xdr:row>35</xdr:row>
      <xdr:rowOff>140752</xdr:rowOff>
    </xdr:to>
    <xdr:sp macro="" textlink="">
      <xdr:nvSpPr>
        <xdr:cNvPr id="543" name="楕円 542"/>
        <xdr:cNvSpPr/>
      </xdr:nvSpPr>
      <xdr:spPr>
        <a:xfrm>
          <a:off x="13652500" y="60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157279</xdr:rowOff>
    </xdr:from>
    <xdr:ext cx="534377" cy="259045"/>
    <xdr:sp macro="" textlink="">
      <xdr:nvSpPr>
        <xdr:cNvPr id="544" name="テキスト ボックス 543"/>
        <xdr:cNvSpPr txBox="1"/>
      </xdr:nvSpPr>
      <xdr:spPr>
        <a:xfrm>
          <a:off x="13436111" y="58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47643</xdr:rowOff>
    </xdr:from>
    <xdr:to>
      <xdr:col>67</xdr:col>
      <xdr:colOff>101600</xdr:colOff>
      <xdr:row>30</xdr:row>
      <xdr:rowOff>149243</xdr:rowOff>
    </xdr:to>
    <xdr:sp macro="" textlink="">
      <xdr:nvSpPr>
        <xdr:cNvPr id="545" name="楕円 544"/>
        <xdr:cNvSpPr/>
      </xdr:nvSpPr>
      <xdr:spPr>
        <a:xfrm>
          <a:off x="12763500" y="51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165770</xdr:rowOff>
    </xdr:from>
    <xdr:ext cx="534377" cy="259045"/>
    <xdr:sp macro="" textlink="">
      <xdr:nvSpPr>
        <xdr:cNvPr id="546" name="テキスト ボックス 545"/>
        <xdr:cNvSpPr txBox="1"/>
      </xdr:nvSpPr>
      <xdr:spPr>
        <a:xfrm>
          <a:off x="12547111" y="49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114587</xdr:rowOff>
    </xdr:from>
    <xdr:to>
      <xdr:col>85</xdr:col>
      <xdr:colOff>126364</xdr:colOff>
      <xdr:row>58</xdr:row>
      <xdr:rowOff>52408</xdr:rowOff>
    </xdr:to>
    <xdr:cxnSp macro="">
      <xdr:nvCxnSpPr>
        <xdr:cNvPr id="573" name="直線コネクタ 572"/>
        <xdr:cNvCxnSpPr/>
      </xdr:nvCxnSpPr>
      <xdr:spPr>
        <a:xfrm flipV="1">
          <a:off x="16317595" y="8858537"/>
          <a:ext cx="1269" cy="1137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56235</xdr:rowOff>
    </xdr:from>
    <xdr:ext cx="534377" cy="259045"/>
    <xdr:sp macro="" textlink="">
      <xdr:nvSpPr>
        <xdr:cNvPr id="574" name="教育費最小値テキスト"/>
        <xdr:cNvSpPr txBox="1"/>
      </xdr:nvSpPr>
      <xdr:spPr>
        <a:xfrm>
          <a:off x="16370300" y="100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52408</xdr:rowOff>
    </xdr:from>
    <xdr:to>
      <xdr:col>86</xdr:col>
      <xdr:colOff>25400</xdr:colOff>
      <xdr:row>58</xdr:row>
      <xdr:rowOff>52408</xdr:rowOff>
    </xdr:to>
    <xdr:cxnSp macro="">
      <xdr:nvCxnSpPr>
        <xdr:cNvPr id="575" name="直線コネクタ 574"/>
        <xdr:cNvCxnSpPr/>
      </xdr:nvCxnSpPr>
      <xdr:spPr>
        <a:xfrm>
          <a:off x="16230600" y="99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61264</xdr:rowOff>
    </xdr:from>
    <xdr:ext cx="534377" cy="259045"/>
    <xdr:sp macro="" textlink="">
      <xdr:nvSpPr>
        <xdr:cNvPr id="576" name="教育費最大値テキスト"/>
        <xdr:cNvSpPr txBox="1"/>
      </xdr:nvSpPr>
      <xdr:spPr>
        <a:xfrm>
          <a:off x="16370300" y="86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114587</xdr:rowOff>
    </xdr:from>
    <xdr:to>
      <xdr:col>86</xdr:col>
      <xdr:colOff>25400</xdr:colOff>
      <xdr:row>51</xdr:row>
      <xdr:rowOff>114587</xdr:rowOff>
    </xdr:to>
    <xdr:cxnSp macro="">
      <xdr:nvCxnSpPr>
        <xdr:cNvPr id="577" name="直線コネクタ 576"/>
        <xdr:cNvCxnSpPr/>
      </xdr:nvCxnSpPr>
      <xdr:spPr>
        <a:xfrm>
          <a:off x="16230600" y="8858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16093</xdr:rowOff>
    </xdr:from>
    <xdr:to>
      <xdr:col>85</xdr:col>
      <xdr:colOff>127000</xdr:colOff>
      <xdr:row>52</xdr:row>
      <xdr:rowOff>157727</xdr:rowOff>
    </xdr:to>
    <xdr:cxnSp macro="">
      <xdr:nvCxnSpPr>
        <xdr:cNvPr id="578" name="直線コネクタ 577"/>
        <xdr:cNvCxnSpPr/>
      </xdr:nvCxnSpPr>
      <xdr:spPr>
        <a:xfrm>
          <a:off x="15481300" y="8760043"/>
          <a:ext cx="8382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149721</xdr:rowOff>
    </xdr:from>
    <xdr:ext cx="534377" cy="259045"/>
    <xdr:sp macro="" textlink="">
      <xdr:nvSpPr>
        <xdr:cNvPr id="579" name="教育費平均値テキスト"/>
        <xdr:cNvSpPr txBox="1"/>
      </xdr:nvSpPr>
      <xdr:spPr>
        <a:xfrm>
          <a:off x="16370300" y="940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171294</xdr:rowOff>
    </xdr:from>
    <xdr:to>
      <xdr:col>85</xdr:col>
      <xdr:colOff>177800</xdr:colOff>
      <xdr:row>55</xdr:row>
      <xdr:rowOff>101444</xdr:rowOff>
    </xdr:to>
    <xdr:sp macro="" textlink="">
      <xdr:nvSpPr>
        <xdr:cNvPr id="580" name="フローチャート: 判断 579"/>
        <xdr:cNvSpPr/>
      </xdr:nvSpPr>
      <xdr:spPr>
        <a:xfrm>
          <a:off x="16268700" y="942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16093</xdr:rowOff>
    </xdr:from>
    <xdr:to>
      <xdr:col>81</xdr:col>
      <xdr:colOff>50800</xdr:colOff>
      <xdr:row>56</xdr:row>
      <xdr:rowOff>90159</xdr:rowOff>
    </xdr:to>
    <xdr:cxnSp macro="">
      <xdr:nvCxnSpPr>
        <xdr:cNvPr id="581" name="直線コネクタ 580"/>
        <xdr:cNvCxnSpPr/>
      </xdr:nvCxnSpPr>
      <xdr:spPr>
        <a:xfrm flipV="1">
          <a:off x="14592300" y="8760043"/>
          <a:ext cx="889000" cy="9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8465</xdr:rowOff>
    </xdr:from>
    <xdr:to>
      <xdr:col>81</xdr:col>
      <xdr:colOff>101600</xdr:colOff>
      <xdr:row>55</xdr:row>
      <xdr:rowOff>110065</xdr:rowOff>
    </xdr:to>
    <xdr:sp macro="" textlink="">
      <xdr:nvSpPr>
        <xdr:cNvPr id="582" name="フローチャート: 判断 581"/>
        <xdr:cNvSpPr/>
      </xdr:nvSpPr>
      <xdr:spPr>
        <a:xfrm>
          <a:off x="154305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101192</xdr:rowOff>
    </xdr:from>
    <xdr:ext cx="534377" cy="259045"/>
    <xdr:sp macro="" textlink="">
      <xdr:nvSpPr>
        <xdr:cNvPr id="583" name="テキスト ボックス 582"/>
        <xdr:cNvSpPr txBox="1"/>
      </xdr:nvSpPr>
      <xdr:spPr>
        <a:xfrm>
          <a:off x="15214111" y="95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147995</xdr:rowOff>
    </xdr:from>
    <xdr:to>
      <xdr:col>76</xdr:col>
      <xdr:colOff>114300</xdr:colOff>
      <xdr:row>56</xdr:row>
      <xdr:rowOff>90159</xdr:rowOff>
    </xdr:to>
    <xdr:cxnSp macro="">
      <xdr:nvCxnSpPr>
        <xdr:cNvPr id="584" name="直線コネクタ 583"/>
        <xdr:cNvCxnSpPr/>
      </xdr:nvCxnSpPr>
      <xdr:spPr>
        <a:xfrm>
          <a:off x="13703300" y="9577745"/>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77372</xdr:rowOff>
    </xdr:from>
    <xdr:to>
      <xdr:col>76</xdr:col>
      <xdr:colOff>165100</xdr:colOff>
      <xdr:row>56</xdr:row>
      <xdr:rowOff>7522</xdr:rowOff>
    </xdr:to>
    <xdr:sp macro="" textlink="">
      <xdr:nvSpPr>
        <xdr:cNvPr id="585" name="フローチャート: 判断 584"/>
        <xdr:cNvSpPr/>
      </xdr:nvSpPr>
      <xdr:spPr>
        <a:xfrm>
          <a:off x="14541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24049</xdr:rowOff>
    </xdr:from>
    <xdr:ext cx="534377" cy="259045"/>
    <xdr:sp macro="" textlink="">
      <xdr:nvSpPr>
        <xdr:cNvPr id="586" name="テキスト ボックス 585"/>
        <xdr:cNvSpPr txBox="1"/>
      </xdr:nvSpPr>
      <xdr:spPr>
        <a:xfrm>
          <a:off x="14325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83791</xdr:rowOff>
    </xdr:from>
    <xdr:to>
      <xdr:col>71</xdr:col>
      <xdr:colOff>177800</xdr:colOff>
      <xdr:row>55</xdr:row>
      <xdr:rowOff>147995</xdr:rowOff>
    </xdr:to>
    <xdr:cxnSp macro="">
      <xdr:nvCxnSpPr>
        <xdr:cNvPr id="587" name="直線コネクタ 586"/>
        <xdr:cNvCxnSpPr/>
      </xdr:nvCxnSpPr>
      <xdr:spPr>
        <a:xfrm>
          <a:off x="12814300" y="8656291"/>
          <a:ext cx="889000" cy="9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140498</xdr:rowOff>
    </xdr:from>
    <xdr:to>
      <xdr:col>72</xdr:col>
      <xdr:colOff>38100</xdr:colOff>
      <xdr:row>55</xdr:row>
      <xdr:rowOff>70648</xdr:rowOff>
    </xdr:to>
    <xdr:sp macro="" textlink="">
      <xdr:nvSpPr>
        <xdr:cNvPr id="588" name="フローチャート: 判断 587"/>
        <xdr:cNvSpPr/>
      </xdr:nvSpPr>
      <xdr:spPr>
        <a:xfrm>
          <a:off x="13652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87175</xdr:rowOff>
    </xdr:from>
    <xdr:ext cx="534377" cy="259045"/>
    <xdr:sp macro="" textlink="">
      <xdr:nvSpPr>
        <xdr:cNvPr id="589" name="テキスト ボックス 588"/>
        <xdr:cNvSpPr txBox="1"/>
      </xdr:nvSpPr>
      <xdr:spPr>
        <a:xfrm>
          <a:off x="13436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77470</xdr:rowOff>
    </xdr:from>
    <xdr:to>
      <xdr:col>67</xdr:col>
      <xdr:colOff>101600</xdr:colOff>
      <xdr:row>56</xdr:row>
      <xdr:rowOff>7620</xdr:rowOff>
    </xdr:to>
    <xdr:sp macro="" textlink="">
      <xdr:nvSpPr>
        <xdr:cNvPr id="590" name="フローチャート: 判断 589"/>
        <xdr:cNvSpPr/>
      </xdr:nvSpPr>
      <xdr:spPr>
        <a:xfrm>
          <a:off x="12763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170197</xdr:rowOff>
    </xdr:from>
    <xdr:ext cx="534377" cy="259045"/>
    <xdr:sp macro="" textlink="">
      <xdr:nvSpPr>
        <xdr:cNvPr id="591" name="テキスト ボックス 590"/>
        <xdr:cNvSpPr txBox="1"/>
      </xdr:nvSpPr>
      <xdr:spPr>
        <a:xfrm>
          <a:off x="12547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106927</xdr:rowOff>
    </xdr:from>
    <xdr:to>
      <xdr:col>85</xdr:col>
      <xdr:colOff>177800</xdr:colOff>
      <xdr:row>53</xdr:row>
      <xdr:rowOff>37077</xdr:rowOff>
    </xdr:to>
    <xdr:sp macro="" textlink="">
      <xdr:nvSpPr>
        <xdr:cNvPr id="597" name="楕円 596"/>
        <xdr:cNvSpPr/>
      </xdr:nvSpPr>
      <xdr:spPr>
        <a:xfrm>
          <a:off x="16268700" y="90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129804</xdr:rowOff>
    </xdr:from>
    <xdr:ext cx="534377" cy="259045"/>
    <xdr:sp macro="" textlink="">
      <xdr:nvSpPr>
        <xdr:cNvPr id="598" name="教育費該当値テキスト"/>
        <xdr:cNvSpPr txBox="1"/>
      </xdr:nvSpPr>
      <xdr:spPr>
        <a:xfrm>
          <a:off x="16370300" y="88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136743</xdr:rowOff>
    </xdr:from>
    <xdr:to>
      <xdr:col>81</xdr:col>
      <xdr:colOff>101600</xdr:colOff>
      <xdr:row>51</xdr:row>
      <xdr:rowOff>66893</xdr:rowOff>
    </xdr:to>
    <xdr:sp macro="" textlink="">
      <xdr:nvSpPr>
        <xdr:cNvPr id="599" name="楕円 598"/>
        <xdr:cNvSpPr/>
      </xdr:nvSpPr>
      <xdr:spPr>
        <a:xfrm>
          <a:off x="15430500" y="8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83420</xdr:rowOff>
    </xdr:from>
    <xdr:ext cx="534377" cy="259045"/>
    <xdr:sp macro="" textlink="">
      <xdr:nvSpPr>
        <xdr:cNvPr id="600" name="テキスト ボックス 599"/>
        <xdr:cNvSpPr txBox="1"/>
      </xdr:nvSpPr>
      <xdr:spPr>
        <a:xfrm>
          <a:off x="15214111" y="8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39359</xdr:rowOff>
    </xdr:from>
    <xdr:to>
      <xdr:col>76</xdr:col>
      <xdr:colOff>165100</xdr:colOff>
      <xdr:row>56</xdr:row>
      <xdr:rowOff>140959</xdr:rowOff>
    </xdr:to>
    <xdr:sp macro="" textlink="">
      <xdr:nvSpPr>
        <xdr:cNvPr id="601" name="楕円 600"/>
        <xdr:cNvSpPr/>
      </xdr:nvSpPr>
      <xdr:spPr>
        <a:xfrm>
          <a:off x="14541500" y="96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132086</xdr:rowOff>
    </xdr:from>
    <xdr:ext cx="534377" cy="259045"/>
    <xdr:sp macro="" textlink="">
      <xdr:nvSpPr>
        <xdr:cNvPr id="602" name="テキスト ボックス 601"/>
        <xdr:cNvSpPr txBox="1"/>
      </xdr:nvSpPr>
      <xdr:spPr>
        <a:xfrm>
          <a:off x="14325111" y="973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97195</xdr:rowOff>
    </xdr:from>
    <xdr:to>
      <xdr:col>72</xdr:col>
      <xdr:colOff>38100</xdr:colOff>
      <xdr:row>56</xdr:row>
      <xdr:rowOff>27345</xdr:rowOff>
    </xdr:to>
    <xdr:sp macro="" textlink="">
      <xdr:nvSpPr>
        <xdr:cNvPr id="603" name="楕円 602"/>
        <xdr:cNvSpPr/>
      </xdr:nvSpPr>
      <xdr:spPr>
        <a:xfrm>
          <a:off x="13652500" y="95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18472</xdr:rowOff>
    </xdr:from>
    <xdr:ext cx="534377" cy="259045"/>
    <xdr:sp macro="" textlink="">
      <xdr:nvSpPr>
        <xdr:cNvPr id="604" name="テキスト ボックス 603"/>
        <xdr:cNvSpPr txBox="1"/>
      </xdr:nvSpPr>
      <xdr:spPr>
        <a:xfrm>
          <a:off x="13436111" y="961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32991</xdr:rowOff>
    </xdr:from>
    <xdr:to>
      <xdr:col>67</xdr:col>
      <xdr:colOff>101600</xdr:colOff>
      <xdr:row>50</xdr:row>
      <xdr:rowOff>134591</xdr:rowOff>
    </xdr:to>
    <xdr:sp macro="" textlink="">
      <xdr:nvSpPr>
        <xdr:cNvPr id="605" name="楕円 604"/>
        <xdr:cNvSpPr/>
      </xdr:nvSpPr>
      <xdr:spPr>
        <a:xfrm>
          <a:off x="12763500" y="86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151118</xdr:rowOff>
    </xdr:from>
    <xdr:ext cx="534377" cy="259045"/>
    <xdr:sp macro="" textlink="">
      <xdr:nvSpPr>
        <xdr:cNvPr id="606" name="テキスト ボックス 605"/>
        <xdr:cNvSpPr txBox="1"/>
      </xdr:nvSpPr>
      <xdr:spPr>
        <a:xfrm>
          <a:off x="12547111" y="83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8" name="直線コネクタ 627"/>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31"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2" name="直線コネクタ 631"/>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100426</xdr:rowOff>
    </xdr:from>
    <xdr:to>
      <xdr:col>85</xdr:col>
      <xdr:colOff>127000</xdr:colOff>
      <xdr:row>78</xdr:row>
      <xdr:rowOff>23296</xdr:rowOff>
    </xdr:to>
    <xdr:cxnSp macro="">
      <xdr:nvCxnSpPr>
        <xdr:cNvPr id="633" name="直線コネクタ 632"/>
        <xdr:cNvCxnSpPr/>
      </xdr:nvCxnSpPr>
      <xdr:spPr>
        <a:xfrm flipV="1">
          <a:off x="15481300" y="12959176"/>
          <a:ext cx="838200" cy="4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110441</xdr:rowOff>
    </xdr:from>
    <xdr:ext cx="469744" cy="259045"/>
    <xdr:sp macro="" textlink="">
      <xdr:nvSpPr>
        <xdr:cNvPr id="634" name="災害復旧費平均値テキスト"/>
        <xdr:cNvSpPr txBox="1"/>
      </xdr:nvSpPr>
      <xdr:spPr>
        <a:xfrm>
          <a:off x="16370300" y="13312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5" name="フローチャート: 判断 634"/>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23296</xdr:rowOff>
    </xdr:from>
    <xdr:to>
      <xdr:col>81</xdr:col>
      <xdr:colOff>50800</xdr:colOff>
      <xdr:row>78</xdr:row>
      <xdr:rowOff>74915</xdr:rowOff>
    </xdr:to>
    <xdr:cxnSp macro="">
      <xdr:nvCxnSpPr>
        <xdr:cNvPr id="636" name="直線コネクタ 635"/>
        <xdr:cNvCxnSpPr/>
      </xdr:nvCxnSpPr>
      <xdr:spPr>
        <a:xfrm flipV="1">
          <a:off x="14592300" y="13396396"/>
          <a:ext cx="8890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7" name="フローチャート: 判断 636"/>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161693</xdr:rowOff>
    </xdr:from>
    <xdr:ext cx="378565" cy="259045"/>
    <xdr:sp macro="" textlink="">
      <xdr:nvSpPr>
        <xdr:cNvPr id="638" name="テキスト ボックス 637"/>
        <xdr:cNvSpPr txBox="1"/>
      </xdr:nvSpPr>
      <xdr:spPr>
        <a:xfrm>
          <a:off x="15292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74915</xdr:rowOff>
    </xdr:from>
    <xdr:to>
      <xdr:col>76</xdr:col>
      <xdr:colOff>114300</xdr:colOff>
      <xdr:row>78</xdr:row>
      <xdr:rowOff>133620</xdr:rowOff>
    </xdr:to>
    <xdr:cxnSp macro="">
      <xdr:nvCxnSpPr>
        <xdr:cNvPr id="639" name="直線コネクタ 638"/>
        <xdr:cNvCxnSpPr/>
      </xdr:nvCxnSpPr>
      <xdr:spPr>
        <a:xfrm flipV="1">
          <a:off x="13703300" y="13448015"/>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40" name="フローチャート: 判断 639"/>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41" name="テキスト ボックス 640"/>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127629</xdr:rowOff>
    </xdr:from>
    <xdr:to>
      <xdr:col>71</xdr:col>
      <xdr:colOff>177800</xdr:colOff>
      <xdr:row>78</xdr:row>
      <xdr:rowOff>133620</xdr:rowOff>
    </xdr:to>
    <xdr:cxnSp macro="">
      <xdr:nvCxnSpPr>
        <xdr:cNvPr id="642" name="直線コネクタ 641"/>
        <xdr:cNvCxnSpPr/>
      </xdr:nvCxnSpPr>
      <xdr:spPr>
        <a:xfrm>
          <a:off x="12814300" y="13500729"/>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3" name="フローチャート: 判断 642"/>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4" name="テキスト ボックス 643"/>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5" name="フローチャート: 判断 644"/>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6" name="テキスト ボックス 645"/>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49626</xdr:rowOff>
    </xdr:from>
    <xdr:to>
      <xdr:col>85</xdr:col>
      <xdr:colOff>177800</xdr:colOff>
      <xdr:row>75</xdr:row>
      <xdr:rowOff>151226</xdr:rowOff>
    </xdr:to>
    <xdr:sp macro="" textlink="">
      <xdr:nvSpPr>
        <xdr:cNvPr id="652" name="楕円 651"/>
        <xdr:cNvSpPr/>
      </xdr:nvSpPr>
      <xdr:spPr>
        <a:xfrm>
          <a:off x="16268700" y="129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72503</xdr:rowOff>
    </xdr:from>
    <xdr:ext cx="534377" cy="259045"/>
    <xdr:sp macro="" textlink="">
      <xdr:nvSpPr>
        <xdr:cNvPr id="653" name="災害復旧費該当値テキスト"/>
        <xdr:cNvSpPr txBox="1"/>
      </xdr:nvSpPr>
      <xdr:spPr>
        <a:xfrm>
          <a:off x="16370300" y="127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143946</xdr:rowOff>
    </xdr:from>
    <xdr:to>
      <xdr:col>81</xdr:col>
      <xdr:colOff>101600</xdr:colOff>
      <xdr:row>78</xdr:row>
      <xdr:rowOff>74096</xdr:rowOff>
    </xdr:to>
    <xdr:sp macro="" textlink="">
      <xdr:nvSpPr>
        <xdr:cNvPr id="654" name="楕円 653"/>
        <xdr:cNvSpPr/>
      </xdr:nvSpPr>
      <xdr:spPr>
        <a:xfrm>
          <a:off x="15430500" y="13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90623</xdr:rowOff>
    </xdr:from>
    <xdr:ext cx="469744" cy="259045"/>
    <xdr:sp macro="" textlink="">
      <xdr:nvSpPr>
        <xdr:cNvPr id="655" name="テキスト ボックス 654"/>
        <xdr:cNvSpPr txBox="1"/>
      </xdr:nvSpPr>
      <xdr:spPr>
        <a:xfrm>
          <a:off x="15246428" y="131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24115</xdr:rowOff>
    </xdr:from>
    <xdr:to>
      <xdr:col>76</xdr:col>
      <xdr:colOff>165100</xdr:colOff>
      <xdr:row>78</xdr:row>
      <xdr:rowOff>125715</xdr:rowOff>
    </xdr:to>
    <xdr:sp macro="" textlink="">
      <xdr:nvSpPr>
        <xdr:cNvPr id="656" name="楕円 655"/>
        <xdr:cNvSpPr/>
      </xdr:nvSpPr>
      <xdr:spPr>
        <a:xfrm>
          <a:off x="145415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142242</xdr:rowOff>
    </xdr:from>
    <xdr:ext cx="469744" cy="259045"/>
    <xdr:sp macro="" textlink="">
      <xdr:nvSpPr>
        <xdr:cNvPr id="657" name="テキスト ボックス 656"/>
        <xdr:cNvSpPr txBox="1"/>
      </xdr:nvSpPr>
      <xdr:spPr>
        <a:xfrm>
          <a:off x="14357428" y="131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82820</xdr:rowOff>
    </xdr:from>
    <xdr:to>
      <xdr:col>72</xdr:col>
      <xdr:colOff>38100</xdr:colOff>
      <xdr:row>79</xdr:row>
      <xdr:rowOff>12970</xdr:rowOff>
    </xdr:to>
    <xdr:sp macro="" textlink="">
      <xdr:nvSpPr>
        <xdr:cNvPr id="658" name="楕円 657"/>
        <xdr:cNvSpPr/>
      </xdr:nvSpPr>
      <xdr:spPr>
        <a:xfrm>
          <a:off x="13652500" y="13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4097</xdr:rowOff>
    </xdr:from>
    <xdr:ext cx="378565" cy="259045"/>
    <xdr:sp macro="" textlink="">
      <xdr:nvSpPr>
        <xdr:cNvPr id="659" name="テキスト ボックス 658"/>
        <xdr:cNvSpPr txBox="1"/>
      </xdr:nvSpPr>
      <xdr:spPr>
        <a:xfrm>
          <a:off x="13514017" y="13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60" name="楕円 659"/>
        <xdr:cNvSpPr/>
      </xdr:nvSpPr>
      <xdr:spPr>
        <a:xfrm>
          <a:off x="127635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169556</xdr:rowOff>
    </xdr:from>
    <xdr:ext cx="378565" cy="259045"/>
    <xdr:sp macro="" textlink="">
      <xdr:nvSpPr>
        <xdr:cNvPr id="661" name="テキスト ボックス 660"/>
        <xdr:cNvSpPr txBox="1"/>
      </xdr:nvSpPr>
      <xdr:spPr>
        <a:xfrm>
          <a:off x="12625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4" name="直線コネクタ 683"/>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5"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6" name="直線コネクタ 685"/>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7"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8" name="直線コネクタ 687"/>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128133</xdr:rowOff>
    </xdr:from>
    <xdr:to>
      <xdr:col>85</xdr:col>
      <xdr:colOff>127000</xdr:colOff>
      <xdr:row>91</xdr:row>
      <xdr:rowOff>128933</xdr:rowOff>
    </xdr:to>
    <xdr:cxnSp macro="">
      <xdr:nvCxnSpPr>
        <xdr:cNvPr id="689" name="直線コネクタ 688"/>
        <xdr:cNvCxnSpPr/>
      </xdr:nvCxnSpPr>
      <xdr:spPr>
        <a:xfrm flipV="1">
          <a:off x="15481300" y="1573008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38203</xdr:rowOff>
    </xdr:from>
    <xdr:ext cx="534377" cy="259045"/>
    <xdr:sp macro="" textlink="">
      <xdr:nvSpPr>
        <xdr:cNvPr id="690" name="公債費平均値テキスト"/>
        <xdr:cNvSpPr txBox="1"/>
      </xdr:nvSpPr>
      <xdr:spPr>
        <a:xfrm>
          <a:off x="16370300" y="16497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91" name="フローチャート: 判断 690"/>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127059</xdr:rowOff>
    </xdr:from>
    <xdr:to>
      <xdr:col>81</xdr:col>
      <xdr:colOff>50800</xdr:colOff>
      <xdr:row>91</xdr:row>
      <xdr:rowOff>128933</xdr:rowOff>
    </xdr:to>
    <xdr:cxnSp macro="">
      <xdr:nvCxnSpPr>
        <xdr:cNvPr id="692" name="直線コネクタ 691"/>
        <xdr:cNvCxnSpPr/>
      </xdr:nvCxnSpPr>
      <xdr:spPr>
        <a:xfrm>
          <a:off x="14592300" y="15729009"/>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3" name="フローチャート: 判断 692"/>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130512</xdr:rowOff>
    </xdr:from>
    <xdr:ext cx="534377" cy="259045"/>
    <xdr:sp macro="" textlink="">
      <xdr:nvSpPr>
        <xdr:cNvPr id="694" name="テキスト ボックス 693"/>
        <xdr:cNvSpPr txBox="1"/>
      </xdr:nvSpPr>
      <xdr:spPr>
        <a:xfrm>
          <a:off x="15214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127059</xdr:rowOff>
    </xdr:from>
    <xdr:to>
      <xdr:col>76</xdr:col>
      <xdr:colOff>114300</xdr:colOff>
      <xdr:row>92</xdr:row>
      <xdr:rowOff>9444</xdr:rowOff>
    </xdr:to>
    <xdr:cxnSp macro="">
      <xdr:nvCxnSpPr>
        <xdr:cNvPr id="695" name="直線コネクタ 694"/>
        <xdr:cNvCxnSpPr/>
      </xdr:nvCxnSpPr>
      <xdr:spPr>
        <a:xfrm flipV="1">
          <a:off x="13703300" y="15729009"/>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6" name="フローチャート: 判断 695"/>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132295</xdr:rowOff>
    </xdr:from>
    <xdr:ext cx="534377" cy="259045"/>
    <xdr:sp macro="" textlink="">
      <xdr:nvSpPr>
        <xdr:cNvPr id="697" name="テキスト ボックス 696"/>
        <xdr:cNvSpPr txBox="1"/>
      </xdr:nvSpPr>
      <xdr:spPr>
        <a:xfrm>
          <a:off x="14325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9444</xdr:rowOff>
    </xdr:from>
    <xdr:to>
      <xdr:col>71</xdr:col>
      <xdr:colOff>177800</xdr:colOff>
      <xdr:row>92</xdr:row>
      <xdr:rowOff>111423</xdr:rowOff>
    </xdr:to>
    <xdr:cxnSp macro="">
      <xdr:nvCxnSpPr>
        <xdr:cNvPr id="698" name="直線コネクタ 697"/>
        <xdr:cNvCxnSpPr/>
      </xdr:nvCxnSpPr>
      <xdr:spPr>
        <a:xfrm flipV="1">
          <a:off x="12814300" y="15782844"/>
          <a:ext cx="889000" cy="10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9" name="フローチャート: 判断 698"/>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157213</xdr:rowOff>
    </xdr:from>
    <xdr:ext cx="534377" cy="259045"/>
    <xdr:sp macro="" textlink="">
      <xdr:nvSpPr>
        <xdr:cNvPr id="700" name="テキスト ボックス 699"/>
        <xdr:cNvSpPr txBox="1"/>
      </xdr:nvSpPr>
      <xdr:spPr>
        <a:xfrm>
          <a:off x="13436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1" name="フローチャート: 判断 700"/>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2" name="テキスト ボックス 701"/>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77333</xdr:rowOff>
    </xdr:from>
    <xdr:to>
      <xdr:col>85</xdr:col>
      <xdr:colOff>177800</xdr:colOff>
      <xdr:row>92</xdr:row>
      <xdr:rowOff>7483</xdr:rowOff>
    </xdr:to>
    <xdr:sp macro="" textlink="">
      <xdr:nvSpPr>
        <xdr:cNvPr id="708" name="楕円 707"/>
        <xdr:cNvSpPr/>
      </xdr:nvSpPr>
      <xdr:spPr>
        <a:xfrm>
          <a:off x="16268700" y="156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30360</xdr:rowOff>
    </xdr:from>
    <xdr:ext cx="534377" cy="259045"/>
    <xdr:sp macro="" textlink="">
      <xdr:nvSpPr>
        <xdr:cNvPr id="709" name="公債費該当値テキスト"/>
        <xdr:cNvSpPr txBox="1"/>
      </xdr:nvSpPr>
      <xdr:spPr>
        <a:xfrm>
          <a:off x="16370300" y="156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78133</xdr:rowOff>
    </xdr:from>
    <xdr:to>
      <xdr:col>81</xdr:col>
      <xdr:colOff>101600</xdr:colOff>
      <xdr:row>92</xdr:row>
      <xdr:rowOff>8283</xdr:rowOff>
    </xdr:to>
    <xdr:sp macro="" textlink="">
      <xdr:nvSpPr>
        <xdr:cNvPr id="710" name="楕円 709"/>
        <xdr:cNvSpPr/>
      </xdr:nvSpPr>
      <xdr:spPr>
        <a:xfrm>
          <a:off x="15430500" y="156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24810</xdr:rowOff>
    </xdr:from>
    <xdr:ext cx="534377" cy="259045"/>
    <xdr:sp macro="" textlink="">
      <xdr:nvSpPr>
        <xdr:cNvPr id="711" name="テキスト ボックス 710"/>
        <xdr:cNvSpPr txBox="1"/>
      </xdr:nvSpPr>
      <xdr:spPr>
        <a:xfrm>
          <a:off x="15214111" y="154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76259</xdr:rowOff>
    </xdr:from>
    <xdr:to>
      <xdr:col>76</xdr:col>
      <xdr:colOff>165100</xdr:colOff>
      <xdr:row>92</xdr:row>
      <xdr:rowOff>6409</xdr:rowOff>
    </xdr:to>
    <xdr:sp macro="" textlink="">
      <xdr:nvSpPr>
        <xdr:cNvPr id="712" name="楕円 711"/>
        <xdr:cNvSpPr/>
      </xdr:nvSpPr>
      <xdr:spPr>
        <a:xfrm>
          <a:off x="14541500" y="156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22936</xdr:rowOff>
    </xdr:from>
    <xdr:ext cx="534377" cy="259045"/>
    <xdr:sp macro="" textlink="">
      <xdr:nvSpPr>
        <xdr:cNvPr id="713" name="テキスト ボックス 712"/>
        <xdr:cNvSpPr txBox="1"/>
      </xdr:nvSpPr>
      <xdr:spPr>
        <a:xfrm>
          <a:off x="14325111" y="154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130094</xdr:rowOff>
    </xdr:from>
    <xdr:to>
      <xdr:col>72</xdr:col>
      <xdr:colOff>38100</xdr:colOff>
      <xdr:row>92</xdr:row>
      <xdr:rowOff>60244</xdr:rowOff>
    </xdr:to>
    <xdr:sp macro="" textlink="">
      <xdr:nvSpPr>
        <xdr:cNvPr id="714" name="楕円 713"/>
        <xdr:cNvSpPr/>
      </xdr:nvSpPr>
      <xdr:spPr>
        <a:xfrm>
          <a:off x="13652500" y="157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76771</xdr:rowOff>
    </xdr:from>
    <xdr:ext cx="534377" cy="259045"/>
    <xdr:sp macro="" textlink="">
      <xdr:nvSpPr>
        <xdr:cNvPr id="715" name="テキスト ボックス 714"/>
        <xdr:cNvSpPr txBox="1"/>
      </xdr:nvSpPr>
      <xdr:spPr>
        <a:xfrm>
          <a:off x="13436111" y="155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60623</xdr:rowOff>
    </xdr:from>
    <xdr:to>
      <xdr:col>67</xdr:col>
      <xdr:colOff>101600</xdr:colOff>
      <xdr:row>92</xdr:row>
      <xdr:rowOff>162223</xdr:rowOff>
    </xdr:to>
    <xdr:sp macro="" textlink="">
      <xdr:nvSpPr>
        <xdr:cNvPr id="716" name="楕円 715"/>
        <xdr:cNvSpPr/>
      </xdr:nvSpPr>
      <xdr:spPr>
        <a:xfrm>
          <a:off x="12763500" y="158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7300</xdr:rowOff>
    </xdr:from>
    <xdr:ext cx="534377" cy="259045"/>
    <xdr:sp macro="" textlink="">
      <xdr:nvSpPr>
        <xdr:cNvPr id="717" name="テキスト ボックス 716"/>
        <xdr:cNvSpPr txBox="1"/>
      </xdr:nvSpPr>
      <xdr:spPr>
        <a:xfrm>
          <a:off x="12547111" y="156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119126</xdr:rowOff>
    </xdr:from>
    <xdr:to>
      <xdr:col>116</xdr:col>
      <xdr:colOff>62864</xdr:colOff>
      <xdr:row>38</xdr:row>
      <xdr:rowOff>139700</xdr:rowOff>
    </xdr:to>
    <xdr:cxnSp macro="">
      <xdr:nvCxnSpPr>
        <xdr:cNvPr id="739" name="直線コネクタ 738"/>
        <xdr:cNvCxnSpPr/>
      </xdr:nvCxnSpPr>
      <xdr:spPr>
        <a:xfrm flipV="1">
          <a:off x="22159595" y="5605526"/>
          <a:ext cx="1269"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65803</xdr:rowOff>
    </xdr:from>
    <xdr:ext cx="378565" cy="259045"/>
    <xdr:sp macro="" textlink="">
      <xdr:nvSpPr>
        <xdr:cNvPr id="742" name="諸支出金最大値テキスト"/>
        <xdr:cNvSpPr txBox="1"/>
      </xdr:nvSpPr>
      <xdr:spPr>
        <a:xfrm>
          <a:off x="22212300" y="538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119126</xdr:rowOff>
    </xdr:from>
    <xdr:to>
      <xdr:col>116</xdr:col>
      <xdr:colOff>152400</xdr:colOff>
      <xdr:row>32</xdr:row>
      <xdr:rowOff>119126</xdr:rowOff>
    </xdr:to>
    <xdr:cxnSp macro="">
      <xdr:nvCxnSpPr>
        <xdr:cNvPr id="743" name="直線コネクタ 742"/>
        <xdr:cNvCxnSpPr/>
      </xdr:nvCxnSpPr>
      <xdr:spPr>
        <a:xfrm>
          <a:off x="22072600" y="560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98552</xdr:rowOff>
    </xdr:from>
    <xdr:to>
      <xdr:col>116</xdr:col>
      <xdr:colOff>63500</xdr:colOff>
      <xdr:row>32</xdr:row>
      <xdr:rowOff>119126</xdr:rowOff>
    </xdr:to>
    <xdr:cxnSp macro="">
      <xdr:nvCxnSpPr>
        <xdr:cNvPr id="744" name="直線コネクタ 743"/>
        <xdr:cNvCxnSpPr/>
      </xdr:nvCxnSpPr>
      <xdr:spPr>
        <a:xfrm>
          <a:off x="21323300" y="541350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158767</xdr:rowOff>
    </xdr:from>
    <xdr:ext cx="313932" cy="259045"/>
    <xdr:sp macro="" textlink="">
      <xdr:nvSpPr>
        <xdr:cNvPr id="745" name="諸支出金平均値テキスト"/>
        <xdr:cNvSpPr txBox="1"/>
      </xdr:nvSpPr>
      <xdr:spPr>
        <a:xfrm>
          <a:off x="22212300" y="65024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xdr:rowOff>
    </xdr:from>
    <xdr:to>
      <xdr:col>116</xdr:col>
      <xdr:colOff>114300</xdr:colOff>
      <xdr:row>38</xdr:row>
      <xdr:rowOff>110490</xdr:rowOff>
    </xdr:to>
    <xdr:sp macro="" textlink="">
      <xdr:nvSpPr>
        <xdr:cNvPr id="746" name="フローチャート: 判断 745"/>
        <xdr:cNvSpPr/>
      </xdr:nvSpPr>
      <xdr:spPr>
        <a:xfrm>
          <a:off x="221107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84836</xdr:rowOff>
    </xdr:from>
    <xdr:to>
      <xdr:col>111</xdr:col>
      <xdr:colOff>177800</xdr:colOff>
      <xdr:row>31</xdr:row>
      <xdr:rowOff>98552</xdr:rowOff>
    </xdr:to>
    <xdr:cxnSp macro="">
      <xdr:nvCxnSpPr>
        <xdr:cNvPr id="747" name="直線コネクタ 746"/>
        <xdr:cNvCxnSpPr/>
      </xdr:nvCxnSpPr>
      <xdr:spPr>
        <a:xfrm>
          <a:off x="20434300" y="53997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8" name="フローチャート: 判断 747"/>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39895</xdr:rowOff>
    </xdr:from>
    <xdr:ext cx="313932" cy="259045"/>
    <xdr:sp macro="" textlink="">
      <xdr:nvSpPr>
        <xdr:cNvPr id="749" name="テキスト ボックス 748"/>
        <xdr:cNvSpPr txBox="1"/>
      </xdr:nvSpPr>
      <xdr:spPr>
        <a:xfrm>
          <a:off x="21166333" y="655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84836</xdr:rowOff>
    </xdr:from>
    <xdr:to>
      <xdr:col>107</xdr:col>
      <xdr:colOff>50800</xdr:colOff>
      <xdr:row>34</xdr:row>
      <xdr:rowOff>93980</xdr:rowOff>
    </xdr:to>
    <xdr:cxnSp macro="">
      <xdr:nvCxnSpPr>
        <xdr:cNvPr id="750" name="直線コネクタ 749"/>
        <xdr:cNvCxnSpPr/>
      </xdr:nvCxnSpPr>
      <xdr:spPr>
        <a:xfrm flipV="1">
          <a:off x="19545300" y="5399786"/>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31750</xdr:rowOff>
    </xdr:from>
    <xdr:to>
      <xdr:col>107</xdr:col>
      <xdr:colOff>101600</xdr:colOff>
      <xdr:row>37</xdr:row>
      <xdr:rowOff>133350</xdr:rowOff>
    </xdr:to>
    <xdr:sp macro="" textlink="">
      <xdr:nvSpPr>
        <xdr:cNvPr id="751" name="フローチャート: 判断 750"/>
        <xdr:cNvSpPr/>
      </xdr:nvSpPr>
      <xdr:spPr>
        <a:xfrm>
          <a:off x="20383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124477</xdr:rowOff>
    </xdr:from>
    <xdr:ext cx="378565" cy="259045"/>
    <xdr:sp macro="" textlink="">
      <xdr:nvSpPr>
        <xdr:cNvPr id="752" name="テキスト ボックス 751"/>
        <xdr:cNvSpPr txBox="1"/>
      </xdr:nvSpPr>
      <xdr:spPr>
        <a:xfrm>
          <a:off x="20245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93980</xdr:rowOff>
    </xdr:from>
    <xdr:to>
      <xdr:col>102</xdr:col>
      <xdr:colOff>114300</xdr:colOff>
      <xdr:row>35</xdr:row>
      <xdr:rowOff>48260</xdr:rowOff>
    </xdr:to>
    <xdr:cxnSp macro="">
      <xdr:nvCxnSpPr>
        <xdr:cNvPr id="753" name="直線コネクタ 752"/>
        <xdr:cNvCxnSpPr/>
      </xdr:nvCxnSpPr>
      <xdr:spPr>
        <a:xfrm flipV="1">
          <a:off x="18656300" y="592328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34036</xdr:rowOff>
    </xdr:from>
    <xdr:to>
      <xdr:col>102</xdr:col>
      <xdr:colOff>165100</xdr:colOff>
      <xdr:row>38</xdr:row>
      <xdr:rowOff>135636</xdr:rowOff>
    </xdr:to>
    <xdr:sp macro="" textlink="">
      <xdr:nvSpPr>
        <xdr:cNvPr id="754" name="フローチャート: 判断 753"/>
        <xdr:cNvSpPr/>
      </xdr:nvSpPr>
      <xdr:spPr>
        <a:xfrm>
          <a:off x="19494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126763</xdr:rowOff>
    </xdr:from>
    <xdr:ext cx="313932" cy="259045"/>
    <xdr:sp macro="" textlink="">
      <xdr:nvSpPr>
        <xdr:cNvPr id="755" name="テキスト ボックス 754"/>
        <xdr:cNvSpPr txBox="1"/>
      </xdr:nvSpPr>
      <xdr:spPr>
        <a:xfrm>
          <a:off x="19388333" y="6641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11176</xdr:rowOff>
    </xdr:from>
    <xdr:to>
      <xdr:col>98</xdr:col>
      <xdr:colOff>38100</xdr:colOff>
      <xdr:row>35</xdr:row>
      <xdr:rowOff>112776</xdr:rowOff>
    </xdr:to>
    <xdr:sp macro="" textlink="">
      <xdr:nvSpPr>
        <xdr:cNvPr id="756" name="フローチャート: 判断 755"/>
        <xdr:cNvSpPr/>
      </xdr:nvSpPr>
      <xdr:spPr>
        <a:xfrm>
          <a:off x="18605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103903</xdr:rowOff>
    </xdr:from>
    <xdr:ext cx="378565" cy="259045"/>
    <xdr:sp macro="" textlink="">
      <xdr:nvSpPr>
        <xdr:cNvPr id="757" name="テキスト ボックス 756"/>
        <xdr:cNvSpPr txBox="1"/>
      </xdr:nvSpPr>
      <xdr:spPr>
        <a:xfrm>
          <a:off x="18467017" y="610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68326</xdr:rowOff>
    </xdr:from>
    <xdr:to>
      <xdr:col>116</xdr:col>
      <xdr:colOff>114300</xdr:colOff>
      <xdr:row>32</xdr:row>
      <xdr:rowOff>169926</xdr:rowOff>
    </xdr:to>
    <xdr:sp macro="" textlink="">
      <xdr:nvSpPr>
        <xdr:cNvPr id="763" name="楕円 762"/>
        <xdr:cNvSpPr/>
      </xdr:nvSpPr>
      <xdr:spPr>
        <a:xfrm>
          <a:off x="22110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21353</xdr:rowOff>
    </xdr:from>
    <xdr:ext cx="378565" cy="259045"/>
    <xdr:sp macro="" textlink="">
      <xdr:nvSpPr>
        <xdr:cNvPr id="764" name="諸支出金該当値テキスト"/>
        <xdr:cNvSpPr txBox="1"/>
      </xdr:nvSpPr>
      <xdr:spPr>
        <a:xfrm>
          <a:off x="22212300" y="550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47752</xdr:rowOff>
    </xdr:from>
    <xdr:to>
      <xdr:col>112</xdr:col>
      <xdr:colOff>38100</xdr:colOff>
      <xdr:row>31</xdr:row>
      <xdr:rowOff>149352</xdr:rowOff>
    </xdr:to>
    <xdr:sp macro="" textlink="">
      <xdr:nvSpPr>
        <xdr:cNvPr id="765" name="楕円 764"/>
        <xdr:cNvSpPr/>
      </xdr:nvSpPr>
      <xdr:spPr>
        <a:xfrm>
          <a:off x="21272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165879</xdr:rowOff>
    </xdr:from>
    <xdr:ext cx="378565" cy="259045"/>
    <xdr:sp macro="" textlink="">
      <xdr:nvSpPr>
        <xdr:cNvPr id="766" name="テキスト ボックス 765"/>
        <xdr:cNvSpPr txBox="1"/>
      </xdr:nvSpPr>
      <xdr:spPr>
        <a:xfrm>
          <a:off x="21134017" y="513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34036</xdr:rowOff>
    </xdr:from>
    <xdr:to>
      <xdr:col>107</xdr:col>
      <xdr:colOff>101600</xdr:colOff>
      <xdr:row>31</xdr:row>
      <xdr:rowOff>135636</xdr:rowOff>
    </xdr:to>
    <xdr:sp macro="" textlink="">
      <xdr:nvSpPr>
        <xdr:cNvPr id="767" name="楕円 766"/>
        <xdr:cNvSpPr/>
      </xdr:nvSpPr>
      <xdr:spPr>
        <a:xfrm>
          <a:off x="20383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152163</xdr:rowOff>
    </xdr:from>
    <xdr:ext cx="378565" cy="259045"/>
    <xdr:sp macro="" textlink="">
      <xdr:nvSpPr>
        <xdr:cNvPr id="768" name="テキスト ボックス 767"/>
        <xdr:cNvSpPr txBox="1"/>
      </xdr:nvSpPr>
      <xdr:spPr>
        <a:xfrm>
          <a:off x="20245017" y="512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43180</xdr:rowOff>
    </xdr:from>
    <xdr:to>
      <xdr:col>102</xdr:col>
      <xdr:colOff>165100</xdr:colOff>
      <xdr:row>34</xdr:row>
      <xdr:rowOff>144780</xdr:rowOff>
    </xdr:to>
    <xdr:sp macro="" textlink="">
      <xdr:nvSpPr>
        <xdr:cNvPr id="769" name="楕円 768"/>
        <xdr:cNvSpPr/>
      </xdr:nvSpPr>
      <xdr:spPr>
        <a:xfrm>
          <a:off x="19494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70" name="テキスト ボックス 769"/>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168910</xdr:rowOff>
    </xdr:from>
    <xdr:to>
      <xdr:col>98</xdr:col>
      <xdr:colOff>38100</xdr:colOff>
      <xdr:row>35</xdr:row>
      <xdr:rowOff>99060</xdr:rowOff>
    </xdr:to>
    <xdr:sp macro="" textlink="">
      <xdr:nvSpPr>
        <xdr:cNvPr id="771" name="楕円 770"/>
        <xdr:cNvSpPr/>
      </xdr:nvSpPr>
      <xdr:spPr>
        <a:xfrm>
          <a:off x="18605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115587</xdr:rowOff>
    </xdr:from>
    <xdr:ext cx="378565" cy="259045"/>
    <xdr:sp macro="" textlink="">
      <xdr:nvSpPr>
        <xdr:cNvPr id="772" name="テキスト ボックス 771"/>
        <xdr:cNvSpPr txBox="1"/>
      </xdr:nvSpPr>
      <xdr:spPr>
        <a:xfrm>
          <a:off x="18467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多くの費目で類似団体の平均より高い数値となっているが、これは平成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月の広域合併により、島しょ部という特殊な地理的特性を含んだ行政区域が存在することや深刻な人口減少に直面していることが主な要因である。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退職者数の増により職員給与費（退職手当含む）が増加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災害救助費が皆増となったものの臨時福祉給付金給付事業費の皆減による影響が大きく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、前年度から減少することとなった。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類似団体平均値との差がさらに縮小することとなった。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衛生費は、ごみ処理施設の建設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年度で完了したこと、及び新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施設の供用開始による運営の効率化が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図られたこと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大きく減少し、類似団体平均値を下回る結果となった。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は、同報系防災行政無線設備設置工事など防災情報通信システム整備事業や、老朽化した消防庁舎の改修等の常備消防施設整備事業がコスト押し上げの要因となっている。なお、同報系防災行政無線設備設置工事は令和元年度しゅん工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教育費は、大学立地への補助金による影響が大きく、事業期間である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までは同様の傾向が続くと見込まれる。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合併に伴う施設の統廃合や国体関連施設の整備、大型事業を集中して実施したことから、近年高い水準で推移している。ごみ処理施設に係る地方債の償還期間を見直すなど、公債費負担の平準化に努めているが、今後しばらくは高い状態が続くと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latin typeface="ＭＳ Ｐゴシック" panose="020B0600070205080204" pitchFamily="50" charset="-128"/>
              <a:ea typeface="ＭＳ Ｐゴシック" panose="020B0600070205080204" pitchFamily="50" charset="-128"/>
            </a:rPr>
            <a:t>　大学立地への補助金や平成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a:t>
          </a:r>
          <a:r>
            <a:rPr lang="en-US" altLang="ja-JP" sz="1200">
              <a:effectLst/>
              <a:latin typeface="ＭＳ Ｐゴシック" panose="020B0600070205080204" pitchFamily="50" charset="-128"/>
              <a:ea typeface="ＭＳ Ｐゴシック" panose="020B0600070205080204" pitchFamily="50" charset="-128"/>
            </a:rPr>
            <a:t>7</a:t>
          </a:r>
          <a:r>
            <a:rPr lang="ja-JP" altLang="en-US" sz="1200">
              <a:effectLst/>
              <a:latin typeface="ＭＳ Ｐゴシック" panose="020B0600070205080204" pitchFamily="50" charset="-128"/>
              <a:ea typeface="ＭＳ Ｐゴシック" panose="020B0600070205080204" pitchFamily="50" charset="-128"/>
            </a:rPr>
            <a:t>月豪雨災害に係る災害復旧等の臨時財政需要があったこと、当該災害復旧事業を中心に翌年度への繰越財源が増加したことなどにより、平成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年度における実質収支額は前年度を下回り、単年度収支は赤字に転じた。また、財政調整基金の取崩額が同積立金額を上回り、実質単年度収支も赤字となった。なお、平成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年度の財政調整基金残高は、標準財政規模比で前年度から１．３５ポイントの減となった。</a:t>
          </a:r>
          <a:endParaRPr lang="en-US"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今後は、合併に係る特例措置の縮減による地方交付税の減など、より一層厳しい財政運営を強いられることが予想されるが、財政収支の均衡を図る努力を継続し、健全な財政運営に努めたい。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決算において、すべての会計で実質収支が黒字となっている。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また、標準財政規模に対する実質収支額の割合は、前年度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２．５８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１８．５１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実質収支額の割合が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した主な理由として、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一般会計及び国民健康保険特別会計の実質収支額の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大学立地への補助金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月豪雨災害に係る災害復旧等の臨時財政需要があったこと、当該災害復旧事業を中心に翌年度への繰越財源が増加したことなどによ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療養給付費等負担金精算返納金（過年度分）等の臨時財政需要があったこと、歳計剰余金を国民健康保険財政調整基金へ積み立てたこと等による実質収支額の減</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2%20&#20170;&#27835;&#24066;&#12295;/&#12304;&#36001;&#25919;&#29366;&#27841;&#36039;&#26009;&#38598;&#12305;_382027_&#20170;&#2783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17.399999999999999</v>
          </cell>
          <cell r="CN51">
            <v>11.8</v>
          </cell>
        </row>
        <row r="53">
          <cell r="CF53">
            <v>72.2</v>
          </cell>
          <cell r="CN53">
            <v>71.599999999999994</v>
          </cell>
        </row>
        <row r="55">
          <cell r="AN55" t="str">
            <v>類似団体内平均値</v>
          </cell>
          <cell r="CF55">
            <v>24.1</v>
          </cell>
          <cell r="CN55">
            <v>20.100000000000001</v>
          </cell>
        </row>
        <row r="57">
          <cell r="CF57">
            <v>57.1</v>
          </cell>
          <cell r="CN57">
            <v>57.7</v>
          </cell>
        </row>
        <row r="72">
          <cell r="BP72" t="str">
            <v>H26</v>
          </cell>
          <cell r="BX72" t="str">
            <v>H27</v>
          </cell>
          <cell r="CF72" t="str">
            <v>H28</v>
          </cell>
          <cell r="CN72" t="str">
            <v>H29</v>
          </cell>
          <cell r="CV72" t="str">
            <v>H30</v>
          </cell>
        </row>
        <row r="73">
          <cell r="AN73" t="str">
            <v>当該団体値</v>
          </cell>
          <cell r="BP73">
            <v>40.200000000000003</v>
          </cell>
          <cell r="BX73">
            <v>24.2</v>
          </cell>
          <cell r="CF73">
            <v>17.399999999999999</v>
          </cell>
          <cell r="CN73">
            <v>11.8</v>
          </cell>
          <cell r="CV73">
            <v>1.6</v>
          </cell>
        </row>
        <row r="75">
          <cell r="BP75">
            <v>13</v>
          </cell>
          <cell r="BX75">
            <v>12.8</v>
          </cell>
          <cell r="CF75">
            <v>12.6</v>
          </cell>
          <cell r="CN75">
            <v>12.8</v>
          </cell>
          <cell r="CV75">
            <v>12.4</v>
          </cell>
        </row>
        <row r="77">
          <cell r="AN77" t="str">
            <v>類似団体内平均値</v>
          </cell>
          <cell r="BP77">
            <v>30.5</v>
          </cell>
          <cell r="BX77">
            <v>13.7</v>
          </cell>
          <cell r="CF77">
            <v>24.1</v>
          </cell>
          <cell r="CN77">
            <v>20.100000000000001</v>
          </cell>
          <cell r="CV77">
            <v>16</v>
          </cell>
        </row>
        <row r="79">
          <cell r="BP79">
            <v>5.2</v>
          </cell>
          <cell r="BX79">
            <v>5.8</v>
          </cell>
          <cell r="CF79">
            <v>6</v>
          </cell>
          <cell r="CN79">
            <v>5.8</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AY6" sqref="AY6:BM6"/>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77309695</v>
      </c>
      <c r="BO4" s="392"/>
      <c r="BP4" s="392"/>
      <c r="BQ4" s="392"/>
      <c r="BR4" s="392"/>
      <c r="BS4" s="392"/>
      <c r="BT4" s="392"/>
      <c r="BU4" s="393"/>
      <c r="BV4" s="391">
        <v>87897272</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7.8</v>
      </c>
      <c r="CU4" s="398"/>
      <c r="CV4" s="398"/>
      <c r="CW4" s="398"/>
      <c r="CX4" s="398"/>
      <c r="CY4" s="398"/>
      <c r="CZ4" s="398"/>
      <c r="DA4" s="399"/>
      <c r="DB4" s="397">
        <v>9.4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72896245</v>
      </c>
      <c r="BO5" s="429"/>
      <c r="BP5" s="429"/>
      <c r="BQ5" s="429"/>
      <c r="BR5" s="429"/>
      <c r="BS5" s="429"/>
      <c r="BT5" s="429"/>
      <c r="BU5" s="430"/>
      <c r="BV5" s="428">
        <v>83135385</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93.9</v>
      </c>
      <c r="CU5" s="426"/>
      <c r="CV5" s="426"/>
      <c r="CW5" s="426"/>
      <c r="CX5" s="426"/>
      <c r="CY5" s="426"/>
      <c r="CZ5" s="426"/>
      <c r="DA5" s="427"/>
      <c r="DB5" s="425">
        <v>92.1</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4413450</v>
      </c>
      <c r="BO6" s="429"/>
      <c r="BP6" s="429"/>
      <c r="BQ6" s="429"/>
      <c r="BR6" s="429"/>
      <c r="BS6" s="429"/>
      <c r="BT6" s="429"/>
      <c r="BU6" s="430"/>
      <c r="BV6" s="428">
        <v>4761887</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99.1</v>
      </c>
      <c r="CU6" s="466"/>
      <c r="CV6" s="466"/>
      <c r="CW6" s="466"/>
      <c r="CX6" s="466"/>
      <c r="CY6" s="466"/>
      <c r="CZ6" s="466"/>
      <c r="DA6" s="467"/>
      <c r="DB6" s="465">
        <v>97.5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863760</v>
      </c>
      <c r="BO7" s="429"/>
      <c r="BP7" s="429"/>
      <c r="BQ7" s="429"/>
      <c r="BR7" s="429"/>
      <c r="BS7" s="429"/>
      <c r="BT7" s="429"/>
      <c r="BU7" s="430"/>
      <c r="BV7" s="428">
        <v>435285</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45461590</v>
      </c>
      <c r="CU7" s="429"/>
      <c r="CV7" s="429"/>
      <c r="CW7" s="429"/>
      <c r="CX7" s="429"/>
      <c r="CY7" s="429"/>
      <c r="CZ7" s="429"/>
      <c r="DA7" s="430"/>
      <c r="DB7" s="428">
        <v>45969327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3549690</v>
      </c>
      <c r="BO8" s="429"/>
      <c r="BP8" s="429"/>
      <c r="BQ8" s="429"/>
      <c r="BR8" s="429"/>
      <c r="BS8" s="429"/>
      <c r="BT8" s="429"/>
      <c r="BU8" s="430"/>
      <c r="BV8" s="428">
        <v>4326602</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0.55000000000000004</v>
      </c>
      <c r="CU8" s="469"/>
      <c r="CV8" s="469"/>
      <c r="CW8" s="469"/>
      <c r="CX8" s="469"/>
      <c r="CY8" s="469"/>
      <c r="CZ8" s="469"/>
      <c r="DA8" s="470"/>
      <c r="DB8" s="468">
        <v>0.55000000000000004</v>
      </c>
      <c r="DC8" s="469"/>
      <c r="DD8" s="469"/>
      <c r="DE8" s="469"/>
      <c r="DF8" s="469"/>
      <c r="DG8" s="469"/>
      <c r="DH8" s="469"/>
      <c r="DI8" s="470"/>
      <c r="DJ8" s="185"/>
      <c r="DK8" s="185"/>
      <c r="DL8" s="185"/>
      <c r="DM8" s="185"/>
      <c r="DN8" s="185"/>
      <c r="DO8" s="185"/>
    </row>
    <row r="9" spans="1:119" ht="18.75" customHeight="1" thickBot="1">
      <c r="A9" s="186"/>
      <c r="B9" s="422" t="s">
        <v>109</v>
      </c>
      <c r="C9" s="423"/>
      <c r="D9" s="423"/>
      <c r="E9" s="423"/>
      <c r="F9" s="423"/>
      <c r="G9" s="423"/>
      <c r="H9" s="423"/>
      <c r="I9" s="423"/>
      <c r="J9" s="423"/>
      <c r="K9" s="471"/>
      <c r="L9" s="472" t="s">
        <v>110</v>
      </c>
      <c r="M9" s="473"/>
      <c r="N9" s="473"/>
      <c r="O9" s="473"/>
      <c r="P9" s="473"/>
      <c r="Q9" s="474"/>
      <c r="R9" s="475">
        <v>158114</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93</v>
      </c>
      <c r="AV9" s="461"/>
      <c r="AW9" s="461"/>
      <c r="AX9" s="461"/>
      <c r="AY9" s="462" t="s">
        <v>113</v>
      </c>
      <c r="AZ9" s="463"/>
      <c r="BA9" s="463"/>
      <c r="BB9" s="463"/>
      <c r="BC9" s="463"/>
      <c r="BD9" s="463"/>
      <c r="BE9" s="463"/>
      <c r="BF9" s="463"/>
      <c r="BG9" s="463"/>
      <c r="BH9" s="463"/>
      <c r="BI9" s="463"/>
      <c r="BJ9" s="463"/>
      <c r="BK9" s="463"/>
      <c r="BL9" s="463"/>
      <c r="BM9" s="464"/>
      <c r="BN9" s="428">
        <v>-776912</v>
      </c>
      <c r="BO9" s="429"/>
      <c r="BP9" s="429"/>
      <c r="BQ9" s="429"/>
      <c r="BR9" s="429"/>
      <c r="BS9" s="429"/>
      <c r="BT9" s="429"/>
      <c r="BU9" s="430"/>
      <c r="BV9" s="428">
        <v>148291</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21</v>
      </c>
      <c r="CU9" s="426"/>
      <c r="CV9" s="426"/>
      <c r="CW9" s="426"/>
      <c r="CX9" s="426"/>
      <c r="CY9" s="426"/>
      <c r="CZ9" s="426"/>
      <c r="DA9" s="427"/>
      <c r="DB9" s="425">
        <v>21.2</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115</v>
      </c>
      <c r="M10" s="458"/>
      <c r="N10" s="458"/>
      <c r="O10" s="458"/>
      <c r="P10" s="458"/>
      <c r="Q10" s="459"/>
      <c r="R10" s="479">
        <v>166532</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117</v>
      </c>
      <c r="AV10" s="461"/>
      <c r="AW10" s="461"/>
      <c r="AX10" s="461"/>
      <c r="AY10" s="462" t="s">
        <v>118</v>
      </c>
      <c r="AZ10" s="463"/>
      <c r="BA10" s="463"/>
      <c r="BB10" s="463"/>
      <c r="BC10" s="463"/>
      <c r="BD10" s="463"/>
      <c r="BE10" s="463"/>
      <c r="BF10" s="463"/>
      <c r="BG10" s="463"/>
      <c r="BH10" s="463"/>
      <c r="BI10" s="463"/>
      <c r="BJ10" s="463"/>
      <c r="BK10" s="463"/>
      <c r="BL10" s="463"/>
      <c r="BM10" s="464"/>
      <c r="BN10" s="428">
        <v>182541</v>
      </c>
      <c r="BO10" s="429"/>
      <c r="BP10" s="429"/>
      <c r="BQ10" s="429"/>
      <c r="BR10" s="429"/>
      <c r="BS10" s="429"/>
      <c r="BT10" s="429"/>
      <c r="BU10" s="430"/>
      <c r="BV10" s="428">
        <v>273502</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123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c r="A12" s="186"/>
      <c r="B12" s="488" t="s">
        <v>127</v>
      </c>
      <c r="C12" s="489"/>
      <c r="D12" s="489"/>
      <c r="E12" s="489"/>
      <c r="F12" s="489"/>
      <c r="G12" s="489"/>
      <c r="H12" s="489"/>
      <c r="I12" s="489"/>
      <c r="J12" s="489"/>
      <c r="K12" s="490"/>
      <c r="L12" s="497" t="s">
        <v>128</v>
      </c>
      <c r="M12" s="498"/>
      <c r="N12" s="498"/>
      <c r="O12" s="498"/>
      <c r="P12" s="498"/>
      <c r="Q12" s="499"/>
      <c r="R12" s="500">
        <v>160178</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948000</v>
      </c>
      <c r="BO12" s="429"/>
      <c r="BP12" s="429"/>
      <c r="BQ12" s="429"/>
      <c r="BR12" s="429"/>
      <c r="BS12" s="429"/>
      <c r="BT12" s="429"/>
      <c r="BU12" s="430"/>
      <c r="BV12" s="428">
        <v>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157037</v>
      </c>
      <c r="S13" s="510"/>
      <c r="T13" s="510"/>
      <c r="U13" s="510"/>
      <c r="V13" s="511"/>
      <c r="W13" s="444" t="s">
        <v>137</v>
      </c>
      <c r="X13" s="445"/>
      <c r="Y13" s="445"/>
      <c r="Z13" s="445"/>
      <c r="AA13" s="445"/>
      <c r="AB13" s="435"/>
      <c r="AC13" s="479">
        <v>4132</v>
      </c>
      <c r="AD13" s="480"/>
      <c r="AE13" s="480"/>
      <c r="AF13" s="480"/>
      <c r="AG13" s="519"/>
      <c r="AH13" s="479">
        <v>4752</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-1542371</v>
      </c>
      <c r="BO13" s="429"/>
      <c r="BP13" s="429"/>
      <c r="BQ13" s="429"/>
      <c r="BR13" s="429"/>
      <c r="BS13" s="429"/>
      <c r="BT13" s="429"/>
      <c r="BU13" s="430"/>
      <c r="BV13" s="428">
        <v>421793</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12.4</v>
      </c>
      <c r="CU13" s="426"/>
      <c r="CV13" s="426"/>
      <c r="CW13" s="426"/>
      <c r="CX13" s="426"/>
      <c r="CY13" s="426"/>
      <c r="CZ13" s="426"/>
      <c r="DA13" s="427"/>
      <c r="DB13" s="425">
        <v>12.8</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161861</v>
      </c>
      <c r="S14" s="510"/>
      <c r="T14" s="510"/>
      <c r="U14" s="510"/>
      <c r="V14" s="511"/>
      <c r="W14" s="418"/>
      <c r="X14" s="419"/>
      <c r="Y14" s="419"/>
      <c r="Z14" s="419"/>
      <c r="AA14" s="419"/>
      <c r="AB14" s="408"/>
      <c r="AC14" s="512">
        <v>5.9</v>
      </c>
      <c r="AD14" s="513"/>
      <c r="AE14" s="513"/>
      <c r="AF14" s="513"/>
      <c r="AG14" s="514"/>
      <c r="AH14" s="512">
        <v>6.5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1.6</v>
      </c>
      <c r="CU14" s="524"/>
      <c r="CV14" s="524"/>
      <c r="CW14" s="524"/>
      <c r="CX14" s="524"/>
      <c r="CY14" s="524"/>
      <c r="CZ14" s="524"/>
      <c r="DA14" s="525"/>
      <c r="DB14" s="523">
        <v>11.8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136</v>
      </c>
      <c r="N15" s="517"/>
      <c r="O15" s="517"/>
      <c r="P15" s="517"/>
      <c r="Q15" s="518"/>
      <c r="R15" s="509">
        <v>158791</v>
      </c>
      <c r="S15" s="510"/>
      <c r="T15" s="510"/>
      <c r="U15" s="510"/>
      <c r="V15" s="511"/>
      <c r="W15" s="444" t="s">
        <v>144</v>
      </c>
      <c r="X15" s="445"/>
      <c r="Y15" s="445"/>
      <c r="Z15" s="445"/>
      <c r="AA15" s="445"/>
      <c r="AB15" s="435"/>
      <c r="AC15" s="479">
        <v>22476</v>
      </c>
      <c r="AD15" s="480"/>
      <c r="AE15" s="480"/>
      <c r="AF15" s="480"/>
      <c r="AG15" s="519"/>
      <c r="AH15" s="479">
        <v>23598</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19844089</v>
      </c>
      <c r="BO15" s="392"/>
      <c r="BP15" s="392"/>
      <c r="BQ15" s="392"/>
      <c r="BR15" s="392"/>
      <c r="BS15" s="392"/>
      <c r="BT15" s="392"/>
      <c r="BU15" s="393"/>
      <c r="BV15" s="391">
        <v>19323933</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31.9</v>
      </c>
      <c r="AD16" s="513"/>
      <c r="AE16" s="513"/>
      <c r="AF16" s="513"/>
      <c r="AG16" s="514"/>
      <c r="AH16" s="512">
        <v>32.5</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35849627</v>
      </c>
      <c r="BO16" s="429"/>
      <c r="BP16" s="429"/>
      <c r="BQ16" s="429"/>
      <c r="BR16" s="429"/>
      <c r="BS16" s="429"/>
      <c r="BT16" s="429"/>
      <c r="BU16" s="430"/>
      <c r="BV16" s="428">
        <v>35719894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43800</v>
      </c>
      <c r="AD17" s="480"/>
      <c r="AE17" s="480"/>
      <c r="AF17" s="480"/>
      <c r="AG17" s="519"/>
      <c r="AH17" s="479">
        <v>44236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25620583</v>
      </c>
      <c r="BO17" s="429"/>
      <c r="BP17" s="429"/>
      <c r="BQ17" s="429"/>
      <c r="BR17" s="429"/>
      <c r="BS17" s="429"/>
      <c r="BT17" s="429"/>
      <c r="BU17" s="430"/>
      <c r="BV17" s="428">
        <v>24818307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154</v>
      </c>
      <c r="C18" s="471"/>
      <c r="D18" s="471"/>
      <c r="E18" s="540"/>
      <c r="F18" s="540"/>
      <c r="G18" s="540"/>
      <c r="H18" s="540"/>
      <c r="I18" s="540"/>
      <c r="J18" s="540"/>
      <c r="K18" s="540"/>
      <c r="L18" s="541">
        <v>419.14</v>
      </c>
      <c r="M18" s="541"/>
      <c r="N18" s="541"/>
      <c r="O18" s="541"/>
      <c r="P18" s="541"/>
      <c r="Q18" s="541"/>
      <c r="R18" s="542"/>
      <c r="S18" s="542"/>
      <c r="T18" s="542"/>
      <c r="U18" s="542"/>
      <c r="V18" s="543"/>
      <c r="W18" s="446"/>
      <c r="X18" s="447"/>
      <c r="Y18" s="447"/>
      <c r="Z18" s="447"/>
      <c r="AA18" s="447"/>
      <c r="AB18" s="438"/>
      <c r="AC18" s="544">
        <v>62.2</v>
      </c>
      <c r="AD18" s="545"/>
      <c r="AE18" s="545"/>
      <c r="AF18" s="545"/>
      <c r="AG18" s="546"/>
      <c r="AH18" s="544">
        <v>60.9</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43291971</v>
      </c>
      <c r="BO18" s="429"/>
      <c r="BP18" s="429"/>
      <c r="BQ18" s="429"/>
      <c r="BR18" s="429"/>
      <c r="BS18" s="429"/>
      <c r="BT18" s="429"/>
      <c r="BU18" s="430"/>
      <c r="BV18" s="428">
        <v>43942226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156</v>
      </c>
      <c r="C19" s="471"/>
      <c r="D19" s="471"/>
      <c r="E19" s="540"/>
      <c r="F19" s="540"/>
      <c r="G19" s="540"/>
      <c r="H19" s="540"/>
      <c r="I19" s="540"/>
      <c r="J19" s="540"/>
      <c r="K19" s="540"/>
      <c r="L19" s="548">
        <v>377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54738545</v>
      </c>
      <c r="BO19" s="429"/>
      <c r="BP19" s="429"/>
      <c r="BQ19" s="429"/>
      <c r="BR19" s="429"/>
      <c r="BS19" s="429"/>
      <c r="BT19" s="429"/>
      <c r="BU19" s="430"/>
      <c r="BV19" s="428">
        <v>54891643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158</v>
      </c>
      <c r="C20" s="471"/>
      <c r="D20" s="471"/>
      <c r="E20" s="540"/>
      <c r="F20" s="540"/>
      <c r="G20" s="540"/>
      <c r="H20" s="540"/>
      <c r="I20" s="540"/>
      <c r="J20" s="540"/>
      <c r="K20" s="540"/>
      <c r="L20" s="548">
        <v>67105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81153475</v>
      </c>
      <c r="BO23" s="429"/>
      <c r="BP23" s="429"/>
      <c r="BQ23" s="429"/>
      <c r="BR23" s="429"/>
      <c r="BS23" s="429"/>
      <c r="BT23" s="429"/>
      <c r="BU23" s="430"/>
      <c r="BV23" s="428">
        <v>86231932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167</v>
      </c>
      <c r="F24" s="458"/>
      <c r="G24" s="458"/>
      <c r="H24" s="458"/>
      <c r="I24" s="458"/>
      <c r="J24" s="458"/>
      <c r="K24" s="459"/>
      <c r="L24" s="479">
        <v>1</v>
      </c>
      <c r="M24" s="480"/>
      <c r="N24" s="480"/>
      <c r="O24" s="480"/>
      <c r="P24" s="519"/>
      <c r="Q24" s="479">
        <v>9820</v>
      </c>
      <c r="R24" s="480"/>
      <c r="S24" s="480"/>
      <c r="T24" s="480"/>
      <c r="U24" s="480"/>
      <c r="V24" s="519"/>
      <c r="W24" s="578"/>
      <c r="X24" s="566"/>
      <c r="Y24" s="567"/>
      <c r="Z24" s="478" t="s">
        <v>168</v>
      </c>
      <c r="AA24" s="458"/>
      <c r="AB24" s="458"/>
      <c r="AC24" s="458"/>
      <c r="AD24" s="458"/>
      <c r="AE24" s="458"/>
      <c r="AF24" s="458"/>
      <c r="AG24" s="459"/>
      <c r="AH24" s="479">
        <v>1210</v>
      </c>
      <c r="AI24" s="480"/>
      <c r="AJ24" s="480"/>
      <c r="AK24" s="480"/>
      <c r="AL24" s="519"/>
      <c r="AM24" s="479">
        <v>3770360</v>
      </c>
      <c r="AN24" s="480"/>
      <c r="AO24" s="480"/>
      <c r="AP24" s="480"/>
      <c r="AQ24" s="480"/>
      <c r="AR24" s="519"/>
      <c r="AS24" s="479">
        <v>3116</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38101366</v>
      </c>
      <c r="BO24" s="429"/>
      <c r="BP24" s="429"/>
      <c r="BQ24" s="429"/>
      <c r="BR24" s="429"/>
      <c r="BS24" s="429"/>
      <c r="BT24" s="429"/>
      <c r="BU24" s="430"/>
      <c r="BV24" s="428">
        <v>38182830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170</v>
      </c>
      <c r="F25" s="458"/>
      <c r="G25" s="458"/>
      <c r="H25" s="458"/>
      <c r="I25" s="458"/>
      <c r="J25" s="458"/>
      <c r="K25" s="459"/>
      <c r="L25" s="479">
        <v>1</v>
      </c>
      <c r="M25" s="480"/>
      <c r="N25" s="480"/>
      <c r="O25" s="480"/>
      <c r="P25" s="519"/>
      <c r="Q25" s="479">
        <v>8070</v>
      </c>
      <c r="R25" s="480"/>
      <c r="S25" s="480"/>
      <c r="T25" s="480"/>
      <c r="U25" s="480"/>
      <c r="V25" s="519"/>
      <c r="W25" s="578"/>
      <c r="X25" s="566"/>
      <c r="Y25" s="567"/>
      <c r="Z25" s="478" t="s">
        <v>171</v>
      </c>
      <c r="AA25" s="458"/>
      <c r="AB25" s="458"/>
      <c r="AC25" s="458"/>
      <c r="AD25" s="458"/>
      <c r="AE25" s="458"/>
      <c r="AF25" s="458"/>
      <c r="AG25" s="459"/>
      <c r="AH25" s="479">
        <v>213</v>
      </c>
      <c r="AI25" s="480"/>
      <c r="AJ25" s="480"/>
      <c r="AK25" s="480"/>
      <c r="AL25" s="519"/>
      <c r="AM25" s="479">
        <v>584685</v>
      </c>
      <c r="AN25" s="480"/>
      <c r="AO25" s="480"/>
      <c r="AP25" s="480"/>
      <c r="AQ25" s="480"/>
      <c r="AR25" s="519"/>
      <c r="AS25" s="479">
        <v>2745</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19218903</v>
      </c>
      <c r="BO25" s="392"/>
      <c r="BP25" s="392"/>
      <c r="BQ25" s="392"/>
      <c r="BR25" s="392"/>
      <c r="BS25" s="392"/>
      <c r="BT25" s="392"/>
      <c r="BU25" s="393"/>
      <c r="BV25" s="391">
        <v>20630024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173</v>
      </c>
      <c r="F26" s="458"/>
      <c r="G26" s="458"/>
      <c r="H26" s="458"/>
      <c r="I26" s="458"/>
      <c r="J26" s="458"/>
      <c r="K26" s="459"/>
      <c r="L26" s="479">
        <v>1</v>
      </c>
      <c r="M26" s="480"/>
      <c r="N26" s="480"/>
      <c r="O26" s="480"/>
      <c r="P26" s="519"/>
      <c r="Q26" s="479">
        <v>6690</v>
      </c>
      <c r="R26" s="480"/>
      <c r="S26" s="480"/>
      <c r="T26" s="480"/>
      <c r="U26" s="480"/>
      <c r="V26" s="519"/>
      <c r="W26" s="578"/>
      <c r="X26" s="566"/>
      <c r="Y26" s="567"/>
      <c r="Z26" s="478" t="s">
        <v>174</v>
      </c>
      <c r="AA26" s="588"/>
      <c r="AB26" s="588"/>
      <c r="AC26" s="588"/>
      <c r="AD26" s="588"/>
      <c r="AE26" s="588"/>
      <c r="AF26" s="588"/>
      <c r="AG26" s="589"/>
      <c r="AH26" s="479">
        <v>31</v>
      </c>
      <c r="AI26" s="480"/>
      <c r="AJ26" s="480"/>
      <c r="AK26" s="480"/>
      <c r="AL26" s="519"/>
      <c r="AM26" s="479">
        <v>86521</v>
      </c>
      <c r="AN26" s="480"/>
      <c r="AO26" s="480"/>
      <c r="AP26" s="480"/>
      <c r="AQ26" s="480"/>
      <c r="AR26" s="519"/>
      <c r="AS26" s="479">
        <v>2791</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135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177</v>
      </c>
      <c r="F27" s="458"/>
      <c r="G27" s="458"/>
      <c r="H27" s="458"/>
      <c r="I27" s="458"/>
      <c r="J27" s="458"/>
      <c r="K27" s="459"/>
      <c r="L27" s="479">
        <v>1</v>
      </c>
      <c r="M27" s="480"/>
      <c r="N27" s="480"/>
      <c r="O27" s="480"/>
      <c r="P27" s="519"/>
      <c r="Q27" s="479">
        <v>5850</v>
      </c>
      <c r="R27" s="480"/>
      <c r="S27" s="480"/>
      <c r="T27" s="480"/>
      <c r="U27" s="480"/>
      <c r="V27" s="519"/>
      <c r="W27" s="578"/>
      <c r="X27" s="566"/>
      <c r="Y27" s="567"/>
      <c r="Z27" s="478" t="s">
        <v>178</v>
      </c>
      <c r="AA27" s="458"/>
      <c r="AB27" s="458"/>
      <c r="AC27" s="458"/>
      <c r="AD27" s="458"/>
      <c r="AE27" s="458"/>
      <c r="AF27" s="458"/>
      <c r="AG27" s="459"/>
      <c r="AH27" s="479">
        <v>6</v>
      </c>
      <c r="AI27" s="480"/>
      <c r="AJ27" s="480"/>
      <c r="AK27" s="480"/>
      <c r="AL27" s="519"/>
      <c r="AM27" s="479">
        <v>25218</v>
      </c>
      <c r="AN27" s="480"/>
      <c r="AO27" s="480"/>
      <c r="AP27" s="480"/>
      <c r="AQ27" s="480"/>
      <c r="AR27" s="519"/>
      <c r="AS27" s="479">
        <v>4203</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2107312</v>
      </c>
      <c r="BO27" s="602"/>
      <c r="BP27" s="602"/>
      <c r="BQ27" s="602"/>
      <c r="BR27" s="602"/>
      <c r="BS27" s="602"/>
      <c r="BT27" s="602"/>
      <c r="BU27" s="603"/>
      <c r="BV27" s="601">
        <v>2107299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180</v>
      </c>
      <c r="F28" s="458"/>
      <c r="G28" s="458"/>
      <c r="H28" s="458"/>
      <c r="I28" s="458"/>
      <c r="J28" s="458"/>
      <c r="K28" s="459"/>
      <c r="L28" s="479">
        <v>1</v>
      </c>
      <c r="M28" s="480"/>
      <c r="N28" s="480"/>
      <c r="O28" s="480"/>
      <c r="P28" s="519"/>
      <c r="Q28" s="479">
        <v>5290</v>
      </c>
      <c r="R28" s="480"/>
      <c r="S28" s="480"/>
      <c r="T28" s="480"/>
      <c r="U28" s="480"/>
      <c r="V28" s="519"/>
      <c r="W28" s="578"/>
      <c r="X28" s="566"/>
      <c r="Y28" s="567"/>
      <c r="Z28" s="478" t="s">
        <v>181</v>
      </c>
      <c r="AA28" s="458"/>
      <c r="AB28" s="458"/>
      <c r="AC28" s="458"/>
      <c r="AD28" s="458"/>
      <c r="AE28" s="458"/>
      <c r="AF28" s="458"/>
      <c r="AG28" s="459"/>
      <c r="AH28" s="479" t="s">
        <v>176</v>
      </c>
      <c r="AI28" s="480"/>
      <c r="AJ28" s="480"/>
      <c r="AK28" s="480"/>
      <c r="AL28" s="519"/>
      <c r="AM28" s="479" t="s">
        <v>176</v>
      </c>
      <c r="AN28" s="480"/>
      <c r="AO28" s="480"/>
      <c r="AP28" s="480"/>
      <c r="AQ28" s="480"/>
      <c r="AR28" s="519"/>
      <c r="AS28" s="479" t="s">
        <v>182</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13317772</v>
      </c>
      <c r="BO28" s="392"/>
      <c r="BP28" s="392"/>
      <c r="BQ28" s="392"/>
      <c r="BR28" s="392"/>
      <c r="BS28" s="392"/>
      <c r="BT28" s="392"/>
      <c r="BU28" s="393"/>
      <c r="BV28" s="391">
        <v>14083231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30</v>
      </c>
      <c r="M29" s="480"/>
      <c r="N29" s="480"/>
      <c r="O29" s="480"/>
      <c r="P29" s="519"/>
      <c r="Q29" s="479">
        <v>4920</v>
      </c>
      <c r="R29" s="480"/>
      <c r="S29" s="480"/>
      <c r="T29" s="480"/>
      <c r="U29" s="480"/>
      <c r="V29" s="519"/>
      <c r="W29" s="579"/>
      <c r="X29" s="580"/>
      <c r="Y29" s="581"/>
      <c r="Z29" s="478" t="s">
        <v>185</v>
      </c>
      <c r="AA29" s="458"/>
      <c r="AB29" s="458"/>
      <c r="AC29" s="458"/>
      <c r="AD29" s="458"/>
      <c r="AE29" s="458"/>
      <c r="AF29" s="458"/>
      <c r="AG29" s="459"/>
      <c r="AH29" s="479">
        <v>1216</v>
      </c>
      <c r="AI29" s="480"/>
      <c r="AJ29" s="480"/>
      <c r="AK29" s="480"/>
      <c r="AL29" s="519"/>
      <c r="AM29" s="479">
        <v>3795578</v>
      </c>
      <c r="AN29" s="480"/>
      <c r="AO29" s="480"/>
      <c r="AP29" s="480"/>
      <c r="AQ29" s="480"/>
      <c r="AR29" s="519"/>
      <c r="AS29" s="479">
        <v>3121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7015850</v>
      </c>
      <c r="BO29" s="429"/>
      <c r="BP29" s="429"/>
      <c r="BQ29" s="429"/>
      <c r="BR29" s="429"/>
      <c r="BS29" s="429"/>
      <c r="BT29" s="429"/>
      <c r="BU29" s="430"/>
      <c r="BV29" s="428">
        <v>7011937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95.3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7589449</v>
      </c>
      <c r="BO30" s="602"/>
      <c r="BP30" s="602"/>
      <c r="BQ30" s="602"/>
      <c r="BR30" s="602"/>
      <c r="BS30" s="602"/>
      <c r="BT30" s="602"/>
      <c r="BU30" s="603"/>
      <c r="BV30" s="601">
        <v>7872006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194</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IF('各会計、関係団体の財政状況及び健全化判断比率'!B35="","",'各会計、関係団体の財政状況及び健全化判断比率'!B35)</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16</v>
      </c>
      <c r="BX34" s="614"/>
      <c r="BY34" s="615" t="str">
        <f>IF('各会計、関係団体の財政状況及び健全化判断比率'!B68="","",'各会計、関係団体の財政状況及び健全化判断比率'!B68)</f>
        <v>愛媛地方税滞納整理機構</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(一財)今治勤労福祉事業団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用地取得特別会計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IF('各会計、関係団体の財政状況及び健全化判断比率'!B36="","",'各会計、関係団体の財政状況及び健全化判断比率'!B36)</f>
        <v>船舶交通特別会計</v>
      </c>
      <c r="BH35" s="615"/>
      <c r="BI35" s="615"/>
      <c r="BJ35" s="615"/>
      <c r="BK35" s="615"/>
      <c r="BL35" s="615"/>
      <c r="BM35" s="615"/>
      <c r="BN35" s="615"/>
      <c r="BO35" s="615"/>
      <c r="BP35" s="615"/>
      <c r="BQ35" s="615"/>
      <c r="BR35" s="615"/>
      <c r="BS35" s="615"/>
      <c r="BT35" s="615"/>
      <c r="BU35" s="615"/>
      <c r="BV35" s="213"/>
      <c r="BW35" s="614">
        <f t="shared" ref="BW35:BW43" si="2">IF(BY35="","",BW34+1)</f>
        <v>17</v>
      </c>
      <c r="BX35" s="614"/>
      <c r="BY35" s="615" t="str">
        <f>IF('各会計、関係団体の財政状況及び健全化判断比率'!B69="","",'各会計、関係団体の財政状況及び健全化判断比率'!B69)</f>
        <v>愛媛県後期高齢者医療広域連合(一般会計)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(一財)今治市多目的温泉保養館管理公社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墓園事業特別会計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IF('各会計、関係団体の財政状況及び健全化判断比率'!B34="","",'各会計、関係団体の財政状況及び健全化判断比率'!B34)</f>
        <v>公共下水道事業会計</v>
      </c>
      <c r="AP36" s="615"/>
      <c r="AQ36" s="615"/>
      <c r="AR36" s="615"/>
      <c r="AS36" s="615"/>
      <c r="AT36" s="615"/>
      <c r="AU36" s="615"/>
      <c r="AV36" s="615"/>
      <c r="AW36" s="615"/>
      <c r="AX36" s="615"/>
      <c r="AY36" s="615"/>
      <c r="AZ36" s="615"/>
      <c r="BA36" s="615"/>
      <c r="BB36" s="615"/>
      <c r="BC36" s="615"/>
      <c r="BD36" s="213"/>
      <c r="BE36" s="614">
        <f t="shared" si="1"/>
        <v>13</v>
      </c>
      <c r="BF36" s="614"/>
      <c r="BG36" s="615" t="str">
        <f>IF('各会計、関係団体の財政状況及び健全化判断比率'!B37="","",'各会計、関係団体の財政状況及び健全化判断比率'!B37)</f>
        <v>港湾事業特別会計</v>
      </c>
      <c r="BH36" s="615"/>
      <c r="BI36" s="615"/>
      <c r="BJ36" s="615"/>
      <c r="BK36" s="615"/>
      <c r="BL36" s="615"/>
      <c r="BM36" s="615"/>
      <c r="BN36" s="615"/>
      <c r="BO36" s="615"/>
      <c r="BP36" s="615"/>
      <c r="BQ36" s="615"/>
      <c r="BR36" s="615"/>
      <c r="BS36" s="615"/>
      <c r="BT36" s="615"/>
      <c r="BU36" s="615"/>
      <c r="BV36" s="213"/>
      <c r="BW36" s="614">
        <f t="shared" si="2"/>
        <v>18</v>
      </c>
      <c r="BX36" s="614"/>
      <c r="BY36" s="615" t="str">
        <f>IF('各会計、関係団体の財政状況及び健全化判断比率'!B70="","",'各会計、関係団体の財政状況及び健全化判断比率'!B70)</f>
        <v>愛媛県後期高齢者医療広域連合(後期高齢者医療特別会計)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(一財)今治文化振興会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駐車場特別会計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14</v>
      </c>
      <c r="BF37" s="614"/>
      <c r="BG37" s="615" t="str">
        <f>IF('各会計、関係団体の財政状況及び健全化判断比率'!B38="","",'各会計、関係団体の財政状況及び健全化判断比率'!B38)</f>
        <v>小規模下水道特別会計</v>
      </c>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(公財)河野育英会</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15</v>
      </c>
      <c r="BF38" s="614"/>
      <c r="BG38" s="615" t="str">
        <f>IF('各会計、関係団体の財政状況及び健全化判断比率'!B39="","",'各会計、関係団体の財政状況及び健全化判断比率'!B39)</f>
        <v>鉱泉供給事業特別会計</v>
      </c>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(公財)檜垣育英会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24</v>
      </c>
      <c r="CP39" s="614"/>
      <c r="CQ39" s="615" t="str">
        <f>IF('各会計、関係団体の財政状況及び健全化判断比率'!BS12="","",'各会計、関係団体の財政状況及び健全化判断比率'!BS12)</f>
        <v>大三島ブルーライン(株)</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25</v>
      </c>
      <c r="CP40" s="614"/>
      <c r="CQ40" s="615" t="str">
        <f>IF('各会計、関係団体の財政状況及び健全化判断比率'!BS13="","",'各会計、関係団体の財政状況及び健全化判断比率'!BS13)</f>
        <v>芸予汽船(株)</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26</v>
      </c>
      <c r="CP41" s="614"/>
      <c r="CQ41" s="615" t="str">
        <f>IF('各会計、関係団体の財政状況及び健全化判断比率'!BS14="","",'各会計、関係団体の財政状況及び健全化判断比率'!BS14)</f>
        <v>(株)IJC</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27</v>
      </c>
      <c r="CP42" s="614"/>
      <c r="CQ42" s="615" t="str">
        <f>IF('各会計、関係団体の財政状況及び健全化判断比率'!BS15="","",'各会計、関係団体の財政状況及び健全化判断比率'!BS15)</f>
        <v>今治コミュニティ放送(株)</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28</v>
      </c>
      <c r="CP43" s="614"/>
      <c r="CQ43" s="615" t="str">
        <f>IF('各会計、関係団体の財政状況及び健全化判断比率'!BS16="","",'各会計、関係団体の財政状況及び健全化判断比率'!BS16)</f>
        <v>今治市土地開発公社</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znPa59doB6iPyOmkdZx34OTmzwsUpQDcIuhmrgbXgVBtOJER/UvmxnUVoPxlQNeoSlAbpMSjfTNZvSVgZ1zuCA==" saltValue="Q/RFuy/ZtWZI7QNvVnE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06" t="s">
        <v>555</v>
      </c>
      <c r="D34" s="1206"/>
      <c r="E34" s="1207"/>
      <c r="F34" s="32">
        <v>7.98</v>
      </c>
      <c r="G34" s="33">
        <v>8.67</v>
      </c>
      <c r="H34" s="33">
        <v>8.8699999999999992</v>
      </c>
      <c r="I34" s="33">
        <v>9.4</v>
      </c>
      <c r="J34" s="34">
        <v>7.79</v>
      </c>
      <c r="K34" s="22"/>
      <c r="L34" s="22"/>
      <c r="M34" s="22"/>
      <c r="N34" s="22"/>
      <c r="O34" s="22"/>
      <c r="P34" s="22"/>
    </row>
    <row r="35" spans="1:16" ht="39" customHeight="1">
      <c r="A35" s="22"/>
      <c r="B35" s="35"/>
      <c r="C35" s="1200" t="s">
        <v>556</v>
      </c>
      <c r="D35" s="1201"/>
      <c r="E35" s="1202"/>
      <c r="F35" s="36">
        <v>3.34</v>
      </c>
      <c r="G35" s="37">
        <v>3.77</v>
      </c>
      <c r="H35" s="37">
        <v>4.58</v>
      </c>
      <c r="I35" s="37">
        <v>6.39</v>
      </c>
      <c r="J35" s="38">
        <v>7.01</v>
      </c>
      <c r="K35" s="22"/>
      <c r="L35" s="22"/>
      <c r="M35" s="22"/>
      <c r="N35" s="22"/>
      <c r="O35" s="22"/>
      <c r="P35" s="22"/>
    </row>
    <row r="36" spans="1:16" ht="39" customHeight="1">
      <c r="A36" s="22"/>
      <c r="B36" s="35"/>
      <c r="C36" s="1200" t="s">
        <v>557</v>
      </c>
      <c r="D36" s="1201"/>
      <c r="E36" s="1202"/>
      <c r="F36" s="36" t="s">
        <v>507</v>
      </c>
      <c r="G36" s="37" t="s">
        <v>507</v>
      </c>
      <c r="H36" s="37">
        <v>1.1200000000000001</v>
      </c>
      <c r="I36" s="37">
        <v>1.39</v>
      </c>
      <c r="J36" s="38">
        <v>1.54</v>
      </c>
      <c r="K36" s="22"/>
      <c r="L36" s="22"/>
      <c r="M36" s="22"/>
      <c r="N36" s="22"/>
      <c r="O36" s="22"/>
      <c r="P36" s="22"/>
    </row>
    <row r="37" spans="1:16" ht="39" customHeight="1">
      <c r="A37" s="22"/>
      <c r="B37" s="35"/>
      <c r="C37" s="1200" t="s">
        <v>558</v>
      </c>
      <c r="D37" s="1201"/>
      <c r="E37" s="1202"/>
      <c r="F37" s="36">
        <v>0.17</v>
      </c>
      <c r="G37" s="37">
        <v>0.49</v>
      </c>
      <c r="H37" s="37">
        <v>0.99</v>
      </c>
      <c r="I37" s="37">
        <v>1.28</v>
      </c>
      <c r="J37" s="38">
        <v>1.31</v>
      </c>
      <c r="K37" s="22"/>
      <c r="L37" s="22"/>
      <c r="M37" s="22"/>
      <c r="N37" s="22"/>
      <c r="O37" s="22"/>
      <c r="P37" s="22"/>
    </row>
    <row r="38" spans="1:16" ht="39" customHeight="1">
      <c r="A38" s="22"/>
      <c r="B38" s="35"/>
      <c r="C38" s="1200" t="s">
        <v>559</v>
      </c>
      <c r="D38" s="1201"/>
      <c r="E38" s="1202"/>
      <c r="F38" s="36">
        <v>1.45</v>
      </c>
      <c r="G38" s="37">
        <v>1.08</v>
      </c>
      <c r="H38" s="37">
        <v>1.49</v>
      </c>
      <c r="I38" s="37">
        <v>2.08</v>
      </c>
      <c r="J38" s="38">
        <v>0.39</v>
      </c>
      <c r="K38" s="22"/>
      <c r="L38" s="22"/>
      <c r="M38" s="22"/>
      <c r="N38" s="22"/>
      <c r="O38" s="22"/>
      <c r="P38" s="22"/>
    </row>
    <row r="39" spans="1:16" ht="39" customHeight="1">
      <c r="A39" s="22"/>
      <c r="B39" s="35"/>
      <c r="C39" s="1200" t="s">
        <v>560</v>
      </c>
      <c r="D39" s="1201"/>
      <c r="E39" s="1202"/>
      <c r="F39" s="36">
        <v>0.22</v>
      </c>
      <c r="G39" s="37">
        <v>0.24</v>
      </c>
      <c r="H39" s="37">
        <v>0.26</v>
      </c>
      <c r="I39" s="37">
        <v>0.28000000000000003</v>
      </c>
      <c r="J39" s="38">
        <v>0.28999999999999998</v>
      </c>
      <c r="K39" s="22"/>
      <c r="L39" s="22"/>
      <c r="M39" s="22"/>
      <c r="N39" s="22"/>
      <c r="O39" s="22"/>
      <c r="P39" s="22"/>
    </row>
    <row r="40" spans="1:16" ht="39" customHeight="1">
      <c r="A40" s="22"/>
      <c r="B40" s="35"/>
      <c r="C40" s="1200" t="s">
        <v>561</v>
      </c>
      <c r="D40" s="1201"/>
      <c r="E40" s="1202"/>
      <c r="F40" s="36">
        <v>0.1</v>
      </c>
      <c r="G40" s="37">
        <v>0.1</v>
      </c>
      <c r="H40" s="37">
        <v>0.11</v>
      </c>
      <c r="I40" s="37">
        <v>0.14000000000000001</v>
      </c>
      <c r="J40" s="38">
        <v>0.12</v>
      </c>
      <c r="K40" s="22"/>
      <c r="L40" s="22"/>
      <c r="M40" s="22"/>
      <c r="N40" s="22"/>
      <c r="O40" s="22"/>
      <c r="P40" s="22"/>
    </row>
    <row r="41" spans="1:16" ht="39" customHeight="1">
      <c r="A41" s="22"/>
      <c r="B41" s="35"/>
      <c r="C41" s="1200" t="s">
        <v>562</v>
      </c>
      <c r="D41" s="1201"/>
      <c r="E41" s="1202"/>
      <c r="F41" s="36">
        <v>0</v>
      </c>
      <c r="G41" s="37">
        <v>0</v>
      </c>
      <c r="H41" s="37">
        <v>0</v>
      </c>
      <c r="I41" s="37">
        <v>0.01</v>
      </c>
      <c r="J41" s="38">
        <v>0.01</v>
      </c>
      <c r="K41" s="22"/>
      <c r="L41" s="22"/>
      <c r="M41" s="22"/>
      <c r="N41" s="22"/>
      <c r="O41" s="22"/>
      <c r="P41" s="22"/>
    </row>
    <row r="42" spans="1:16" ht="39" customHeight="1">
      <c r="A42" s="22"/>
      <c r="B42" s="39"/>
      <c r="C42" s="1200" t="s">
        <v>563</v>
      </c>
      <c r="D42" s="1201"/>
      <c r="E42" s="1202"/>
      <c r="F42" s="36" t="s">
        <v>507</v>
      </c>
      <c r="G42" s="37" t="s">
        <v>507</v>
      </c>
      <c r="H42" s="37" t="s">
        <v>507</v>
      </c>
      <c r="I42" s="37" t="s">
        <v>507</v>
      </c>
      <c r="J42" s="38" t="s">
        <v>507</v>
      </c>
      <c r="K42" s="22"/>
      <c r="L42" s="22"/>
      <c r="M42" s="22"/>
      <c r="N42" s="22"/>
      <c r="O42" s="22"/>
      <c r="P42" s="22"/>
    </row>
    <row r="43" spans="1:16" ht="39" customHeight="1" thickBot="1">
      <c r="A43" s="22"/>
      <c r="B43" s="40"/>
      <c r="C43" s="1203" t="s">
        <v>564</v>
      </c>
      <c r="D43" s="1204"/>
      <c r="E43" s="1205"/>
      <c r="F43" s="41">
        <v>0.13</v>
      </c>
      <c r="G43" s="42">
        <v>0.22</v>
      </c>
      <c r="H43" s="42">
        <v>7.0000000000000007E-2</v>
      </c>
      <c r="I43" s="42">
        <v>0.08</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cfoxv1DvGIZSfhub1nT0icXl038h2jqGZi/AAs0QhP/JDwtpcrM37o34TUM7Us40fLbbSf8PDGI4EdYbbkEgA==" saltValue="YFQE8GV9cAM7ZQKFG1I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08" t="s">
        <v>10</v>
      </c>
      <c r="C45" s="1209"/>
      <c r="D45" s="58"/>
      <c r="E45" s="1214" t="s">
        <v>11</v>
      </c>
      <c r="F45" s="1214"/>
      <c r="G45" s="1214"/>
      <c r="H45" s="1214"/>
      <c r="I45" s="1214"/>
      <c r="J45" s="1215"/>
      <c r="K45" s="59">
        <v>10916</v>
      </c>
      <c r="L45" s="60">
        <v>11504</v>
      </c>
      <c r="M45" s="60">
        <v>11672</v>
      </c>
      <c r="N45" s="60">
        <v>11823</v>
      </c>
      <c r="O45" s="61">
        <v>11706</v>
      </c>
      <c r="P45" s="48"/>
      <c r="Q45" s="48"/>
      <c r="R45" s="48"/>
      <c r="S45" s="48"/>
      <c r="T45" s="48"/>
      <c r="U45" s="48"/>
    </row>
    <row r="46" spans="1:21" ht="30.75" customHeight="1">
      <c r="A46" s="48"/>
      <c r="B46" s="1210"/>
      <c r="C46" s="1211"/>
      <c r="D46" s="62"/>
      <c r="E46" s="1216" t="s">
        <v>12</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c r="A47" s="48"/>
      <c r="B47" s="1210"/>
      <c r="C47" s="1211"/>
      <c r="D47" s="62"/>
      <c r="E47" s="1216" t="s">
        <v>13</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c r="A48" s="48"/>
      <c r="B48" s="1210"/>
      <c r="C48" s="1211"/>
      <c r="D48" s="62"/>
      <c r="E48" s="1216" t="s">
        <v>14</v>
      </c>
      <c r="F48" s="1216"/>
      <c r="G48" s="1216"/>
      <c r="H48" s="1216"/>
      <c r="I48" s="1216"/>
      <c r="J48" s="1217"/>
      <c r="K48" s="63">
        <v>2835</v>
      </c>
      <c r="L48" s="64">
        <v>2970</v>
      </c>
      <c r="M48" s="64">
        <v>2654</v>
      </c>
      <c r="N48" s="64">
        <v>2405</v>
      </c>
      <c r="O48" s="65">
        <v>1990</v>
      </c>
      <c r="P48" s="48"/>
      <c r="Q48" s="48"/>
      <c r="R48" s="48"/>
      <c r="S48" s="48"/>
      <c r="T48" s="48"/>
      <c r="U48" s="48"/>
    </row>
    <row r="49" spans="1:21" ht="30.75" customHeight="1">
      <c r="A49" s="48"/>
      <c r="B49" s="1210"/>
      <c r="C49" s="1211"/>
      <c r="D49" s="62"/>
      <c r="E49" s="1216" t="s">
        <v>15</v>
      </c>
      <c r="F49" s="1216"/>
      <c r="G49" s="1216"/>
      <c r="H49" s="1216"/>
      <c r="I49" s="1216"/>
      <c r="J49" s="1217"/>
      <c r="K49" s="63" t="s">
        <v>507</v>
      </c>
      <c r="L49" s="64" t="s">
        <v>507</v>
      </c>
      <c r="M49" s="64" t="s">
        <v>507</v>
      </c>
      <c r="N49" s="64" t="s">
        <v>507</v>
      </c>
      <c r="O49" s="65" t="s">
        <v>507</v>
      </c>
      <c r="P49" s="48"/>
      <c r="Q49" s="48"/>
      <c r="R49" s="48"/>
      <c r="S49" s="48"/>
      <c r="T49" s="48"/>
      <c r="U49" s="48"/>
    </row>
    <row r="50" spans="1:21" ht="30.75" customHeight="1">
      <c r="A50" s="48"/>
      <c r="B50" s="1210"/>
      <c r="C50" s="1211"/>
      <c r="D50" s="62"/>
      <c r="E50" s="1216" t="s">
        <v>16</v>
      </c>
      <c r="F50" s="1216"/>
      <c r="G50" s="1216"/>
      <c r="H50" s="1216"/>
      <c r="I50" s="1216"/>
      <c r="J50" s="1217"/>
      <c r="K50" s="63">
        <v>71</v>
      </c>
      <c r="L50" s="64">
        <v>69</v>
      </c>
      <c r="M50" s="64">
        <v>66</v>
      </c>
      <c r="N50" s="64">
        <v>66</v>
      </c>
      <c r="O50" s="65">
        <v>66</v>
      </c>
      <c r="P50" s="48"/>
      <c r="Q50" s="48"/>
      <c r="R50" s="48"/>
      <c r="S50" s="48"/>
      <c r="T50" s="48"/>
      <c r="U50" s="48"/>
    </row>
    <row r="51" spans="1:21" ht="30.75" customHeight="1">
      <c r="A51" s="48"/>
      <c r="B51" s="1212"/>
      <c r="C51" s="1213"/>
      <c r="D51" s="66"/>
      <c r="E51" s="1216" t="s">
        <v>17</v>
      </c>
      <c r="F51" s="1216"/>
      <c r="G51" s="1216"/>
      <c r="H51" s="1216"/>
      <c r="I51" s="1216"/>
      <c r="J51" s="1217"/>
      <c r="K51" s="63" t="s">
        <v>507</v>
      </c>
      <c r="L51" s="64" t="s">
        <v>507</v>
      </c>
      <c r="M51" s="64" t="s">
        <v>507</v>
      </c>
      <c r="N51" s="64" t="s">
        <v>507</v>
      </c>
      <c r="O51" s="65" t="s">
        <v>507</v>
      </c>
      <c r="P51" s="48"/>
      <c r="Q51" s="48"/>
      <c r="R51" s="48"/>
      <c r="S51" s="48"/>
      <c r="T51" s="48"/>
      <c r="U51" s="48"/>
    </row>
    <row r="52" spans="1:21" ht="30.75" customHeight="1">
      <c r="A52" s="48"/>
      <c r="B52" s="1218" t="s">
        <v>18</v>
      </c>
      <c r="C52" s="1219"/>
      <c r="D52" s="66"/>
      <c r="E52" s="1216" t="s">
        <v>19</v>
      </c>
      <c r="F52" s="1216"/>
      <c r="G52" s="1216"/>
      <c r="H52" s="1216"/>
      <c r="I52" s="1216"/>
      <c r="J52" s="1217"/>
      <c r="K52" s="63">
        <v>9057</v>
      </c>
      <c r="L52" s="64">
        <v>9357</v>
      </c>
      <c r="M52" s="64">
        <v>9716</v>
      </c>
      <c r="N52" s="64">
        <v>9633</v>
      </c>
      <c r="O52" s="65">
        <v>9413</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4765</v>
      </c>
      <c r="L53" s="69">
        <v>5186</v>
      </c>
      <c r="M53" s="69">
        <v>4676</v>
      </c>
      <c r="N53" s="69">
        <v>4661</v>
      </c>
      <c r="O53" s="70">
        <v>4349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24" t="s">
        <v>24</v>
      </c>
      <c r="C57" s="1225"/>
      <c r="D57" s="1228" t="s">
        <v>25</v>
      </c>
      <c r="E57" s="1229"/>
      <c r="F57" s="1229"/>
      <c r="G57" s="1229"/>
      <c r="H57" s="1229"/>
      <c r="I57" s="1229"/>
      <c r="J57" s="1230"/>
      <c r="K57" s="82" t="s">
        <v>600</v>
      </c>
      <c r="L57" s="83" t="s">
        <v>600</v>
      </c>
      <c r="M57" s="83" t="s">
        <v>600</v>
      </c>
      <c r="N57" s="83" t="s">
        <v>600</v>
      </c>
      <c r="O57" s="84" t="s">
        <v>600</v>
      </c>
    </row>
    <row r="58" spans="1:21" ht="31.5" customHeight="1" thickBot="1">
      <c r="B58" s="1226"/>
      <c r="C58" s="1227"/>
      <c r="D58" s="1231" t="s">
        <v>26</v>
      </c>
      <c r="E58" s="1232"/>
      <c r="F58" s="1232"/>
      <c r="G58" s="1232"/>
      <c r="H58" s="1232"/>
      <c r="I58" s="1232"/>
      <c r="J58" s="1233"/>
      <c r="K58" s="85" t="s">
        <v>600</v>
      </c>
      <c r="L58" s="86" t="s">
        <v>600</v>
      </c>
      <c r="M58" s="86" t="s">
        <v>600</v>
      </c>
      <c r="N58" s="86" t="s">
        <v>600</v>
      </c>
      <c r="O58" s="87" t="s">
        <v>600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4H6J9clSeHoevmIqpz0UwlPXAAXvT0Z1Vz35JpHjeUotDBMtpX7InlWNBpyBZry9ohFrp//HBm8fkLmkcHFiA==" saltValue="F5tpnqd9oYM3OhGaUmhF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548</v>
      </c>
      <c r="J40" s="99" t="s">
        <v>549</v>
      </c>
      <c r="K40" s="99" t="s">
        <v>550</v>
      </c>
      <c r="L40" s="99" t="s">
        <v>551</v>
      </c>
      <c r="M40" s="100" t="s">
        <v>552</v>
      </c>
    </row>
    <row r="41" spans="2:13" ht="27.75" customHeight="1">
      <c r="B41" s="1234" t="s">
        <v>29</v>
      </c>
      <c r="C41" s="1235"/>
      <c r="D41" s="101"/>
      <c r="E41" s="1240" t="s">
        <v>30</v>
      </c>
      <c r="F41" s="1240"/>
      <c r="G41" s="1240"/>
      <c r="H41" s="1241"/>
      <c r="I41" s="102">
        <v>90110</v>
      </c>
      <c r="J41" s="103">
        <v>88978</v>
      </c>
      <c r="K41" s="103">
        <v>85709</v>
      </c>
      <c r="L41" s="103">
        <v>86244</v>
      </c>
      <c r="M41" s="104">
        <v>81153</v>
      </c>
    </row>
    <row r="42" spans="2:13" ht="27.75" customHeight="1">
      <c r="B42" s="1236"/>
      <c r="C42" s="1237"/>
      <c r="D42" s="105"/>
      <c r="E42" s="1242" t="s">
        <v>31</v>
      </c>
      <c r="F42" s="1242"/>
      <c r="G42" s="1242"/>
      <c r="H42" s="1243"/>
      <c r="I42" s="106">
        <v>3594</v>
      </c>
      <c r="J42" s="107">
        <v>3535</v>
      </c>
      <c r="K42" s="107">
        <v>1149</v>
      </c>
      <c r="L42" s="107">
        <v>1091</v>
      </c>
      <c r="M42" s="108">
        <v>1033</v>
      </c>
    </row>
    <row r="43" spans="2:13" ht="27.75" customHeight="1">
      <c r="B43" s="1236"/>
      <c r="C43" s="1237"/>
      <c r="D43" s="105"/>
      <c r="E43" s="1242" t="s">
        <v>32</v>
      </c>
      <c r="F43" s="1242"/>
      <c r="G43" s="1242"/>
      <c r="H43" s="1243"/>
      <c r="I43" s="106">
        <v>30490</v>
      </c>
      <c r="J43" s="107">
        <v>29106</v>
      </c>
      <c r="K43" s="107">
        <v>26166</v>
      </c>
      <c r="L43" s="107">
        <v>24153</v>
      </c>
      <c r="M43" s="108">
        <v>22371</v>
      </c>
    </row>
    <row r="44" spans="2:13" ht="27.75" customHeight="1">
      <c r="B44" s="1236"/>
      <c r="C44" s="1237"/>
      <c r="D44" s="105"/>
      <c r="E44" s="1242" t="s">
        <v>33</v>
      </c>
      <c r="F44" s="1242"/>
      <c r="G44" s="1242"/>
      <c r="H44" s="1243"/>
      <c r="I44" s="106" t="s">
        <v>507</v>
      </c>
      <c r="J44" s="107" t="s">
        <v>507</v>
      </c>
      <c r="K44" s="107" t="s">
        <v>507</v>
      </c>
      <c r="L44" s="107" t="s">
        <v>507</v>
      </c>
      <c r="M44" s="108" t="s">
        <v>507</v>
      </c>
    </row>
    <row r="45" spans="2:13" ht="27.75" customHeight="1">
      <c r="B45" s="1236"/>
      <c r="C45" s="1237"/>
      <c r="D45" s="105"/>
      <c r="E45" s="1242" t="s">
        <v>34</v>
      </c>
      <c r="F45" s="1242"/>
      <c r="G45" s="1242"/>
      <c r="H45" s="1243"/>
      <c r="I45" s="106">
        <v>11205</v>
      </c>
      <c r="J45" s="107">
        <v>11167</v>
      </c>
      <c r="K45" s="107">
        <v>10675</v>
      </c>
      <c r="L45" s="107">
        <v>10414</v>
      </c>
      <c r="M45" s="108">
        <v>10097</v>
      </c>
    </row>
    <row r="46" spans="2:13" ht="27.75" customHeight="1">
      <c r="B46" s="1236"/>
      <c r="C46" s="1237"/>
      <c r="D46" s="109"/>
      <c r="E46" s="1242" t="s">
        <v>35</v>
      </c>
      <c r="F46" s="1242"/>
      <c r="G46" s="1242"/>
      <c r="H46" s="1243"/>
      <c r="I46" s="106" t="s">
        <v>507</v>
      </c>
      <c r="J46" s="107" t="s">
        <v>507</v>
      </c>
      <c r="K46" s="107">
        <v>0</v>
      </c>
      <c r="L46" s="107" t="s">
        <v>507</v>
      </c>
      <c r="M46" s="108" t="s">
        <v>507</v>
      </c>
    </row>
    <row r="47" spans="2:13" ht="27.75" customHeight="1">
      <c r="B47" s="1236"/>
      <c r="C47" s="1237"/>
      <c r="D47" s="110"/>
      <c r="E47" s="1244" t="s">
        <v>36</v>
      </c>
      <c r="F47" s="1245"/>
      <c r="G47" s="1245"/>
      <c r="H47" s="1246"/>
      <c r="I47" s="106" t="s">
        <v>507</v>
      </c>
      <c r="J47" s="107" t="s">
        <v>507</v>
      </c>
      <c r="K47" s="107" t="s">
        <v>507</v>
      </c>
      <c r="L47" s="107" t="s">
        <v>507</v>
      </c>
      <c r="M47" s="108" t="s">
        <v>507</v>
      </c>
    </row>
    <row r="48" spans="2:13" ht="27.75" customHeight="1">
      <c r="B48" s="1236"/>
      <c r="C48" s="1237"/>
      <c r="D48" s="105"/>
      <c r="E48" s="1242" t="s">
        <v>37</v>
      </c>
      <c r="F48" s="1242"/>
      <c r="G48" s="1242"/>
      <c r="H48" s="1243"/>
      <c r="I48" s="106" t="s">
        <v>507</v>
      </c>
      <c r="J48" s="107" t="s">
        <v>507</v>
      </c>
      <c r="K48" s="107" t="s">
        <v>507</v>
      </c>
      <c r="L48" s="107" t="s">
        <v>507</v>
      </c>
      <c r="M48" s="108" t="s">
        <v>507</v>
      </c>
    </row>
    <row r="49" spans="2:13" ht="27.75" customHeight="1">
      <c r="B49" s="1238"/>
      <c r="C49" s="1239"/>
      <c r="D49" s="105"/>
      <c r="E49" s="1242" t="s">
        <v>38</v>
      </c>
      <c r="F49" s="1242"/>
      <c r="G49" s="1242"/>
      <c r="H49" s="1243"/>
      <c r="I49" s="106" t="s">
        <v>507</v>
      </c>
      <c r="J49" s="107" t="s">
        <v>507</v>
      </c>
      <c r="K49" s="107" t="s">
        <v>507</v>
      </c>
      <c r="L49" s="107" t="s">
        <v>507</v>
      </c>
      <c r="M49" s="108" t="s">
        <v>507</v>
      </c>
    </row>
    <row r="50" spans="2:13" ht="27.75" customHeight="1">
      <c r="B50" s="1247" t="s">
        <v>39</v>
      </c>
      <c r="C50" s="1248"/>
      <c r="D50" s="111"/>
      <c r="E50" s="1242" t="s">
        <v>40</v>
      </c>
      <c r="F50" s="1242"/>
      <c r="G50" s="1242"/>
      <c r="H50" s="1243"/>
      <c r="I50" s="106">
        <v>25013</v>
      </c>
      <c r="J50" s="107">
        <v>27495</v>
      </c>
      <c r="K50" s="107">
        <v>26998</v>
      </c>
      <c r="L50" s="107">
        <v>27289</v>
      </c>
      <c r="M50" s="108">
        <v>27183</v>
      </c>
    </row>
    <row r="51" spans="2:13" ht="27.75" customHeight="1">
      <c r="B51" s="1236"/>
      <c r="C51" s="1237"/>
      <c r="D51" s="105"/>
      <c r="E51" s="1242" t="s">
        <v>41</v>
      </c>
      <c r="F51" s="1242"/>
      <c r="G51" s="1242"/>
      <c r="H51" s="1243"/>
      <c r="I51" s="106">
        <v>4812</v>
      </c>
      <c r="J51" s="107">
        <v>4865</v>
      </c>
      <c r="K51" s="107">
        <v>2630</v>
      </c>
      <c r="L51" s="107">
        <v>2612</v>
      </c>
      <c r="M51" s="108">
        <v>2642</v>
      </c>
    </row>
    <row r="52" spans="2:13" ht="27.75" customHeight="1">
      <c r="B52" s="1238"/>
      <c r="C52" s="1239"/>
      <c r="D52" s="105"/>
      <c r="E52" s="1242" t="s">
        <v>42</v>
      </c>
      <c r="F52" s="1242"/>
      <c r="G52" s="1242"/>
      <c r="H52" s="1243"/>
      <c r="I52" s="106">
        <v>89781</v>
      </c>
      <c r="J52" s="107">
        <v>91087</v>
      </c>
      <c r="K52" s="107">
        <v>87522</v>
      </c>
      <c r="L52" s="107">
        <v>87677</v>
      </c>
      <c r="M52" s="108">
        <v>84222</v>
      </c>
    </row>
    <row r="53" spans="2:13" ht="27.75" customHeight="1" thickBot="1">
      <c r="B53" s="1249" t="s">
        <v>43</v>
      </c>
      <c r="C53" s="1250"/>
      <c r="D53" s="112"/>
      <c r="E53" s="1251" t="s">
        <v>44</v>
      </c>
      <c r="F53" s="1251"/>
      <c r="G53" s="1251"/>
      <c r="H53" s="1252"/>
      <c r="I53" s="113">
        <v>15792</v>
      </c>
      <c r="J53" s="114">
        <v>9338</v>
      </c>
      <c r="K53" s="114">
        <v>6548</v>
      </c>
      <c r="L53" s="114">
        <v>4323</v>
      </c>
      <c r="M53" s="115">
        <v>607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3vW0fO0xnwY8rpjxId8c456bL40ThbyLD94G13uYTQ4/JLbpiLvA5bXs4dfSYBa/pAo+0WO5S9tkQ5vknNJ5Q==" saltValue="NfU5SzRaaGQYYP3ncrcC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550</v>
      </c>
      <c r="G54" s="124" t="s">
        <v>551</v>
      </c>
      <c r="H54" s="125" t="s">
        <v>552</v>
      </c>
    </row>
    <row r="55" spans="2:8" ht="52.5" customHeight="1">
      <c r="B55" s="126"/>
      <c r="C55" s="1261" t="s">
        <v>47</v>
      </c>
      <c r="D55" s="1261"/>
      <c r="E55" s="1262"/>
      <c r="F55" s="127">
        <v>13810</v>
      </c>
      <c r="G55" s="127">
        <v>14083</v>
      </c>
      <c r="H55" s="128">
        <v>13318</v>
      </c>
    </row>
    <row r="56" spans="2:8" ht="52.5" customHeight="1">
      <c r="B56" s="129"/>
      <c r="C56" s="1263" t="s">
        <v>48</v>
      </c>
      <c r="D56" s="1263"/>
      <c r="E56" s="1264"/>
      <c r="F56" s="130">
        <v>7011</v>
      </c>
      <c r="G56" s="130">
        <v>7012</v>
      </c>
      <c r="H56" s="131">
        <v>7016</v>
      </c>
    </row>
    <row r="57" spans="2:8" ht="53.25" customHeight="1">
      <c r="B57" s="129"/>
      <c r="C57" s="1265" t="s">
        <v>49</v>
      </c>
      <c r="D57" s="1265"/>
      <c r="E57" s="1266"/>
      <c r="F57" s="132">
        <v>10042</v>
      </c>
      <c r="G57" s="132">
        <v>7872</v>
      </c>
      <c r="H57" s="133">
        <v>7589</v>
      </c>
    </row>
    <row r="58" spans="2:8" ht="45.75" customHeight="1">
      <c r="B58" s="134"/>
      <c r="C58" s="1253" t="s">
        <v>573</v>
      </c>
      <c r="D58" s="1254"/>
      <c r="E58" s="1255"/>
      <c r="F58" s="135">
        <v>2025</v>
      </c>
      <c r="G58" s="135">
        <v>2026</v>
      </c>
      <c r="H58" s="136">
        <v>2010</v>
      </c>
    </row>
    <row r="59" spans="2:8" ht="45.75" customHeight="1">
      <c r="B59" s="134"/>
      <c r="C59" s="1253" t="s">
        <v>574</v>
      </c>
      <c r="D59" s="1254"/>
      <c r="E59" s="1255"/>
      <c r="F59" s="135">
        <v>1081</v>
      </c>
      <c r="G59" s="135">
        <v>1249</v>
      </c>
      <c r="H59" s="136">
        <v>1399</v>
      </c>
    </row>
    <row r="60" spans="2:8" ht="45.75" customHeight="1">
      <c r="B60" s="134"/>
      <c r="C60" s="1253" t="s">
        <v>575</v>
      </c>
      <c r="D60" s="1254"/>
      <c r="E60" s="1255"/>
      <c r="F60" s="135">
        <v>4012</v>
      </c>
      <c r="G60" s="135">
        <v>1723</v>
      </c>
      <c r="H60" s="136">
        <v>1343</v>
      </c>
    </row>
    <row r="61" spans="2:8" ht="45.75" customHeight="1">
      <c r="B61" s="134"/>
      <c r="C61" s="1253" t="s">
        <v>576</v>
      </c>
      <c r="D61" s="1254"/>
      <c r="E61" s="1255"/>
      <c r="F61" s="135">
        <v>948</v>
      </c>
      <c r="G61" s="135">
        <v>948</v>
      </c>
      <c r="H61" s="136">
        <v>948</v>
      </c>
    </row>
    <row r="62" spans="2:8" ht="45.75" customHeight="1" thickBot="1">
      <c r="B62" s="137"/>
      <c r="C62" s="1256" t="s">
        <v>577</v>
      </c>
      <c r="D62" s="1257"/>
      <c r="E62" s="1258"/>
      <c r="F62" s="138">
        <v>616</v>
      </c>
      <c r="G62" s="138">
        <v>616</v>
      </c>
      <c r="H62" s="139">
        <v>616</v>
      </c>
    </row>
    <row r="63" spans="2:8" ht="52.5" customHeight="1" thickBot="1">
      <c r="B63" s="140"/>
      <c r="C63" s="1259" t="s">
        <v>50</v>
      </c>
      <c r="D63" s="1259"/>
      <c r="E63" s="1260"/>
      <c r="F63" s="141">
        <v>30863</v>
      </c>
      <c r="G63" s="141">
        <v>28967</v>
      </c>
      <c r="H63" s="142">
        <v>27923</v>
      </c>
    </row>
    <row r="64" spans="2:8" ht="15" customHeight="1"/>
    <row r="65" ht="0" hidden="1" customHeight="1"/>
    <row r="66" ht="0" hidden="1" customHeight="1"/>
  </sheetData>
  <sheetProtection algorithmName="SHA-512" hashValue="vJk5c05gl1u73kKoIu3gk8ai5VhA5/W2b+DWgjnLpReENzEDBaWtV3lpxmMxgJ89iD95M78LUBiXuE5c55y2qw==" saltValue="0Sd3CBiJKolNb6rBBUKc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 zoomScale="70" zoomScaleNormal="7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605</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606</v>
      </c>
      <c r="AO51" s="1305"/>
      <c r="AP51" s="1305"/>
      <c r="AQ51" s="1305"/>
      <c r="AR51" s="1305"/>
      <c r="AS51" s="1305"/>
      <c r="AT51" s="1305"/>
      <c r="AU51" s="1305"/>
      <c r="AV51" s="1305"/>
      <c r="AW51" s="1305"/>
      <c r="AX51" s="1305"/>
      <c r="AY51" s="1305"/>
      <c r="AZ51" s="1305"/>
      <c r="BA51" s="1305"/>
      <c r="BB51" s="1305" t="s">
        <v>608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17.399999999999999</v>
      </c>
      <c r="CG51" s="1307"/>
      <c r="CH51" s="1307"/>
      <c r="CI51" s="1307"/>
      <c r="CJ51" s="1307"/>
      <c r="CK51" s="1307"/>
      <c r="CL51" s="1307"/>
      <c r="CM51" s="1307"/>
      <c r="CN51" s="1307">
        <v>11.8</v>
      </c>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72.2</v>
      </c>
      <c r="CG53" s="1307"/>
      <c r="CH53" s="1307"/>
      <c r="CI53" s="1307"/>
      <c r="CJ53" s="1307"/>
      <c r="CK53" s="1307"/>
      <c r="CL53" s="1307"/>
      <c r="CM53" s="1307"/>
      <c r="CN53" s="1307">
        <v>71.599999999999994</v>
      </c>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611</v>
      </c>
      <c r="AO55" s="1301"/>
      <c r="AP55" s="1301"/>
      <c r="AQ55" s="1301"/>
      <c r="AR55" s="1301"/>
      <c r="AS55" s="1301"/>
      <c r="AT55" s="1301"/>
      <c r="AU55" s="1301"/>
      <c r="AV55" s="1301"/>
      <c r="AW55" s="1301"/>
      <c r="AX55" s="1301"/>
      <c r="AY55" s="1301"/>
      <c r="AZ55" s="1301"/>
      <c r="BA55" s="1301"/>
      <c r="BB55" s="1305" t="s">
        <v>612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24.1</v>
      </c>
      <c r="CG55" s="1307"/>
      <c r="CH55" s="1307"/>
      <c r="CI55" s="1307"/>
      <c r="CJ55" s="1307"/>
      <c r="CK55" s="1307"/>
      <c r="CL55" s="1307"/>
      <c r="CM55" s="1307"/>
      <c r="CN55" s="1307">
        <v>20.100000000000001</v>
      </c>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57.1</v>
      </c>
      <c r="CG57" s="1307"/>
      <c r="CH57" s="1307"/>
      <c r="CI57" s="1307"/>
      <c r="CJ57" s="1307"/>
      <c r="CK57" s="1307"/>
      <c r="CL57" s="1307"/>
      <c r="CM57" s="1307"/>
      <c r="CN57" s="1307">
        <v>57.7</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613</v>
      </c>
    </row>
    <row r="64" spans="1:109">
      <c r="B64" s="1276"/>
      <c r="G64" s="1283"/>
      <c r="I64" s="1317"/>
      <c r="J64" s="1317"/>
      <c r="K64" s="1317"/>
      <c r="L64" s="1317"/>
      <c r="M64" s="1317"/>
      <c r="N64" s="1318"/>
      <c r="AM64" s="1283"/>
      <c r="AN64" s="1283" t="s">
        <v>603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605</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c r="B73" s="1276"/>
      <c r="G73" s="1302"/>
      <c r="H73" s="1302"/>
      <c r="I73" s="1302"/>
      <c r="J73" s="1302"/>
      <c r="K73" s="1324"/>
      <c r="L73" s="1324"/>
      <c r="M73" s="1324"/>
      <c r="N73" s="1324"/>
      <c r="AM73" s="1294"/>
      <c r="AN73" s="1305" t="s">
        <v>606</v>
      </c>
      <c r="AO73" s="1305"/>
      <c r="AP73" s="1305"/>
      <c r="AQ73" s="1305"/>
      <c r="AR73" s="1305"/>
      <c r="AS73" s="1305"/>
      <c r="AT73" s="1305"/>
      <c r="AU73" s="1305"/>
      <c r="AV73" s="1305"/>
      <c r="AW73" s="1305"/>
      <c r="AX73" s="1305"/>
      <c r="AY73" s="1305"/>
      <c r="AZ73" s="1305"/>
      <c r="BA73" s="1305"/>
      <c r="BB73" s="1305" t="s">
        <v>607</v>
      </c>
      <c r="BC73" s="1305"/>
      <c r="BD73" s="1305"/>
      <c r="BE73" s="1305"/>
      <c r="BF73" s="1305"/>
      <c r="BG73" s="1305"/>
      <c r="BH73" s="1305"/>
      <c r="BI73" s="1305"/>
      <c r="BJ73" s="1305"/>
      <c r="BK73" s="1305"/>
      <c r="BL73" s="1305"/>
      <c r="BM73" s="1305"/>
      <c r="BN73" s="1305"/>
      <c r="BO73" s="1305"/>
      <c r="BP73" s="1307">
        <v>40.200000000000003</v>
      </c>
      <c r="BQ73" s="1307"/>
      <c r="BR73" s="1307"/>
      <c r="BS73" s="1307"/>
      <c r="BT73" s="1307"/>
      <c r="BU73" s="1307"/>
      <c r="BV73" s="1307"/>
      <c r="BW73" s="1307"/>
      <c r="BX73" s="1307">
        <v>24.2</v>
      </c>
      <c r="BY73" s="1307"/>
      <c r="BZ73" s="1307"/>
      <c r="CA73" s="1307"/>
      <c r="CB73" s="1307"/>
      <c r="CC73" s="1307"/>
      <c r="CD73" s="1307"/>
      <c r="CE73" s="1307"/>
      <c r="CF73" s="1307">
        <v>17.399999999999999</v>
      </c>
      <c r="CG73" s="1307"/>
      <c r="CH73" s="1307"/>
      <c r="CI73" s="1307"/>
      <c r="CJ73" s="1307"/>
      <c r="CK73" s="1307"/>
      <c r="CL73" s="1307"/>
      <c r="CM73" s="1307"/>
      <c r="CN73" s="1307">
        <v>11.8</v>
      </c>
      <c r="CO73" s="1307"/>
      <c r="CP73" s="1307"/>
      <c r="CQ73" s="1307"/>
      <c r="CR73" s="1307"/>
      <c r="CS73" s="1307"/>
      <c r="CT73" s="1307"/>
      <c r="CU73" s="1307"/>
      <c r="CV73" s="1307">
        <v>1.6</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615</v>
      </c>
      <c r="BC75" s="1305"/>
      <c r="BD75" s="1305"/>
      <c r="BE75" s="1305"/>
      <c r="BF75" s="1305"/>
      <c r="BG75" s="1305"/>
      <c r="BH75" s="1305"/>
      <c r="BI75" s="1305"/>
      <c r="BJ75" s="1305"/>
      <c r="BK75" s="1305"/>
      <c r="BL75" s="1305"/>
      <c r="BM75" s="1305"/>
      <c r="BN75" s="1305"/>
      <c r="BO75" s="1305"/>
      <c r="BP75" s="1307">
        <v>13</v>
      </c>
      <c r="BQ75" s="1307"/>
      <c r="BR75" s="1307"/>
      <c r="BS75" s="1307"/>
      <c r="BT75" s="1307"/>
      <c r="BU75" s="1307"/>
      <c r="BV75" s="1307"/>
      <c r="BW75" s="1307"/>
      <c r="BX75" s="1307">
        <v>12.8</v>
      </c>
      <c r="BY75" s="1307"/>
      <c r="BZ75" s="1307"/>
      <c r="CA75" s="1307"/>
      <c r="CB75" s="1307"/>
      <c r="CC75" s="1307"/>
      <c r="CD75" s="1307"/>
      <c r="CE75" s="1307"/>
      <c r="CF75" s="1307">
        <v>12.6</v>
      </c>
      <c r="CG75" s="1307"/>
      <c r="CH75" s="1307"/>
      <c r="CI75" s="1307"/>
      <c r="CJ75" s="1307"/>
      <c r="CK75" s="1307"/>
      <c r="CL75" s="1307"/>
      <c r="CM75" s="1307"/>
      <c r="CN75" s="1307">
        <v>12.8</v>
      </c>
      <c r="CO75" s="1307"/>
      <c r="CP75" s="1307"/>
      <c r="CQ75" s="1307"/>
      <c r="CR75" s="1307"/>
      <c r="CS75" s="1307"/>
      <c r="CT75" s="1307"/>
      <c r="CU75" s="1307"/>
      <c r="CV75" s="1307">
        <v>12.4</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616</v>
      </c>
      <c r="AO77" s="1301"/>
      <c r="AP77" s="1301"/>
      <c r="AQ77" s="1301"/>
      <c r="AR77" s="1301"/>
      <c r="AS77" s="1301"/>
      <c r="AT77" s="1301"/>
      <c r="AU77" s="1301"/>
      <c r="AV77" s="1301"/>
      <c r="AW77" s="1301"/>
      <c r="AX77" s="1301"/>
      <c r="AY77" s="1301"/>
      <c r="AZ77" s="1301"/>
      <c r="BA77" s="1301"/>
      <c r="BB77" s="1305" t="s">
        <v>617</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13.7</v>
      </c>
      <c r="BY77" s="1307"/>
      <c r="BZ77" s="1307"/>
      <c r="CA77" s="1307"/>
      <c r="CB77" s="1307"/>
      <c r="CC77" s="1307"/>
      <c r="CD77" s="1307"/>
      <c r="CE77" s="1307"/>
      <c r="CF77" s="1307">
        <v>24.1</v>
      </c>
      <c r="CG77" s="1307"/>
      <c r="CH77" s="1307"/>
      <c r="CI77" s="1307"/>
      <c r="CJ77" s="1307"/>
      <c r="CK77" s="1307"/>
      <c r="CL77" s="1307"/>
      <c r="CM77" s="1307"/>
      <c r="CN77" s="1307">
        <v>20.100000000000001</v>
      </c>
      <c r="CO77" s="1307"/>
      <c r="CP77" s="1307"/>
      <c r="CQ77" s="1307"/>
      <c r="CR77" s="1307"/>
      <c r="CS77" s="1307"/>
      <c r="CT77" s="1307"/>
      <c r="CU77" s="1307"/>
      <c r="CV77" s="1307">
        <v>16</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618</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5.8</v>
      </c>
      <c r="BY79" s="1307"/>
      <c r="BZ79" s="1307"/>
      <c r="CA79" s="1307"/>
      <c r="CB79" s="1307"/>
      <c r="CC79" s="1307"/>
      <c r="CD79" s="1307"/>
      <c r="CE79" s="1307"/>
      <c r="CF79" s="1307">
        <v>6</v>
      </c>
      <c r="CG79" s="1307"/>
      <c r="CH79" s="1307"/>
      <c r="CI79" s="1307"/>
      <c r="CJ79" s="1307"/>
      <c r="CK79" s="1307"/>
      <c r="CL79" s="1307"/>
      <c r="CM79" s="1307"/>
      <c r="CN79" s="1307">
        <v>5.8</v>
      </c>
      <c r="CO79" s="1307"/>
      <c r="CP79" s="1307"/>
      <c r="CQ79" s="1307"/>
      <c r="CR79" s="1307"/>
      <c r="CS79" s="1307"/>
      <c r="CT79" s="1307"/>
      <c r="CU79" s="1307"/>
      <c r="CV79" s="1307">
        <v>5.3</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i3CNe6778yXUaFwosQNK22p2gtUubXe2a1FQ3/qlU9TyztLeG2e67zW4vtV/02O33Xx/y+Vf9fJCQauEIPJSA==" saltValue="STjPj7b9Q3iWOGJGEf+r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SqHFSsiOo4WNfHmbfrXw7MMGyZncmeLAjYY2w6SXjYdlEsiQ0ulJlbUBymkT9pbm3hWk8iAPBqZj3I1I9I0/Q==" saltValue="GHjiiKsivjnldzYA4uk+y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Uiy36TYjPbbdXYLgA1FsObLsiBcQTVDRyhk4Lo7HlP9SYcuNCHOnxM/FpGOjg4oHky1Ut+CP6xIgALd0BBXjg==" saltValue="apxD11xvylj91uR+c+d+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545</v>
      </c>
      <c r="G2" s="156"/>
      <c r="H2" s="157"/>
    </row>
    <row r="3" spans="1:8">
      <c r="A3" s="153" t="s">
        <v>538</v>
      </c>
      <c r="B3" s="158"/>
      <c r="C3" s="159"/>
      <c r="D3" s="160">
        <v>90810</v>
      </c>
      <c r="E3" s="161"/>
      <c r="F3" s="162">
        <v>45117</v>
      </c>
      <c r="G3" s="163"/>
      <c r="H3" s="164"/>
    </row>
    <row r="4" spans="1:8">
      <c r="A4" s="165"/>
      <c r="B4" s="166"/>
      <c r="C4" s="167"/>
      <c r="D4" s="168">
        <v>57991</v>
      </c>
      <c r="E4" s="169"/>
      <c r="F4" s="170">
        <v>25589</v>
      </c>
      <c r="G4" s="171"/>
      <c r="H4" s="172"/>
    </row>
    <row r="5" spans="1:8">
      <c r="A5" s="153" t="s">
        <v>540</v>
      </c>
      <c r="B5" s="158"/>
      <c r="C5" s="159"/>
      <c r="D5" s="160">
        <v>67423</v>
      </c>
      <c r="E5" s="161"/>
      <c r="F5" s="162">
        <v>52496</v>
      </c>
      <c r="G5" s="163"/>
      <c r="H5" s="164"/>
    </row>
    <row r="6" spans="1:8">
      <c r="A6" s="165"/>
      <c r="B6" s="166"/>
      <c r="C6" s="167"/>
      <c r="D6" s="168">
        <v>51401</v>
      </c>
      <c r="E6" s="169"/>
      <c r="F6" s="170">
        <v>29467</v>
      </c>
      <c r="G6" s="171"/>
      <c r="H6" s="172"/>
    </row>
    <row r="7" spans="1:8">
      <c r="A7" s="153" t="s">
        <v>541</v>
      </c>
      <c r="B7" s="158"/>
      <c r="C7" s="159"/>
      <c r="D7" s="160">
        <v>74158</v>
      </c>
      <c r="E7" s="161"/>
      <c r="F7" s="162">
        <v>52619</v>
      </c>
      <c r="G7" s="163"/>
      <c r="H7" s="164"/>
    </row>
    <row r="8" spans="1:8">
      <c r="A8" s="165"/>
      <c r="B8" s="166"/>
      <c r="C8" s="167"/>
      <c r="D8" s="168">
        <v>39518</v>
      </c>
      <c r="E8" s="169"/>
      <c r="F8" s="170">
        <v>31149</v>
      </c>
      <c r="G8" s="171"/>
      <c r="H8" s="172"/>
    </row>
    <row r="9" spans="1:8">
      <c r="A9" s="153" t="s">
        <v>542</v>
      </c>
      <c r="B9" s="158"/>
      <c r="C9" s="159"/>
      <c r="D9" s="160">
        <v>119382</v>
      </c>
      <c r="E9" s="161"/>
      <c r="F9" s="162">
        <v>51875</v>
      </c>
      <c r="G9" s="163"/>
      <c r="H9" s="164"/>
    </row>
    <row r="10" spans="1:8">
      <c r="A10" s="165"/>
      <c r="B10" s="166"/>
      <c r="C10" s="167"/>
      <c r="D10" s="168">
        <v>64550</v>
      </c>
      <c r="E10" s="169"/>
      <c r="F10" s="170">
        <v>29372</v>
      </c>
      <c r="G10" s="171"/>
      <c r="H10" s="172"/>
    </row>
    <row r="11" spans="1:8">
      <c r="A11" s="153" t="s">
        <v>543</v>
      </c>
      <c r="B11" s="158"/>
      <c r="C11" s="159"/>
      <c r="D11" s="160">
        <v>53717</v>
      </c>
      <c r="E11" s="161"/>
      <c r="F11" s="162">
        <v>48064</v>
      </c>
      <c r="G11" s="163"/>
      <c r="H11" s="164"/>
    </row>
    <row r="12" spans="1:8">
      <c r="A12" s="165"/>
      <c r="B12" s="166"/>
      <c r="C12" s="173"/>
      <c r="D12" s="168">
        <v>37903</v>
      </c>
      <c r="E12" s="169"/>
      <c r="F12" s="170">
        <v>30373</v>
      </c>
      <c r="G12" s="171"/>
      <c r="H12" s="172"/>
    </row>
    <row r="13" spans="1:8">
      <c r="A13" s="153"/>
      <c r="B13" s="158"/>
      <c r="C13" s="174"/>
      <c r="D13" s="175">
        <v>81098</v>
      </c>
      <c r="E13" s="176"/>
      <c r="F13" s="177">
        <v>50034</v>
      </c>
      <c r="G13" s="178"/>
      <c r="H13" s="164"/>
    </row>
    <row r="14" spans="1:8">
      <c r="A14" s="165"/>
      <c r="B14" s="166"/>
      <c r="C14" s="167"/>
      <c r="D14" s="168">
        <v>50273</v>
      </c>
      <c r="E14" s="169"/>
      <c r="F14" s="170">
        <v>29190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8.0399999999999991</v>
      </c>
      <c r="C19" s="179">
        <f>ROUND(VALUE(SUBSTITUTE(実質収支比率等に係る経年分析!G$48,"▲","-")),2)</f>
        <v>8.69</v>
      </c>
      <c r="D19" s="179">
        <f>ROUND(VALUE(SUBSTITUTE(実質収支比率等に係る経年分析!H$48,"▲","-")),2)</f>
        <v>8.89</v>
      </c>
      <c r="E19" s="179">
        <f>ROUND(VALUE(SUBSTITUTE(実質収支比率等に係る経年分析!I$48,"▲","-")),2)</f>
        <v>9.41</v>
      </c>
      <c r="F19" s="179">
        <f>ROUND(VALUE(SUBSTITUTE(実質収支比率等に係る経年分析!J$48,"▲","-")),2)</f>
        <v>7.81</v>
      </c>
    </row>
    <row r="20" spans="1:11">
      <c r="A20" s="179" t="s">
        <v>54</v>
      </c>
      <c r="B20" s="179">
        <f>ROUND(VALUE(SUBSTITUTE(実質収支比率等に係る経年分析!F$47,"▲","-")),2)</f>
        <v>26.83</v>
      </c>
      <c r="C20" s="179">
        <f>ROUND(VALUE(SUBSTITUTE(実質収支比率等に係る経年分析!G$47,"▲","-")),2)</f>
        <v>28.82</v>
      </c>
      <c r="D20" s="179">
        <f>ROUND(VALUE(SUBSTITUTE(実質収支比率等に係る経年分析!H$47,"▲","-")),2)</f>
        <v>29.37</v>
      </c>
      <c r="E20" s="179">
        <f>ROUND(VALUE(SUBSTITUTE(実質収支比率等に係る経年分析!I$47,"▲","-")),2)</f>
        <v>30.64</v>
      </c>
      <c r="F20" s="179">
        <f>ROUND(VALUE(SUBSTITUTE(実質収支比率等に係る経年分析!J$47,"▲","-")),2)</f>
        <v>29.29</v>
      </c>
    </row>
    <row r="21" spans="1:11">
      <c r="A21" s="179" t="s">
        <v>55</v>
      </c>
      <c r="B21" s="179">
        <f>IF(ISNUMBER(VALUE(SUBSTITUTE(実質収支比率等に係る経年分析!F$49,"▲","-"))),ROUND(VALUE(SUBSTITUTE(実質収支比率等に係る経年分析!F$49,"▲","-")),2),NA())</f>
        <v>-1.02</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0.22</v>
      </c>
      <c r="E21" s="179">
        <f>IF(ISNUMBER(VALUE(SUBSTITUTE(実質収支比率等に係る経年分析!I$49,"▲","-"))),ROUND(VALUE(SUBSTITUTE(実質収支比率等に係る経年分析!I$49,"▲","-")),2),NA())</f>
        <v>0.92</v>
      </c>
      <c r="F21" s="179">
        <f>IF(ISNUMBER(VALUE(SUBSTITUTE(実質収支比率等に係る経年分析!J$49,"▲","-"))),ROUND(VALUE(SUBSTITUTE(実質収支比率等に係る経年分析!J$49,"▲","-")),2),NA())</f>
        <v>-3.39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鉱泉供給事業特別会計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1.31</v>
      </c>
    </row>
    <row r="34" spans="1:16">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8.8699999999999992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9057</v>
      </c>
      <c r="E42" s="181"/>
      <c r="F42" s="181"/>
      <c r="G42" s="181">
        <f>'実質公債費比率（分子）の構造'!L$52</f>
        <v>9357</v>
      </c>
      <c r="H42" s="181"/>
      <c r="I42" s="181"/>
      <c r="J42" s="181">
        <f>'実質公債費比率（分子）の構造'!M$52</f>
        <v>9716</v>
      </c>
      <c r="K42" s="181"/>
      <c r="L42" s="181"/>
      <c r="M42" s="181">
        <f>'実質公債費比率（分子）の構造'!N$52</f>
        <v>9633</v>
      </c>
      <c r="N42" s="181"/>
      <c r="O42" s="181"/>
      <c r="P42" s="181">
        <f>'実質公債費比率（分子）の構造'!O$52</f>
        <v>9413</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71</v>
      </c>
      <c r="C44" s="181"/>
      <c r="D44" s="181"/>
      <c r="E44" s="181">
        <f>'実質公債費比率（分子）の構造'!L$50</f>
        <v>69</v>
      </c>
      <c r="F44" s="181"/>
      <c r="G44" s="181"/>
      <c r="H44" s="181">
        <f>'実質公債費比率（分子）の構造'!M$50</f>
        <v>66</v>
      </c>
      <c r="I44" s="181"/>
      <c r="J44" s="181"/>
      <c r="K44" s="181">
        <f>'実質公債費比率（分子）の構造'!N$50</f>
        <v>66</v>
      </c>
      <c r="L44" s="181"/>
      <c r="M44" s="181"/>
      <c r="N44" s="181">
        <f>'実質公債費比率（分子）の構造'!O$50</f>
        <v>66</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2835</v>
      </c>
      <c r="C46" s="181"/>
      <c r="D46" s="181"/>
      <c r="E46" s="181">
        <f>'実質公債費比率（分子）の構造'!L$48</f>
        <v>2970</v>
      </c>
      <c r="F46" s="181"/>
      <c r="G46" s="181"/>
      <c r="H46" s="181">
        <f>'実質公債費比率（分子）の構造'!M$48</f>
        <v>2654</v>
      </c>
      <c r="I46" s="181"/>
      <c r="J46" s="181"/>
      <c r="K46" s="181">
        <f>'実質公債費比率（分子）の構造'!N$48</f>
        <v>2405</v>
      </c>
      <c r="L46" s="181"/>
      <c r="M46" s="181"/>
      <c r="N46" s="181">
        <f>'実質公債費比率（分子）の構造'!O$48</f>
        <v>1990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10916</v>
      </c>
      <c r="C49" s="181"/>
      <c r="D49" s="181"/>
      <c r="E49" s="181">
        <f>'実質公債費比率（分子）の構造'!L$45</f>
        <v>11504</v>
      </c>
      <c r="F49" s="181"/>
      <c r="G49" s="181"/>
      <c r="H49" s="181">
        <f>'実質公債費比率（分子）の構造'!M$45</f>
        <v>11672</v>
      </c>
      <c r="I49" s="181"/>
      <c r="J49" s="181"/>
      <c r="K49" s="181">
        <f>'実質公債費比率（分子）の構造'!N$45</f>
        <v>11823</v>
      </c>
      <c r="L49" s="181"/>
      <c r="M49" s="181"/>
      <c r="N49" s="181">
        <f>'実質公債費比率（分子）の構造'!O$45</f>
        <v>11706</v>
      </c>
      <c r="O49" s="181"/>
      <c r="P49" s="181"/>
    </row>
    <row r="50" spans="1:16">
      <c r="A50" s="181" t="s">
        <v>70</v>
      </c>
      <c r="B50" s="181" t="e">
        <f>NA()</f>
        <v>#N/A</v>
      </c>
      <c r="C50" s="181">
        <f>IF(ISNUMBER('実質公債費比率（分子）の構造'!K$53),'実質公債費比率（分子）の構造'!K$53,NA())</f>
        <v>4765</v>
      </c>
      <c r="D50" s="181" t="e">
        <f>NA()</f>
        <v>#N/A</v>
      </c>
      <c r="E50" s="181" t="e">
        <f>NA()</f>
        <v>#N/A</v>
      </c>
      <c r="F50" s="181">
        <f>IF(ISNUMBER('実質公債費比率（分子）の構造'!L$53),'実質公債費比率（分子）の構造'!L$53,NA())</f>
        <v>5186</v>
      </c>
      <c r="G50" s="181" t="e">
        <f>NA()</f>
        <v>#N/A</v>
      </c>
      <c r="H50" s="181" t="e">
        <f>NA()</f>
        <v>#N/A</v>
      </c>
      <c r="I50" s="181">
        <f>IF(ISNUMBER('実質公債費比率（分子）の構造'!M$53),'実質公債費比率（分子）の構造'!M$53,NA())</f>
        <v>4676</v>
      </c>
      <c r="J50" s="181" t="e">
        <f>NA()</f>
        <v>#N/A</v>
      </c>
      <c r="K50" s="181" t="e">
        <f>NA()</f>
        <v>#N/A</v>
      </c>
      <c r="L50" s="181">
        <f>IF(ISNUMBER('実質公債費比率（分子）の構造'!N$53),'実質公債費比率（分子）の構造'!N$53,NA())</f>
        <v>4661</v>
      </c>
      <c r="M50" s="181" t="e">
        <f>NA()</f>
        <v>#N/A</v>
      </c>
      <c r="N50" s="181" t="e">
        <f>NA()</f>
        <v>#N/A</v>
      </c>
      <c r="O50" s="181">
        <f>IF(ISNUMBER('実質公債費比率（分子）の構造'!O$53),'実質公債費比率（分子）の構造'!O$53,NA())</f>
        <v>4349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89781</v>
      </c>
      <c r="E56" s="180"/>
      <c r="F56" s="180"/>
      <c r="G56" s="180">
        <f>'将来負担比率（分子）の構造'!J$52</f>
        <v>91087</v>
      </c>
      <c r="H56" s="180"/>
      <c r="I56" s="180"/>
      <c r="J56" s="180">
        <f>'将来負担比率（分子）の構造'!K$52</f>
        <v>87522</v>
      </c>
      <c r="K56" s="180"/>
      <c r="L56" s="180"/>
      <c r="M56" s="180">
        <f>'将来負担比率（分子）の構造'!L$52</f>
        <v>87677</v>
      </c>
      <c r="N56" s="180"/>
      <c r="O56" s="180"/>
      <c r="P56" s="180">
        <f>'将来負担比率（分子）の構造'!M$52</f>
        <v>84222</v>
      </c>
    </row>
    <row r="57" spans="1:16">
      <c r="A57" s="180" t="s">
        <v>41</v>
      </c>
      <c r="B57" s="180"/>
      <c r="C57" s="180"/>
      <c r="D57" s="180">
        <f>'将来負担比率（分子）の構造'!I$51</f>
        <v>4812</v>
      </c>
      <c r="E57" s="180"/>
      <c r="F57" s="180"/>
      <c r="G57" s="180">
        <f>'将来負担比率（分子）の構造'!J$51</f>
        <v>4865</v>
      </c>
      <c r="H57" s="180"/>
      <c r="I57" s="180"/>
      <c r="J57" s="180">
        <f>'将来負担比率（分子）の構造'!K$51</f>
        <v>2630</v>
      </c>
      <c r="K57" s="180"/>
      <c r="L57" s="180"/>
      <c r="M57" s="180">
        <f>'将来負担比率（分子）の構造'!L$51</f>
        <v>2612</v>
      </c>
      <c r="N57" s="180"/>
      <c r="O57" s="180"/>
      <c r="P57" s="180">
        <f>'将来負担比率（分子）の構造'!M$51</f>
        <v>2642</v>
      </c>
    </row>
    <row r="58" spans="1:16">
      <c r="A58" s="180" t="s">
        <v>40</v>
      </c>
      <c r="B58" s="180"/>
      <c r="C58" s="180"/>
      <c r="D58" s="180">
        <f>'将来負担比率（分子）の構造'!I$50</f>
        <v>25013</v>
      </c>
      <c r="E58" s="180"/>
      <c r="F58" s="180"/>
      <c r="G58" s="180">
        <f>'将来負担比率（分子）の構造'!J$50</f>
        <v>27495</v>
      </c>
      <c r="H58" s="180"/>
      <c r="I58" s="180"/>
      <c r="J58" s="180">
        <f>'将来負担比率（分子）の構造'!K$50</f>
        <v>26998</v>
      </c>
      <c r="K58" s="180"/>
      <c r="L58" s="180"/>
      <c r="M58" s="180">
        <f>'将来負担比率（分子）の構造'!L$50</f>
        <v>27289</v>
      </c>
      <c r="N58" s="180"/>
      <c r="O58" s="180"/>
      <c r="P58" s="180">
        <f>'将来負担比率（分子）の構造'!M$50</f>
        <v>27183</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11205</v>
      </c>
      <c r="C62" s="180"/>
      <c r="D62" s="180"/>
      <c r="E62" s="180">
        <f>'将来負担比率（分子）の構造'!J$45</f>
        <v>11167</v>
      </c>
      <c r="F62" s="180"/>
      <c r="G62" s="180"/>
      <c r="H62" s="180">
        <f>'将来負担比率（分子）の構造'!K$45</f>
        <v>10675</v>
      </c>
      <c r="I62" s="180"/>
      <c r="J62" s="180"/>
      <c r="K62" s="180">
        <f>'将来負担比率（分子）の構造'!L$45</f>
        <v>10414</v>
      </c>
      <c r="L62" s="180"/>
      <c r="M62" s="180"/>
      <c r="N62" s="180">
        <f>'将来負担比率（分子）の構造'!M$45</f>
        <v>10097</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30490</v>
      </c>
      <c r="C64" s="180"/>
      <c r="D64" s="180"/>
      <c r="E64" s="180">
        <f>'将来負担比率（分子）の構造'!J$43</f>
        <v>29106</v>
      </c>
      <c r="F64" s="180"/>
      <c r="G64" s="180"/>
      <c r="H64" s="180">
        <f>'将来負担比率（分子）の構造'!K$43</f>
        <v>26166</v>
      </c>
      <c r="I64" s="180"/>
      <c r="J64" s="180"/>
      <c r="K64" s="180">
        <f>'将来負担比率（分子）の構造'!L$43</f>
        <v>24153</v>
      </c>
      <c r="L64" s="180"/>
      <c r="M64" s="180"/>
      <c r="N64" s="180">
        <f>'将来負担比率（分子）の構造'!M$43</f>
        <v>22371</v>
      </c>
      <c r="O64" s="180"/>
      <c r="P64" s="180"/>
    </row>
    <row r="65" spans="1:16">
      <c r="A65" s="180" t="s">
        <v>31</v>
      </c>
      <c r="B65" s="180">
        <f>'将来負担比率（分子）の構造'!I$42</f>
        <v>3594</v>
      </c>
      <c r="C65" s="180"/>
      <c r="D65" s="180"/>
      <c r="E65" s="180">
        <f>'将来負担比率（分子）の構造'!J$42</f>
        <v>3535</v>
      </c>
      <c r="F65" s="180"/>
      <c r="G65" s="180"/>
      <c r="H65" s="180">
        <f>'将来負担比率（分子）の構造'!K$42</f>
        <v>1149</v>
      </c>
      <c r="I65" s="180"/>
      <c r="J65" s="180"/>
      <c r="K65" s="180">
        <f>'将来負担比率（分子）の構造'!L$42</f>
        <v>1091</v>
      </c>
      <c r="L65" s="180"/>
      <c r="M65" s="180"/>
      <c r="N65" s="180">
        <f>'将来負担比率（分子）の構造'!M$42</f>
        <v>1033</v>
      </c>
      <c r="O65" s="180"/>
      <c r="P65" s="180"/>
    </row>
    <row r="66" spans="1:16">
      <c r="A66" s="180" t="s">
        <v>30</v>
      </c>
      <c r="B66" s="180">
        <f>'将来負担比率（分子）の構造'!I$41</f>
        <v>90110</v>
      </c>
      <c r="C66" s="180"/>
      <c r="D66" s="180"/>
      <c r="E66" s="180">
        <f>'将来負担比率（分子）の構造'!J$41</f>
        <v>88978</v>
      </c>
      <c r="F66" s="180"/>
      <c r="G66" s="180"/>
      <c r="H66" s="180">
        <f>'将来負担比率（分子）の構造'!K$41</f>
        <v>85709</v>
      </c>
      <c r="I66" s="180"/>
      <c r="J66" s="180"/>
      <c r="K66" s="180">
        <f>'将来負担比率（分子）の構造'!L$41</f>
        <v>86244</v>
      </c>
      <c r="L66" s="180"/>
      <c r="M66" s="180"/>
      <c r="N66" s="180">
        <f>'将来負担比率（分子）の構造'!M$41</f>
        <v>81153</v>
      </c>
      <c r="O66" s="180"/>
      <c r="P66" s="180"/>
    </row>
    <row r="67" spans="1:16">
      <c r="A67" s="180" t="s">
        <v>74</v>
      </c>
      <c r="B67" s="180" t="e">
        <f>NA()</f>
        <v>#N/A</v>
      </c>
      <c r="C67" s="180">
        <f>IF(ISNUMBER('将来負担比率（分子）の構造'!I$53), IF('将来負担比率（分子）の構造'!I$53 &lt; 0, 0, '将来負担比率（分子）の構造'!I$53), NA())</f>
        <v>15792</v>
      </c>
      <c r="D67" s="180" t="e">
        <f>NA()</f>
        <v>#N/A</v>
      </c>
      <c r="E67" s="180" t="e">
        <f>NA()</f>
        <v>#N/A</v>
      </c>
      <c r="F67" s="180">
        <f>IF(ISNUMBER('将来負担比率（分子）の構造'!J$53), IF('将来負担比率（分子）の構造'!J$53 &lt; 0, 0, '将来負担比率（分子）の構造'!J$53), NA())</f>
        <v>9338</v>
      </c>
      <c r="G67" s="180" t="e">
        <f>NA()</f>
        <v>#N/A</v>
      </c>
      <c r="H67" s="180" t="e">
        <f>NA()</f>
        <v>#N/A</v>
      </c>
      <c r="I67" s="180">
        <f>IF(ISNUMBER('将来負担比率（分子）の構造'!K$53), IF('将来負担比率（分子）の構造'!K$53 &lt; 0, 0, '将来負担比率（分子）の構造'!K$53), NA())</f>
        <v>6548</v>
      </c>
      <c r="J67" s="180" t="e">
        <f>NA()</f>
        <v>#N/A</v>
      </c>
      <c r="K67" s="180" t="e">
        <f>NA()</f>
        <v>#N/A</v>
      </c>
      <c r="L67" s="180">
        <f>IF(ISNUMBER('将来負担比率（分子）の構造'!L$53), IF('将来負担比率（分子）の構造'!L$53 &lt; 0, 0, '将来負担比率（分子）の構造'!L$53), NA())</f>
        <v>4323</v>
      </c>
      <c r="M67" s="180" t="e">
        <f>NA()</f>
        <v>#N/A</v>
      </c>
      <c r="N67" s="180" t="e">
        <f>NA()</f>
        <v>#N/A</v>
      </c>
      <c r="O67" s="180">
        <f>IF(ISNUMBER('将来負担比率（分子）の構造'!M$53), IF('将来負担比率（分子）の構造'!M$53 &lt; 0, 0, '将来負担比率（分子）の構造'!M$53), NA())</f>
        <v>607</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13810</v>
      </c>
      <c r="C72" s="184">
        <f>基金残高に係る経年分析!G55</f>
        <v>14083</v>
      </c>
      <c r="D72" s="184">
        <f>基金残高に係る経年分析!H55</f>
        <v>13318</v>
      </c>
    </row>
    <row r="73" spans="1:16">
      <c r="A73" s="183" t="s">
        <v>77</v>
      </c>
      <c r="B73" s="184">
        <f>基金残高に係る経年分析!F56</f>
        <v>7011</v>
      </c>
      <c r="C73" s="184">
        <f>基金残高に係る経年分析!G56</f>
        <v>7012</v>
      </c>
      <c r="D73" s="184">
        <f>基金残高に係る経年分析!H56</f>
        <v>7016</v>
      </c>
    </row>
    <row r="74" spans="1:16">
      <c r="A74" s="183" t="s">
        <v>78</v>
      </c>
      <c r="B74" s="184">
        <f>基金残高に係る経年分析!F57</f>
        <v>10042</v>
      </c>
      <c r="C74" s="184">
        <f>基金残高に係る経年分析!G57</f>
        <v>7872</v>
      </c>
      <c r="D74" s="184">
        <f>基金残高に係る経年分析!H57</f>
        <v>7589</v>
      </c>
    </row>
  </sheetData>
  <sheetProtection algorithmName="SHA-512" hashValue="cNo1BKC6jLRKhe/P2tP2exlHbl0FAtvKF7E5i1P/dgYnb3Fc66pjpb2BXGp38vjioUxNNp4NdwGpN95mDDGLTA==" saltValue="rQnO5RBb0WFZc09otlSv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222</v>
      </c>
      <c r="C5" s="628"/>
      <c r="D5" s="628"/>
      <c r="E5" s="628"/>
      <c r="F5" s="628"/>
      <c r="G5" s="628"/>
      <c r="H5" s="628"/>
      <c r="I5" s="628"/>
      <c r="J5" s="628"/>
      <c r="K5" s="628"/>
      <c r="L5" s="628"/>
      <c r="M5" s="628"/>
      <c r="N5" s="628"/>
      <c r="O5" s="628"/>
      <c r="P5" s="628"/>
      <c r="Q5" s="629"/>
      <c r="R5" s="630">
        <v>22024874</v>
      </c>
      <c r="S5" s="631"/>
      <c r="T5" s="631"/>
      <c r="U5" s="631"/>
      <c r="V5" s="631"/>
      <c r="W5" s="631"/>
      <c r="X5" s="631"/>
      <c r="Y5" s="632"/>
      <c r="Z5" s="633">
        <v>28.5</v>
      </c>
      <c r="AA5" s="633"/>
      <c r="AB5" s="633"/>
      <c r="AC5" s="633"/>
      <c r="AD5" s="634">
        <v>22024874</v>
      </c>
      <c r="AE5" s="634"/>
      <c r="AF5" s="634"/>
      <c r="AG5" s="634"/>
      <c r="AH5" s="634"/>
      <c r="AI5" s="634"/>
      <c r="AJ5" s="634"/>
      <c r="AK5" s="634"/>
      <c r="AL5" s="635">
        <v>50.4</v>
      </c>
      <c r="AM5" s="636"/>
      <c r="AN5" s="636"/>
      <c r="AO5" s="637"/>
      <c r="AP5" s="627" t="s">
        <v>223</v>
      </c>
      <c r="AQ5" s="628"/>
      <c r="AR5" s="628"/>
      <c r="AS5" s="628"/>
      <c r="AT5" s="628"/>
      <c r="AU5" s="628"/>
      <c r="AV5" s="628"/>
      <c r="AW5" s="628"/>
      <c r="AX5" s="628"/>
      <c r="AY5" s="628"/>
      <c r="AZ5" s="628"/>
      <c r="BA5" s="628"/>
      <c r="BB5" s="628"/>
      <c r="BC5" s="628"/>
      <c r="BD5" s="628"/>
      <c r="BE5" s="628"/>
      <c r="BF5" s="629"/>
      <c r="BG5" s="641">
        <v>22016504</v>
      </c>
      <c r="BH5" s="642"/>
      <c r="BI5" s="642"/>
      <c r="BJ5" s="642"/>
      <c r="BK5" s="642"/>
      <c r="BL5" s="642"/>
      <c r="BM5" s="642"/>
      <c r="BN5" s="643"/>
      <c r="BO5" s="644">
        <v>100</v>
      </c>
      <c r="BP5" s="644"/>
      <c r="BQ5" s="644"/>
      <c r="BR5" s="644"/>
      <c r="BS5" s="645">
        <v>569698</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c r="B6" s="638" t="s">
        <v>227</v>
      </c>
      <c r="C6" s="639"/>
      <c r="D6" s="639"/>
      <c r="E6" s="639"/>
      <c r="F6" s="639"/>
      <c r="G6" s="639"/>
      <c r="H6" s="639"/>
      <c r="I6" s="639"/>
      <c r="J6" s="639"/>
      <c r="K6" s="639"/>
      <c r="L6" s="639"/>
      <c r="M6" s="639"/>
      <c r="N6" s="639"/>
      <c r="O6" s="639"/>
      <c r="P6" s="639"/>
      <c r="Q6" s="640"/>
      <c r="R6" s="641">
        <v>563942</v>
      </c>
      <c r="S6" s="642"/>
      <c r="T6" s="642"/>
      <c r="U6" s="642"/>
      <c r="V6" s="642"/>
      <c r="W6" s="642"/>
      <c r="X6" s="642"/>
      <c r="Y6" s="643"/>
      <c r="Z6" s="644">
        <v>0.7</v>
      </c>
      <c r="AA6" s="644"/>
      <c r="AB6" s="644"/>
      <c r="AC6" s="644"/>
      <c r="AD6" s="645">
        <v>563942</v>
      </c>
      <c r="AE6" s="645"/>
      <c r="AF6" s="645"/>
      <c r="AG6" s="645"/>
      <c r="AH6" s="645"/>
      <c r="AI6" s="645"/>
      <c r="AJ6" s="645"/>
      <c r="AK6" s="645"/>
      <c r="AL6" s="646">
        <v>1.3</v>
      </c>
      <c r="AM6" s="647"/>
      <c r="AN6" s="647"/>
      <c r="AO6" s="648"/>
      <c r="AP6" s="638" t="s">
        <v>228</v>
      </c>
      <c r="AQ6" s="639"/>
      <c r="AR6" s="639"/>
      <c r="AS6" s="639"/>
      <c r="AT6" s="639"/>
      <c r="AU6" s="639"/>
      <c r="AV6" s="639"/>
      <c r="AW6" s="639"/>
      <c r="AX6" s="639"/>
      <c r="AY6" s="639"/>
      <c r="AZ6" s="639"/>
      <c r="BA6" s="639"/>
      <c r="BB6" s="639"/>
      <c r="BC6" s="639"/>
      <c r="BD6" s="639"/>
      <c r="BE6" s="639"/>
      <c r="BF6" s="640"/>
      <c r="BG6" s="641">
        <v>22016504</v>
      </c>
      <c r="BH6" s="642"/>
      <c r="BI6" s="642"/>
      <c r="BJ6" s="642"/>
      <c r="BK6" s="642"/>
      <c r="BL6" s="642"/>
      <c r="BM6" s="642"/>
      <c r="BN6" s="643"/>
      <c r="BO6" s="644">
        <v>100</v>
      </c>
      <c r="BP6" s="644"/>
      <c r="BQ6" s="644"/>
      <c r="BR6" s="644"/>
      <c r="BS6" s="645">
        <v>569698</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446694</v>
      </c>
      <c r="CS6" s="642"/>
      <c r="CT6" s="642"/>
      <c r="CU6" s="642"/>
      <c r="CV6" s="642"/>
      <c r="CW6" s="642"/>
      <c r="CX6" s="642"/>
      <c r="CY6" s="643"/>
      <c r="CZ6" s="635">
        <v>0.6</v>
      </c>
      <c r="DA6" s="636"/>
      <c r="DB6" s="636"/>
      <c r="DC6" s="655"/>
      <c r="DD6" s="650">
        <v>3500</v>
      </c>
      <c r="DE6" s="642"/>
      <c r="DF6" s="642"/>
      <c r="DG6" s="642"/>
      <c r="DH6" s="642"/>
      <c r="DI6" s="642"/>
      <c r="DJ6" s="642"/>
      <c r="DK6" s="642"/>
      <c r="DL6" s="642"/>
      <c r="DM6" s="642"/>
      <c r="DN6" s="642"/>
      <c r="DO6" s="642"/>
      <c r="DP6" s="643"/>
      <c r="DQ6" s="650">
        <v>446594</v>
      </c>
      <c r="DR6" s="642"/>
      <c r="DS6" s="642"/>
      <c r="DT6" s="642"/>
      <c r="DU6" s="642"/>
      <c r="DV6" s="642"/>
      <c r="DW6" s="642"/>
      <c r="DX6" s="642"/>
      <c r="DY6" s="642"/>
      <c r="DZ6" s="642"/>
      <c r="EA6" s="642"/>
      <c r="EB6" s="642"/>
      <c r="EC6" s="651"/>
    </row>
    <row r="7" spans="2:143" ht="11.25" customHeight="1">
      <c r="B7" s="638" t="s">
        <v>230</v>
      </c>
      <c r="C7" s="639"/>
      <c r="D7" s="639"/>
      <c r="E7" s="639"/>
      <c r="F7" s="639"/>
      <c r="G7" s="639"/>
      <c r="H7" s="639"/>
      <c r="I7" s="639"/>
      <c r="J7" s="639"/>
      <c r="K7" s="639"/>
      <c r="L7" s="639"/>
      <c r="M7" s="639"/>
      <c r="N7" s="639"/>
      <c r="O7" s="639"/>
      <c r="P7" s="639"/>
      <c r="Q7" s="640"/>
      <c r="R7" s="641">
        <v>42450</v>
      </c>
      <c r="S7" s="642"/>
      <c r="T7" s="642"/>
      <c r="U7" s="642"/>
      <c r="V7" s="642"/>
      <c r="W7" s="642"/>
      <c r="X7" s="642"/>
      <c r="Y7" s="643"/>
      <c r="Z7" s="644">
        <v>0.1</v>
      </c>
      <c r="AA7" s="644"/>
      <c r="AB7" s="644"/>
      <c r="AC7" s="644"/>
      <c r="AD7" s="645">
        <v>42450</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9798480</v>
      </c>
      <c r="BH7" s="642"/>
      <c r="BI7" s="642"/>
      <c r="BJ7" s="642"/>
      <c r="BK7" s="642"/>
      <c r="BL7" s="642"/>
      <c r="BM7" s="642"/>
      <c r="BN7" s="643"/>
      <c r="BO7" s="644">
        <v>44.5</v>
      </c>
      <c r="BP7" s="644"/>
      <c r="BQ7" s="644"/>
      <c r="BR7" s="644"/>
      <c r="BS7" s="645">
        <v>569698</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5872417</v>
      </c>
      <c r="CS7" s="642"/>
      <c r="CT7" s="642"/>
      <c r="CU7" s="642"/>
      <c r="CV7" s="642"/>
      <c r="CW7" s="642"/>
      <c r="CX7" s="642"/>
      <c r="CY7" s="643"/>
      <c r="CZ7" s="644">
        <v>8.1</v>
      </c>
      <c r="DA7" s="644"/>
      <c r="DB7" s="644"/>
      <c r="DC7" s="644"/>
      <c r="DD7" s="650">
        <v>176347</v>
      </c>
      <c r="DE7" s="642"/>
      <c r="DF7" s="642"/>
      <c r="DG7" s="642"/>
      <c r="DH7" s="642"/>
      <c r="DI7" s="642"/>
      <c r="DJ7" s="642"/>
      <c r="DK7" s="642"/>
      <c r="DL7" s="642"/>
      <c r="DM7" s="642"/>
      <c r="DN7" s="642"/>
      <c r="DO7" s="642"/>
      <c r="DP7" s="643"/>
      <c r="DQ7" s="650">
        <v>5090456</v>
      </c>
      <c r="DR7" s="642"/>
      <c r="DS7" s="642"/>
      <c r="DT7" s="642"/>
      <c r="DU7" s="642"/>
      <c r="DV7" s="642"/>
      <c r="DW7" s="642"/>
      <c r="DX7" s="642"/>
      <c r="DY7" s="642"/>
      <c r="DZ7" s="642"/>
      <c r="EA7" s="642"/>
      <c r="EB7" s="642"/>
      <c r="EC7" s="651"/>
    </row>
    <row r="8" spans="2:143" ht="11.25" customHeight="1">
      <c r="B8" s="638" t="s">
        <v>233</v>
      </c>
      <c r="C8" s="639"/>
      <c r="D8" s="639"/>
      <c r="E8" s="639"/>
      <c r="F8" s="639"/>
      <c r="G8" s="639"/>
      <c r="H8" s="639"/>
      <c r="I8" s="639"/>
      <c r="J8" s="639"/>
      <c r="K8" s="639"/>
      <c r="L8" s="639"/>
      <c r="M8" s="639"/>
      <c r="N8" s="639"/>
      <c r="O8" s="639"/>
      <c r="P8" s="639"/>
      <c r="Q8" s="640"/>
      <c r="R8" s="641">
        <v>69799</v>
      </c>
      <c r="S8" s="642"/>
      <c r="T8" s="642"/>
      <c r="U8" s="642"/>
      <c r="V8" s="642"/>
      <c r="W8" s="642"/>
      <c r="X8" s="642"/>
      <c r="Y8" s="643"/>
      <c r="Z8" s="644">
        <v>0.1</v>
      </c>
      <c r="AA8" s="644"/>
      <c r="AB8" s="644"/>
      <c r="AC8" s="644"/>
      <c r="AD8" s="645">
        <v>69799</v>
      </c>
      <c r="AE8" s="645"/>
      <c r="AF8" s="645"/>
      <c r="AG8" s="645"/>
      <c r="AH8" s="645"/>
      <c r="AI8" s="645"/>
      <c r="AJ8" s="645"/>
      <c r="AK8" s="645"/>
      <c r="AL8" s="646">
        <v>0.2</v>
      </c>
      <c r="AM8" s="647"/>
      <c r="AN8" s="647"/>
      <c r="AO8" s="648"/>
      <c r="AP8" s="638" t="s">
        <v>234</v>
      </c>
      <c r="AQ8" s="639"/>
      <c r="AR8" s="639"/>
      <c r="AS8" s="639"/>
      <c r="AT8" s="639"/>
      <c r="AU8" s="639"/>
      <c r="AV8" s="639"/>
      <c r="AW8" s="639"/>
      <c r="AX8" s="639"/>
      <c r="AY8" s="639"/>
      <c r="AZ8" s="639"/>
      <c r="BA8" s="639"/>
      <c r="BB8" s="639"/>
      <c r="BC8" s="639"/>
      <c r="BD8" s="639"/>
      <c r="BE8" s="639"/>
      <c r="BF8" s="640"/>
      <c r="BG8" s="641">
        <v>253109</v>
      </c>
      <c r="BH8" s="642"/>
      <c r="BI8" s="642"/>
      <c r="BJ8" s="642"/>
      <c r="BK8" s="642"/>
      <c r="BL8" s="642"/>
      <c r="BM8" s="642"/>
      <c r="BN8" s="643"/>
      <c r="BO8" s="644">
        <v>1.1000000000000001</v>
      </c>
      <c r="BP8" s="644"/>
      <c r="BQ8" s="644"/>
      <c r="BR8" s="644"/>
      <c r="BS8" s="650" t="s">
        <v>135</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23973802</v>
      </c>
      <c r="CS8" s="642"/>
      <c r="CT8" s="642"/>
      <c r="CU8" s="642"/>
      <c r="CV8" s="642"/>
      <c r="CW8" s="642"/>
      <c r="CX8" s="642"/>
      <c r="CY8" s="643"/>
      <c r="CZ8" s="644">
        <v>32.9</v>
      </c>
      <c r="DA8" s="644"/>
      <c r="DB8" s="644"/>
      <c r="DC8" s="644"/>
      <c r="DD8" s="650">
        <v>50344</v>
      </c>
      <c r="DE8" s="642"/>
      <c r="DF8" s="642"/>
      <c r="DG8" s="642"/>
      <c r="DH8" s="642"/>
      <c r="DI8" s="642"/>
      <c r="DJ8" s="642"/>
      <c r="DK8" s="642"/>
      <c r="DL8" s="642"/>
      <c r="DM8" s="642"/>
      <c r="DN8" s="642"/>
      <c r="DO8" s="642"/>
      <c r="DP8" s="643"/>
      <c r="DQ8" s="650">
        <v>12711634</v>
      </c>
      <c r="DR8" s="642"/>
      <c r="DS8" s="642"/>
      <c r="DT8" s="642"/>
      <c r="DU8" s="642"/>
      <c r="DV8" s="642"/>
      <c r="DW8" s="642"/>
      <c r="DX8" s="642"/>
      <c r="DY8" s="642"/>
      <c r="DZ8" s="642"/>
      <c r="EA8" s="642"/>
      <c r="EB8" s="642"/>
      <c r="EC8" s="651"/>
    </row>
    <row r="9" spans="2:143" ht="11.25" customHeight="1">
      <c r="B9" s="638" t="s">
        <v>236</v>
      </c>
      <c r="C9" s="639"/>
      <c r="D9" s="639"/>
      <c r="E9" s="639"/>
      <c r="F9" s="639"/>
      <c r="G9" s="639"/>
      <c r="H9" s="639"/>
      <c r="I9" s="639"/>
      <c r="J9" s="639"/>
      <c r="K9" s="639"/>
      <c r="L9" s="639"/>
      <c r="M9" s="639"/>
      <c r="N9" s="639"/>
      <c r="O9" s="639"/>
      <c r="P9" s="639"/>
      <c r="Q9" s="640"/>
      <c r="R9" s="641">
        <v>58923</v>
      </c>
      <c r="S9" s="642"/>
      <c r="T9" s="642"/>
      <c r="U9" s="642"/>
      <c r="V9" s="642"/>
      <c r="W9" s="642"/>
      <c r="X9" s="642"/>
      <c r="Y9" s="643"/>
      <c r="Z9" s="644">
        <v>0.1</v>
      </c>
      <c r="AA9" s="644"/>
      <c r="AB9" s="644"/>
      <c r="AC9" s="644"/>
      <c r="AD9" s="645">
        <v>58923</v>
      </c>
      <c r="AE9" s="645"/>
      <c r="AF9" s="645"/>
      <c r="AG9" s="645"/>
      <c r="AH9" s="645"/>
      <c r="AI9" s="645"/>
      <c r="AJ9" s="645"/>
      <c r="AK9" s="645"/>
      <c r="AL9" s="646">
        <v>0.1</v>
      </c>
      <c r="AM9" s="647"/>
      <c r="AN9" s="647"/>
      <c r="AO9" s="648"/>
      <c r="AP9" s="638" t="s">
        <v>237</v>
      </c>
      <c r="AQ9" s="639"/>
      <c r="AR9" s="639"/>
      <c r="AS9" s="639"/>
      <c r="AT9" s="639"/>
      <c r="AU9" s="639"/>
      <c r="AV9" s="639"/>
      <c r="AW9" s="639"/>
      <c r="AX9" s="639"/>
      <c r="AY9" s="639"/>
      <c r="AZ9" s="639"/>
      <c r="BA9" s="639"/>
      <c r="BB9" s="639"/>
      <c r="BC9" s="639"/>
      <c r="BD9" s="639"/>
      <c r="BE9" s="639"/>
      <c r="BF9" s="640"/>
      <c r="BG9" s="641">
        <v>6590679</v>
      </c>
      <c r="BH9" s="642"/>
      <c r="BI9" s="642"/>
      <c r="BJ9" s="642"/>
      <c r="BK9" s="642"/>
      <c r="BL9" s="642"/>
      <c r="BM9" s="642"/>
      <c r="BN9" s="643"/>
      <c r="BO9" s="644">
        <v>29.9</v>
      </c>
      <c r="BP9" s="644"/>
      <c r="BQ9" s="644"/>
      <c r="BR9" s="644"/>
      <c r="BS9" s="650" t="s">
        <v>135</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4511919</v>
      </c>
      <c r="CS9" s="642"/>
      <c r="CT9" s="642"/>
      <c r="CU9" s="642"/>
      <c r="CV9" s="642"/>
      <c r="CW9" s="642"/>
      <c r="CX9" s="642"/>
      <c r="CY9" s="643"/>
      <c r="CZ9" s="644">
        <v>6.2</v>
      </c>
      <c r="DA9" s="644"/>
      <c r="DB9" s="644"/>
      <c r="DC9" s="644"/>
      <c r="DD9" s="650">
        <v>133415</v>
      </c>
      <c r="DE9" s="642"/>
      <c r="DF9" s="642"/>
      <c r="DG9" s="642"/>
      <c r="DH9" s="642"/>
      <c r="DI9" s="642"/>
      <c r="DJ9" s="642"/>
      <c r="DK9" s="642"/>
      <c r="DL9" s="642"/>
      <c r="DM9" s="642"/>
      <c r="DN9" s="642"/>
      <c r="DO9" s="642"/>
      <c r="DP9" s="643"/>
      <c r="DQ9" s="650">
        <v>3449547</v>
      </c>
      <c r="DR9" s="642"/>
      <c r="DS9" s="642"/>
      <c r="DT9" s="642"/>
      <c r="DU9" s="642"/>
      <c r="DV9" s="642"/>
      <c r="DW9" s="642"/>
      <c r="DX9" s="642"/>
      <c r="DY9" s="642"/>
      <c r="DZ9" s="642"/>
      <c r="EA9" s="642"/>
      <c r="EB9" s="642"/>
      <c r="EC9" s="651"/>
    </row>
    <row r="10" spans="2:143" ht="11.25" customHeight="1">
      <c r="B10" s="638" t="s">
        <v>239</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44" t="s">
        <v>135</v>
      </c>
      <c r="AA10" s="644"/>
      <c r="AB10" s="644"/>
      <c r="AC10" s="644"/>
      <c r="AD10" s="645" t="s">
        <v>240</v>
      </c>
      <c r="AE10" s="645"/>
      <c r="AF10" s="645"/>
      <c r="AG10" s="645"/>
      <c r="AH10" s="645"/>
      <c r="AI10" s="645"/>
      <c r="AJ10" s="645"/>
      <c r="AK10" s="645"/>
      <c r="AL10" s="646" t="s">
        <v>240</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520417</v>
      </c>
      <c r="BH10" s="642"/>
      <c r="BI10" s="642"/>
      <c r="BJ10" s="642"/>
      <c r="BK10" s="642"/>
      <c r="BL10" s="642"/>
      <c r="BM10" s="642"/>
      <c r="BN10" s="643"/>
      <c r="BO10" s="644">
        <v>2.4</v>
      </c>
      <c r="BP10" s="644"/>
      <c r="BQ10" s="644"/>
      <c r="BR10" s="644"/>
      <c r="BS10" s="650">
        <v>86252</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460156</v>
      </c>
      <c r="CS10" s="642"/>
      <c r="CT10" s="642"/>
      <c r="CU10" s="642"/>
      <c r="CV10" s="642"/>
      <c r="CW10" s="642"/>
      <c r="CX10" s="642"/>
      <c r="CY10" s="643"/>
      <c r="CZ10" s="644">
        <v>0.6</v>
      </c>
      <c r="DA10" s="644"/>
      <c r="DB10" s="644"/>
      <c r="DC10" s="644"/>
      <c r="DD10" s="650" t="s">
        <v>135</v>
      </c>
      <c r="DE10" s="642"/>
      <c r="DF10" s="642"/>
      <c r="DG10" s="642"/>
      <c r="DH10" s="642"/>
      <c r="DI10" s="642"/>
      <c r="DJ10" s="642"/>
      <c r="DK10" s="642"/>
      <c r="DL10" s="642"/>
      <c r="DM10" s="642"/>
      <c r="DN10" s="642"/>
      <c r="DO10" s="642"/>
      <c r="DP10" s="643"/>
      <c r="DQ10" s="650">
        <v>213112</v>
      </c>
      <c r="DR10" s="642"/>
      <c r="DS10" s="642"/>
      <c r="DT10" s="642"/>
      <c r="DU10" s="642"/>
      <c r="DV10" s="642"/>
      <c r="DW10" s="642"/>
      <c r="DX10" s="642"/>
      <c r="DY10" s="642"/>
      <c r="DZ10" s="642"/>
      <c r="EA10" s="642"/>
      <c r="EB10" s="642"/>
      <c r="EC10" s="651"/>
    </row>
    <row r="11" spans="2:143" ht="11.25" customHeight="1">
      <c r="B11" s="638" t="s">
        <v>243</v>
      </c>
      <c r="C11" s="639"/>
      <c r="D11" s="639"/>
      <c r="E11" s="639"/>
      <c r="F11" s="639"/>
      <c r="G11" s="639"/>
      <c r="H11" s="639"/>
      <c r="I11" s="639"/>
      <c r="J11" s="639"/>
      <c r="K11" s="639"/>
      <c r="L11" s="639"/>
      <c r="M11" s="639"/>
      <c r="N11" s="639"/>
      <c r="O11" s="639"/>
      <c r="P11" s="639"/>
      <c r="Q11" s="640"/>
      <c r="R11" s="641" t="s">
        <v>176</v>
      </c>
      <c r="S11" s="642"/>
      <c r="T11" s="642"/>
      <c r="U11" s="642"/>
      <c r="V11" s="642"/>
      <c r="W11" s="642"/>
      <c r="X11" s="642"/>
      <c r="Y11" s="643"/>
      <c r="Z11" s="644" t="s">
        <v>240</v>
      </c>
      <c r="AA11" s="644"/>
      <c r="AB11" s="644"/>
      <c r="AC11" s="644"/>
      <c r="AD11" s="645" t="s">
        <v>240</v>
      </c>
      <c r="AE11" s="645"/>
      <c r="AF11" s="645"/>
      <c r="AG11" s="645"/>
      <c r="AH11" s="645"/>
      <c r="AI11" s="645"/>
      <c r="AJ11" s="645"/>
      <c r="AK11" s="645"/>
      <c r="AL11" s="646" t="s">
        <v>240</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2434275</v>
      </c>
      <c r="BH11" s="642"/>
      <c r="BI11" s="642"/>
      <c r="BJ11" s="642"/>
      <c r="BK11" s="642"/>
      <c r="BL11" s="642"/>
      <c r="BM11" s="642"/>
      <c r="BN11" s="643"/>
      <c r="BO11" s="644">
        <v>11.1</v>
      </c>
      <c r="BP11" s="644"/>
      <c r="BQ11" s="644"/>
      <c r="BR11" s="644"/>
      <c r="BS11" s="650">
        <v>483446</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2568493</v>
      </c>
      <c r="CS11" s="642"/>
      <c r="CT11" s="642"/>
      <c r="CU11" s="642"/>
      <c r="CV11" s="642"/>
      <c r="CW11" s="642"/>
      <c r="CX11" s="642"/>
      <c r="CY11" s="643"/>
      <c r="CZ11" s="644">
        <v>3.5</v>
      </c>
      <c r="DA11" s="644"/>
      <c r="DB11" s="644"/>
      <c r="DC11" s="644"/>
      <c r="DD11" s="650">
        <v>772999</v>
      </c>
      <c r="DE11" s="642"/>
      <c r="DF11" s="642"/>
      <c r="DG11" s="642"/>
      <c r="DH11" s="642"/>
      <c r="DI11" s="642"/>
      <c r="DJ11" s="642"/>
      <c r="DK11" s="642"/>
      <c r="DL11" s="642"/>
      <c r="DM11" s="642"/>
      <c r="DN11" s="642"/>
      <c r="DO11" s="642"/>
      <c r="DP11" s="643"/>
      <c r="DQ11" s="650">
        <v>1701842</v>
      </c>
      <c r="DR11" s="642"/>
      <c r="DS11" s="642"/>
      <c r="DT11" s="642"/>
      <c r="DU11" s="642"/>
      <c r="DV11" s="642"/>
      <c r="DW11" s="642"/>
      <c r="DX11" s="642"/>
      <c r="DY11" s="642"/>
      <c r="DZ11" s="642"/>
      <c r="EA11" s="642"/>
      <c r="EB11" s="642"/>
      <c r="EC11" s="651"/>
    </row>
    <row r="12" spans="2:143" ht="11.25" customHeight="1">
      <c r="B12" s="638" t="s">
        <v>246</v>
      </c>
      <c r="C12" s="639"/>
      <c r="D12" s="639"/>
      <c r="E12" s="639"/>
      <c r="F12" s="639"/>
      <c r="G12" s="639"/>
      <c r="H12" s="639"/>
      <c r="I12" s="639"/>
      <c r="J12" s="639"/>
      <c r="K12" s="639"/>
      <c r="L12" s="639"/>
      <c r="M12" s="639"/>
      <c r="N12" s="639"/>
      <c r="O12" s="639"/>
      <c r="P12" s="639"/>
      <c r="Q12" s="640"/>
      <c r="R12" s="641">
        <v>2975421</v>
      </c>
      <c r="S12" s="642"/>
      <c r="T12" s="642"/>
      <c r="U12" s="642"/>
      <c r="V12" s="642"/>
      <c r="W12" s="642"/>
      <c r="X12" s="642"/>
      <c r="Y12" s="643"/>
      <c r="Z12" s="644">
        <v>3.8</v>
      </c>
      <c r="AA12" s="644"/>
      <c r="AB12" s="644"/>
      <c r="AC12" s="644"/>
      <c r="AD12" s="645">
        <v>2975421</v>
      </c>
      <c r="AE12" s="645"/>
      <c r="AF12" s="645"/>
      <c r="AG12" s="645"/>
      <c r="AH12" s="645"/>
      <c r="AI12" s="645"/>
      <c r="AJ12" s="645"/>
      <c r="AK12" s="645"/>
      <c r="AL12" s="646">
        <v>6.8</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10637769</v>
      </c>
      <c r="BH12" s="642"/>
      <c r="BI12" s="642"/>
      <c r="BJ12" s="642"/>
      <c r="BK12" s="642"/>
      <c r="BL12" s="642"/>
      <c r="BM12" s="642"/>
      <c r="BN12" s="643"/>
      <c r="BO12" s="644">
        <v>48.3</v>
      </c>
      <c r="BP12" s="644"/>
      <c r="BQ12" s="644"/>
      <c r="BR12" s="644"/>
      <c r="BS12" s="650" t="s">
        <v>176</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1879169</v>
      </c>
      <c r="CS12" s="642"/>
      <c r="CT12" s="642"/>
      <c r="CU12" s="642"/>
      <c r="CV12" s="642"/>
      <c r="CW12" s="642"/>
      <c r="CX12" s="642"/>
      <c r="CY12" s="643"/>
      <c r="CZ12" s="644">
        <v>2.6</v>
      </c>
      <c r="DA12" s="644"/>
      <c r="DB12" s="644"/>
      <c r="DC12" s="644"/>
      <c r="DD12" s="650">
        <v>57676</v>
      </c>
      <c r="DE12" s="642"/>
      <c r="DF12" s="642"/>
      <c r="DG12" s="642"/>
      <c r="DH12" s="642"/>
      <c r="DI12" s="642"/>
      <c r="DJ12" s="642"/>
      <c r="DK12" s="642"/>
      <c r="DL12" s="642"/>
      <c r="DM12" s="642"/>
      <c r="DN12" s="642"/>
      <c r="DO12" s="642"/>
      <c r="DP12" s="643"/>
      <c r="DQ12" s="650">
        <v>1101822</v>
      </c>
      <c r="DR12" s="642"/>
      <c r="DS12" s="642"/>
      <c r="DT12" s="642"/>
      <c r="DU12" s="642"/>
      <c r="DV12" s="642"/>
      <c r="DW12" s="642"/>
      <c r="DX12" s="642"/>
      <c r="DY12" s="642"/>
      <c r="DZ12" s="642"/>
      <c r="EA12" s="642"/>
      <c r="EB12" s="642"/>
      <c r="EC12" s="651"/>
    </row>
    <row r="13" spans="2:143" ht="11.25" customHeight="1">
      <c r="B13" s="638" t="s">
        <v>249</v>
      </c>
      <c r="C13" s="639"/>
      <c r="D13" s="639"/>
      <c r="E13" s="639"/>
      <c r="F13" s="639"/>
      <c r="G13" s="639"/>
      <c r="H13" s="639"/>
      <c r="I13" s="639"/>
      <c r="J13" s="639"/>
      <c r="K13" s="639"/>
      <c r="L13" s="639"/>
      <c r="M13" s="639"/>
      <c r="N13" s="639"/>
      <c r="O13" s="639"/>
      <c r="P13" s="639"/>
      <c r="Q13" s="640"/>
      <c r="R13" s="641">
        <v>20131</v>
      </c>
      <c r="S13" s="642"/>
      <c r="T13" s="642"/>
      <c r="U13" s="642"/>
      <c r="V13" s="642"/>
      <c r="W13" s="642"/>
      <c r="X13" s="642"/>
      <c r="Y13" s="643"/>
      <c r="Z13" s="644">
        <v>0</v>
      </c>
      <c r="AA13" s="644"/>
      <c r="AB13" s="644"/>
      <c r="AC13" s="644"/>
      <c r="AD13" s="645">
        <v>20131</v>
      </c>
      <c r="AE13" s="645"/>
      <c r="AF13" s="645"/>
      <c r="AG13" s="645"/>
      <c r="AH13" s="645"/>
      <c r="AI13" s="645"/>
      <c r="AJ13" s="645"/>
      <c r="AK13" s="645"/>
      <c r="AL13" s="646">
        <v>0</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9210679</v>
      </c>
      <c r="BH13" s="642"/>
      <c r="BI13" s="642"/>
      <c r="BJ13" s="642"/>
      <c r="BK13" s="642"/>
      <c r="BL13" s="642"/>
      <c r="BM13" s="642"/>
      <c r="BN13" s="643"/>
      <c r="BO13" s="644">
        <v>41.8</v>
      </c>
      <c r="BP13" s="644"/>
      <c r="BQ13" s="644"/>
      <c r="BR13" s="644"/>
      <c r="BS13" s="650" t="s">
        <v>240</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7596215</v>
      </c>
      <c r="CS13" s="642"/>
      <c r="CT13" s="642"/>
      <c r="CU13" s="642"/>
      <c r="CV13" s="642"/>
      <c r="CW13" s="642"/>
      <c r="CX13" s="642"/>
      <c r="CY13" s="643"/>
      <c r="CZ13" s="644">
        <v>10.4</v>
      </c>
      <c r="DA13" s="644"/>
      <c r="DB13" s="644"/>
      <c r="DC13" s="644"/>
      <c r="DD13" s="650">
        <v>3054076</v>
      </c>
      <c r="DE13" s="642"/>
      <c r="DF13" s="642"/>
      <c r="DG13" s="642"/>
      <c r="DH13" s="642"/>
      <c r="DI13" s="642"/>
      <c r="DJ13" s="642"/>
      <c r="DK13" s="642"/>
      <c r="DL13" s="642"/>
      <c r="DM13" s="642"/>
      <c r="DN13" s="642"/>
      <c r="DO13" s="642"/>
      <c r="DP13" s="643"/>
      <c r="DQ13" s="650">
        <v>4804750</v>
      </c>
      <c r="DR13" s="642"/>
      <c r="DS13" s="642"/>
      <c r="DT13" s="642"/>
      <c r="DU13" s="642"/>
      <c r="DV13" s="642"/>
      <c r="DW13" s="642"/>
      <c r="DX13" s="642"/>
      <c r="DY13" s="642"/>
      <c r="DZ13" s="642"/>
      <c r="EA13" s="642"/>
      <c r="EB13" s="642"/>
      <c r="EC13" s="651"/>
    </row>
    <row r="14" spans="2:143" ht="11.25" customHeight="1">
      <c r="B14" s="638" t="s">
        <v>252</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240</v>
      </c>
      <c r="AA14" s="644"/>
      <c r="AB14" s="644"/>
      <c r="AC14" s="644"/>
      <c r="AD14" s="645" t="s">
        <v>240</v>
      </c>
      <c r="AE14" s="645"/>
      <c r="AF14" s="645"/>
      <c r="AG14" s="645"/>
      <c r="AH14" s="645"/>
      <c r="AI14" s="645"/>
      <c r="AJ14" s="645"/>
      <c r="AK14" s="645"/>
      <c r="AL14" s="646" t="s">
        <v>240</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548394</v>
      </c>
      <c r="BH14" s="642"/>
      <c r="BI14" s="642"/>
      <c r="BJ14" s="642"/>
      <c r="BK14" s="642"/>
      <c r="BL14" s="642"/>
      <c r="BM14" s="642"/>
      <c r="BN14" s="643"/>
      <c r="BO14" s="644">
        <v>2.5</v>
      </c>
      <c r="BP14" s="644"/>
      <c r="BQ14" s="644"/>
      <c r="BR14" s="644"/>
      <c r="BS14" s="650" t="s">
        <v>176</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3078787</v>
      </c>
      <c r="CS14" s="642"/>
      <c r="CT14" s="642"/>
      <c r="CU14" s="642"/>
      <c r="CV14" s="642"/>
      <c r="CW14" s="642"/>
      <c r="CX14" s="642"/>
      <c r="CY14" s="643"/>
      <c r="CZ14" s="644">
        <v>4.2</v>
      </c>
      <c r="DA14" s="644"/>
      <c r="DB14" s="644"/>
      <c r="DC14" s="644"/>
      <c r="DD14" s="650">
        <v>765811</v>
      </c>
      <c r="DE14" s="642"/>
      <c r="DF14" s="642"/>
      <c r="DG14" s="642"/>
      <c r="DH14" s="642"/>
      <c r="DI14" s="642"/>
      <c r="DJ14" s="642"/>
      <c r="DK14" s="642"/>
      <c r="DL14" s="642"/>
      <c r="DM14" s="642"/>
      <c r="DN14" s="642"/>
      <c r="DO14" s="642"/>
      <c r="DP14" s="643"/>
      <c r="DQ14" s="650">
        <v>2308519</v>
      </c>
      <c r="DR14" s="642"/>
      <c r="DS14" s="642"/>
      <c r="DT14" s="642"/>
      <c r="DU14" s="642"/>
      <c r="DV14" s="642"/>
      <c r="DW14" s="642"/>
      <c r="DX14" s="642"/>
      <c r="DY14" s="642"/>
      <c r="DZ14" s="642"/>
      <c r="EA14" s="642"/>
      <c r="EB14" s="642"/>
      <c r="EC14" s="651"/>
    </row>
    <row r="15" spans="2:143" ht="11.25" customHeight="1">
      <c r="B15" s="638" t="s">
        <v>255</v>
      </c>
      <c r="C15" s="639"/>
      <c r="D15" s="639"/>
      <c r="E15" s="639"/>
      <c r="F15" s="639"/>
      <c r="G15" s="639"/>
      <c r="H15" s="639"/>
      <c r="I15" s="639"/>
      <c r="J15" s="639"/>
      <c r="K15" s="639"/>
      <c r="L15" s="639"/>
      <c r="M15" s="639"/>
      <c r="N15" s="639"/>
      <c r="O15" s="639"/>
      <c r="P15" s="639"/>
      <c r="Q15" s="640"/>
      <c r="R15" s="641">
        <v>145997</v>
      </c>
      <c r="S15" s="642"/>
      <c r="T15" s="642"/>
      <c r="U15" s="642"/>
      <c r="V15" s="642"/>
      <c r="W15" s="642"/>
      <c r="X15" s="642"/>
      <c r="Y15" s="643"/>
      <c r="Z15" s="644">
        <v>0.2</v>
      </c>
      <c r="AA15" s="644"/>
      <c r="AB15" s="644"/>
      <c r="AC15" s="644"/>
      <c r="AD15" s="645">
        <v>145997</v>
      </c>
      <c r="AE15" s="645"/>
      <c r="AF15" s="645"/>
      <c r="AG15" s="645"/>
      <c r="AH15" s="645"/>
      <c r="AI15" s="645"/>
      <c r="AJ15" s="645"/>
      <c r="AK15" s="645"/>
      <c r="AL15" s="646">
        <v>0.3</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1031861</v>
      </c>
      <c r="BH15" s="642"/>
      <c r="BI15" s="642"/>
      <c r="BJ15" s="642"/>
      <c r="BK15" s="642"/>
      <c r="BL15" s="642"/>
      <c r="BM15" s="642"/>
      <c r="BN15" s="643"/>
      <c r="BO15" s="644">
        <v>4.7</v>
      </c>
      <c r="BP15" s="644"/>
      <c r="BQ15" s="644"/>
      <c r="BR15" s="644"/>
      <c r="BS15" s="650" t="s">
        <v>240</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8801509</v>
      </c>
      <c r="CS15" s="642"/>
      <c r="CT15" s="642"/>
      <c r="CU15" s="642"/>
      <c r="CV15" s="642"/>
      <c r="CW15" s="642"/>
      <c r="CX15" s="642"/>
      <c r="CY15" s="643"/>
      <c r="CZ15" s="644">
        <v>12.1</v>
      </c>
      <c r="DA15" s="644"/>
      <c r="DB15" s="644"/>
      <c r="DC15" s="644"/>
      <c r="DD15" s="650">
        <v>3590126</v>
      </c>
      <c r="DE15" s="642"/>
      <c r="DF15" s="642"/>
      <c r="DG15" s="642"/>
      <c r="DH15" s="642"/>
      <c r="DI15" s="642"/>
      <c r="DJ15" s="642"/>
      <c r="DK15" s="642"/>
      <c r="DL15" s="642"/>
      <c r="DM15" s="642"/>
      <c r="DN15" s="642"/>
      <c r="DO15" s="642"/>
      <c r="DP15" s="643"/>
      <c r="DQ15" s="650">
        <v>6273889</v>
      </c>
      <c r="DR15" s="642"/>
      <c r="DS15" s="642"/>
      <c r="DT15" s="642"/>
      <c r="DU15" s="642"/>
      <c r="DV15" s="642"/>
      <c r="DW15" s="642"/>
      <c r="DX15" s="642"/>
      <c r="DY15" s="642"/>
      <c r="DZ15" s="642"/>
      <c r="EA15" s="642"/>
      <c r="EB15" s="642"/>
      <c r="EC15" s="651"/>
    </row>
    <row r="16" spans="2:143" ht="11.25" customHeight="1">
      <c r="B16" s="638" t="s">
        <v>258</v>
      </c>
      <c r="C16" s="639"/>
      <c r="D16" s="639"/>
      <c r="E16" s="639"/>
      <c r="F16" s="639"/>
      <c r="G16" s="639"/>
      <c r="H16" s="639"/>
      <c r="I16" s="639"/>
      <c r="J16" s="639"/>
      <c r="K16" s="639"/>
      <c r="L16" s="639"/>
      <c r="M16" s="639"/>
      <c r="N16" s="639"/>
      <c r="O16" s="639"/>
      <c r="P16" s="639"/>
      <c r="Q16" s="640"/>
      <c r="R16" s="641" t="s">
        <v>176</v>
      </c>
      <c r="S16" s="642"/>
      <c r="T16" s="642"/>
      <c r="U16" s="642"/>
      <c r="V16" s="642"/>
      <c r="W16" s="642"/>
      <c r="X16" s="642"/>
      <c r="Y16" s="643"/>
      <c r="Z16" s="644" t="s">
        <v>240</v>
      </c>
      <c r="AA16" s="644"/>
      <c r="AB16" s="644"/>
      <c r="AC16" s="644"/>
      <c r="AD16" s="645" t="s">
        <v>240</v>
      </c>
      <c r="AE16" s="645"/>
      <c r="AF16" s="645"/>
      <c r="AG16" s="645"/>
      <c r="AH16" s="645"/>
      <c r="AI16" s="645"/>
      <c r="AJ16" s="645"/>
      <c r="AK16" s="645"/>
      <c r="AL16" s="646" t="s">
        <v>176</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240</v>
      </c>
      <c r="BH16" s="642"/>
      <c r="BI16" s="642"/>
      <c r="BJ16" s="642"/>
      <c r="BK16" s="642"/>
      <c r="BL16" s="642"/>
      <c r="BM16" s="642"/>
      <c r="BN16" s="643"/>
      <c r="BO16" s="644" t="s">
        <v>240</v>
      </c>
      <c r="BP16" s="644"/>
      <c r="BQ16" s="644"/>
      <c r="BR16" s="644"/>
      <c r="BS16" s="650" t="s">
        <v>176</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1939617</v>
      </c>
      <c r="CS16" s="642"/>
      <c r="CT16" s="642"/>
      <c r="CU16" s="642"/>
      <c r="CV16" s="642"/>
      <c r="CW16" s="642"/>
      <c r="CX16" s="642"/>
      <c r="CY16" s="643"/>
      <c r="CZ16" s="644">
        <v>2.7</v>
      </c>
      <c r="DA16" s="644"/>
      <c r="DB16" s="644"/>
      <c r="DC16" s="644"/>
      <c r="DD16" s="650" t="s">
        <v>176</v>
      </c>
      <c r="DE16" s="642"/>
      <c r="DF16" s="642"/>
      <c r="DG16" s="642"/>
      <c r="DH16" s="642"/>
      <c r="DI16" s="642"/>
      <c r="DJ16" s="642"/>
      <c r="DK16" s="642"/>
      <c r="DL16" s="642"/>
      <c r="DM16" s="642"/>
      <c r="DN16" s="642"/>
      <c r="DO16" s="642"/>
      <c r="DP16" s="643"/>
      <c r="DQ16" s="650">
        <v>632357</v>
      </c>
      <c r="DR16" s="642"/>
      <c r="DS16" s="642"/>
      <c r="DT16" s="642"/>
      <c r="DU16" s="642"/>
      <c r="DV16" s="642"/>
      <c r="DW16" s="642"/>
      <c r="DX16" s="642"/>
      <c r="DY16" s="642"/>
      <c r="DZ16" s="642"/>
      <c r="EA16" s="642"/>
      <c r="EB16" s="642"/>
      <c r="EC16" s="651"/>
    </row>
    <row r="17" spans="2:133" ht="11.25" customHeight="1">
      <c r="B17" s="638" t="s">
        <v>261</v>
      </c>
      <c r="C17" s="639"/>
      <c r="D17" s="639"/>
      <c r="E17" s="639"/>
      <c r="F17" s="639"/>
      <c r="G17" s="639"/>
      <c r="H17" s="639"/>
      <c r="I17" s="639"/>
      <c r="J17" s="639"/>
      <c r="K17" s="639"/>
      <c r="L17" s="639"/>
      <c r="M17" s="639"/>
      <c r="N17" s="639"/>
      <c r="O17" s="639"/>
      <c r="P17" s="639"/>
      <c r="Q17" s="640"/>
      <c r="R17" s="641">
        <v>98265</v>
      </c>
      <c r="S17" s="642"/>
      <c r="T17" s="642"/>
      <c r="U17" s="642"/>
      <c r="V17" s="642"/>
      <c r="W17" s="642"/>
      <c r="X17" s="642"/>
      <c r="Y17" s="643"/>
      <c r="Z17" s="644">
        <v>0.1</v>
      </c>
      <c r="AA17" s="644"/>
      <c r="AB17" s="644"/>
      <c r="AC17" s="644"/>
      <c r="AD17" s="645">
        <v>98265</v>
      </c>
      <c r="AE17" s="645"/>
      <c r="AF17" s="645"/>
      <c r="AG17" s="645"/>
      <c r="AH17" s="645"/>
      <c r="AI17" s="645"/>
      <c r="AJ17" s="645"/>
      <c r="AK17" s="645"/>
      <c r="AL17" s="646">
        <v>0.2</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240</v>
      </c>
      <c r="BP17" s="644"/>
      <c r="BQ17" s="644"/>
      <c r="BR17" s="644"/>
      <c r="BS17" s="650" t="s">
        <v>240</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11693895</v>
      </c>
      <c r="CS17" s="642"/>
      <c r="CT17" s="642"/>
      <c r="CU17" s="642"/>
      <c r="CV17" s="642"/>
      <c r="CW17" s="642"/>
      <c r="CX17" s="642"/>
      <c r="CY17" s="643"/>
      <c r="CZ17" s="644">
        <v>16</v>
      </c>
      <c r="DA17" s="644"/>
      <c r="DB17" s="644"/>
      <c r="DC17" s="644"/>
      <c r="DD17" s="650" t="s">
        <v>135</v>
      </c>
      <c r="DE17" s="642"/>
      <c r="DF17" s="642"/>
      <c r="DG17" s="642"/>
      <c r="DH17" s="642"/>
      <c r="DI17" s="642"/>
      <c r="DJ17" s="642"/>
      <c r="DK17" s="642"/>
      <c r="DL17" s="642"/>
      <c r="DM17" s="642"/>
      <c r="DN17" s="642"/>
      <c r="DO17" s="642"/>
      <c r="DP17" s="643"/>
      <c r="DQ17" s="650">
        <v>11517001</v>
      </c>
      <c r="DR17" s="642"/>
      <c r="DS17" s="642"/>
      <c r="DT17" s="642"/>
      <c r="DU17" s="642"/>
      <c r="DV17" s="642"/>
      <c r="DW17" s="642"/>
      <c r="DX17" s="642"/>
      <c r="DY17" s="642"/>
      <c r="DZ17" s="642"/>
      <c r="EA17" s="642"/>
      <c r="EB17" s="642"/>
      <c r="EC17" s="651"/>
    </row>
    <row r="18" spans="2:133" ht="11.25" customHeight="1">
      <c r="B18" s="638" t="s">
        <v>264</v>
      </c>
      <c r="C18" s="639"/>
      <c r="D18" s="639"/>
      <c r="E18" s="639"/>
      <c r="F18" s="639"/>
      <c r="G18" s="639"/>
      <c r="H18" s="639"/>
      <c r="I18" s="639"/>
      <c r="J18" s="639"/>
      <c r="K18" s="639"/>
      <c r="L18" s="639"/>
      <c r="M18" s="639"/>
      <c r="N18" s="639"/>
      <c r="O18" s="639"/>
      <c r="P18" s="639"/>
      <c r="Q18" s="640"/>
      <c r="R18" s="641">
        <v>19496277</v>
      </c>
      <c r="S18" s="642"/>
      <c r="T18" s="642"/>
      <c r="U18" s="642"/>
      <c r="V18" s="642"/>
      <c r="W18" s="642"/>
      <c r="X18" s="642"/>
      <c r="Y18" s="643"/>
      <c r="Z18" s="644">
        <v>25.2</v>
      </c>
      <c r="AA18" s="644"/>
      <c r="AB18" s="644"/>
      <c r="AC18" s="644"/>
      <c r="AD18" s="645">
        <v>17413724</v>
      </c>
      <c r="AE18" s="645"/>
      <c r="AF18" s="645"/>
      <c r="AG18" s="645"/>
      <c r="AH18" s="645"/>
      <c r="AI18" s="645"/>
      <c r="AJ18" s="645"/>
      <c r="AK18" s="645"/>
      <c r="AL18" s="646">
        <v>39.9</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240</v>
      </c>
      <c r="BH18" s="642"/>
      <c r="BI18" s="642"/>
      <c r="BJ18" s="642"/>
      <c r="BK18" s="642"/>
      <c r="BL18" s="642"/>
      <c r="BM18" s="642"/>
      <c r="BN18" s="643"/>
      <c r="BO18" s="644" t="s">
        <v>240</v>
      </c>
      <c r="BP18" s="644"/>
      <c r="BQ18" s="644"/>
      <c r="BR18" s="644"/>
      <c r="BS18" s="650" t="s">
        <v>240</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v>73572</v>
      </c>
      <c r="CS18" s="642"/>
      <c r="CT18" s="642"/>
      <c r="CU18" s="642"/>
      <c r="CV18" s="642"/>
      <c r="CW18" s="642"/>
      <c r="CX18" s="642"/>
      <c r="CY18" s="643"/>
      <c r="CZ18" s="644">
        <v>0.1</v>
      </c>
      <c r="DA18" s="644"/>
      <c r="DB18" s="644"/>
      <c r="DC18" s="644"/>
      <c r="DD18" s="650" t="s">
        <v>176</v>
      </c>
      <c r="DE18" s="642"/>
      <c r="DF18" s="642"/>
      <c r="DG18" s="642"/>
      <c r="DH18" s="642"/>
      <c r="DI18" s="642"/>
      <c r="DJ18" s="642"/>
      <c r="DK18" s="642"/>
      <c r="DL18" s="642"/>
      <c r="DM18" s="642"/>
      <c r="DN18" s="642"/>
      <c r="DO18" s="642"/>
      <c r="DP18" s="643"/>
      <c r="DQ18" s="650">
        <v>73572</v>
      </c>
      <c r="DR18" s="642"/>
      <c r="DS18" s="642"/>
      <c r="DT18" s="642"/>
      <c r="DU18" s="642"/>
      <c r="DV18" s="642"/>
      <c r="DW18" s="642"/>
      <c r="DX18" s="642"/>
      <c r="DY18" s="642"/>
      <c r="DZ18" s="642"/>
      <c r="EA18" s="642"/>
      <c r="EB18" s="642"/>
      <c r="EC18" s="651"/>
    </row>
    <row r="19" spans="2:133" ht="11.25" customHeight="1">
      <c r="B19" s="638" t="s">
        <v>267</v>
      </c>
      <c r="C19" s="639"/>
      <c r="D19" s="639"/>
      <c r="E19" s="639"/>
      <c r="F19" s="639"/>
      <c r="G19" s="639"/>
      <c r="H19" s="639"/>
      <c r="I19" s="639"/>
      <c r="J19" s="639"/>
      <c r="K19" s="639"/>
      <c r="L19" s="639"/>
      <c r="M19" s="639"/>
      <c r="N19" s="639"/>
      <c r="O19" s="639"/>
      <c r="P19" s="639"/>
      <c r="Q19" s="640"/>
      <c r="R19" s="641">
        <v>17413724</v>
      </c>
      <c r="S19" s="642"/>
      <c r="T19" s="642"/>
      <c r="U19" s="642"/>
      <c r="V19" s="642"/>
      <c r="W19" s="642"/>
      <c r="X19" s="642"/>
      <c r="Y19" s="643"/>
      <c r="Z19" s="644">
        <v>22.5</v>
      </c>
      <c r="AA19" s="644"/>
      <c r="AB19" s="644"/>
      <c r="AC19" s="644"/>
      <c r="AD19" s="645">
        <v>17413724</v>
      </c>
      <c r="AE19" s="645"/>
      <c r="AF19" s="645"/>
      <c r="AG19" s="645"/>
      <c r="AH19" s="645"/>
      <c r="AI19" s="645"/>
      <c r="AJ19" s="645"/>
      <c r="AK19" s="645"/>
      <c r="AL19" s="646">
        <v>39.9</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8370</v>
      </c>
      <c r="BH19" s="642"/>
      <c r="BI19" s="642"/>
      <c r="BJ19" s="642"/>
      <c r="BK19" s="642"/>
      <c r="BL19" s="642"/>
      <c r="BM19" s="642"/>
      <c r="BN19" s="643"/>
      <c r="BO19" s="644">
        <v>0</v>
      </c>
      <c r="BP19" s="644"/>
      <c r="BQ19" s="644"/>
      <c r="BR19" s="644"/>
      <c r="BS19" s="650" t="s">
        <v>240</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135</v>
      </c>
      <c r="DA19" s="644"/>
      <c r="DB19" s="644"/>
      <c r="DC19" s="644"/>
      <c r="DD19" s="650" t="s">
        <v>176</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c r="B20" s="638" t="s">
        <v>270</v>
      </c>
      <c r="C20" s="639"/>
      <c r="D20" s="639"/>
      <c r="E20" s="639"/>
      <c r="F20" s="639"/>
      <c r="G20" s="639"/>
      <c r="H20" s="639"/>
      <c r="I20" s="639"/>
      <c r="J20" s="639"/>
      <c r="K20" s="639"/>
      <c r="L20" s="639"/>
      <c r="M20" s="639"/>
      <c r="N20" s="639"/>
      <c r="O20" s="639"/>
      <c r="P20" s="639"/>
      <c r="Q20" s="640"/>
      <c r="R20" s="641">
        <v>2082553</v>
      </c>
      <c r="S20" s="642"/>
      <c r="T20" s="642"/>
      <c r="U20" s="642"/>
      <c r="V20" s="642"/>
      <c r="W20" s="642"/>
      <c r="X20" s="642"/>
      <c r="Y20" s="643"/>
      <c r="Z20" s="644">
        <v>2.7</v>
      </c>
      <c r="AA20" s="644"/>
      <c r="AB20" s="644"/>
      <c r="AC20" s="644"/>
      <c r="AD20" s="645" t="s">
        <v>135</v>
      </c>
      <c r="AE20" s="645"/>
      <c r="AF20" s="645"/>
      <c r="AG20" s="645"/>
      <c r="AH20" s="645"/>
      <c r="AI20" s="645"/>
      <c r="AJ20" s="645"/>
      <c r="AK20" s="645"/>
      <c r="AL20" s="646" t="s">
        <v>135</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8370</v>
      </c>
      <c r="BH20" s="642"/>
      <c r="BI20" s="642"/>
      <c r="BJ20" s="642"/>
      <c r="BK20" s="642"/>
      <c r="BL20" s="642"/>
      <c r="BM20" s="642"/>
      <c r="BN20" s="643"/>
      <c r="BO20" s="644">
        <v>0</v>
      </c>
      <c r="BP20" s="644"/>
      <c r="BQ20" s="644"/>
      <c r="BR20" s="644"/>
      <c r="BS20" s="650" t="s">
        <v>135</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72896245</v>
      </c>
      <c r="CS20" s="642"/>
      <c r="CT20" s="642"/>
      <c r="CU20" s="642"/>
      <c r="CV20" s="642"/>
      <c r="CW20" s="642"/>
      <c r="CX20" s="642"/>
      <c r="CY20" s="643"/>
      <c r="CZ20" s="644">
        <v>100</v>
      </c>
      <c r="DA20" s="644"/>
      <c r="DB20" s="644"/>
      <c r="DC20" s="644"/>
      <c r="DD20" s="650">
        <v>8604294</v>
      </c>
      <c r="DE20" s="642"/>
      <c r="DF20" s="642"/>
      <c r="DG20" s="642"/>
      <c r="DH20" s="642"/>
      <c r="DI20" s="642"/>
      <c r="DJ20" s="642"/>
      <c r="DK20" s="642"/>
      <c r="DL20" s="642"/>
      <c r="DM20" s="642"/>
      <c r="DN20" s="642"/>
      <c r="DO20" s="642"/>
      <c r="DP20" s="643"/>
      <c r="DQ20" s="650">
        <v>50325095</v>
      </c>
      <c r="DR20" s="642"/>
      <c r="DS20" s="642"/>
      <c r="DT20" s="642"/>
      <c r="DU20" s="642"/>
      <c r="DV20" s="642"/>
      <c r="DW20" s="642"/>
      <c r="DX20" s="642"/>
      <c r="DY20" s="642"/>
      <c r="DZ20" s="642"/>
      <c r="EA20" s="642"/>
      <c r="EB20" s="642"/>
      <c r="EC20" s="651"/>
    </row>
    <row r="21" spans="2:133" ht="11.25" customHeight="1">
      <c r="B21" s="638" t="s">
        <v>273</v>
      </c>
      <c r="C21" s="639"/>
      <c r="D21" s="639"/>
      <c r="E21" s="639"/>
      <c r="F21" s="639"/>
      <c r="G21" s="639"/>
      <c r="H21" s="639"/>
      <c r="I21" s="639"/>
      <c r="J21" s="639"/>
      <c r="K21" s="639"/>
      <c r="L21" s="639"/>
      <c r="M21" s="639"/>
      <c r="N21" s="639"/>
      <c r="O21" s="639"/>
      <c r="P21" s="639"/>
      <c r="Q21" s="640"/>
      <c r="R21" s="641" t="s">
        <v>240</v>
      </c>
      <c r="S21" s="642"/>
      <c r="T21" s="642"/>
      <c r="U21" s="642"/>
      <c r="V21" s="642"/>
      <c r="W21" s="642"/>
      <c r="X21" s="642"/>
      <c r="Y21" s="643"/>
      <c r="Z21" s="644" t="s">
        <v>135</v>
      </c>
      <c r="AA21" s="644"/>
      <c r="AB21" s="644"/>
      <c r="AC21" s="644"/>
      <c r="AD21" s="645" t="s">
        <v>240</v>
      </c>
      <c r="AE21" s="645"/>
      <c r="AF21" s="645"/>
      <c r="AG21" s="645"/>
      <c r="AH21" s="645"/>
      <c r="AI21" s="645"/>
      <c r="AJ21" s="645"/>
      <c r="AK21" s="645"/>
      <c r="AL21" s="646" t="s">
        <v>240</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8370</v>
      </c>
      <c r="BH21" s="642"/>
      <c r="BI21" s="642"/>
      <c r="BJ21" s="642"/>
      <c r="BK21" s="642"/>
      <c r="BL21" s="642"/>
      <c r="BM21" s="642"/>
      <c r="BN21" s="643"/>
      <c r="BO21" s="644">
        <v>0</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275</v>
      </c>
      <c r="C22" s="639"/>
      <c r="D22" s="639"/>
      <c r="E22" s="639"/>
      <c r="F22" s="639"/>
      <c r="G22" s="639"/>
      <c r="H22" s="639"/>
      <c r="I22" s="639"/>
      <c r="J22" s="639"/>
      <c r="K22" s="639"/>
      <c r="L22" s="639"/>
      <c r="M22" s="639"/>
      <c r="N22" s="639"/>
      <c r="O22" s="639"/>
      <c r="P22" s="639"/>
      <c r="Q22" s="640"/>
      <c r="R22" s="641">
        <v>45496079</v>
      </c>
      <c r="S22" s="642"/>
      <c r="T22" s="642"/>
      <c r="U22" s="642"/>
      <c r="V22" s="642"/>
      <c r="W22" s="642"/>
      <c r="X22" s="642"/>
      <c r="Y22" s="643"/>
      <c r="Z22" s="644">
        <v>58.8</v>
      </c>
      <c r="AA22" s="644"/>
      <c r="AB22" s="644"/>
      <c r="AC22" s="644"/>
      <c r="AD22" s="645">
        <v>43413526</v>
      </c>
      <c r="AE22" s="645"/>
      <c r="AF22" s="645"/>
      <c r="AG22" s="645"/>
      <c r="AH22" s="645"/>
      <c r="AI22" s="645"/>
      <c r="AJ22" s="645"/>
      <c r="AK22" s="645"/>
      <c r="AL22" s="646">
        <v>99.4</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176</v>
      </c>
      <c r="BH22" s="642"/>
      <c r="BI22" s="642"/>
      <c r="BJ22" s="642"/>
      <c r="BK22" s="642"/>
      <c r="BL22" s="642"/>
      <c r="BM22" s="642"/>
      <c r="BN22" s="643"/>
      <c r="BO22" s="644" t="s">
        <v>176</v>
      </c>
      <c r="BP22" s="644"/>
      <c r="BQ22" s="644"/>
      <c r="BR22" s="644"/>
      <c r="BS22" s="650" t="s">
        <v>135</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278</v>
      </c>
      <c r="C23" s="639"/>
      <c r="D23" s="639"/>
      <c r="E23" s="639"/>
      <c r="F23" s="639"/>
      <c r="G23" s="639"/>
      <c r="H23" s="639"/>
      <c r="I23" s="639"/>
      <c r="J23" s="639"/>
      <c r="K23" s="639"/>
      <c r="L23" s="639"/>
      <c r="M23" s="639"/>
      <c r="N23" s="639"/>
      <c r="O23" s="639"/>
      <c r="P23" s="639"/>
      <c r="Q23" s="640"/>
      <c r="R23" s="641">
        <v>17506</v>
      </c>
      <c r="S23" s="642"/>
      <c r="T23" s="642"/>
      <c r="U23" s="642"/>
      <c r="V23" s="642"/>
      <c r="W23" s="642"/>
      <c r="X23" s="642"/>
      <c r="Y23" s="643"/>
      <c r="Z23" s="644">
        <v>0</v>
      </c>
      <c r="AA23" s="644"/>
      <c r="AB23" s="644"/>
      <c r="AC23" s="644"/>
      <c r="AD23" s="645">
        <v>17506</v>
      </c>
      <c r="AE23" s="645"/>
      <c r="AF23" s="645"/>
      <c r="AG23" s="645"/>
      <c r="AH23" s="645"/>
      <c r="AI23" s="645"/>
      <c r="AJ23" s="645"/>
      <c r="AK23" s="645"/>
      <c r="AL23" s="646">
        <v>0</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176</v>
      </c>
      <c r="BH23" s="642"/>
      <c r="BI23" s="642"/>
      <c r="BJ23" s="642"/>
      <c r="BK23" s="642"/>
      <c r="BL23" s="642"/>
      <c r="BM23" s="642"/>
      <c r="BN23" s="643"/>
      <c r="BO23" s="644" t="s">
        <v>135</v>
      </c>
      <c r="BP23" s="644"/>
      <c r="BQ23" s="644"/>
      <c r="BR23" s="644"/>
      <c r="BS23" s="650" t="s">
        <v>135</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c r="B24" s="638" t="s">
        <v>285</v>
      </c>
      <c r="C24" s="639"/>
      <c r="D24" s="639"/>
      <c r="E24" s="639"/>
      <c r="F24" s="639"/>
      <c r="G24" s="639"/>
      <c r="H24" s="639"/>
      <c r="I24" s="639"/>
      <c r="J24" s="639"/>
      <c r="K24" s="639"/>
      <c r="L24" s="639"/>
      <c r="M24" s="639"/>
      <c r="N24" s="639"/>
      <c r="O24" s="639"/>
      <c r="P24" s="639"/>
      <c r="Q24" s="640"/>
      <c r="R24" s="641">
        <v>328385</v>
      </c>
      <c r="S24" s="642"/>
      <c r="T24" s="642"/>
      <c r="U24" s="642"/>
      <c r="V24" s="642"/>
      <c r="W24" s="642"/>
      <c r="X24" s="642"/>
      <c r="Y24" s="643"/>
      <c r="Z24" s="644">
        <v>0.4</v>
      </c>
      <c r="AA24" s="644"/>
      <c r="AB24" s="644"/>
      <c r="AC24" s="644"/>
      <c r="AD24" s="645" t="s">
        <v>135</v>
      </c>
      <c r="AE24" s="645"/>
      <c r="AF24" s="645"/>
      <c r="AG24" s="645"/>
      <c r="AH24" s="645"/>
      <c r="AI24" s="645"/>
      <c r="AJ24" s="645"/>
      <c r="AK24" s="645"/>
      <c r="AL24" s="646" t="s">
        <v>240</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176</v>
      </c>
      <c r="BH24" s="642"/>
      <c r="BI24" s="642"/>
      <c r="BJ24" s="642"/>
      <c r="BK24" s="642"/>
      <c r="BL24" s="642"/>
      <c r="BM24" s="642"/>
      <c r="BN24" s="643"/>
      <c r="BO24" s="644" t="s">
        <v>240</v>
      </c>
      <c r="BP24" s="644"/>
      <c r="BQ24" s="644"/>
      <c r="BR24" s="644"/>
      <c r="BS24" s="650" t="s">
        <v>240</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37738295</v>
      </c>
      <c r="CS24" s="631"/>
      <c r="CT24" s="631"/>
      <c r="CU24" s="631"/>
      <c r="CV24" s="631"/>
      <c r="CW24" s="631"/>
      <c r="CX24" s="631"/>
      <c r="CY24" s="632"/>
      <c r="CZ24" s="635">
        <v>51.8</v>
      </c>
      <c r="DA24" s="636"/>
      <c r="DB24" s="636"/>
      <c r="DC24" s="655"/>
      <c r="DD24" s="674">
        <v>27204364</v>
      </c>
      <c r="DE24" s="631"/>
      <c r="DF24" s="631"/>
      <c r="DG24" s="631"/>
      <c r="DH24" s="631"/>
      <c r="DI24" s="631"/>
      <c r="DJ24" s="631"/>
      <c r="DK24" s="632"/>
      <c r="DL24" s="674">
        <v>26972464</v>
      </c>
      <c r="DM24" s="631"/>
      <c r="DN24" s="631"/>
      <c r="DO24" s="631"/>
      <c r="DP24" s="631"/>
      <c r="DQ24" s="631"/>
      <c r="DR24" s="631"/>
      <c r="DS24" s="631"/>
      <c r="DT24" s="631"/>
      <c r="DU24" s="631"/>
      <c r="DV24" s="632"/>
      <c r="DW24" s="635">
        <v>58.5</v>
      </c>
      <c r="DX24" s="636"/>
      <c r="DY24" s="636"/>
      <c r="DZ24" s="636"/>
      <c r="EA24" s="636"/>
      <c r="EB24" s="636"/>
      <c r="EC24" s="637"/>
    </row>
    <row r="25" spans="2:133" ht="11.25" customHeight="1">
      <c r="B25" s="638" t="s">
        <v>288</v>
      </c>
      <c r="C25" s="639"/>
      <c r="D25" s="639"/>
      <c r="E25" s="639"/>
      <c r="F25" s="639"/>
      <c r="G25" s="639"/>
      <c r="H25" s="639"/>
      <c r="I25" s="639"/>
      <c r="J25" s="639"/>
      <c r="K25" s="639"/>
      <c r="L25" s="639"/>
      <c r="M25" s="639"/>
      <c r="N25" s="639"/>
      <c r="O25" s="639"/>
      <c r="P25" s="639"/>
      <c r="Q25" s="640"/>
      <c r="R25" s="641">
        <v>1281727</v>
      </c>
      <c r="S25" s="642"/>
      <c r="T25" s="642"/>
      <c r="U25" s="642"/>
      <c r="V25" s="642"/>
      <c r="W25" s="642"/>
      <c r="X25" s="642"/>
      <c r="Y25" s="643"/>
      <c r="Z25" s="644">
        <v>1.7</v>
      </c>
      <c r="AA25" s="644"/>
      <c r="AB25" s="644"/>
      <c r="AC25" s="644"/>
      <c r="AD25" s="645">
        <v>156083</v>
      </c>
      <c r="AE25" s="645"/>
      <c r="AF25" s="645"/>
      <c r="AG25" s="645"/>
      <c r="AH25" s="645"/>
      <c r="AI25" s="645"/>
      <c r="AJ25" s="645"/>
      <c r="AK25" s="645"/>
      <c r="AL25" s="646">
        <v>0.4</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240</v>
      </c>
      <c r="BP25" s="644"/>
      <c r="BQ25" s="644"/>
      <c r="BR25" s="644"/>
      <c r="BS25" s="650" t="s">
        <v>176</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11142420</v>
      </c>
      <c r="CS25" s="677"/>
      <c r="CT25" s="677"/>
      <c r="CU25" s="677"/>
      <c r="CV25" s="677"/>
      <c r="CW25" s="677"/>
      <c r="CX25" s="677"/>
      <c r="CY25" s="678"/>
      <c r="CZ25" s="646">
        <v>15.3</v>
      </c>
      <c r="DA25" s="675"/>
      <c r="DB25" s="675"/>
      <c r="DC25" s="679"/>
      <c r="DD25" s="650">
        <v>10753252</v>
      </c>
      <c r="DE25" s="677"/>
      <c r="DF25" s="677"/>
      <c r="DG25" s="677"/>
      <c r="DH25" s="677"/>
      <c r="DI25" s="677"/>
      <c r="DJ25" s="677"/>
      <c r="DK25" s="678"/>
      <c r="DL25" s="650">
        <v>10536378</v>
      </c>
      <c r="DM25" s="677"/>
      <c r="DN25" s="677"/>
      <c r="DO25" s="677"/>
      <c r="DP25" s="677"/>
      <c r="DQ25" s="677"/>
      <c r="DR25" s="677"/>
      <c r="DS25" s="677"/>
      <c r="DT25" s="677"/>
      <c r="DU25" s="677"/>
      <c r="DV25" s="678"/>
      <c r="DW25" s="646">
        <v>22.9</v>
      </c>
      <c r="DX25" s="675"/>
      <c r="DY25" s="675"/>
      <c r="DZ25" s="675"/>
      <c r="EA25" s="675"/>
      <c r="EB25" s="675"/>
      <c r="EC25" s="676"/>
    </row>
    <row r="26" spans="2:133" ht="11.25" customHeight="1">
      <c r="B26" s="638" t="s">
        <v>291</v>
      </c>
      <c r="C26" s="639"/>
      <c r="D26" s="639"/>
      <c r="E26" s="639"/>
      <c r="F26" s="639"/>
      <c r="G26" s="639"/>
      <c r="H26" s="639"/>
      <c r="I26" s="639"/>
      <c r="J26" s="639"/>
      <c r="K26" s="639"/>
      <c r="L26" s="639"/>
      <c r="M26" s="639"/>
      <c r="N26" s="639"/>
      <c r="O26" s="639"/>
      <c r="P26" s="639"/>
      <c r="Q26" s="640"/>
      <c r="R26" s="641">
        <v>573851</v>
      </c>
      <c r="S26" s="642"/>
      <c r="T26" s="642"/>
      <c r="U26" s="642"/>
      <c r="V26" s="642"/>
      <c r="W26" s="642"/>
      <c r="X26" s="642"/>
      <c r="Y26" s="643"/>
      <c r="Z26" s="644">
        <v>0.7</v>
      </c>
      <c r="AA26" s="644"/>
      <c r="AB26" s="644"/>
      <c r="AC26" s="644"/>
      <c r="AD26" s="645" t="s">
        <v>240</v>
      </c>
      <c r="AE26" s="645"/>
      <c r="AF26" s="645"/>
      <c r="AG26" s="645"/>
      <c r="AH26" s="645"/>
      <c r="AI26" s="645"/>
      <c r="AJ26" s="645"/>
      <c r="AK26" s="645"/>
      <c r="AL26" s="646" t="s">
        <v>176</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176</v>
      </c>
      <c r="BP26" s="644"/>
      <c r="BQ26" s="644"/>
      <c r="BR26" s="644"/>
      <c r="BS26" s="650" t="s">
        <v>240</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7240437</v>
      </c>
      <c r="CS26" s="642"/>
      <c r="CT26" s="642"/>
      <c r="CU26" s="642"/>
      <c r="CV26" s="642"/>
      <c r="CW26" s="642"/>
      <c r="CX26" s="642"/>
      <c r="CY26" s="643"/>
      <c r="CZ26" s="646">
        <v>9.9</v>
      </c>
      <c r="DA26" s="675"/>
      <c r="DB26" s="675"/>
      <c r="DC26" s="679"/>
      <c r="DD26" s="650">
        <v>6948860</v>
      </c>
      <c r="DE26" s="642"/>
      <c r="DF26" s="642"/>
      <c r="DG26" s="642"/>
      <c r="DH26" s="642"/>
      <c r="DI26" s="642"/>
      <c r="DJ26" s="642"/>
      <c r="DK26" s="643"/>
      <c r="DL26" s="650" t="s">
        <v>240</v>
      </c>
      <c r="DM26" s="642"/>
      <c r="DN26" s="642"/>
      <c r="DO26" s="642"/>
      <c r="DP26" s="642"/>
      <c r="DQ26" s="642"/>
      <c r="DR26" s="642"/>
      <c r="DS26" s="642"/>
      <c r="DT26" s="642"/>
      <c r="DU26" s="642"/>
      <c r="DV26" s="643"/>
      <c r="DW26" s="646" t="s">
        <v>240</v>
      </c>
      <c r="DX26" s="675"/>
      <c r="DY26" s="675"/>
      <c r="DZ26" s="675"/>
      <c r="EA26" s="675"/>
      <c r="EB26" s="675"/>
      <c r="EC26" s="676"/>
    </row>
    <row r="27" spans="2:133" ht="11.25" customHeight="1">
      <c r="B27" s="638" t="s">
        <v>294</v>
      </c>
      <c r="C27" s="639"/>
      <c r="D27" s="639"/>
      <c r="E27" s="639"/>
      <c r="F27" s="639"/>
      <c r="G27" s="639"/>
      <c r="H27" s="639"/>
      <c r="I27" s="639"/>
      <c r="J27" s="639"/>
      <c r="K27" s="639"/>
      <c r="L27" s="639"/>
      <c r="M27" s="639"/>
      <c r="N27" s="639"/>
      <c r="O27" s="639"/>
      <c r="P27" s="639"/>
      <c r="Q27" s="640"/>
      <c r="R27" s="641">
        <v>8632634</v>
      </c>
      <c r="S27" s="642"/>
      <c r="T27" s="642"/>
      <c r="U27" s="642"/>
      <c r="V27" s="642"/>
      <c r="W27" s="642"/>
      <c r="X27" s="642"/>
      <c r="Y27" s="643"/>
      <c r="Z27" s="644">
        <v>11.2</v>
      </c>
      <c r="AA27" s="644"/>
      <c r="AB27" s="644"/>
      <c r="AC27" s="644"/>
      <c r="AD27" s="645" t="s">
        <v>240</v>
      </c>
      <c r="AE27" s="645"/>
      <c r="AF27" s="645"/>
      <c r="AG27" s="645"/>
      <c r="AH27" s="645"/>
      <c r="AI27" s="645"/>
      <c r="AJ27" s="645"/>
      <c r="AK27" s="645"/>
      <c r="AL27" s="646" t="s">
        <v>240</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22024874</v>
      </c>
      <c r="BH27" s="642"/>
      <c r="BI27" s="642"/>
      <c r="BJ27" s="642"/>
      <c r="BK27" s="642"/>
      <c r="BL27" s="642"/>
      <c r="BM27" s="642"/>
      <c r="BN27" s="643"/>
      <c r="BO27" s="644">
        <v>100</v>
      </c>
      <c r="BP27" s="644"/>
      <c r="BQ27" s="644"/>
      <c r="BR27" s="644"/>
      <c r="BS27" s="650">
        <v>569698</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14901980</v>
      </c>
      <c r="CS27" s="677"/>
      <c r="CT27" s="677"/>
      <c r="CU27" s="677"/>
      <c r="CV27" s="677"/>
      <c r="CW27" s="677"/>
      <c r="CX27" s="677"/>
      <c r="CY27" s="678"/>
      <c r="CZ27" s="646">
        <v>20.399999999999999</v>
      </c>
      <c r="DA27" s="675"/>
      <c r="DB27" s="675"/>
      <c r="DC27" s="679"/>
      <c r="DD27" s="650">
        <v>4934111</v>
      </c>
      <c r="DE27" s="677"/>
      <c r="DF27" s="677"/>
      <c r="DG27" s="677"/>
      <c r="DH27" s="677"/>
      <c r="DI27" s="677"/>
      <c r="DJ27" s="677"/>
      <c r="DK27" s="678"/>
      <c r="DL27" s="650">
        <v>4919085</v>
      </c>
      <c r="DM27" s="677"/>
      <c r="DN27" s="677"/>
      <c r="DO27" s="677"/>
      <c r="DP27" s="677"/>
      <c r="DQ27" s="677"/>
      <c r="DR27" s="677"/>
      <c r="DS27" s="677"/>
      <c r="DT27" s="677"/>
      <c r="DU27" s="677"/>
      <c r="DV27" s="678"/>
      <c r="DW27" s="646">
        <v>10.7</v>
      </c>
      <c r="DX27" s="675"/>
      <c r="DY27" s="675"/>
      <c r="DZ27" s="675"/>
      <c r="EA27" s="675"/>
      <c r="EB27" s="675"/>
      <c r="EC27" s="676"/>
    </row>
    <row r="28" spans="2:133" ht="11.25" customHeight="1">
      <c r="B28" s="683" t="s">
        <v>297</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176</v>
      </c>
      <c r="AA28" s="644"/>
      <c r="AB28" s="644"/>
      <c r="AC28" s="644"/>
      <c r="AD28" s="645" t="s">
        <v>240</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11693895</v>
      </c>
      <c r="CS28" s="642"/>
      <c r="CT28" s="642"/>
      <c r="CU28" s="642"/>
      <c r="CV28" s="642"/>
      <c r="CW28" s="642"/>
      <c r="CX28" s="642"/>
      <c r="CY28" s="643"/>
      <c r="CZ28" s="646">
        <v>16</v>
      </c>
      <c r="DA28" s="675"/>
      <c r="DB28" s="675"/>
      <c r="DC28" s="679"/>
      <c r="DD28" s="650">
        <v>11517001</v>
      </c>
      <c r="DE28" s="642"/>
      <c r="DF28" s="642"/>
      <c r="DG28" s="642"/>
      <c r="DH28" s="642"/>
      <c r="DI28" s="642"/>
      <c r="DJ28" s="642"/>
      <c r="DK28" s="643"/>
      <c r="DL28" s="650">
        <v>11517001</v>
      </c>
      <c r="DM28" s="642"/>
      <c r="DN28" s="642"/>
      <c r="DO28" s="642"/>
      <c r="DP28" s="642"/>
      <c r="DQ28" s="642"/>
      <c r="DR28" s="642"/>
      <c r="DS28" s="642"/>
      <c r="DT28" s="642"/>
      <c r="DU28" s="642"/>
      <c r="DV28" s="643"/>
      <c r="DW28" s="646">
        <v>25</v>
      </c>
      <c r="DX28" s="675"/>
      <c r="DY28" s="675"/>
      <c r="DZ28" s="675"/>
      <c r="EA28" s="675"/>
      <c r="EB28" s="675"/>
      <c r="EC28" s="676"/>
    </row>
    <row r="29" spans="2:133" ht="11.25" customHeight="1">
      <c r="B29" s="638" t="s">
        <v>299</v>
      </c>
      <c r="C29" s="639"/>
      <c r="D29" s="639"/>
      <c r="E29" s="639"/>
      <c r="F29" s="639"/>
      <c r="G29" s="639"/>
      <c r="H29" s="639"/>
      <c r="I29" s="639"/>
      <c r="J29" s="639"/>
      <c r="K29" s="639"/>
      <c r="L29" s="639"/>
      <c r="M29" s="639"/>
      <c r="N29" s="639"/>
      <c r="O29" s="639"/>
      <c r="P29" s="639"/>
      <c r="Q29" s="640"/>
      <c r="R29" s="641">
        <v>5966584</v>
      </c>
      <c r="S29" s="642"/>
      <c r="T29" s="642"/>
      <c r="U29" s="642"/>
      <c r="V29" s="642"/>
      <c r="W29" s="642"/>
      <c r="X29" s="642"/>
      <c r="Y29" s="643"/>
      <c r="Z29" s="644">
        <v>7.7</v>
      </c>
      <c r="AA29" s="644"/>
      <c r="AB29" s="644"/>
      <c r="AC29" s="644"/>
      <c r="AD29" s="645" t="s">
        <v>240</v>
      </c>
      <c r="AE29" s="645"/>
      <c r="AF29" s="645"/>
      <c r="AG29" s="645"/>
      <c r="AH29" s="645"/>
      <c r="AI29" s="645"/>
      <c r="AJ29" s="645"/>
      <c r="AK29" s="645"/>
      <c r="AL29" s="646" t="s">
        <v>240</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303</v>
      </c>
      <c r="CG29" s="657"/>
      <c r="CH29" s="657"/>
      <c r="CI29" s="657"/>
      <c r="CJ29" s="657"/>
      <c r="CK29" s="657"/>
      <c r="CL29" s="657"/>
      <c r="CM29" s="657"/>
      <c r="CN29" s="657"/>
      <c r="CO29" s="657"/>
      <c r="CP29" s="657"/>
      <c r="CQ29" s="658"/>
      <c r="CR29" s="641">
        <v>11693851</v>
      </c>
      <c r="CS29" s="677"/>
      <c r="CT29" s="677"/>
      <c r="CU29" s="677"/>
      <c r="CV29" s="677"/>
      <c r="CW29" s="677"/>
      <c r="CX29" s="677"/>
      <c r="CY29" s="678"/>
      <c r="CZ29" s="646">
        <v>16</v>
      </c>
      <c r="DA29" s="675"/>
      <c r="DB29" s="675"/>
      <c r="DC29" s="679"/>
      <c r="DD29" s="650">
        <v>11516957</v>
      </c>
      <c r="DE29" s="677"/>
      <c r="DF29" s="677"/>
      <c r="DG29" s="677"/>
      <c r="DH29" s="677"/>
      <c r="DI29" s="677"/>
      <c r="DJ29" s="677"/>
      <c r="DK29" s="678"/>
      <c r="DL29" s="650">
        <v>11516957</v>
      </c>
      <c r="DM29" s="677"/>
      <c r="DN29" s="677"/>
      <c r="DO29" s="677"/>
      <c r="DP29" s="677"/>
      <c r="DQ29" s="677"/>
      <c r="DR29" s="677"/>
      <c r="DS29" s="677"/>
      <c r="DT29" s="677"/>
      <c r="DU29" s="677"/>
      <c r="DV29" s="678"/>
      <c r="DW29" s="646">
        <v>25</v>
      </c>
      <c r="DX29" s="675"/>
      <c r="DY29" s="675"/>
      <c r="DZ29" s="675"/>
      <c r="EA29" s="675"/>
      <c r="EB29" s="675"/>
      <c r="EC29" s="676"/>
    </row>
    <row r="30" spans="2:133" ht="11.25" customHeight="1">
      <c r="B30" s="638" t="s">
        <v>304</v>
      </c>
      <c r="C30" s="639"/>
      <c r="D30" s="639"/>
      <c r="E30" s="639"/>
      <c r="F30" s="639"/>
      <c r="G30" s="639"/>
      <c r="H30" s="639"/>
      <c r="I30" s="639"/>
      <c r="J30" s="639"/>
      <c r="K30" s="639"/>
      <c r="L30" s="639"/>
      <c r="M30" s="639"/>
      <c r="N30" s="639"/>
      <c r="O30" s="639"/>
      <c r="P30" s="639"/>
      <c r="Q30" s="640"/>
      <c r="R30" s="641">
        <v>376958</v>
      </c>
      <c r="S30" s="642"/>
      <c r="T30" s="642"/>
      <c r="U30" s="642"/>
      <c r="V30" s="642"/>
      <c r="W30" s="642"/>
      <c r="X30" s="642"/>
      <c r="Y30" s="643"/>
      <c r="Z30" s="644">
        <v>0.5</v>
      </c>
      <c r="AA30" s="644"/>
      <c r="AB30" s="644"/>
      <c r="AC30" s="644"/>
      <c r="AD30" s="645">
        <v>66193</v>
      </c>
      <c r="AE30" s="645"/>
      <c r="AF30" s="645"/>
      <c r="AG30" s="645"/>
      <c r="AH30" s="645"/>
      <c r="AI30" s="645"/>
      <c r="AJ30" s="645"/>
      <c r="AK30" s="645"/>
      <c r="AL30" s="646">
        <v>0.2</v>
      </c>
      <c r="AM30" s="647"/>
      <c r="AN30" s="647"/>
      <c r="AO30" s="648"/>
      <c r="AP30" s="689" t="s">
        <v>305</v>
      </c>
      <c r="AQ30" s="690"/>
      <c r="AR30" s="690"/>
      <c r="AS30" s="690"/>
      <c r="AT30" s="695" t="s">
        <v>306</v>
      </c>
      <c r="AU30" s="230"/>
      <c r="AV30" s="230"/>
      <c r="AW30" s="230"/>
      <c r="AX30" s="627" t="s">
        <v>185</v>
      </c>
      <c r="AY30" s="628"/>
      <c r="AZ30" s="628"/>
      <c r="BA30" s="628"/>
      <c r="BB30" s="628"/>
      <c r="BC30" s="628"/>
      <c r="BD30" s="628"/>
      <c r="BE30" s="628"/>
      <c r="BF30" s="629"/>
      <c r="BG30" s="701">
        <v>99.3</v>
      </c>
      <c r="BH30" s="702"/>
      <c r="BI30" s="702"/>
      <c r="BJ30" s="702"/>
      <c r="BK30" s="702"/>
      <c r="BL30" s="702"/>
      <c r="BM30" s="636">
        <v>97.8</v>
      </c>
      <c r="BN30" s="702"/>
      <c r="BO30" s="702"/>
      <c r="BP30" s="702"/>
      <c r="BQ30" s="703"/>
      <c r="BR30" s="701">
        <v>99.1</v>
      </c>
      <c r="BS30" s="702"/>
      <c r="BT30" s="702"/>
      <c r="BU30" s="702"/>
      <c r="BV30" s="702"/>
      <c r="BW30" s="702"/>
      <c r="BX30" s="636">
        <v>97</v>
      </c>
      <c r="BY30" s="702"/>
      <c r="BZ30" s="702"/>
      <c r="CA30" s="702"/>
      <c r="CB30" s="703"/>
      <c r="CD30" s="706"/>
      <c r="CE30" s="707"/>
      <c r="CF30" s="656" t="s">
        <v>307</v>
      </c>
      <c r="CG30" s="657"/>
      <c r="CH30" s="657"/>
      <c r="CI30" s="657"/>
      <c r="CJ30" s="657"/>
      <c r="CK30" s="657"/>
      <c r="CL30" s="657"/>
      <c r="CM30" s="657"/>
      <c r="CN30" s="657"/>
      <c r="CO30" s="657"/>
      <c r="CP30" s="657"/>
      <c r="CQ30" s="658"/>
      <c r="CR30" s="641">
        <v>11312957</v>
      </c>
      <c r="CS30" s="642"/>
      <c r="CT30" s="642"/>
      <c r="CU30" s="642"/>
      <c r="CV30" s="642"/>
      <c r="CW30" s="642"/>
      <c r="CX30" s="642"/>
      <c r="CY30" s="643"/>
      <c r="CZ30" s="646">
        <v>15.5</v>
      </c>
      <c r="DA30" s="675"/>
      <c r="DB30" s="675"/>
      <c r="DC30" s="679"/>
      <c r="DD30" s="650">
        <v>11153369</v>
      </c>
      <c r="DE30" s="642"/>
      <c r="DF30" s="642"/>
      <c r="DG30" s="642"/>
      <c r="DH30" s="642"/>
      <c r="DI30" s="642"/>
      <c r="DJ30" s="642"/>
      <c r="DK30" s="643"/>
      <c r="DL30" s="650">
        <v>11153369</v>
      </c>
      <c r="DM30" s="642"/>
      <c r="DN30" s="642"/>
      <c r="DO30" s="642"/>
      <c r="DP30" s="642"/>
      <c r="DQ30" s="642"/>
      <c r="DR30" s="642"/>
      <c r="DS30" s="642"/>
      <c r="DT30" s="642"/>
      <c r="DU30" s="642"/>
      <c r="DV30" s="643"/>
      <c r="DW30" s="646">
        <v>24.2</v>
      </c>
      <c r="DX30" s="675"/>
      <c r="DY30" s="675"/>
      <c r="DZ30" s="675"/>
      <c r="EA30" s="675"/>
      <c r="EB30" s="675"/>
      <c r="EC30" s="676"/>
    </row>
    <row r="31" spans="2:133" ht="11.25" customHeight="1">
      <c r="B31" s="638" t="s">
        <v>308</v>
      </c>
      <c r="C31" s="639"/>
      <c r="D31" s="639"/>
      <c r="E31" s="639"/>
      <c r="F31" s="639"/>
      <c r="G31" s="639"/>
      <c r="H31" s="639"/>
      <c r="I31" s="639"/>
      <c r="J31" s="639"/>
      <c r="K31" s="639"/>
      <c r="L31" s="639"/>
      <c r="M31" s="639"/>
      <c r="N31" s="639"/>
      <c r="O31" s="639"/>
      <c r="P31" s="639"/>
      <c r="Q31" s="640"/>
      <c r="R31" s="641">
        <v>475035</v>
      </c>
      <c r="S31" s="642"/>
      <c r="T31" s="642"/>
      <c r="U31" s="642"/>
      <c r="V31" s="642"/>
      <c r="W31" s="642"/>
      <c r="X31" s="642"/>
      <c r="Y31" s="643"/>
      <c r="Z31" s="644">
        <v>0.6</v>
      </c>
      <c r="AA31" s="644"/>
      <c r="AB31" s="644"/>
      <c r="AC31" s="644"/>
      <c r="AD31" s="645" t="s">
        <v>176</v>
      </c>
      <c r="AE31" s="645"/>
      <c r="AF31" s="645"/>
      <c r="AG31" s="645"/>
      <c r="AH31" s="645"/>
      <c r="AI31" s="645"/>
      <c r="AJ31" s="645"/>
      <c r="AK31" s="645"/>
      <c r="AL31" s="646" t="s">
        <v>240</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99.3</v>
      </c>
      <c r="BH31" s="677"/>
      <c r="BI31" s="677"/>
      <c r="BJ31" s="677"/>
      <c r="BK31" s="677"/>
      <c r="BL31" s="677"/>
      <c r="BM31" s="647">
        <v>98</v>
      </c>
      <c r="BN31" s="699"/>
      <c r="BO31" s="699"/>
      <c r="BP31" s="699"/>
      <c r="BQ31" s="700"/>
      <c r="BR31" s="698">
        <v>99.3</v>
      </c>
      <c r="BS31" s="677"/>
      <c r="BT31" s="677"/>
      <c r="BU31" s="677"/>
      <c r="BV31" s="677"/>
      <c r="BW31" s="677"/>
      <c r="BX31" s="647">
        <v>97.2</v>
      </c>
      <c r="BY31" s="699"/>
      <c r="BZ31" s="699"/>
      <c r="CA31" s="699"/>
      <c r="CB31" s="700"/>
      <c r="CD31" s="706"/>
      <c r="CE31" s="707"/>
      <c r="CF31" s="656" t="s">
        <v>311</v>
      </c>
      <c r="CG31" s="657"/>
      <c r="CH31" s="657"/>
      <c r="CI31" s="657"/>
      <c r="CJ31" s="657"/>
      <c r="CK31" s="657"/>
      <c r="CL31" s="657"/>
      <c r="CM31" s="657"/>
      <c r="CN31" s="657"/>
      <c r="CO31" s="657"/>
      <c r="CP31" s="657"/>
      <c r="CQ31" s="658"/>
      <c r="CR31" s="641">
        <v>380894</v>
      </c>
      <c r="CS31" s="677"/>
      <c r="CT31" s="677"/>
      <c r="CU31" s="677"/>
      <c r="CV31" s="677"/>
      <c r="CW31" s="677"/>
      <c r="CX31" s="677"/>
      <c r="CY31" s="678"/>
      <c r="CZ31" s="646">
        <v>0.5</v>
      </c>
      <c r="DA31" s="675"/>
      <c r="DB31" s="675"/>
      <c r="DC31" s="679"/>
      <c r="DD31" s="650">
        <v>363588</v>
      </c>
      <c r="DE31" s="677"/>
      <c r="DF31" s="677"/>
      <c r="DG31" s="677"/>
      <c r="DH31" s="677"/>
      <c r="DI31" s="677"/>
      <c r="DJ31" s="677"/>
      <c r="DK31" s="678"/>
      <c r="DL31" s="650">
        <v>363588</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312</v>
      </c>
      <c r="C32" s="639"/>
      <c r="D32" s="639"/>
      <c r="E32" s="639"/>
      <c r="F32" s="639"/>
      <c r="G32" s="639"/>
      <c r="H32" s="639"/>
      <c r="I32" s="639"/>
      <c r="J32" s="639"/>
      <c r="K32" s="639"/>
      <c r="L32" s="639"/>
      <c r="M32" s="639"/>
      <c r="N32" s="639"/>
      <c r="O32" s="639"/>
      <c r="P32" s="639"/>
      <c r="Q32" s="640"/>
      <c r="R32" s="641">
        <v>1390045</v>
      </c>
      <c r="S32" s="642"/>
      <c r="T32" s="642"/>
      <c r="U32" s="642"/>
      <c r="V32" s="642"/>
      <c r="W32" s="642"/>
      <c r="X32" s="642"/>
      <c r="Y32" s="643"/>
      <c r="Z32" s="644">
        <v>1.8</v>
      </c>
      <c r="AA32" s="644"/>
      <c r="AB32" s="644"/>
      <c r="AC32" s="644"/>
      <c r="AD32" s="645" t="s">
        <v>240</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99.1</v>
      </c>
      <c r="BH32" s="711"/>
      <c r="BI32" s="711"/>
      <c r="BJ32" s="711"/>
      <c r="BK32" s="711"/>
      <c r="BL32" s="711"/>
      <c r="BM32" s="712">
        <v>97.1</v>
      </c>
      <c r="BN32" s="711"/>
      <c r="BO32" s="711"/>
      <c r="BP32" s="711"/>
      <c r="BQ32" s="713"/>
      <c r="BR32" s="710">
        <v>98.8</v>
      </c>
      <c r="BS32" s="711"/>
      <c r="BT32" s="711"/>
      <c r="BU32" s="711"/>
      <c r="BV32" s="711"/>
      <c r="BW32" s="711"/>
      <c r="BX32" s="712">
        <v>96.2</v>
      </c>
      <c r="BY32" s="711"/>
      <c r="BZ32" s="711"/>
      <c r="CA32" s="711"/>
      <c r="CB32" s="713"/>
      <c r="CD32" s="708"/>
      <c r="CE32" s="709"/>
      <c r="CF32" s="656" t="s">
        <v>314</v>
      </c>
      <c r="CG32" s="657"/>
      <c r="CH32" s="657"/>
      <c r="CI32" s="657"/>
      <c r="CJ32" s="657"/>
      <c r="CK32" s="657"/>
      <c r="CL32" s="657"/>
      <c r="CM32" s="657"/>
      <c r="CN32" s="657"/>
      <c r="CO32" s="657"/>
      <c r="CP32" s="657"/>
      <c r="CQ32" s="658"/>
      <c r="CR32" s="641">
        <v>44</v>
      </c>
      <c r="CS32" s="642"/>
      <c r="CT32" s="642"/>
      <c r="CU32" s="642"/>
      <c r="CV32" s="642"/>
      <c r="CW32" s="642"/>
      <c r="CX32" s="642"/>
      <c r="CY32" s="643"/>
      <c r="CZ32" s="646">
        <v>0</v>
      </c>
      <c r="DA32" s="675"/>
      <c r="DB32" s="675"/>
      <c r="DC32" s="679"/>
      <c r="DD32" s="650">
        <v>44</v>
      </c>
      <c r="DE32" s="642"/>
      <c r="DF32" s="642"/>
      <c r="DG32" s="642"/>
      <c r="DH32" s="642"/>
      <c r="DI32" s="642"/>
      <c r="DJ32" s="642"/>
      <c r="DK32" s="643"/>
      <c r="DL32" s="650">
        <v>44</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315</v>
      </c>
      <c r="C33" s="639"/>
      <c r="D33" s="639"/>
      <c r="E33" s="639"/>
      <c r="F33" s="639"/>
      <c r="G33" s="639"/>
      <c r="H33" s="639"/>
      <c r="I33" s="639"/>
      <c r="J33" s="639"/>
      <c r="K33" s="639"/>
      <c r="L33" s="639"/>
      <c r="M33" s="639"/>
      <c r="N33" s="639"/>
      <c r="O33" s="639"/>
      <c r="P33" s="639"/>
      <c r="Q33" s="640"/>
      <c r="R33" s="641">
        <v>4761887</v>
      </c>
      <c r="S33" s="642"/>
      <c r="T33" s="642"/>
      <c r="U33" s="642"/>
      <c r="V33" s="642"/>
      <c r="W33" s="642"/>
      <c r="X33" s="642"/>
      <c r="Y33" s="643"/>
      <c r="Z33" s="644">
        <v>6.2</v>
      </c>
      <c r="AA33" s="644"/>
      <c r="AB33" s="644"/>
      <c r="AC33" s="644"/>
      <c r="AD33" s="645" t="s">
        <v>240</v>
      </c>
      <c r="AE33" s="645"/>
      <c r="AF33" s="645"/>
      <c r="AG33" s="645"/>
      <c r="AH33" s="645"/>
      <c r="AI33" s="645"/>
      <c r="AJ33" s="645"/>
      <c r="AK33" s="645"/>
      <c r="AL33" s="646" t="s">
        <v>240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24614039</v>
      </c>
      <c r="CS33" s="677"/>
      <c r="CT33" s="677"/>
      <c r="CU33" s="677"/>
      <c r="CV33" s="677"/>
      <c r="CW33" s="677"/>
      <c r="CX33" s="677"/>
      <c r="CY33" s="678"/>
      <c r="CZ33" s="646">
        <v>33.799999999999997</v>
      </c>
      <c r="DA33" s="675"/>
      <c r="DB33" s="675"/>
      <c r="DC33" s="679"/>
      <c r="DD33" s="650">
        <v>19564868</v>
      </c>
      <c r="DE33" s="677"/>
      <c r="DF33" s="677"/>
      <c r="DG33" s="677"/>
      <c r="DH33" s="677"/>
      <c r="DI33" s="677"/>
      <c r="DJ33" s="677"/>
      <c r="DK33" s="678"/>
      <c r="DL33" s="650">
        <v>16319507</v>
      </c>
      <c r="DM33" s="677"/>
      <c r="DN33" s="677"/>
      <c r="DO33" s="677"/>
      <c r="DP33" s="677"/>
      <c r="DQ33" s="677"/>
      <c r="DR33" s="677"/>
      <c r="DS33" s="677"/>
      <c r="DT33" s="677"/>
      <c r="DU33" s="677"/>
      <c r="DV33" s="678"/>
      <c r="DW33" s="646">
        <v>35.4</v>
      </c>
      <c r="DX33" s="675"/>
      <c r="DY33" s="675"/>
      <c r="DZ33" s="675"/>
      <c r="EA33" s="675"/>
      <c r="EB33" s="675"/>
      <c r="EC33" s="676"/>
    </row>
    <row r="34" spans="2:133" ht="11.25" customHeight="1">
      <c r="B34" s="638" t="s">
        <v>317</v>
      </c>
      <c r="C34" s="639"/>
      <c r="D34" s="639"/>
      <c r="E34" s="639"/>
      <c r="F34" s="639"/>
      <c r="G34" s="639"/>
      <c r="H34" s="639"/>
      <c r="I34" s="639"/>
      <c r="J34" s="639"/>
      <c r="K34" s="639"/>
      <c r="L34" s="639"/>
      <c r="M34" s="639"/>
      <c r="N34" s="639"/>
      <c r="O34" s="639"/>
      <c r="P34" s="639"/>
      <c r="Q34" s="640"/>
      <c r="R34" s="641">
        <v>1774504</v>
      </c>
      <c r="S34" s="642"/>
      <c r="T34" s="642"/>
      <c r="U34" s="642"/>
      <c r="V34" s="642"/>
      <c r="W34" s="642"/>
      <c r="X34" s="642"/>
      <c r="Y34" s="643"/>
      <c r="Z34" s="644">
        <v>2.2999999999999998</v>
      </c>
      <c r="AA34" s="644"/>
      <c r="AB34" s="644"/>
      <c r="AC34" s="644"/>
      <c r="AD34" s="645">
        <v>22837</v>
      </c>
      <c r="AE34" s="645"/>
      <c r="AF34" s="645"/>
      <c r="AG34" s="645"/>
      <c r="AH34" s="645"/>
      <c r="AI34" s="645"/>
      <c r="AJ34" s="645"/>
      <c r="AK34" s="645"/>
      <c r="AL34" s="646">
        <v>0.1</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9511726</v>
      </c>
      <c r="CS34" s="642"/>
      <c r="CT34" s="642"/>
      <c r="CU34" s="642"/>
      <c r="CV34" s="642"/>
      <c r="CW34" s="642"/>
      <c r="CX34" s="642"/>
      <c r="CY34" s="643"/>
      <c r="CZ34" s="646">
        <v>13</v>
      </c>
      <c r="DA34" s="675"/>
      <c r="DB34" s="675"/>
      <c r="DC34" s="679"/>
      <c r="DD34" s="650">
        <v>7680749</v>
      </c>
      <c r="DE34" s="642"/>
      <c r="DF34" s="642"/>
      <c r="DG34" s="642"/>
      <c r="DH34" s="642"/>
      <c r="DI34" s="642"/>
      <c r="DJ34" s="642"/>
      <c r="DK34" s="643"/>
      <c r="DL34" s="650">
        <v>7086766</v>
      </c>
      <c r="DM34" s="642"/>
      <c r="DN34" s="642"/>
      <c r="DO34" s="642"/>
      <c r="DP34" s="642"/>
      <c r="DQ34" s="642"/>
      <c r="DR34" s="642"/>
      <c r="DS34" s="642"/>
      <c r="DT34" s="642"/>
      <c r="DU34" s="642"/>
      <c r="DV34" s="643"/>
      <c r="DW34" s="646">
        <v>15.4</v>
      </c>
      <c r="DX34" s="675"/>
      <c r="DY34" s="675"/>
      <c r="DZ34" s="675"/>
      <c r="EA34" s="675"/>
      <c r="EB34" s="675"/>
      <c r="EC34" s="676"/>
    </row>
    <row r="35" spans="2:133" ht="11.25" customHeight="1">
      <c r="B35" s="638" t="s">
        <v>321</v>
      </c>
      <c r="C35" s="639"/>
      <c r="D35" s="639"/>
      <c r="E35" s="639"/>
      <c r="F35" s="639"/>
      <c r="G35" s="639"/>
      <c r="H35" s="639"/>
      <c r="I35" s="639"/>
      <c r="J35" s="639"/>
      <c r="K35" s="639"/>
      <c r="L35" s="639"/>
      <c r="M35" s="639"/>
      <c r="N35" s="639"/>
      <c r="O35" s="639"/>
      <c r="P35" s="639"/>
      <c r="Q35" s="640"/>
      <c r="R35" s="641">
        <v>6234500</v>
      </c>
      <c r="S35" s="642"/>
      <c r="T35" s="642"/>
      <c r="U35" s="642"/>
      <c r="V35" s="642"/>
      <c r="W35" s="642"/>
      <c r="X35" s="642"/>
      <c r="Y35" s="643"/>
      <c r="Z35" s="644">
        <v>8.1</v>
      </c>
      <c r="AA35" s="644"/>
      <c r="AB35" s="644"/>
      <c r="AC35" s="644"/>
      <c r="AD35" s="645" t="s">
        <v>240</v>
      </c>
      <c r="AE35" s="645"/>
      <c r="AF35" s="645"/>
      <c r="AG35" s="645"/>
      <c r="AH35" s="645"/>
      <c r="AI35" s="645"/>
      <c r="AJ35" s="645"/>
      <c r="AK35" s="645"/>
      <c r="AL35" s="646" t="s">
        <v>176</v>
      </c>
      <c r="AM35" s="647"/>
      <c r="AN35" s="647"/>
      <c r="AO35" s="648"/>
      <c r="AP35" s="234"/>
      <c r="AQ35" s="714" t="s">
        <v>322</v>
      </c>
      <c r="AR35" s="715"/>
      <c r="AS35" s="715"/>
      <c r="AT35" s="715"/>
      <c r="AU35" s="715"/>
      <c r="AV35" s="715"/>
      <c r="AW35" s="715"/>
      <c r="AX35" s="715"/>
      <c r="AY35" s="716"/>
      <c r="AZ35" s="630">
        <v>10168831</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180303</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922082</v>
      </c>
      <c r="CS35" s="677"/>
      <c r="CT35" s="677"/>
      <c r="CU35" s="677"/>
      <c r="CV35" s="677"/>
      <c r="CW35" s="677"/>
      <c r="CX35" s="677"/>
      <c r="CY35" s="678"/>
      <c r="CZ35" s="646">
        <v>1.3</v>
      </c>
      <c r="DA35" s="675"/>
      <c r="DB35" s="675"/>
      <c r="DC35" s="679"/>
      <c r="DD35" s="650">
        <v>665385</v>
      </c>
      <c r="DE35" s="677"/>
      <c r="DF35" s="677"/>
      <c r="DG35" s="677"/>
      <c r="DH35" s="677"/>
      <c r="DI35" s="677"/>
      <c r="DJ35" s="677"/>
      <c r="DK35" s="678"/>
      <c r="DL35" s="650">
        <v>416474</v>
      </c>
      <c r="DM35" s="677"/>
      <c r="DN35" s="677"/>
      <c r="DO35" s="677"/>
      <c r="DP35" s="677"/>
      <c r="DQ35" s="677"/>
      <c r="DR35" s="677"/>
      <c r="DS35" s="677"/>
      <c r="DT35" s="677"/>
      <c r="DU35" s="677"/>
      <c r="DV35" s="678"/>
      <c r="DW35" s="646">
        <v>0.9</v>
      </c>
      <c r="DX35" s="675"/>
      <c r="DY35" s="675"/>
      <c r="DZ35" s="675"/>
      <c r="EA35" s="675"/>
      <c r="EB35" s="675"/>
      <c r="EC35" s="676"/>
    </row>
    <row r="36" spans="2:133" ht="11.25" customHeight="1">
      <c r="B36" s="638" t="s">
        <v>325</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176</v>
      </c>
      <c r="AA36" s="644"/>
      <c r="AB36" s="644"/>
      <c r="AC36" s="644"/>
      <c r="AD36" s="645" t="s">
        <v>240</v>
      </c>
      <c r="AE36" s="645"/>
      <c r="AF36" s="645"/>
      <c r="AG36" s="645"/>
      <c r="AH36" s="645"/>
      <c r="AI36" s="645"/>
      <c r="AJ36" s="645"/>
      <c r="AK36" s="645"/>
      <c r="AL36" s="646" t="s">
        <v>240</v>
      </c>
      <c r="AM36" s="647"/>
      <c r="AN36" s="647"/>
      <c r="AO36" s="648"/>
      <c r="AQ36" s="718" t="s">
        <v>326</v>
      </c>
      <c r="AR36" s="719"/>
      <c r="AS36" s="719"/>
      <c r="AT36" s="719"/>
      <c r="AU36" s="719"/>
      <c r="AV36" s="719"/>
      <c r="AW36" s="719"/>
      <c r="AX36" s="719"/>
      <c r="AY36" s="720"/>
      <c r="AZ36" s="641">
        <v>2319199</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-255809</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4664194</v>
      </c>
      <c r="CS36" s="642"/>
      <c r="CT36" s="642"/>
      <c r="CU36" s="642"/>
      <c r="CV36" s="642"/>
      <c r="CW36" s="642"/>
      <c r="CX36" s="642"/>
      <c r="CY36" s="643"/>
      <c r="CZ36" s="646">
        <v>6.4</v>
      </c>
      <c r="DA36" s="675"/>
      <c r="DB36" s="675"/>
      <c r="DC36" s="679"/>
      <c r="DD36" s="650">
        <v>3983547</v>
      </c>
      <c r="DE36" s="642"/>
      <c r="DF36" s="642"/>
      <c r="DG36" s="642"/>
      <c r="DH36" s="642"/>
      <c r="DI36" s="642"/>
      <c r="DJ36" s="642"/>
      <c r="DK36" s="643"/>
      <c r="DL36" s="650">
        <v>3129952</v>
      </c>
      <c r="DM36" s="642"/>
      <c r="DN36" s="642"/>
      <c r="DO36" s="642"/>
      <c r="DP36" s="642"/>
      <c r="DQ36" s="642"/>
      <c r="DR36" s="642"/>
      <c r="DS36" s="642"/>
      <c r="DT36" s="642"/>
      <c r="DU36" s="642"/>
      <c r="DV36" s="643"/>
      <c r="DW36" s="646">
        <v>6.8</v>
      </c>
      <c r="DX36" s="675"/>
      <c r="DY36" s="675"/>
      <c r="DZ36" s="675"/>
      <c r="EA36" s="675"/>
      <c r="EB36" s="675"/>
      <c r="EC36" s="676"/>
    </row>
    <row r="37" spans="2:133" ht="11.25" customHeight="1">
      <c r="B37" s="638" t="s">
        <v>329</v>
      </c>
      <c r="C37" s="639"/>
      <c r="D37" s="639"/>
      <c r="E37" s="639"/>
      <c r="F37" s="639"/>
      <c r="G37" s="639"/>
      <c r="H37" s="639"/>
      <c r="I37" s="639"/>
      <c r="J37" s="639"/>
      <c r="K37" s="639"/>
      <c r="L37" s="639"/>
      <c r="M37" s="639"/>
      <c r="N37" s="639"/>
      <c r="O37" s="639"/>
      <c r="P37" s="639"/>
      <c r="Q37" s="640"/>
      <c r="R37" s="641">
        <v>2427200</v>
      </c>
      <c r="S37" s="642"/>
      <c r="T37" s="642"/>
      <c r="U37" s="642"/>
      <c r="V37" s="642"/>
      <c r="W37" s="642"/>
      <c r="X37" s="642"/>
      <c r="Y37" s="643"/>
      <c r="Z37" s="644">
        <v>3.1</v>
      </c>
      <c r="AA37" s="644"/>
      <c r="AB37" s="644"/>
      <c r="AC37" s="644"/>
      <c r="AD37" s="645" t="s">
        <v>240</v>
      </c>
      <c r="AE37" s="645"/>
      <c r="AF37" s="645"/>
      <c r="AG37" s="645"/>
      <c r="AH37" s="645"/>
      <c r="AI37" s="645"/>
      <c r="AJ37" s="645"/>
      <c r="AK37" s="645"/>
      <c r="AL37" s="646" t="s">
        <v>240</v>
      </c>
      <c r="AM37" s="647"/>
      <c r="AN37" s="647"/>
      <c r="AO37" s="648"/>
      <c r="AQ37" s="718" t="s">
        <v>330</v>
      </c>
      <c r="AR37" s="719"/>
      <c r="AS37" s="719"/>
      <c r="AT37" s="719"/>
      <c r="AU37" s="719"/>
      <c r="AV37" s="719"/>
      <c r="AW37" s="719"/>
      <c r="AX37" s="719"/>
      <c r="AY37" s="720"/>
      <c r="AZ37" s="641">
        <v>600796</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24426</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14313</v>
      </c>
      <c r="CS37" s="677"/>
      <c r="CT37" s="677"/>
      <c r="CU37" s="677"/>
      <c r="CV37" s="677"/>
      <c r="CW37" s="677"/>
      <c r="CX37" s="677"/>
      <c r="CY37" s="678"/>
      <c r="CZ37" s="646">
        <v>0</v>
      </c>
      <c r="DA37" s="675"/>
      <c r="DB37" s="675"/>
      <c r="DC37" s="679"/>
      <c r="DD37" s="650">
        <v>8113</v>
      </c>
      <c r="DE37" s="677"/>
      <c r="DF37" s="677"/>
      <c r="DG37" s="677"/>
      <c r="DH37" s="677"/>
      <c r="DI37" s="677"/>
      <c r="DJ37" s="677"/>
      <c r="DK37" s="678"/>
      <c r="DL37" s="650">
        <v>8113</v>
      </c>
      <c r="DM37" s="677"/>
      <c r="DN37" s="677"/>
      <c r="DO37" s="677"/>
      <c r="DP37" s="677"/>
      <c r="DQ37" s="677"/>
      <c r="DR37" s="677"/>
      <c r="DS37" s="677"/>
      <c r="DT37" s="677"/>
      <c r="DU37" s="677"/>
      <c r="DV37" s="678"/>
      <c r="DW37" s="646">
        <v>0</v>
      </c>
      <c r="DX37" s="675"/>
      <c r="DY37" s="675"/>
      <c r="DZ37" s="675"/>
      <c r="EA37" s="675"/>
      <c r="EB37" s="675"/>
      <c r="EC37" s="676"/>
    </row>
    <row r="38" spans="2:133" ht="11.25" customHeight="1">
      <c r="B38" s="686" t="s">
        <v>333</v>
      </c>
      <c r="C38" s="687"/>
      <c r="D38" s="687"/>
      <c r="E38" s="687"/>
      <c r="F38" s="687"/>
      <c r="G38" s="687"/>
      <c r="H38" s="687"/>
      <c r="I38" s="687"/>
      <c r="J38" s="687"/>
      <c r="K38" s="687"/>
      <c r="L38" s="687"/>
      <c r="M38" s="687"/>
      <c r="N38" s="687"/>
      <c r="O38" s="687"/>
      <c r="P38" s="687"/>
      <c r="Q38" s="688"/>
      <c r="R38" s="721">
        <v>77309695</v>
      </c>
      <c r="S38" s="722"/>
      <c r="T38" s="722"/>
      <c r="U38" s="722"/>
      <c r="V38" s="722"/>
      <c r="W38" s="722"/>
      <c r="X38" s="722"/>
      <c r="Y38" s="723"/>
      <c r="Z38" s="724">
        <v>100</v>
      </c>
      <c r="AA38" s="724"/>
      <c r="AB38" s="724"/>
      <c r="AC38" s="724"/>
      <c r="AD38" s="725">
        <v>43676145</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74500</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39222</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7818035</v>
      </c>
      <c r="CS38" s="642"/>
      <c r="CT38" s="642"/>
      <c r="CU38" s="642"/>
      <c r="CV38" s="642"/>
      <c r="CW38" s="642"/>
      <c r="CX38" s="642"/>
      <c r="CY38" s="643"/>
      <c r="CZ38" s="646">
        <v>10.7</v>
      </c>
      <c r="DA38" s="675"/>
      <c r="DB38" s="675"/>
      <c r="DC38" s="679"/>
      <c r="DD38" s="650">
        <v>6458581</v>
      </c>
      <c r="DE38" s="642"/>
      <c r="DF38" s="642"/>
      <c r="DG38" s="642"/>
      <c r="DH38" s="642"/>
      <c r="DI38" s="642"/>
      <c r="DJ38" s="642"/>
      <c r="DK38" s="643"/>
      <c r="DL38" s="650">
        <v>5581684</v>
      </c>
      <c r="DM38" s="642"/>
      <c r="DN38" s="642"/>
      <c r="DO38" s="642"/>
      <c r="DP38" s="642"/>
      <c r="DQ38" s="642"/>
      <c r="DR38" s="642"/>
      <c r="DS38" s="642"/>
      <c r="DT38" s="642"/>
      <c r="DU38" s="642"/>
      <c r="DV38" s="643"/>
      <c r="DW38" s="646">
        <v>12.1</v>
      </c>
      <c r="DX38" s="675"/>
      <c r="DY38" s="675"/>
      <c r="DZ38" s="675"/>
      <c r="EA38" s="675"/>
      <c r="EB38" s="675"/>
      <c r="EC38" s="676"/>
    </row>
    <row r="39" spans="2:133" ht="11.25" customHeight="1">
      <c r="AQ39" s="718" t="s">
        <v>337</v>
      </c>
      <c r="AR39" s="719"/>
      <c r="AS39" s="719"/>
      <c r="AT39" s="719"/>
      <c r="AU39" s="719"/>
      <c r="AV39" s="719"/>
      <c r="AW39" s="719"/>
      <c r="AX39" s="719"/>
      <c r="AY39" s="720"/>
      <c r="AZ39" s="641">
        <v>73572</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78</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345942</v>
      </c>
      <c r="CS39" s="677"/>
      <c r="CT39" s="677"/>
      <c r="CU39" s="677"/>
      <c r="CV39" s="677"/>
      <c r="CW39" s="677"/>
      <c r="CX39" s="677"/>
      <c r="CY39" s="678"/>
      <c r="CZ39" s="646">
        <v>0.5</v>
      </c>
      <c r="DA39" s="675"/>
      <c r="DB39" s="675"/>
      <c r="DC39" s="679"/>
      <c r="DD39" s="650">
        <v>177231</v>
      </c>
      <c r="DE39" s="677"/>
      <c r="DF39" s="677"/>
      <c r="DG39" s="677"/>
      <c r="DH39" s="677"/>
      <c r="DI39" s="677"/>
      <c r="DJ39" s="677"/>
      <c r="DK39" s="678"/>
      <c r="DL39" s="650" t="s">
        <v>176</v>
      </c>
      <c r="DM39" s="677"/>
      <c r="DN39" s="677"/>
      <c r="DO39" s="677"/>
      <c r="DP39" s="677"/>
      <c r="DQ39" s="677"/>
      <c r="DR39" s="677"/>
      <c r="DS39" s="677"/>
      <c r="DT39" s="677"/>
      <c r="DU39" s="677"/>
      <c r="DV39" s="678"/>
      <c r="DW39" s="646" t="s">
        <v>176</v>
      </c>
      <c r="DX39" s="675"/>
      <c r="DY39" s="675"/>
      <c r="DZ39" s="675"/>
      <c r="EA39" s="675"/>
      <c r="EB39" s="675"/>
      <c r="EC39" s="676"/>
    </row>
    <row r="40" spans="2:133" ht="11.25" customHeight="1">
      <c r="AQ40" s="718" t="s">
        <v>341</v>
      </c>
      <c r="AR40" s="719"/>
      <c r="AS40" s="719"/>
      <c r="AT40" s="719"/>
      <c r="AU40" s="719"/>
      <c r="AV40" s="719"/>
      <c r="AW40" s="719"/>
      <c r="AX40" s="719"/>
      <c r="AY40" s="720"/>
      <c r="AZ40" s="641">
        <v>1702172</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176</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1352060</v>
      </c>
      <c r="CS40" s="642"/>
      <c r="CT40" s="642"/>
      <c r="CU40" s="642"/>
      <c r="CV40" s="642"/>
      <c r="CW40" s="642"/>
      <c r="CX40" s="642"/>
      <c r="CY40" s="643"/>
      <c r="CZ40" s="646">
        <v>1.9</v>
      </c>
      <c r="DA40" s="675"/>
      <c r="DB40" s="675"/>
      <c r="DC40" s="679"/>
      <c r="DD40" s="650">
        <v>599375</v>
      </c>
      <c r="DE40" s="642"/>
      <c r="DF40" s="642"/>
      <c r="DG40" s="642"/>
      <c r="DH40" s="642"/>
      <c r="DI40" s="642"/>
      <c r="DJ40" s="642"/>
      <c r="DK40" s="643"/>
      <c r="DL40" s="650">
        <v>104631</v>
      </c>
      <c r="DM40" s="642"/>
      <c r="DN40" s="642"/>
      <c r="DO40" s="642"/>
      <c r="DP40" s="642"/>
      <c r="DQ40" s="642"/>
      <c r="DR40" s="642"/>
      <c r="DS40" s="642"/>
      <c r="DT40" s="642"/>
      <c r="DU40" s="642"/>
      <c r="DV40" s="643"/>
      <c r="DW40" s="646">
        <v>0.2</v>
      </c>
      <c r="DX40" s="675"/>
      <c r="DY40" s="675"/>
      <c r="DZ40" s="675"/>
      <c r="EA40" s="675"/>
      <c r="EB40" s="675"/>
      <c r="EC40" s="676"/>
    </row>
    <row r="41" spans="2:133" ht="11.25" customHeight="1">
      <c r="AQ41" s="728" t="s">
        <v>344</v>
      </c>
      <c r="AR41" s="729"/>
      <c r="AS41" s="729"/>
      <c r="AT41" s="729"/>
      <c r="AU41" s="729"/>
      <c r="AV41" s="729"/>
      <c r="AW41" s="729"/>
      <c r="AX41" s="729"/>
      <c r="AY41" s="730"/>
      <c r="AZ41" s="721">
        <v>5398592</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335</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240</v>
      </c>
      <c r="DA41" s="675"/>
      <c r="DB41" s="675"/>
      <c r="DC41" s="679"/>
      <c r="DD41" s="650" t="s">
        <v>240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10543911</v>
      </c>
      <c r="CS42" s="642"/>
      <c r="CT42" s="642"/>
      <c r="CU42" s="642"/>
      <c r="CV42" s="642"/>
      <c r="CW42" s="642"/>
      <c r="CX42" s="642"/>
      <c r="CY42" s="643"/>
      <c r="CZ42" s="646">
        <v>14.5</v>
      </c>
      <c r="DA42" s="647"/>
      <c r="DB42" s="647"/>
      <c r="DC42" s="742"/>
      <c r="DD42" s="650">
        <v>3555863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45483</v>
      </c>
      <c r="CS43" s="677"/>
      <c r="CT43" s="677"/>
      <c r="CU43" s="677"/>
      <c r="CV43" s="677"/>
      <c r="CW43" s="677"/>
      <c r="CX43" s="677"/>
      <c r="CY43" s="678"/>
      <c r="CZ43" s="646">
        <v>0.1</v>
      </c>
      <c r="DA43" s="675"/>
      <c r="DB43" s="675"/>
      <c r="DC43" s="679"/>
      <c r="DD43" s="650">
        <v>28779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351</v>
      </c>
      <c r="CD44" s="753" t="s">
        <v>302</v>
      </c>
      <c r="CE44" s="754"/>
      <c r="CF44" s="638" t="s">
        <v>352</v>
      </c>
      <c r="CG44" s="639"/>
      <c r="CH44" s="639"/>
      <c r="CI44" s="639"/>
      <c r="CJ44" s="639"/>
      <c r="CK44" s="639"/>
      <c r="CL44" s="639"/>
      <c r="CM44" s="639"/>
      <c r="CN44" s="639"/>
      <c r="CO44" s="639"/>
      <c r="CP44" s="639"/>
      <c r="CQ44" s="640"/>
      <c r="CR44" s="641">
        <v>8604294</v>
      </c>
      <c r="CS44" s="642"/>
      <c r="CT44" s="642"/>
      <c r="CU44" s="642"/>
      <c r="CV44" s="642"/>
      <c r="CW44" s="642"/>
      <c r="CX44" s="642"/>
      <c r="CY44" s="643"/>
      <c r="CZ44" s="646">
        <v>11.8</v>
      </c>
      <c r="DA44" s="647"/>
      <c r="DB44" s="647"/>
      <c r="DC44" s="742"/>
      <c r="DD44" s="650">
        <v>2923506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353</v>
      </c>
      <c r="CG45" s="639"/>
      <c r="CH45" s="639"/>
      <c r="CI45" s="639"/>
      <c r="CJ45" s="639"/>
      <c r="CK45" s="639"/>
      <c r="CL45" s="639"/>
      <c r="CM45" s="639"/>
      <c r="CN45" s="639"/>
      <c r="CO45" s="639"/>
      <c r="CP45" s="639"/>
      <c r="CQ45" s="640"/>
      <c r="CR45" s="641">
        <v>2322666</v>
      </c>
      <c r="CS45" s="677"/>
      <c r="CT45" s="677"/>
      <c r="CU45" s="677"/>
      <c r="CV45" s="677"/>
      <c r="CW45" s="677"/>
      <c r="CX45" s="677"/>
      <c r="CY45" s="678"/>
      <c r="CZ45" s="646">
        <v>3.2</v>
      </c>
      <c r="DA45" s="675"/>
      <c r="DB45" s="675"/>
      <c r="DC45" s="679"/>
      <c r="DD45" s="650">
        <v>89232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354</v>
      </c>
      <c r="CG46" s="639"/>
      <c r="CH46" s="639"/>
      <c r="CI46" s="639"/>
      <c r="CJ46" s="639"/>
      <c r="CK46" s="639"/>
      <c r="CL46" s="639"/>
      <c r="CM46" s="639"/>
      <c r="CN46" s="639"/>
      <c r="CO46" s="639"/>
      <c r="CP46" s="639"/>
      <c r="CQ46" s="640"/>
      <c r="CR46" s="641">
        <v>6071293</v>
      </c>
      <c r="CS46" s="642"/>
      <c r="CT46" s="642"/>
      <c r="CU46" s="642"/>
      <c r="CV46" s="642"/>
      <c r="CW46" s="642"/>
      <c r="CX46" s="642"/>
      <c r="CY46" s="643"/>
      <c r="CZ46" s="646">
        <v>8.3000000000000007</v>
      </c>
      <c r="DA46" s="647"/>
      <c r="DB46" s="647"/>
      <c r="DC46" s="742"/>
      <c r="DD46" s="650">
        <v>2777025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355</v>
      </c>
      <c r="CG47" s="639"/>
      <c r="CH47" s="639"/>
      <c r="CI47" s="639"/>
      <c r="CJ47" s="639"/>
      <c r="CK47" s="639"/>
      <c r="CL47" s="639"/>
      <c r="CM47" s="639"/>
      <c r="CN47" s="639"/>
      <c r="CO47" s="639"/>
      <c r="CP47" s="639"/>
      <c r="CQ47" s="640"/>
      <c r="CR47" s="641">
        <v>1939617</v>
      </c>
      <c r="CS47" s="677"/>
      <c r="CT47" s="677"/>
      <c r="CU47" s="677"/>
      <c r="CV47" s="677"/>
      <c r="CW47" s="677"/>
      <c r="CX47" s="677"/>
      <c r="CY47" s="678"/>
      <c r="CZ47" s="646">
        <v>2.7</v>
      </c>
      <c r="DA47" s="675"/>
      <c r="DB47" s="675"/>
      <c r="DC47" s="679"/>
      <c r="DD47" s="650">
        <v>632357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356</v>
      </c>
      <c r="CG48" s="639"/>
      <c r="CH48" s="639"/>
      <c r="CI48" s="639"/>
      <c r="CJ48" s="639"/>
      <c r="CK48" s="639"/>
      <c r="CL48" s="639"/>
      <c r="CM48" s="639"/>
      <c r="CN48" s="639"/>
      <c r="CO48" s="639"/>
      <c r="CP48" s="639"/>
      <c r="CQ48" s="640"/>
      <c r="CR48" s="641" t="s">
        <v>240</v>
      </c>
      <c r="CS48" s="642"/>
      <c r="CT48" s="642"/>
      <c r="CU48" s="642"/>
      <c r="CV48" s="642"/>
      <c r="CW48" s="642"/>
      <c r="CX48" s="642"/>
      <c r="CY48" s="643"/>
      <c r="CZ48" s="646" t="s">
        <v>240</v>
      </c>
      <c r="DA48" s="647"/>
      <c r="DB48" s="647"/>
      <c r="DC48" s="742"/>
      <c r="DD48" s="650" t="s">
        <v>135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357</v>
      </c>
      <c r="CE49" s="687"/>
      <c r="CF49" s="687"/>
      <c r="CG49" s="687"/>
      <c r="CH49" s="687"/>
      <c r="CI49" s="687"/>
      <c r="CJ49" s="687"/>
      <c r="CK49" s="687"/>
      <c r="CL49" s="687"/>
      <c r="CM49" s="687"/>
      <c r="CN49" s="687"/>
      <c r="CO49" s="687"/>
      <c r="CP49" s="687"/>
      <c r="CQ49" s="688"/>
      <c r="CR49" s="721">
        <v>72896245</v>
      </c>
      <c r="CS49" s="711"/>
      <c r="CT49" s="711"/>
      <c r="CU49" s="711"/>
      <c r="CV49" s="711"/>
      <c r="CW49" s="711"/>
      <c r="CX49" s="711"/>
      <c r="CY49" s="743"/>
      <c r="CZ49" s="726">
        <v>100</v>
      </c>
      <c r="DA49" s="744"/>
      <c r="DB49" s="744"/>
      <c r="DC49" s="745"/>
      <c r="DD49" s="746">
        <v>50325095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KeBFBiM9P02mLgnNaFSljEXncMO9YlqJRWtrsg+0ZpiGExU2WJJLdng7gli5gC+MgA6tIz2ZWS+hP28oGkoRw==" saltValue="Q1IGC9Jtucuq+lIIDp0l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380</v>
      </c>
      <c r="C7" s="774"/>
      <c r="D7" s="774"/>
      <c r="E7" s="774"/>
      <c r="F7" s="774"/>
      <c r="G7" s="774"/>
      <c r="H7" s="774"/>
      <c r="I7" s="774"/>
      <c r="J7" s="774"/>
      <c r="K7" s="774"/>
      <c r="L7" s="774"/>
      <c r="M7" s="774"/>
      <c r="N7" s="774"/>
      <c r="O7" s="774"/>
      <c r="P7" s="775"/>
      <c r="Q7" s="776">
        <v>77336</v>
      </c>
      <c r="R7" s="777"/>
      <c r="S7" s="777"/>
      <c r="T7" s="777"/>
      <c r="U7" s="777"/>
      <c r="V7" s="777">
        <v>72926</v>
      </c>
      <c r="W7" s="777"/>
      <c r="X7" s="777"/>
      <c r="Y7" s="777"/>
      <c r="Z7" s="777"/>
      <c r="AA7" s="777">
        <v>4410</v>
      </c>
      <c r="AB7" s="777"/>
      <c r="AC7" s="777"/>
      <c r="AD7" s="777"/>
      <c r="AE7" s="778"/>
      <c r="AF7" s="779">
        <v>3546</v>
      </c>
      <c r="AG7" s="780"/>
      <c r="AH7" s="780"/>
      <c r="AI7" s="780"/>
      <c r="AJ7" s="781"/>
      <c r="AK7" s="816">
        <v>1445</v>
      </c>
      <c r="AL7" s="817"/>
      <c r="AM7" s="817"/>
      <c r="AN7" s="817"/>
      <c r="AO7" s="817"/>
      <c r="AP7" s="817">
        <v>80564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2</v>
      </c>
      <c r="CI7" s="814"/>
      <c r="CJ7" s="814"/>
      <c r="CK7" s="814"/>
      <c r="CL7" s="815"/>
      <c r="CM7" s="813">
        <v>137</v>
      </c>
      <c r="CN7" s="814"/>
      <c r="CO7" s="814"/>
      <c r="CP7" s="814"/>
      <c r="CQ7" s="815"/>
      <c r="CR7" s="813">
        <v>36</v>
      </c>
      <c r="CS7" s="814"/>
      <c r="CT7" s="814"/>
      <c r="CU7" s="814"/>
      <c r="CV7" s="815"/>
      <c r="CW7" s="813" t="s">
        <v>598</v>
      </c>
      <c r="CX7" s="814"/>
      <c r="CY7" s="814"/>
      <c r="CZ7" s="814"/>
      <c r="DA7" s="815"/>
      <c r="DB7" s="813"/>
      <c r="DC7" s="814"/>
      <c r="DD7" s="814"/>
      <c r="DE7" s="814"/>
      <c r="DF7" s="815"/>
      <c r="DG7" s="813" t="s">
        <v>507</v>
      </c>
      <c r="DH7" s="814"/>
      <c r="DI7" s="814"/>
      <c r="DJ7" s="814"/>
      <c r="DK7" s="815"/>
      <c r="DL7" s="813" t="s">
        <v>507</v>
      </c>
      <c r="DM7" s="814"/>
      <c r="DN7" s="814"/>
      <c r="DO7" s="814"/>
      <c r="DP7" s="815"/>
      <c r="DQ7" s="813" t="s">
        <v>507</v>
      </c>
      <c r="DR7" s="814"/>
      <c r="DS7" s="814"/>
      <c r="DT7" s="814"/>
      <c r="DU7" s="815"/>
      <c r="DV7" s="794"/>
      <c r="DW7" s="795"/>
      <c r="DX7" s="795"/>
      <c r="DY7" s="795"/>
      <c r="DZ7" s="796"/>
      <c r="EA7" s="254"/>
    </row>
    <row r="8" spans="1:131" s="255" customFormat="1" ht="26.25" customHeight="1">
      <c r="A8" s="261">
        <v>2</v>
      </c>
      <c r="B8" s="797" t="s">
        <v>381</v>
      </c>
      <c r="C8" s="798"/>
      <c r="D8" s="798"/>
      <c r="E8" s="798"/>
      <c r="F8" s="798"/>
      <c r="G8" s="798"/>
      <c r="H8" s="798"/>
      <c r="I8" s="798"/>
      <c r="J8" s="798"/>
      <c r="K8" s="798"/>
      <c r="L8" s="798"/>
      <c r="M8" s="798"/>
      <c r="N8" s="798"/>
      <c r="O8" s="798"/>
      <c r="P8" s="799"/>
      <c r="Q8" s="800">
        <v>355</v>
      </c>
      <c r="R8" s="801"/>
      <c r="S8" s="801"/>
      <c r="T8" s="801"/>
      <c r="U8" s="801"/>
      <c r="V8" s="801">
        <v>355</v>
      </c>
      <c r="W8" s="801"/>
      <c r="X8" s="801"/>
      <c r="Y8" s="801"/>
      <c r="Z8" s="801"/>
      <c r="AA8" s="801">
        <v>0</v>
      </c>
      <c r="AB8" s="801"/>
      <c r="AC8" s="801"/>
      <c r="AD8" s="801"/>
      <c r="AE8" s="802"/>
      <c r="AF8" s="803" t="s">
        <v>176</v>
      </c>
      <c r="AG8" s="804"/>
      <c r="AH8" s="804"/>
      <c r="AI8" s="804"/>
      <c r="AJ8" s="805"/>
      <c r="AK8" s="806">
        <v>292</v>
      </c>
      <c r="AL8" s="807"/>
      <c r="AM8" s="807"/>
      <c r="AN8" s="807"/>
      <c r="AO8" s="807"/>
      <c r="AP8" s="807">
        <v>525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-3</v>
      </c>
      <c r="CI8" s="824"/>
      <c r="CJ8" s="824"/>
      <c r="CK8" s="824"/>
      <c r="CL8" s="825"/>
      <c r="CM8" s="823">
        <v>35</v>
      </c>
      <c r="CN8" s="824"/>
      <c r="CO8" s="824"/>
      <c r="CP8" s="824"/>
      <c r="CQ8" s="825"/>
      <c r="CR8" s="823">
        <v>10</v>
      </c>
      <c r="CS8" s="824"/>
      <c r="CT8" s="824"/>
      <c r="CU8" s="824"/>
      <c r="CV8" s="825"/>
      <c r="CW8" s="823" t="s">
        <v>578</v>
      </c>
      <c r="CX8" s="824"/>
      <c r="CY8" s="824"/>
      <c r="CZ8" s="824"/>
      <c r="DA8" s="825"/>
      <c r="DB8" s="823" t="s">
        <v>507</v>
      </c>
      <c r="DC8" s="824"/>
      <c r="DD8" s="824"/>
      <c r="DE8" s="824"/>
      <c r="DF8" s="825"/>
      <c r="DG8" s="823" t="s">
        <v>507</v>
      </c>
      <c r="DH8" s="824"/>
      <c r="DI8" s="824"/>
      <c r="DJ8" s="824"/>
      <c r="DK8" s="825"/>
      <c r="DL8" s="823" t="s">
        <v>507</v>
      </c>
      <c r="DM8" s="824"/>
      <c r="DN8" s="824"/>
      <c r="DO8" s="824"/>
      <c r="DP8" s="825"/>
      <c r="DQ8" s="823" t="s">
        <v>507</v>
      </c>
      <c r="DR8" s="824"/>
      <c r="DS8" s="824"/>
      <c r="DT8" s="824"/>
      <c r="DU8" s="825"/>
      <c r="DV8" s="826"/>
      <c r="DW8" s="827"/>
      <c r="DX8" s="827"/>
      <c r="DY8" s="827"/>
      <c r="DZ8" s="828"/>
      <c r="EA8" s="254"/>
    </row>
    <row r="9" spans="1:131" s="255" customFormat="1" ht="26.25" customHeight="1">
      <c r="A9" s="261">
        <v>3</v>
      </c>
      <c r="B9" s="797" t="s">
        <v>382</v>
      </c>
      <c r="C9" s="798"/>
      <c r="D9" s="798"/>
      <c r="E9" s="798"/>
      <c r="F9" s="798"/>
      <c r="G9" s="798"/>
      <c r="H9" s="798"/>
      <c r="I9" s="798"/>
      <c r="J9" s="798"/>
      <c r="K9" s="798"/>
      <c r="L9" s="798"/>
      <c r="M9" s="798"/>
      <c r="N9" s="798"/>
      <c r="O9" s="798"/>
      <c r="P9" s="799"/>
      <c r="Q9" s="800">
        <v>91</v>
      </c>
      <c r="R9" s="801"/>
      <c r="S9" s="801"/>
      <c r="T9" s="801"/>
      <c r="U9" s="801"/>
      <c r="V9" s="801">
        <v>87</v>
      </c>
      <c r="W9" s="801"/>
      <c r="X9" s="801"/>
      <c r="Y9" s="801"/>
      <c r="Z9" s="801"/>
      <c r="AA9" s="801">
        <v>4</v>
      </c>
      <c r="AB9" s="801"/>
      <c r="AC9" s="801"/>
      <c r="AD9" s="801"/>
      <c r="AE9" s="802"/>
      <c r="AF9" s="803">
        <v>4</v>
      </c>
      <c r="AG9" s="804"/>
      <c r="AH9" s="804"/>
      <c r="AI9" s="804"/>
      <c r="AJ9" s="805"/>
      <c r="AK9" s="806">
        <v>38</v>
      </c>
      <c r="AL9" s="807"/>
      <c r="AM9" s="807"/>
      <c r="AN9" s="807"/>
      <c r="AO9" s="807"/>
      <c r="AP9" s="807">
        <v>64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586</v>
      </c>
      <c r="BT9" s="811"/>
      <c r="BU9" s="811"/>
      <c r="BV9" s="811"/>
      <c r="BW9" s="811"/>
      <c r="BX9" s="811"/>
      <c r="BY9" s="811"/>
      <c r="BZ9" s="811"/>
      <c r="CA9" s="811"/>
      <c r="CB9" s="811"/>
      <c r="CC9" s="811"/>
      <c r="CD9" s="811"/>
      <c r="CE9" s="811"/>
      <c r="CF9" s="811"/>
      <c r="CG9" s="812"/>
      <c r="CH9" s="823">
        <v>1</v>
      </c>
      <c r="CI9" s="824"/>
      <c r="CJ9" s="824"/>
      <c r="CK9" s="824"/>
      <c r="CL9" s="825"/>
      <c r="CM9" s="823">
        <v>39</v>
      </c>
      <c r="CN9" s="824"/>
      <c r="CO9" s="824"/>
      <c r="CP9" s="824"/>
      <c r="CQ9" s="825"/>
      <c r="CR9" s="823">
        <v>10</v>
      </c>
      <c r="CS9" s="824"/>
      <c r="CT9" s="824"/>
      <c r="CU9" s="824"/>
      <c r="CV9" s="825"/>
      <c r="CW9" s="823" t="s">
        <v>599</v>
      </c>
      <c r="CX9" s="824"/>
      <c r="CY9" s="824"/>
      <c r="CZ9" s="824"/>
      <c r="DA9" s="825"/>
      <c r="DB9" s="823" t="s">
        <v>507</v>
      </c>
      <c r="DC9" s="824"/>
      <c r="DD9" s="824"/>
      <c r="DE9" s="824"/>
      <c r="DF9" s="825"/>
      <c r="DG9" s="823" t="s">
        <v>507</v>
      </c>
      <c r="DH9" s="824"/>
      <c r="DI9" s="824"/>
      <c r="DJ9" s="824"/>
      <c r="DK9" s="825"/>
      <c r="DL9" s="823" t="s">
        <v>507</v>
      </c>
      <c r="DM9" s="824"/>
      <c r="DN9" s="824"/>
      <c r="DO9" s="824"/>
      <c r="DP9" s="825"/>
      <c r="DQ9" s="823" t="s">
        <v>507</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587</v>
      </c>
      <c r="BT10" s="811"/>
      <c r="BU10" s="811"/>
      <c r="BV10" s="811"/>
      <c r="BW10" s="811"/>
      <c r="BX10" s="811"/>
      <c r="BY10" s="811"/>
      <c r="BZ10" s="811"/>
      <c r="CA10" s="811"/>
      <c r="CB10" s="811"/>
      <c r="CC10" s="811"/>
      <c r="CD10" s="811"/>
      <c r="CE10" s="811"/>
      <c r="CF10" s="811"/>
      <c r="CG10" s="812"/>
      <c r="CH10" s="823">
        <v>0</v>
      </c>
      <c r="CI10" s="824"/>
      <c r="CJ10" s="824"/>
      <c r="CK10" s="824"/>
      <c r="CL10" s="825"/>
      <c r="CM10" s="823">
        <v>78</v>
      </c>
      <c r="CN10" s="824"/>
      <c r="CO10" s="824"/>
      <c r="CP10" s="824"/>
      <c r="CQ10" s="825"/>
      <c r="CR10" s="823">
        <v>40</v>
      </c>
      <c r="CS10" s="824"/>
      <c r="CT10" s="824"/>
      <c r="CU10" s="824"/>
      <c r="CV10" s="825"/>
      <c r="CW10" s="823">
        <v>0</v>
      </c>
      <c r="CX10" s="824"/>
      <c r="CY10" s="824"/>
      <c r="CZ10" s="824"/>
      <c r="DA10" s="825"/>
      <c r="DB10" s="823" t="s">
        <v>507</v>
      </c>
      <c r="DC10" s="824"/>
      <c r="DD10" s="824"/>
      <c r="DE10" s="824"/>
      <c r="DF10" s="825"/>
      <c r="DG10" s="823" t="s">
        <v>507</v>
      </c>
      <c r="DH10" s="824"/>
      <c r="DI10" s="824"/>
      <c r="DJ10" s="824"/>
      <c r="DK10" s="825"/>
      <c r="DL10" s="823" t="s">
        <v>507</v>
      </c>
      <c r="DM10" s="824"/>
      <c r="DN10" s="824"/>
      <c r="DO10" s="824"/>
      <c r="DP10" s="825"/>
      <c r="DQ10" s="823" t="s">
        <v>507</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588</v>
      </c>
      <c r="BT11" s="811"/>
      <c r="BU11" s="811"/>
      <c r="BV11" s="811"/>
      <c r="BW11" s="811"/>
      <c r="BX11" s="811"/>
      <c r="BY11" s="811"/>
      <c r="BZ11" s="811"/>
      <c r="CA11" s="811"/>
      <c r="CB11" s="811"/>
      <c r="CC11" s="811"/>
      <c r="CD11" s="811"/>
      <c r="CE11" s="811"/>
      <c r="CF11" s="811"/>
      <c r="CG11" s="812"/>
      <c r="CH11" s="823">
        <v>2</v>
      </c>
      <c r="CI11" s="824"/>
      <c r="CJ11" s="824"/>
      <c r="CK11" s="824"/>
      <c r="CL11" s="825"/>
      <c r="CM11" s="823">
        <v>248</v>
      </c>
      <c r="CN11" s="824"/>
      <c r="CO11" s="824"/>
      <c r="CP11" s="824"/>
      <c r="CQ11" s="825"/>
      <c r="CR11" s="823">
        <v>100</v>
      </c>
      <c r="CS11" s="824"/>
      <c r="CT11" s="824"/>
      <c r="CU11" s="824"/>
      <c r="CV11" s="825"/>
      <c r="CW11" s="823">
        <v>0</v>
      </c>
      <c r="CX11" s="824"/>
      <c r="CY11" s="824"/>
      <c r="CZ11" s="824"/>
      <c r="DA11" s="825"/>
      <c r="DB11" s="823" t="s">
        <v>507</v>
      </c>
      <c r="DC11" s="824"/>
      <c r="DD11" s="824"/>
      <c r="DE11" s="824"/>
      <c r="DF11" s="825"/>
      <c r="DG11" s="823" t="s">
        <v>507</v>
      </c>
      <c r="DH11" s="824"/>
      <c r="DI11" s="824"/>
      <c r="DJ11" s="824"/>
      <c r="DK11" s="825"/>
      <c r="DL11" s="823" t="s">
        <v>507</v>
      </c>
      <c r="DM11" s="824"/>
      <c r="DN11" s="824"/>
      <c r="DO11" s="824"/>
      <c r="DP11" s="825"/>
      <c r="DQ11" s="823" t="s">
        <v>507</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589</v>
      </c>
      <c r="BT12" s="811"/>
      <c r="BU12" s="811"/>
      <c r="BV12" s="811"/>
      <c r="BW12" s="811"/>
      <c r="BX12" s="811"/>
      <c r="BY12" s="811"/>
      <c r="BZ12" s="811"/>
      <c r="CA12" s="811"/>
      <c r="CB12" s="811"/>
      <c r="CC12" s="811"/>
      <c r="CD12" s="811"/>
      <c r="CE12" s="811"/>
      <c r="CF12" s="811"/>
      <c r="CG12" s="812"/>
      <c r="CH12" s="823">
        <v>-40</v>
      </c>
      <c r="CI12" s="824"/>
      <c r="CJ12" s="824"/>
      <c r="CK12" s="824"/>
      <c r="CL12" s="825"/>
      <c r="CM12" s="823">
        <v>170</v>
      </c>
      <c r="CN12" s="824"/>
      <c r="CO12" s="824"/>
      <c r="CP12" s="824"/>
      <c r="CQ12" s="825"/>
      <c r="CR12" s="823">
        <v>6</v>
      </c>
      <c r="CS12" s="824"/>
      <c r="CT12" s="824"/>
      <c r="CU12" s="824"/>
      <c r="CV12" s="825"/>
      <c r="CW12" s="823">
        <v>30</v>
      </c>
      <c r="CX12" s="824"/>
      <c r="CY12" s="824"/>
      <c r="CZ12" s="824"/>
      <c r="DA12" s="825"/>
      <c r="DB12" s="823" t="s">
        <v>507</v>
      </c>
      <c r="DC12" s="824"/>
      <c r="DD12" s="824"/>
      <c r="DE12" s="824"/>
      <c r="DF12" s="825"/>
      <c r="DG12" s="823" t="s">
        <v>507</v>
      </c>
      <c r="DH12" s="824"/>
      <c r="DI12" s="824"/>
      <c r="DJ12" s="824"/>
      <c r="DK12" s="825"/>
      <c r="DL12" s="823" t="s">
        <v>507</v>
      </c>
      <c r="DM12" s="824"/>
      <c r="DN12" s="824"/>
      <c r="DO12" s="824"/>
      <c r="DP12" s="825"/>
      <c r="DQ12" s="823" t="s">
        <v>507</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590</v>
      </c>
      <c r="BT13" s="811"/>
      <c r="BU13" s="811"/>
      <c r="BV13" s="811"/>
      <c r="BW13" s="811"/>
      <c r="BX13" s="811"/>
      <c r="BY13" s="811"/>
      <c r="BZ13" s="811"/>
      <c r="CA13" s="811"/>
      <c r="CB13" s="811"/>
      <c r="CC13" s="811"/>
      <c r="CD13" s="811"/>
      <c r="CE13" s="811"/>
      <c r="CF13" s="811"/>
      <c r="CG13" s="812"/>
      <c r="CH13" s="823">
        <v>-67</v>
      </c>
      <c r="CI13" s="824"/>
      <c r="CJ13" s="824"/>
      <c r="CK13" s="824"/>
      <c r="CL13" s="825"/>
      <c r="CM13" s="823">
        <v>73</v>
      </c>
      <c r="CN13" s="824"/>
      <c r="CO13" s="824"/>
      <c r="CP13" s="824"/>
      <c r="CQ13" s="825"/>
      <c r="CR13" s="823">
        <v>5</v>
      </c>
      <c r="CS13" s="824"/>
      <c r="CT13" s="824"/>
      <c r="CU13" s="824"/>
      <c r="CV13" s="825"/>
      <c r="CW13" s="823">
        <v>17</v>
      </c>
      <c r="CX13" s="824"/>
      <c r="CY13" s="824"/>
      <c r="CZ13" s="824"/>
      <c r="DA13" s="825"/>
      <c r="DB13" s="823" t="s">
        <v>507</v>
      </c>
      <c r="DC13" s="824"/>
      <c r="DD13" s="824"/>
      <c r="DE13" s="824"/>
      <c r="DF13" s="825"/>
      <c r="DG13" s="823" t="s">
        <v>507</v>
      </c>
      <c r="DH13" s="824"/>
      <c r="DI13" s="824"/>
      <c r="DJ13" s="824"/>
      <c r="DK13" s="825"/>
      <c r="DL13" s="823" t="s">
        <v>507</v>
      </c>
      <c r="DM13" s="824"/>
      <c r="DN13" s="824"/>
      <c r="DO13" s="824"/>
      <c r="DP13" s="825"/>
      <c r="DQ13" s="823" t="s">
        <v>507</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591</v>
      </c>
      <c r="BT14" s="811"/>
      <c r="BU14" s="811"/>
      <c r="BV14" s="811"/>
      <c r="BW14" s="811"/>
      <c r="BX14" s="811"/>
      <c r="BY14" s="811"/>
      <c r="BZ14" s="811"/>
      <c r="CA14" s="811"/>
      <c r="CB14" s="811"/>
      <c r="CC14" s="811"/>
      <c r="CD14" s="811"/>
      <c r="CE14" s="811"/>
      <c r="CF14" s="811"/>
      <c r="CG14" s="812"/>
      <c r="CH14" s="823">
        <v>159</v>
      </c>
      <c r="CI14" s="824"/>
      <c r="CJ14" s="824"/>
      <c r="CK14" s="824"/>
      <c r="CL14" s="825"/>
      <c r="CM14" s="823">
        <v>1811</v>
      </c>
      <c r="CN14" s="824"/>
      <c r="CO14" s="824"/>
      <c r="CP14" s="824"/>
      <c r="CQ14" s="825"/>
      <c r="CR14" s="823">
        <v>14</v>
      </c>
      <c r="CS14" s="824"/>
      <c r="CT14" s="824"/>
      <c r="CU14" s="824"/>
      <c r="CV14" s="825"/>
      <c r="CW14" s="823" t="s">
        <v>578</v>
      </c>
      <c r="CX14" s="824"/>
      <c r="CY14" s="824"/>
      <c r="CZ14" s="824"/>
      <c r="DA14" s="825"/>
      <c r="DB14" s="823" t="s">
        <v>507</v>
      </c>
      <c r="DC14" s="824"/>
      <c r="DD14" s="824"/>
      <c r="DE14" s="824"/>
      <c r="DF14" s="825"/>
      <c r="DG14" s="823" t="s">
        <v>507</v>
      </c>
      <c r="DH14" s="824"/>
      <c r="DI14" s="824"/>
      <c r="DJ14" s="824"/>
      <c r="DK14" s="825"/>
      <c r="DL14" s="823" t="s">
        <v>507</v>
      </c>
      <c r="DM14" s="824"/>
      <c r="DN14" s="824"/>
      <c r="DO14" s="824"/>
      <c r="DP14" s="825"/>
      <c r="DQ14" s="823" t="s">
        <v>507</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592</v>
      </c>
      <c r="BT15" s="811"/>
      <c r="BU15" s="811"/>
      <c r="BV15" s="811"/>
      <c r="BW15" s="811"/>
      <c r="BX15" s="811"/>
      <c r="BY15" s="811"/>
      <c r="BZ15" s="811"/>
      <c r="CA15" s="811"/>
      <c r="CB15" s="811"/>
      <c r="CC15" s="811"/>
      <c r="CD15" s="811"/>
      <c r="CE15" s="811"/>
      <c r="CF15" s="811"/>
      <c r="CG15" s="812"/>
      <c r="CH15" s="823">
        <v>112</v>
      </c>
      <c r="CI15" s="824"/>
      <c r="CJ15" s="824"/>
      <c r="CK15" s="824"/>
      <c r="CL15" s="825"/>
      <c r="CM15" s="823">
        <v>63</v>
      </c>
      <c r="CN15" s="824"/>
      <c r="CO15" s="824"/>
      <c r="CP15" s="824"/>
      <c r="CQ15" s="825"/>
      <c r="CR15" s="823">
        <v>26</v>
      </c>
      <c r="CS15" s="824"/>
      <c r="CT15" s="824"/>
      <c r="CU15" s="824"/>
      <c r="CV15" s="825"/>
      <c r="CW15" s="823">
        <v>48</v>
      </c>
      <c r="CX15" s="824"/>
      <c r="CY15" s="824"/>
      <c r="CZ15" s="824"/>
      <c r="DA15" s="825"/>
      <c r="DB15" s="823" t="s">
        <v>507</v>
      </c>
      <c r="DC15" s="824"/>
      <c r="DD15" s="824"/>
      <c r="DE15" s="824"/>
      <c r="DF15" s="825"/>
      <c r="DG15" s="823" t="s">
        <v>507</v>
      </c>
      <c r="DH15" s="824"/>
      <c r="DI15" s="824"/>
      <c r="DJ15" s="824"/>
      <c r="DK15" s="825"/>
      <c r="DL15" s="823" t="s">
        <v>507</v>
      </c>
      <c r="DM15" s="824"/>
      <c r="DN15" s="824"/>
      <c r="DO15" s="824"/>
      <c r="DP15" s="825"/>
      <c r="DQ15" s="823" t="s">
        <v>507</v>
      </c>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t="s">
        <v>597</v>
      </c>
      <c r="BS16" s="810" t="s">
        <v>593</v>
      </c>
      <c r="BT16" s="811"/>
      <c r="BU16" s="811"/>
      <c r="BV16" s="811"/>
      <c r="BW16" s="811"/>
      <c r="BX16" s="811"/>
      <c r="BY16" s="811"/>
      <c r="BZ16" s="811"/>
      <c r="CA16" s="811"/>
      <c r="CB16" s="811"/>
      <c r="CC16" s="811"/>
      <c r="CD16" s="811"/>
      <c r="CE16" s="811"/>
      <c r="CF16" s="811"/>
      <c r="CG16" s="812"/>
      <c r="CH16" s="823">
        <v>0</v>
      </c>
      <c r="CI16" s="824"/>
      <c r="CJ16" s="824"/>
      <c r="CK16" s="824"/>
      <c r="CL16" s="825"/>
      <c r="CM16" s="823">
        <v>294</v>
      </c>
      <c r="CN16" s="824"/>
      <c r="CO16" s="824"/>
      <c r="CP16" s="824"/>
      <c r="CQ16" s="825"/>
      <c r="CR16" s="823">
        <v>10</v>
      </c>
      <c r="CS16" s="824"/>
      <c r="CT16" s="824"/>
      <c r="CU16" s="824"/>
      <c r="CV16" s="825"/>
      <c r="CW16" s="823" t="s">
        <v>578</v>
      </c>
      <c r="CX16" s="824"/>
      <c r="CY16" s="824"/>
      <c r="CZ16" s="824"/>
      <c r="DA16" s="825"/>
      <c r="DB16" s="823">
        <v>664</v>
      </c>
      <c r="DC16" s="824"/>
      <c r="DD16" s="824"/>
      <c r="DE16" s="824"/>
      <c r="DF16" s="825"/>
      <c r="DG16" s="823" t="s">
        <v>507</v>
      </c>
      <c r="DH16" s="824"/>
      <c r="DI16" s="824"/>
      <c r="DJ16" s="824"/>
      <c r="DK16" s="825"/>
      <c r="DL16" s="823" t="s">
        <v>507</v>
      </c>
      <c r="DM16" s="824"/>
      <c r="DN16" s="824"/>
      <c r="DO16" s="824"/>
      <c r="DP16" s="825"/>
      <c r="DQ16" s="823" t="s">
        <v>507</v>
      </c>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594</v>
      </c>
      <c r="BT17" s="811"/>
      <c r="BU17" s="811"/>
      <c r="BV17" s="811"/>
      <c r="BW17" s="811"/>
      <c r="BX17" s="811"/>
      <c r="BY17" s="811"/>
      <c r="BZ17" s="811"/>
      <c r="CA17" s="811"/>
      <c r="CB17" s="811"/>
      <c r="CC17" s="811"/>
      <c r="CD17" s="811"/>
      <c r="CE17" s="811"/>
      <c r="CF17" s="811"/>
      <c r="CG17" s="812"/>
      <c r="CH17" s="823">
        <v>-86</v>
      </c>
      <c r="CI17" s="824"/>
      <c r="CJ17" s="824"/>
      <c r="CK17" s="824"/>
      <c r="CL17" s="825"/>
      <c r="CM17" s="823">
        <v>328</v>
      </c>
      <c r="CN17" s="824"/>
      <c r="CO17" s="824"/>
      <c r="CP17" s="824"/>
      <c r="CQ17" s="825"/>
      <c r="CR17" s="823">
        <v>3</v>
      </c>
      <c r="CS17" s="824"/>
      <c r="CT17" s="824"/>
      <c r="CU17" s="824"/>
      <c r="CV17" s="825"/>
      <c r="CW17" s="823">
        <v>91</v>
      </c>
      <c r="CX17" s="824"/>
      <c r="CY17" s="824"/>
      <c r="CZ17" s="824"/>
      <c r="DA17" s="825"/>
      <c r="DB17" s="823" t="s">
        <v>507</v>
      </c>
      <c r="DC17" s="824"/>
      <c r="DD17" s="824"/>
      <c r="DE17" s="824"/>
      <c r="DF17" s="825"/>
      <c r="DG17" s="823" t="s">
        <v>507</v>
      </c>
      <c r="DH17" s="824"/>
      <c r="DI17" s="824"/>
      <c r="DJ17" s="824"/>
      <c r="DK17" s="825"/>
      <c r="DL17" s="823" t="s">
        <v>507</v>
      </c>
      <c r="DM17" s="824"/>
      <c r="DN17" s="824"/>
      <c r="DO17" s="824"/>
      <c r="DP17" s="825"/>
      <c r="DQ17" s="823" t="s">
        <v>507</v>
      </c>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t="s">
        <v>595</v>
      </c>
      <c r="BT18" s="811"/>
      <c r="BU18" s="811"/>
      <c r="BV18" s="811"/>
      <c r="BW18" s="811"/>
      <c r="BX18" s="811"/>
      <c r="BY18" s="811"/>
      <c r="BZ18" s="811"/>
      <c r="CA18" s="811"/>
      <c r="CB18" s="811"/>
      <c r="CC18" s="811"/>
      <c r="CD18" s="811"/>
      <c r="CE18" s="811"/>
      <c r="CF18" s="811"/>
      <c r="CG18" s="812"/>
      <c r="CH18" s="823">
        <v>1</v>
      </c>
      <c r="CI18" s="824"/>
      <c r="CJ18" s="824"/>
      <c r="CK18" s="824"/>
      <c r="CL18" s="825"/>
      <c r="CM18" s="823">
        <v>179</v>
      </c>
      <c r="CN18" s="824"/>
      <c r="CO18" s="824"/>
      <c r="CP18" s="824"/>
      <c r="CQ18" s="825"/>
      <c r="CR18" s="823">
        <v>99</v>
      </c>
      <c r="CS18" s="824"/>
      <c r="CT18" s="824"/>
      <c r="CU18" s="824"/>
      <c r="CV18" s="825"/>
      <c r="CW18" s="823">
        <v>0</v>
      </c>
      <c r="CX18" s="824"/>
      <c r="CY18" s="824"/>
      <c r="CZ18" s="824"/>
      <c r="DA18" s="825"/>
      <c r="DB18" s="823" t="s">
        <v>507</v>
      </c>
      <c r="DC18" s="824"/>
      <c r="DD18" s="824"/>
      <c r="DE18" s="824"/>
      <c r="DF18" s="825"/>
      <c r="DG18" s="823" t="s">
        <v>507</v>
      </c>
      <c r="DH18" s="824"/>
      <c r="DI18" s="824"/>
      <c r="DJ18" s="824"/>
      <c r="DK18" s="825"/>
      <c r="DL18" s="823" t="s">
        <v>507</v>
      </c>
      <c r="DM18" s="824"/>
      <c r="DN18" s="824"/>
      <c r="DO18" s="824"/>
      <c r="DP18" s="825"/>
      <c r="DQ18" s="823" t="s">
        <v>507</v>
      </c>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t="s">
        <v>596</v>
      </c>
      <c r="BT19" s="811"/>
      <c r="BU19" s="811"/>
      <c r="BV19" s="811"/>
      <c r="BW19" s="811"/>
      <c r="BX19" s="811"/>
      <c r="BY19" s="811"/>
      <c r="BZ19" s="811"/>
      <c r="CA19" s="811"/>
      <c r="CB19" s="811"/>
      <c r="CC19" s="811"/>
      <c r="CD19" s="811"/>
      <c r="CE19" s="811"/>
      <c r="CF19" s="811"/>
      <c r="CG19" s="812"/>
      <c r="CH19" s="823">
        <v>33</v>
      </c>
      <c r="CI19" s="824"/>
      <c r="CJ19" s="824"/>
      <c r="CK19" s="824"/>
      <c r="CL19" s="825"/>
      <c r="CM19" s="823">
        <v>950</v>
      </c>
      <c r="CN19" s="824"/>
      <c r="CO19" s="824"/>
      <c r="CP19" s="824"/>
      <c r="CQ19" s="825"/>
      <c r="CR19" s="823">
        <v>50</v>
      </c>
      <c r="CS19" s="824"/>
      <c r="CT19" s="824"/>
      <c r="CU19" s="824"/>
      <c r="CV19" s="825"/>
      <c r="CW19" s="823">
        <v>32</v>
      </c>
      <c r="CX19" s="824"/>
      <c r="CY19" s="824"/>
      <c r="CZ19" s="824"/>
      <c r="DA19" s="825"/>
      <c r="DB19" s="823" t="s">
        <v>507</v>
      </c>
      <c r="DC19" s="824"/>
      <c r="DD19" s="824"/>
      <c r="DE19" s="824"/>
      <c r="DF19" s="825"/>
      <c r="DG19" s="823" t="s">
        <v>507</v>
      </c>
      <c r="DH19" s="824"/>
      <c r="DI19" s="824"/>
      <c r="DJ19" s="824"/>
      <c r="DK19" s="825"/>
      <c r="DL19" s="823" t="s">
        <v>507</v>
      </c>
      <c r="DM19" s="824"/>
      <c r="DN19" s="824"/>
      <c r="DO19" s="824"/>
      <c r="DP19" s="825"/>
      <c r="DQ19" s="823" t="s">
        <v>507</v>
      </c>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384</v>
      </c>
      <c r="B23" s="832" t="s">
        <v>385</v>
      </c>
      <c r="C23" s="833"/>
      <c r="D23" s="833"/>
      <c r="E23" s="833"/>
      <c r="F23" s="833"/>
      <c r="G23" s="833"/>
      <c r="H23" s="833"/>
      <c r="I23" s="833"/>
      <c r="J23" s="833"/>
      <c r="K23" s="833"/>
      <c r="L23" s="833"/>
      <c r="M23" s="833"/>
      <c r="N23" s="833"/>
      <c r="O23" s="833"/>
      <c r="P23" s="834"/>
      <c r="Q23" s="835">
        <v>77333</v>
      </c>
      <c r="R23" s="836"/>
      <c r="S23" s="836"/>
      <c r="T23" s="836"/>
      <c r="U23" s="836"/>
      <c r="V23" s="836">
        <v>72920</v>
      </c>
      <c r="W23" s="836"/>
      <c r="X23" s="836"/>
      <c r="Y23" s="836"/>
      <c r="Z23" s="836"/>
      <c r="AA23" s="836">
        <v>4413</v>
      </c>
      <c r="AB23" s="836"/>
      <c r="AC23" s="836"/>
      <c r="AD23" s="836"/>
      <c r="AE23" s="837"/>
      <c r="AF23" s="838">
        <v>3550</v>
      </c>
      <c r="AG23" s="836"/>
      <c r="AH23" s="836"/>
      <c r="AI23" s="836"/>
      <c r="AJ23" s="839"/>
      <c r="AK23" s="840"/>
      <c r="AL23" s="841"/>
      <c r="AM23" s="841"/>
      <c r="AN23" s="841"/>
      <c r="AO23" s="841"/>
      <c r="AP23" s="836">
        <v>81153</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363</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397</v>
      </c>
      <c r="C28" s="774"/>
      <c r="D28" s="774"/>
      <c r="E28" s="774"/>
      <c r="F28" s="774"/>
      <c r="G28" s="774"/>
      <c r="H28" s="774"/>
      <c r="I28" s="774"/>
      <c r="J28" s="774"/>
      <c r="K28" s="774"/>
      <c r="L28" s="774"/>
      <c r="M28" s="774"/>
      <c r="N28" s="774"/>
      <c r="O28" s="774"/>
      <c r="P28" s="775"/>
      <c r="Q28" s="864">
        <v>19037</v>
      </c>
      <c r="R28" s="865"/>
      <c r="S28" s="865"/>
      <c r="T28" s="865"/>
      <c r="U28" s="865"/>
      <c r="V28" s="865">
        <v>18857</v>
      </c>
      <c r="W28" s="865"/>
      <c r="X28" s="865"/>
      <c r="Y28" s="865"/>
      <c r="Z28" s="865"/>
      <c r="AA28" s="865">
        <v>180</v>
      </c>
      <c r="AB28" s="865"/>
      <c r="AC28" s="865"/>
      <c r="AD28" s="865"/>
      <c r="AE28" s="866"/>
      <c r="AF28" s="867">
        <v>180</v>
      </c>
      <c r="AG28" s="865"/>
      <c r="AH28" s="865"/>
      <c r="AI28" s="865"/>
      <c r="AJ28" s="868"/>
      <c r="AK28" s="869">
        <v>1702</v>
      </c>
      <c r="AL28" s="860"/>
      <c r="AM28" s="860"/>
      <c r="AN28" s="860"/>
      <c r="AO28" s="860"/>
      <c r="AP28" s="860" t="s">
        <v>570</v>
      </c>
      <c r="AQ28" s="860"/>
      <c r="AR28" s="860"/>
      <c r="AS28" s="860"/>
      <c r="AT28" s="860"/>
      <c r="AU28" s="860" t="s">
        <v>570</v>
      </c>
      <c r="AV28" s="860"/>
      <c r="AW28" s="860"/>
      <c r="AX28" s="860"/>
      <c r="AY28" s="860"/>
      <c r="AZ28" s="861" t="s">
        <v>570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398</v>
      </c>
      <c r="C29" s="798"/>
      <c r="D29" s="798"/>
      <c r="E29" s="798"/>
      <c r="F29" s="798"/>
      <c r="G29" s="798"/>
      <c r="H29" s="798"/>
      <c r="I29" s="798"/>
      <c r="J29" s="798"/>
      <c r="K29" s="798"/>
      <c r="L29" s="798"/>
      <c r="M29" s="798"/>
      <c r="N29" s="798"/>
      <c r="O29" s="798"/>
      <c r="P29" s="799"/>
      <c r="Q29" s="800">
        <v>18400</v>
      </c>
      <c r="R29" s="801"/>
      <c r="S29" s="801"/>
      <c r="T29" s="801"/>
      <c r="U29" s="801"/>
      <c r="V29" s="801">
        <v>17804</v>
      </c>
      <c r="W29" s="801"/>
      <c r="X29" s="801"/>
      <c r="Y29" s="801"/>
      <c r="Z29" s="801"/>
      <c r="AA29" s="801">
        <v>596</v>
      </c>
      <c r="AB29" s="801"/>
      <c r="AC29" s="801"/>
      <c r="AD29" s="801"/>
      <c r="AE29" s="802"/>
      <c r="AF29" s="803">
        <v>596</v>
      </c>
      <c r="AG29" s="804"/>
      <c r="AH29" s="804"/>
      <c r="AI29" s="804"/>
      <c r="AJ29" s="805"/>
      <c r="AK29" s="872">
        <v>2496</v>
      </c>
      <c r="AL29" s="873"/>
      <c r="AM29" s="873"/>
      <c r="AN29" s="873"/>
      <c r="AO29" s="873"/>
      <c r="AP29" s="873" t="s">
        <v>570</v>
      </c>
      <c r="AQ29" s="873"/>
      <c r="AR29" s="873"/>
      <c r="AS29" s="873"/>
      <c r="AT29" s="873"/>
      <c r="AU29" s="873" t="s">
        <v>570</v>
      </c>
      <c r="AV29" s="873"/>
      <c r="AW29" s="873"/>
      <c r="AX29" s="873"/>
      <c r="AY29" s="873"/>
      <c r="AZ29" s="874" t="s">
        <v>570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399</v>
      </c>
      <c r="C30" s="798"/>
      <c r="D30" s="798"/>
      <c r="E30" s="798"/>
      <c r="F30" s="798"/>
      <c r="G30" s="798"/>
      <c r="H30" s="798"/>
      <c r="I30" s="798"/>
      <c r="J30" s="798"/>
      <c r="K30" s="798"/>
      <c r="L30" s="798"/>
      <c r="M30" s="798"/>
      <c r="N30" s="798"/>
      <c r="O30" s="798"/>
      <c r="P30" s="799"/>
      <c r="Q30" s="800">
        <v>2278</v>
      </c>
      <c r="R30" s="801"/>
      <c r="S30" s="801"/>
      <c r="T30" s="801"/>
      <c r="U30" s="801"/>
      <c r="V30" s="801">
        <v>2223</v>
      </c>
      <c r="W30" s="801"/>
      <c r="X30" s="801"/>
      <c r="Y30" s="801"/>
      <c r="Z30" s="801"/>
      <c r="AA30" s="801">
        <v>55</v>
      </c>
      <c r="AB30" s="801"/>
      <c r="AC30" s="801"/>
      <c r="AD30" s="801"/>
      <c r="AE30" s="802"/>
      <c r="AF30" s="803">
        <v>55</v>
      </c>
      <c r="AG30" s="804"/>
      <c r="AH30" s="804"/>
      <c r="AI30" s="804"/>
      <c r="AJ30" s="805"/>
      <c r="AK30" s="872">
        <v>711</v>
      </c>
      <c r="AL30" s="873"/>
      <c r="AM30" s="873"/>
      <c r="AN30" s="873"/>
      <c r="AO30" s="873"/>
      <c r="AP30" s="873" t="s">
        <v>570</v>
      </c>
      <c r="AQ30" s="873"/>
      <c r="AR30" s="873"/>
      <c r="AS30" s="873"/>
      <c r="AT30" s="873"/>
      <c r="AU30" s="873" t="s">
        <v>570</v>
      </c>
      <c r="AV30" s="873"/>
      <c r="AW30" s="873"/>
      <c r="AX30" s="873"/>
      <c r="AY30" s="873"/>
      <c r="AZ30" s="874" t="s">
        <v>570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400</v>
      </c>
      <c r="C31" s="798"/>
      <c r="D31" s="798"/>
      <c r="E31" s="798"/>
      <c r="F31" s="798"/>
      <c r="G31" s="798"/>
      <c r="H31" s="798"/>
      <c r="I31" s="798"/>
      <c r="J31" s="798"/>
      <c r="K31" s="798"/>
      <c r="L31" s="798"/>
      <c r="M31" s="798"/>
      <c r="N31" s="798"/>
      <c r="O31" s="798"/>
      <c r="P31" s="799"/>
      <c r="Q31" s="800">
        <v>10</v>
      </c>
      <c r="R31" s="801"/>
      <c r="S31" s="801"/>
      <c r="T31" s="801"/>
      <c r="U31" s="801"/>
      <c r="V31" s="801">
        <v>10</v>
      </c>
      <c r="W31" s="801"/>
      <c r="X31" s="801"/>
      <c r="Y31" s="801"/>
      <c r="Z31" s="801"/>
      <c r="AA31" s="801">
        <v>1</v>
      </c>
      <c r="AB31" s="801"/>
      <c r="AC31" s="801"/>
      <c r="AD31" s="801"/>
      <c r="AE31" s="802"/>
      <c r="AF31" s="803">
        <v>1</v>
      </c>
      <c r="AG31" s="804"/>
      <c r="AH31" s="804"/>
      <c r="AI31" s="804"/>
      <c r="AJ31" s="805"/>
      <c r="AK31" s="872" t="s">
        <v>570</v>
      </c>
      <c r="AL31" s="873"/>
      <c r="AM31" s="873"/>
      <c r="AN31" s="873"/>
      <c r="AO31" s="873"/>
      <c r="AP31" s="873" t="s">
        <v>570</v>
      </c>
      <c r="AQ31" s="873"/>
      <c r="AR31" s="873"/>
      <c r="AS31" s="873"/>
      <c r="AT31" s="873"/>
      <c r="AU31" s="873" t="s">
        <v>570</v>
      </c>
      <c r="AV31" s="873"/>
      <c r="AW31" s="873"/>
      <c r="AX31" s="873"/>
      <c r="AY31" s="873"/>
      <c r="AZ31" s="874" t="s">
        <v>570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401</v>
      </c>
      <c r="C32" s="798"/>
      <c r="D32" s="798"/>
      <c r="E32" s="798"/>
      <c r="F32" s="798"/>
      <c r="G32" s="798"/>
      <c r="H32" s="798"/>
      <c r="I32" s="798"/>
      <c r="J32" s="798"/>
      <c r="K32" s="798"/>
      <c r="L32" s="798"/>
      <c r="M32" s="798"/>
      <c r="N32" s="798"/>
      <c r="O32" s="798"/>
      <c r="P32" s="799"/>
      <c r="Q32" s="800">
        <v>3498</v>
      </c>
      <c r="R32" s="801"/>
      <c r="S32" s="801"/>
      <c r="T32" s="801"/>
      <c r="U32" s="801"/>
      <c r="V32" s="801">
        <v>3087</v>
      </c>
      <c r="W32" s="801"/>
      <c r="X32" s="801"/>
      <c r="Y32" s="801"/>
      <c r="Z32" s="801"/>
      <c r="AA32" s="801">
        <v>410</v>
      </c>
      <c r="AB32" s="801"/>
      <c r="AC32" s="801"/>
      <c r="AD32" s="801"/>
      <c r="AE32" s="802"/>
      <c r="AF32" s="803">
        <v>3190</v>
      </c>
      <c r="AG32" s="804"/>
      <c r="AH32" s="804"/>
      <c r="AI32" s="804"/>
      <c r="AJ32" s="805"/>
      <c r="AK32" s="872">
        <v>601</v>
      </c>
      <c r="AL32" s="873"/>
      <c r="AM32" s="873"/>
      <c r="AN32" s="873"/>
      <c r="AO32" s="873"/>
      <c r="AP32" s="873">
        <v>8646</v>
      </c>
      <c r="AQ32" s="873"/>
      <c r="AR32" s="873"/>
      <c r="AS32" s="873"/>
      <c r="AT32" s="873"/>
      <c r="AU32" s="873">
        <v>2404</v>
      </c>
      <c r="AV32" s="873"/>
      <c r="AW32" s="873"/>
      <c r="AX32" s="873"/>
      <c r="AY32" s="873"/>
      <c r="AZ32" s="874" t="s">
        <v>570</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403</v>
      </c>
      <c r="C33" s="798"/>
      <c r="D33" s="798"/>
      <c r="E33" s="798"/>
      <c r="F33" s="798"/>
      <c r="G33" s="798"/>
      <c r="H33" s="798"/>
      <c r="I33" s="798"/>
      <c r="J33" s="798"/>
      <c r="K33" s="798"/>
      <c r="L33" s="798"/>
      <c r="M33" s="798"/>
      <c r="N33" s="798"/>
      <c r="O33" s="798"/>
      <c r="P33" s="799"/>
      <c r="Q33" s="800">
        <v>22</v>
      </c>
      <c r="R33" s="801"/>
      <c r="S33" s="801"/>
      <c r="T33" s="801"/>
      <c r="U33" s="801"/>
      <c r="V33" s="801">
        <v>20</v>
      </c>
      <c r="W33" s="801"/>
      <c r="X33" s="801"/>
      <c r="Y33" s="801"/>
      <c r="Z33" s="801"/>
      <c r="AA33" s="801">
        <v>2</v>
      </c>
      <c r="AB33" s="801"/>
      <c r="AC33" s="801"/>
      <c r="AD33" s="801"/>
      <c r="AE33" s="802"/>
      <c r="AF33" s="803">
        <v>135</v>
      </c>
      <c r="AG33" s="804"/>
      <c r="AH33" s="804"/>
      <c r="AI33" s="804"/>
      <c r="AJ33" s="805"/>
      <c r="AK33" s="872" t="s">
        <v>570</v>
      </c>
      <c r="AL33" s="873"/>
      <c r="AM33" s="873"/>
      <c r="AN33" s="873"/>
      <c r="AO33" s="873"/>
      <c r="AP33" s="873">
        <v>6</v>
      </c>
      <c r="AQ33" s="873"/>
      <c r="AR33" s="873"/>
      <c r="AS33" s="873"/>
      <c r="AT33" s="873"/>
      <c r="AU33" s="873" t="s">
        <v>578</v>
      </c>
      <c r="AV33" s="873"/>
      <c r="AW33" s="873"/>
      <c r="AX33" s="873"/>
      <c r="AY33" s="873"/>
      <c r="AZ33" s="874" t="s">
        <v>571</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404</v>
      </c>
      <c r="C34" s="798"/>
      <c r="D34" s="798"/>
      <c r="E34" s="798"/>
      <c r="F34" s="798"/>
      <c r="G34" s="798"/>
      <c r="H34" s="798"/>
      <c r="I34" s="798"/>
      <c r="J34" s="798"/>
      <c r="K34" s="798"/>
      <c r="L34" s="798"/>
      <c r="M34" s="798"/>
      <c r="N34" s="798"/>
      <c r="O34" s="798"/>
      <c r="P34" s="799"/>
      <c r="Q34" s="800">
        <v>4741</v>
      </c>
      <c r="R34" s="801"/>
      <c r="S34" s="801"/>
      <c r="T34" s="801"/>
      <c r="U34" s="801"/>
      <c r="V34" s="801">
        <v>4700</v>
      </c>
      <c r="W34" s="801"/>
      <c r="X34" s="801"/>
      <c r="Y34" s="801"/>
      <c r="Z34" s="801"/>
      <c r="AA34" s="801">
        <v>41</v>
      </c>
      <c r="AB34" s="801"/>
      <c r="AC34" s="801"/>
      <c r="AD34" s="801"/>
      <c r="AE34" s="802"/>
      <c r="AF34" s="803">
        <v>704</v>
      </c>
      <c r="AG34" s="804"/>
      <c r="AH34" s="804"/>
      <c r="AI34" s="804"/>
      <c r="AJ34" s="805"/>
      <c r="AK34" s="872">
        <f>1288+462</f>
        <v>1750</v>
      </c>
      <c r="AL34" s="873"/>
      <c r="AM34" s="873"/>
      <c r="AN34" s="873"/>
      <c r="AO34" s="873"/>
      <c r="AP34" s="873">
        <v>26680</v>
      </c>
      <c r="AQ34" s="873"/>
      <c r="AR34" s="873"/>
      <c r="AS34" s="873"/>
      <c r="AT34" s="873"/>
      <c r="AU34" s="873">
        <v>14514</v>
      </c>
      <c r="AV34" s="873"/>
      <c r="AW34" s="873"/>
      <c r="AX34" s="873"/>
      <c r="AY34" s="873"/>
      <c r="AZ34" s="874" t="s">
        <v>570</v>
      </c>
      <c r="BA34" s="874"/>
      <c r="BB34" s="874"/>
      <c r="BC34" s="874"/>
      <c r="BD34" s="874"/>
      <c r="BE34" s="870" t="s">
        <v>402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405</v>
      </c>
      <c r="C35" s="798"/>
      <c r="D35" s="798"/>
      <c r="E35" s="798"/>
      <c r="F35" s="798"/>
      <c r="G35" s="798"/>
      <c r="H35" s="798"/>
      <c r="I35" s="798"/>
      <c r="J35" s="798"/>
      <c r="K35" s="798"/>
      <c r="L35" s="798"/>
      <c r="M35" s="798"/>
      <c r="N35" s="798"/>
      <c r="O35" s="798"/>
      <c r="P35" s="799"/>
      <c r="Q35" s="800">
        <v>151</v>
      </c>
      <c r="R35" s="801"/>
      <c r="S35" s="801"/>
      <c r="T35" s="801"/>
      <c r="U35" s="801"/>
      <c r="V35" s="801">
        <v>151</v>
      </c>
      <c r="W35" s="801"/>
      <c r="X35" s="801"/>
      <c r="Y35" s="801"/>
      <c r="Z35" s="801"/>
      <c r="AA35" s="801">
        <v>0</v>
      </c>
      <c r="AB35" s="801"/>
      <c r="AC35" s="801"/>
      <c r="AD35" s="801"/>
      <c r="AE35" s="802"/>
      <c r="AF35" s="803">
        <v>0</v>
      </c>
      <c r="AG35" s="804"/>
      <c r="AH35" s="804"/>
      <c r="AI35" s="804"/>
      <c r="AJ35" s="805"/>
      <c r="AK35" s="872">
        <v>61</v>
      </c>
      <c r="AL35" s="873"/>
      <c r="AM35" s="873"/>
      <c r="AN35" s="873"/>
      <c r="AO35" s="873"/>
      <c r="AP35" s="873">
        <v>622</v>
      </c>
      <c r="AQ35" s="873"/>
      <c r="AR35" s="873"/>
      <c r="AS35" s="873"/>
      <c r="AT35" s="873"/>
      <c r="AU35" s="873">
        <v>500</v>
      </c>
      <c r="AV35" s="873"/>
      <c r="AW35" s="873"/>
      <c r="AX35" s="873"/>
      <c r="AY35" s="873"/>
      <c r="AZ35" s="874" t="s">
        <v>570</v>
      </c>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407</v>
      </c>
      <c r="C36" s="798"/>
      <c r="D36" s="798"/>
      <c r="E36" s="798"/>
      <c r="F36" s="798"/>
      <c r="G36" s="798"/>
      <c r="H36" s="798"/>
      <c r="I36" s="798"/>
      <c r="J36" s="798"/>
      <c r="K36" s="798"/>
      <c r="L36" s="798"/>
      <c r="M36" s="798"/>
      <c r="N36" s="798"/>
      <c r="O36" s="798"/>
      <c r="P36" s="799"/>
      <c r="Q36" s="800">
        <v>243</v>
      </c>
      <c r="R36" s="801"/>
      <c r="S36" s="801"/>
      <c r="T36" s="801"/>
      <c r="U36" s="801"/>
      <c r="V36" s="801">
        <v>243</v>
      </c>
      <c r="W36" s="801"/>
      <c r="X36" s="801"/>
      <c r="Y36" s="801"/>
      <c r="Z36" s="801"/>
      <c r="AA36" s="801" t="s">
        <v>570</v>
      </c>
      <c r="AB36" s="801"/>
      <c r="AC36" s="801"/>
      <c r="AD36" s="801"/>
      <c r="AE36" s="802"/>
      <c r="AF36" s="803" t="s">
        <v>176</v>
      </c>
      <c r="AG36" s="804"/>
      <c r="AH36" s="804"/>
      <c r="AI36" s="804"/>
      <c r="AJ36" s="805"/>
      <c r="AK36" s="872">
        <v>74</v>
      </c>
      <c r="AL36" s="873"/>
      <c r="AM36" s="873"/>
      <c r="AN36" s="873"/>
      <c r="AO36" s="873"/>
      <c r="AP36" s="873" t="s">
        <v>570</v>
      </c>
      <c r="AQ36" s="873"/>
      <c r="AR36" s="873"/>
      <c r="AS36" s="873"/>
      <c r="AT36" s="873"/>
      <c r="AU36" s="873" t="s">
        <v>570</v>
      </c>
      <c r="AV36" s="873"/>
      <c r="AW36" s="873"/>
      <c r="AX36" s="873"/>
      <c r="AY36" s="873"/>
      <c r="AZ36" s="874" t="s">
        <v>570</v>
      </c>
      <c r="BA36" s="874"/>
      <c r="BB36" s="874"/>
      <c r="BC36" s="874"/>
      <c r="BD36" s="874"/>
      <c r="BE36" s="870" t="s">
        <v>406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408</v>
      </c>
      <c r="C37" s="798"/>
      <c r="D37" s="798"/>
      <c r="E37" s="798"/>
      <c r="F37" s="798"/>
      <c r="G37" s="798"/>
      <c r="H37" s="798"/>
      <c r="I37" s="798"/>
      <c r="J37" s="798"/>
      <c r="K37" s="798"/>
      <c r="L37" s="798"/>
      <c r="M37" s="798"/>
      <c r="N37" s="798"/>
      <c r="O37" s="798"/>
      <c r="P37" s="799"/>
      <c r="Q37" s="800">
        <v>412</v>
      </c>
      <c r="R37" s="801"/>
      <c r="S37" s="801"/>
      <c r="T37" s="801"/>
      <c r="U37" s="801"/>
      <c r="V37" s="801">
        <v>395</v>
      </c>
      <c r="W37" s="801"/>
      <c r="X37" s="801"/>
      <c r="Y37" s="801"/>
      <c r="Z37" s="801"/>
      <c r="AA37" s="801">
        <v>17</v>
      </c>
      <c r="AB37" s="801"/>
      <c r="AC37" s="801"/>
      <c r="AD37" s="801"/>
      <c r="AE37" s="802"/>
      <c r="AF37" s="803">
        <v>0</v>
      </c>
      <c r="AG37" s="804"/>
      <c r="AH37" s="804"/>
      <c r="AI37" s="804"/>
      <c r="AJ37" s="805"/>
      <c r="AK37" s="872">
        <v>98</v>
      </c>
      <c r="AL37" s="873"/>
      <c r="AM37" s="873"/>
      <c r="AN37" s="873"/>
      <c r="AO37" s="873"/>
      <c r="AP37" s="873">
        <v>734</v>
      </c>
      <c r="AQ37" s="873"/>
      <c r="AR37" s="873"/>
      <c r="AS37" s="873"/>
      <c r="AT37" s="873"/>
      <c r="AU37" s="873">
        <v>172</v>
      </c>
      <c r="AV37" s="873"/>
      <c r="AW37" s="873"/>
      <c r="AX37" s="873"/>
      <c r="AY37" s="873"/>
      <c r="AZ37" s="874" t="s">
        <v>570</v>
      </c>
      <c r="BA37" s="874"/>
      <c r="BB37" s="874"/>
      <c r="BC37" s="874"/>
      <c r="BD37" s="874"/>
      <c r="BE37" s="870" t="s">
        <v>406</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409</v>
      </c>
      <c r="C38" s="798"/>
      <c r="D38" s="798"/>
      <c r="E38" s="798"/>
      <c r="F38" s="798"/>
      <c r="G38" s="798"/>
      <c r="H38" s="798"/>
      <c r="I38" s="798"/>
      <c r="J38" s="798"/>
      <c r="K38" s="798"/>
      <c r="L38" s="798"/>
      <c r="M38" s="798"/>
      <c r="N38" s="798"/>
      <c r="O38" s="798"/>
      <c r="P38" s="799"/>
      <c r="Q38" s="800">
        <v>958</v>
      </c>
      <c r="R38" s="801"/>
      <c r="S38" s="801"/>
      <c r="T38" s="801"/>
      <c r="U38" s="801"/>
      <c r="V38" s="801">
        <v>954</v>
      </c>
      <c r="W38" s="801"/>
      <c r="X38" s="801"/>
      <c r="Y38" s="801"/>
      <c r="Z38" s="801"/>
      <c r="AA38" s="801">
        <v>3</v>
      </c>
      <c r="AB38" s="801"/>
      <c r="AC38" s="801"/>
      <c r="AD38" s="801"/>
      <c r="AE38" s="802"/>
      <c r="AF38" s="803">
        <v>0</v>
      </c>
      <c r="AG38" s="804"/>
      <c r="AH38" s="804"/>
      <c r="AI38" s="804"/>
      <c r="AJ38" s="805"/>
      <c r="AK38" s="872">
        <v>575</v>
      </c>
      <c r="AL38" s="873"/>
      <c r="AM38" s="873"/>
      <c r="AN38" s="873"/>
      <c r="AO38" s="873"/>
      <c r="AP38" s="873">
        <v>5070</v>
      </c>
      <c r="AQ38" s="873"/>
      <c r="AR38" s="873"/>
      <c r="AS38" s="873"/>
      <c r="AT38" s="873"/>
      <c r="AU38" s="873">
        <v>4781</v>
      </c>
      <c r="AV38" s="873"/>
      <c r="AW38" s="873"/>
      <c r="AX38" s="873"/>
      <c r="AY38" s="873"/>
      <c r="AZ38" s="874" t="s">
        <v>572</v>
      </c>
      <c r="BA38" s="874"/>
      <c r="BB38" s="874"/>
      <c r="BC38" s="874"/>
      <c r="BD38" s="874"/>
      <c r="BE38" s="870" t="s">
        <v>406</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t="s">
        <v>410</v>
      </c>
      <c r="C39" s="798"/>
      <c r="D39" s="798"/>
      <c r="E39" s="798"/>
      <c r="F39" s="798"/>
      <c r="G39" s="798"/>
      <c r="H39" s="798"/>
      <c r="I39" s="798"/>
      <c r="J39" s="798"/>
      <c r="K39" s="798"/>
      <c r="L39" s="798"/>
      <c r="M39" s="798"/>
      <c r="N39" s="798"/>
      <c r="O39" s="798"/>
      <c r="P39" s="799"/>
      <c r="Q39" s="800">
        <v>20</v>
      </c>
      <c r="R39" s="801"/>
      <c r="S39" s="801"/>
      <c r="T39" s="801"/>
      <c r="U39" s="801"/>
      <c r="V39" s="801">
        <v>15</v>
      </c>
      <c r="W39" s="801"/>
      <c r="X39" s="801"/>
      <c r="Y39" s="801"/>
      <c r="Z39" s="801"/>
      <c r="AA39" s="801">
        <v>5</v>
      </c>
      <c r="AB39" s="801"/>
      <c r="AC39" s="801"/>
      <c r="AD39" s="801"/>
      <c r="AE39" s="802"/>
      <c r="AF39" s="803">
        <v>5</v>
      </c>
      <c r="AG39" s="804"/>
      <c r="AH39" s="804"/>
      <c r="AI39" s="804"/>
      <c r="AJ39" s="805"/>
      <c r="AK39" s="872" t="s">
        <v>570</v>
      </c>
      <c r="AL39" s="873"/>
      <c r="AM39" s="873"/>
      <c r="AN39" s="873"/>
      <c r="AO39" s="873"/>
      <c r="AP39" s="873" t="s">
        <v>570</v>
      </c>
      <c r="AQ39" s="873"/>
      <c r="AR39" s="873"/>
      <c r="AS39" s="873"/>
      <c r="AT39" s="873"/>
      <c r="AU39" s="873" t="s">
        <v>570</v>
      </c>
      <c r="AV39" s="873"/>
      <c r="AW39" s="873"/>
      <c r="AX39" s="873"/>
      <c r="AY39" s="873"/>
      <c r="AZ39" s="874" t="s">
        <v>570</v>
      </c>
      <c r="BA39" s="874"/>
      <c r="BB39" s="874"/>
      <c r="BC39" s="874"/>
      <c r="BD39" s="874"/>
      <c r="BE39" s="870" t="s">
        <v>406</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384</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4866</v>
      </c>
      <c r="AG63" s="884"/>
      <c r="AH63" s="884"/>
      <c r="AI63" s="884"/>
      <c r="AJ63" s="885"/>
      <c r="AK63" s="886"/>
      <c r="AL63" s="881"/>
      <c r="AM63" s="881"/>
      <c r="AN63" s="881"/>
      <c r="AO63" s="881"/>
      <c r="AP63" s="884">
        <v>41758</v>
      </c>
      <c r="AQ63" s="884"/>
      <c r="AR63" s="884"/>
      <c r="AS63" s="884"/>
      <c r="AT63" s="884"/>
      <c r="AU63" s="884">
        <v>22371</v>
      </c>
      <c r="AV63" s="884"/>
      <c r="AW63" s="884"/>
      <c r="AX63" s="884"/>
      <c r="AY63" s="884"/>
      <c r="AZ63" s="888"/>
      <c r="BA63" s="888"/>
      <c r="BB63" s="888"/>
      <c r="BC63" s="888"/>
      <c r="BD63" s="888"/>
      <c r="BE63" s="889"/>
      <c r="BF63" s="889"/>
      <c r="BG63" s="889"/>
      <c r="BH63" s="889"/>
      <c r="BI63" s="890"/>
      <c r="BJ63" s="891" t="s">
        <v>386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414</v>
      </c>
      <c r="B66" s="783"/>
      <c r="C66" s="783"/>
      <c r="D66" s="783"/>
      <c r="E66" s="783"/>
      <c r="F66" s="783"/>
      <c r="G66" s="783"/>
      <c r="H66" s="783"/>
      <c r="I66" s="783"/>
      <c r="J66" s="783"/>
      <c r="K66" s="783"/>
      <c r="L66" s="783"/>
      <c r="M66" s="783"/>
      <c r="N66" s="783"/>
      <c r="O66" s="783"/>
      <c r="P66" s="784"/>
      <c r="Q66" s="759" t="s">
        <v>415</v>
      </c>
      <c r="R66" s="760"/>
      <c r="S66" s="760"/>
      <c r="T66" s="760"/>
      <c r="U66" s="761"/>
      <c r="V66" s="759" t="s">
        <v>390</v>
      </c>
      <c r="W66" s="760"/>
      <c r="X66" s="760"/>
      <c r="Y66" s="760"/>
      <c r="Z66" s="761"/>
      <c r="AA66" s="759" t="s">
        <v>391</v>
      </c>
      <c r="AB66" s="760"/>
      <c r="AC66" s="760"/>
      <c r="AD66" s="760"/>
      <c r="AE66" s="761"/>
      <c r="AF66" s="894" t="s">
        <v>416</v>
      </c>
      <c r="AG66" s="855"/>
      <c r="AH66" s="855"/>
      <c r="AI66" s="855"/>
      <c r="AJ66" s="895"/>
      <c r="AK66" s="759" t="s">
        <v>417</v>
      </c>
      <c r="AL66" s="783"/>
      <c r="AM66" s="783"/>
      <c r="AN66" s="783"/>
      <c r="AO66" s="784"/>
      <c r="AP66" s="759" t="s">
        <v>394</v>
      </c>
      <c r="AQ66" s="760"/>
      <c r="AR66" s="760"/>
      <c r="AS66" s="760"/>
      <c r="AT66" s="761"/>
      <c r="AU66" s="759" t="s">
        <v>418</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579</v>
      </c>
      <c r="C68" s="912"/>
      <c r="D68" s="912"/>
      <c r="E68" s="912"/>
      <c r="F68" s="912"/>
      <c r="G68" s="912"/>
      <c r="H68" s="912"/>
      <c r="I68" s="912"/>
      <c r="J68" s="912"/>
      <c r="K68" s="912"/>
      <c r="L68" s="912"/>
      <c r="M68" s="912"/>
      <c r="N68" s="912"/>
      <c r="O68" s="912"/>
      <c r="P68" s="913"/>
      <c r="Q68" s="914">
        <v>149</v>
      </c>
      <c r="R68" s="908"/>
      <c r="S68" s="908"/>
      <c r="T68" s="908"/>
      <c r="U68" s="908"/>
      <c r="V68" s="908">
        <v>95</v>
      </c>
      <c r="W68" s="908"/>
      <c r="X68" s="908"/>
      <c r="Y68" s="908"/>
      <c r="Z68" s="908"/>
      <c r="AA68" s="908">
        <v>54</v>
      </c>
      <c r="AB68" s="908"/>
      <c r="AC68" s="908"/>
      <c r="AD68" s="908"/>
      <c r="AE68" s="908"/>
      <c r="AF68" s="908">
        <v>54</v>
      </c>
      <c r="AG68" s="908"/>
      <c r="AH68" s="908"/>
      <c r="AI68" s="908"/>
      <c r="AJ68" s="908"/>
      <c r="AK68" s="908" t="s">
        <v>578</v>
      </c>
      <c r="AL68" s="908"/>
      <c r="AM68" s="908"/>
      <c r="AN68" s="908"/>
      <c r="AO68" s="908"/>
      <c r="AP68" s="908" t="s">
        <v>582</v>
      </c>
      <c r="AQ68" s="908"/>
      <c r="AR68" s="908"/>
      <c r="AS68" s="908"/>
      <c r="AT68" s="908"/>
      <c r="AU68" s="908" t="s">
        <v>583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580</v>
      </c>
      <c r="C69" s="916"/>
      <c r="D69" s="916"/>
      <c r="E69" s="916"/>
      <c r="F69" s="916"/>
      <c r="G69" s="916"/>
      <c r="H69" s="916"/>
      <c r="I69" s="916"/>
      <c r="J69" s="916"/>
      <c r="K69" s="916"/>
      <c r="L69" s="916"/>
      <c r="M69" s="916"/>
      <c r="N69" s="916"/>
      <c r="O69" s="916"/>
      <c r="P69" s="917"/>
      <c r="Q69" s="918">
        <v>205</v>
      </c>
      <c r="R69" s="873"/>
      <c r="S69" s="873"/>
      <c r="T69" s="873"/>
      <c r="U69" s="873"/>
      <c r="V69" s="873">
        <v>193</v>
      </c>
      <c r="W69" s="873"/>
      <c r="X69" s="873"/>
      <c r="Y69" s="873"/>
      <c r="Z69" s="873"/>
      <c r="AA69" s="873">
        <v>11</v>
      </c>
      <c r="AB69" s="873"/>
      <c r="AC69" s="873"/>
      <c r="AD69" s="873"/>
      <c r="AE69" s="873"/>
      <c r="AF69" s="873">
        <v>11</v>
      </c>
      <c r="AG69" s="873"/>
      <c r="AH69" s="873"/>
      <c r="AI69" s="873"/>
      <c r="AJ69" s="873"/>
      <c r="AK69" s="873" t="s">
        <v>578</v>
      </c>
      <c r="AL69" s="873"/>
      <c r="AM69" s="873"/>
      <c r="AN69" s="873"/>
      <c r="AO69" s="873"/>
      <c r="AP69" s="873" t="s">
        <v>578</v>
      </c>
      <c r="AQ69" s="873"/>
      <c r="AR69" s="873"/>
      <c r="AS69" s="873"/>
      <c r="AT69" s="873"/>
      <c r="AU69" s="873" t="s">
        <v>583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581</v>
      </c>
      <c r="C70" s="916"/>
      <c r="D70" s="916"/>
      <c r="E70" s="916"/>
      <c r="F70" s="916"/>
      <c r="G70" s="916"/>
      <c r="H70" s="916"/>
      <c r="I70" s="916"/>
      <c r="J70" s="916"/>
      <c r="K70" s="916"/>
      <c r="L70" s="916"/>
      <c r="M70" s="916"/>
      <c r="N70" s="916"/>
      <c r="O70" s="916"/>
      <c r="P70" s="917"/>
      <c r="Q70" s="918">
        <v>215476</v>
      </c>
      <c r="R70" s="873"/>
      <c r="S70" s="873"/>
      <c r="T70" s="873"/>
      <c r="U70" s="873"/>
      <c r="V70" s="873">
        <v>206290</v>
      </c>
      <c r="W70" s="873"/>
      <c r="X70" s="873"/>
      <c r="Y70" s="873"/>
      <c r="Z70" s="873"/>
      <c r="AA70" s="873">
        <v>9186</v>
      </c>
      <c r="AB70" s="873"/>
      <c r="AC70" s="873"/>
      <c r="AD70" s="873"/>
      <c r="AE70" s="873"/>
      <c r="AF70" s="873">
        <v>9186</v>
      </c>
      <c r="AG70" s="873"/>
      <c r="AH70" s="873"/>
      <c r="AI70" s="873"/>
      <c r="AJ70" s="873"/>
      <c r="AK70" s="873" t="s">
        <v>583</v>
      </c>
      <c r="AL70" s="873"/>
      <c r="AM70" s="873"/>
      <c r="AN70" s="873"/>
      <c r="AO70" s="873"/>
      <c r="AP70" s="873" t="s">
        <v>578</v>
      </c>
      <c r="AQ70" s="873"/>
      <c r="AR70" s="873"/>
      <c r="AS70" s="873"/>
      <c r="AT70" s="873"/>
      <c r="AU70" s="873" t="s">
        <v>578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384</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9251</v>
      </c>
      <c r="AG88" s="884"/>
      <c r="AH88" s="884"/>
      <c r="AI88" s="884"/>
      <c r="AJ88" s="884"/>
      <c r="AK88" s="881"/>
      <c r="AL88" s="881"/>
      <c r="AM88" s="881"/>
      <c r="AN88" s="881"/>
      <c r="AO88" s="881"/>
      <c r="AP88" s="884" t="s">
        <v>578</v>
      </c>
      <c r="AQ88" s="884"/>
      <c r="AR88" s="884"/>
      <c r="AS88" s="884"/>
      <c r="AT88" s="884"/>
      <c r="AU88" s="884" t="s">
        <v>578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409</v>
      </c>
      <c r="CS102" s="892"/>
      <c r="CT102" s="892"/>
      <c r="CU102" s="892"/>
      <c r="CV102" s="935"/>
      <c r="CW102" s="934">
        <v>271</v>
      </c>
      <c r="CX102" s="892"/>
      <c r="CY102" s="892"/>
      <c r="CZ102" s="892"/>
      <c r="DA102" s="935"/>
      <c r="DB102" s="934">
        <v>664</v>
      </c>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301</v>
      </c>
      <c r="AG109" s="937"/>
      <c r="AH109" s="937"/>
      <c r="AI109" s="937"/>
      <c r="AJ109" s="938"/>
      <c r="AK109" s="936" t="s">
        <v>300</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301</v>
      </c>
      <c r="BW109" s="937"/>
      <c r="BX109" s="937"/>
      <c r="BY109" s="937"/>
      <c r="BZ109" s="938"/>
      <c r="CA109" s="936" t="s">
        <v>300</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301</v>
      </c>
      <c r="DM109" s="937"/>
      <c r="DN109" s="937"/>
      <c r="DO109" s="937"/>
      <c r="DP109" s="938"/>
      <c r="DQ109" s="936" t="s">
        <v>300</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11672336</v>
      </c>
      <c r="AB110" s="944"/>
      <c r="AC110" s="944"/>
      <c r="AD110" s="944"/>
      <c r="AE110" s="945"/>
      <c r="AF110" s="946">
        <v>11823203</v>
      </c>
      <c r="AG110" s="944"/>
      <c r="AH110" s="944"/>
      <c r="AI110" s="944"/>
      <c r="AJ110" s="945"/>
      <c r="AK110" s="946">
        <v>11706039</v>
      </c>
      <c r="AL110" s="944"/>
      <c r="AM110" s="944"/>
      <c r="AN110" s="944"/>
      <c r="AO110" s="945"/>
      <c r="AP110" s="947">
        <v>32.299999999999997</v>
      </c>
      <c r="AQ110" s="948"/>
      <c r="AR110" s="948"/>
      <c r="AS110" s="948"/>
      <c r="AT110" s="949"/>
      <c r="AU110" s="950" t="s">
        <v>72</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85709092</v>
      </c>
      <c r="BR110" s="979"/>
      <c r="BS110" s="979"/>
      <c r="BT110" s="979"/>
      <c r="BU110" s="979"/>
      <c r="BV110" s="979">
        <v>86243737</v>
      </c>
      <c r="BW110" s="979"/>
      <c r="BX110" s="979"/>
      <c r="BY110" s="979"/>
      <c r="BZ110" s="979"/>
      <c r="CA110" s="979">
        <v>81153475</v>
      </c>
      <c r="CB110" s="979"/>
      <c r="CC110" s="979"/>
      <c r="CD110" s="979"/>
      <c r="CE110" s="979"/>
      <c r="CF110" s="993">
        <v>224</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176</v>
      </c>
      <c r="DH110" s="979"/>
      <c r="DI110" s="979"/>
      <c r="DJ110" s="979"/>
      <c r="DK110" s="979"/>
      <c r="DL110" s="979" t="s">
        <v>176</v>
      </c>
      <c r="DM110" s="979"/>
      <c r="DN110" s="979"/>
      <c r="DO110" s="979"/>
      <c r="DP110" s="979"/>
      <c r="DQ110" s="979" t="s">
        <v>176</v>
      </c>
      <c r="DR110" s="979"/>
      <c r="DS110" s="979"/>
      <c r="DT110" s="979"/>
      <c r="DU110" s="979"/>
      <c r="DV110" s="980" t="s">
        <v>386</v>
      </c>
      <c r="DW110" s="980"/>
      <c r="DX110" s="980"/>
      <c r="DY110" s="980"/>
      <c r="DZ110" s="981"/>
    </row>
    <row r="111" spans="1:131" s="246" customFormat="1" ht="26.25" customHeight="1">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176</v>
      </c>
      <c r="AB111" s="986"/>
      <c r="AC111" s="986"/>
      <c r="AD111" s="986"/>
      <c r="AE111" s="987"/>
      <c r="AF111" s="988" t="s">
        <v>386</v>
      </c>
      <c r="AG111" s="986"/>
      <c r="AH111" s="986"/>
      <c r="AI111" s="986"/>
      <c r="AJ111" s="987"/>
      <c r="AK111" s="988" t="s">
        <v>386</v>
      </c>
      <c r="AL111" s="986"/>
      <c r="AM111" s="986"/>
      <c r="AN111" s="986"/>
      <c r="AO111" s="987"/>
      <c r="AP111" s="989" t="s">
        <v>176</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1148563</v>
      </c>
      <c r="BR111" s="972"/>
      <c r="BS111" s="972"/>
      <c r="BT111" s="972"/>
      <c r="BU111" s="972"/>
      <c r="BV111" s="972">
        <v>1091019</v>
      </c>
      <c r="BW111" s="972"/>
      <c r="BX111" s="972"/>
      <c r="BY111" s="972"/>
      <c r="BZ111" s="972"/>
      <c r="CA111" s="972">
        <v>1032644</v>
      </c>
      <c r="CB111" s="972"/>
      <c r="CC111" s="972"/>
      <c r="CD111" s="972"/>
      <c r="CE111" s="972"/>
      <c r="CF111" s="966">
        <v>2.9</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452600</v>
      </c>
      <c r="DH111" s="972"/>
      <c r="DI111" s="972"/>
      <c r="DJ111" s="972"/>
      <c r="DK111" s="972"/>
      <c r="DL111" s="972">
        <v>406004</v>
      </c>
      <c r="DM111" s="972"/>
      <c r="DN111" s="972"/>
      <c r="DO111" s="972"/>
      <c r="DP111" s="972"/>
      <c r="DQ111" s="972">
        <v>358577</v>
      </c>
      <c r="DR111" s="972"/>
      <c r="DS111" s="972"/>
      <c r="DT111" s="972"/>
      <c r="DU111" s="972"/>
      <c r="DV111" s="973">
        <v>1</v>
      </c>
      <c r="DW111" s="973"/>
      <c r="DX111" s="973"/>
      <c r="DY111" s="973"/>
      <c r="DZ111" s="974"/>
    </row>
    <row r="112" spans="1:131" s="246" customFormat="1" ht="26.25" customHeight="1">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176</v>
      </c>
      <c r="AB112" s="1011"/>
      <c r="AC112" s="1011"/>
      <c r="AD112" s="1011"/>
      <c r="AE112" s="1012"/>
      <c r="AF112" s="1013" t="s">
        <v>176</v>
      </c>
      <c r="AG112" s="1011"/>
      <c r="AH112" s="1011"/>
      <c r="AI112" s="1011"/>
      <c r="AJ112" s="1012"/>
      <c r="AK112" s="1013" t="s">
        <v>176</v>
      </c>
      <c r="AL112" s="1011"/>
      <c r="AM112" s="1011"/>
      <c r="AN112" s="1011"/>
      <c r="AO112" s="1012"/>
      <c r="AP112" s="1014" t="s">
        <v>386</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26166056</v>
      </c>
      <c r="BR112" s="972"/>
      <c r="BS112" s="972"/>
      <c r="BT112" s="972"/>
      <c r="BU112" s="972"/>
      <c r="BV112" s="972">
        <v>24153432</v>
      </c>
      <c r="BW112" s="972"/>
      <c r="BX112" s="972"/>
      <c r="BY112" s="972"/>
      <c r="BZ112" s="972"/>
      <c r="CA112" s="972">
        <v>22371289</v>
      </c>
      <c r="CB112" s="972"/>
      <c r="CC112" s="972"/>
      <c r="CD112" s="972"/>
      <c r="CE112" s="972"/>
      <c r="CF112" s="966">
        <v>61.8</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386</v>
      </c>
      <c r="DH112" s="972"/>
      <c r="DI112" s="972"/>
      <c r="DJ112" s="972"/>
      <c r="DK112" s="972"/>
      <c r="DL112" s="972" t="s">
        <v>176</v>
      </c>
      <c r="DM112" s="972"/>
      <c r="DN112" s="972"/>
      <c r="DO112" s="972"/>
      <c r="DP112" s="972"/>
      <c r="DQ112" s="972" t="s">
        <v>386</v>
      </c>
      <c r="DR112" s="972"/>
      <c r="DS112" s="972"/>
      <c r="DT112" s="972"/>
      <c r="DU112" s="972"/>
      <c r="DV112" s="973" t="s">
        <v>176</v>
      </c>
      <c r="DW112" s="973"/>
      <c r="DX112" s="973"/>
      <c r="DY112" s="973"/>
      <c r="DZ112" s="974"/>
    </row>
    <row r="113" spans="1:130" s="246" customFormat="1" ht="26.25" customHeight="1">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2653796</v>
      </c>
      <c r="AB113" s="986"/>
      <c r="AC113" s="986"/>
      <c r="AD113" s="986"/>
      <c r="AE113" s="987"/>
      <c r="AF113" s="988">
        <v>2405232</v>
      </c>
      <c r="AG113" s="986"/>
      <c r="AH113" s="986"/>
      <c r="AI113" s="986"/>
      <c r="AJ113" s="987"/>
      <c r="AK113" s="988">
        <v>1990117</v>
      </c>
      <c r="AL113" s="986"/>
      <c r="AM113" s="986"/>
      <c r="AN113" s="986"/>
      <c r="AO113" s="987"/>
      <c r="AP113" s="989">
        <v>5.5</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t="s">
        <v>176</v>
      </c>
      <c r="BR113" s="972"/>
      <c r="BS113" s="972"/>
      <c r="BT113" s="972"/>
      <c r="BU113" s="972"/>
      <c r="BV113" s="972" t="s">
        <v>386</v>
      </c>
      <c r="BW113" s="972"/>
      <c r="BX113" s="972"/>
      <c r="BY113" s="972"/>
      <c r="BZ113" s="972"/>
      <c r="CA113" s="972" t="s">
        <v>176</v>
      </c>
      <c r="CB113" s="972"/>
      <c r="CC113" s="972"/>
      <c r="CD113" s="972"/>
      <c r="CE113" s="972"/>
      <c r="CF113" s="966" t="s">
        <v>176</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176</v>
      </c>
      <c r="DH113" s="1011"/>
      <c r="DI113" s="1011"/>
      <c r="DJ113" s="1011"/>
      <c r="DK113" s="1012"/>
      <c r="DL113" s="1013" t="s">
        <v>176</v>
      </c>
      <c r="DM113" s="1011"/>
      <c r="DN113" s="1011"/>
      <c r="DO113" s="1011"/>
      <c r="DP113" s="1012"/>
      <c r="DQ113" s="1013" t="s">
        <v>176</v>
      </c>
      <c r="DR113" s="1011"/>
      <c r="DS113" s="1011"/>
      <c r="DT113" s="1011"/>
      <c r="DU113" s="1012"/>
      <c r="DV113" s="1014" t="s">
        <v>176</v>
      </c>
      <c r="DW113" s="1015"/>
      <c r="DX113" s="1015"/>
      <c r="DY113" s="1015"/>
      <c r="DZ113" s="1016"/>
    </row>
    <row r="114" spans="1:130" s="246" customFormat="1" ht="26.25" customHeight="1">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176</v>
      </c>
      <c r="AB114" s="1011"/>
      <c r="AC114" s="1011"/>
      <c r="AD114" s="1011"/>
      <c r="AE114" s="1012"/>
      <c r="AF114" s="1013" t="s">
        <v>176</v>
      </c>
      <c r="AG114" s="1011"/>
      <c r="AH114" s="1011"/>
      <c r="AI114" s="1011"/>
      <c r="AJ114" s="1012"/>
      <c r="AK114" s="1013" t="s">
        <v>176</v>
      </c>
      <c r="AL114" s="1011"/>
      <c r="AM114" s="1011"/>
      <c r="AN114" s="1011"/>
      <c r="AO114" s="1012"/>
      <c r="AP114" s="1014" t="s">
        <v>176</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10674854</v>
      </c>
      <c r="BR114" s="972"/>
      <c r="BS114" s="972"/>
      <c r="BT114" s="972"/>
      <c r="BU114" s="972"/>
      <c r="BV114" s="972">
        <v>10413736</v>
      </c>
      <c r="BW114" s="972"/>
      <c r="BX114" s="972"/>
      <c r="BY114" s="972"/>
      <c r="BZ114" s="972"/>
      <c r="CA114" s="972">
        <v>10096613</v>
      </c>
      <c r="CB114" s="972"/>
      <c r="CC114" s="972"/>
      <c r="CD114" s="972"/>
      <c r="CE114" s="972"/>
      <c r="CF114" s="966">
        <v>27.9</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176</v>
      </c>
      <c r="DH114" s="1011"/>
      <c r="DI114" s="1011"/>
      <c r="DJ114" s="1011"/>
      <c r="DK114" s="1012"/>
      <c r="DL114" s="1013" t="s">
        <v>176</v>
      </c>
      <c r="DM114" s="1011"/>
      <c r="DN114" s="1011"/>
      <c r="DO114" s="1011"/>
      <c r="DP114" s="1012"/>
      <c r="DQ114" s="1013" t="s">
        <v>176</v>
      </c>
      <c r="DR114" s="1011"/>
      <c r="DS114" s="1011"/>
      <c r="DT114" s="1011"/>
      <c r="DU114" s="1012"/>
      <c r="DV114" s="1014" t="s">
        <v>386</v>
      </c>
      <c r="DW114" s="1015"/>
      <c r="DX114" s="1015"/>
      <c r="DY114" s="1015"/>
      <c r="DZ114" s="1016"/>
    </row>
    <row r="115" spans="1:130" s="246" customFormat="1" ht="26.25" customHeight="1">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66312</v>
      </c>
      <c r="AB115" s="986"/>
      <c r="AC115" s="986"/>
      <c r="AD115" s="986"/>
      <c r="AE115" s="987"/>
      <c r="AF115" s="988">
        <v>66083</v>
      </c>
      <c r="AG115" s="986"/>
      <c r="AH115" s="986"/>
      <c r="AI115" s="986"/>
      <c r="AJ115" s="987"/>
      <c r="AK115" s="988">
        <v>66079</v>
      </c>
      <c r="AL115" s="986"/>
      <c r="AM115" s="986"/>
      <c r="AN115" s="986"/>
      <c r="AO115" s="987"/>
      <c r="AP115" s="989">
        <v>0.2</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v>60</v>
      </c>
      <c r="BR115" s="972"/>
      <c r="BS115" s="972"/>
      <c r="BT115" s="972"/>
      <c r="BU115" s="972"/>
      <c r="BV115" s="972" t="s">
        <v>386</v>
      </c>
      <c r="BW115" s="972"/>
      <c r="BX115" s="972"/>
      <c r="BY115" s="972"/>
      <c r="BZ115" s="972"/>
      <c r="CA115" s="972" t="s">
        <v>176</v>
      </c>
      <c r="CB115" s="972"/>
      <c r="CC115" s="972"/>
      <c r="CD115" s="972"/>
      <c r="CE115" s="972"/>
      <c r="CF115" s="966" t="s">
        <v>176</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663771</v>
      </c>
      <c r="DH115" s="1011"/>
      <c r="DI115" s="1011"/>
      <c r="DJ115" s="1011"/>
      <c r="DK115" s="1012"/>
      <c r="DL115" s="1013">
        <v>663771</v>
      </c>
      <c r="DM115" s="1011"/>
      <c r="DN115" s="1011"/>
      <c r="DO115" s="1011"/>
      <c r="DP115" s="1012"/>
      <c r="DQ115" s="1013">
        <v>663771</v>
      </c>
      <c r="DR115" s="1011"/>
      <c r="DS115" s="1011"/>
      <c r="DT115" s="1011"/>
      <c r="DU115" s="1012"/>
      <c r="DV115" s="1014">
        <v>1.8</v>
      </c>
      <c r="DW115" s="1015"/>
      <c r="DX115" s="1015"/>
      <c r="DY115" s="1015"/>
      <c r="DZ115" s="1016"/>
    </row>
    <row r="116" spans="1:130" s="246" customFormat="1" ht="26.25" customHeight="1">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176</v>
      </c>
      <c r="AB116" s="1011"/>
      <c r="AC116" s="1011"/>
      <c r="AD116" s="1011"/>
      <c r="AE116" s="1012"/>
      <c r="AF116" s="1013" t="s">
        <v>176</v>
      </c>
      <c r="AG116" s="1011"/>
      <c r="AH116" s="1011"/>
      <c r="AI116" s="1011"/>
      <c r="AJ116" s="1012"/>
      <c r="AK116" s="1013" t="s">
        <v>176</v>
      </c>
      <c r="AL116" s="1011"/>
      <c r="AM116" s="1011"/>
      <c r="AN116" s="1011"/>
      <c r="AO116" s="1012"/>
      <c r="AP116" s="1014" t="s">
        <v>176</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176</v>
      </c>
      <c r="BR116" s="972"/>
      <c r="BS116" s="972"/>
      <c r="BT116" s="972"/>
      <c r="BU116" s="972"/>
      <c r="BV116" s="972" t="s">
        <v>176</v>
      </c>
      <c r="BW116" s="972"/>
      <c r="BX116" s="972"/>
      <c r="BY116" s="972"/>
      <c r="BZ116" s="972"/>
      <c r="CA116" s="972" t="s">
        <v>176</v>
      </c>
      <c r="CB116" s="972"/>
      <c r="CC116" s="972"/>
      <c r="CD116" s="972"/>
      <c r="CE116" s="972"/>
      <c r="CF116" s="966" t="s">
        <v>176</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32192</v>
      </c>
      <c r="DH116" s="1011"/>
      <c r="DI116" s="1011"/>
      <c r="DJ116" s="1011"/>
      <c r="DK116" s="1012"/>
      <c r="DL116" s="1013">
        <v>21244</v>
      </c>
      <c r="DM116" s="1011"/>
      <c r="DN116" s="1011"/>
      <c r="DO116" s="1011"/>
      <c r="DP116" s="1012"/>
      <c r="DQ116" s="1013">
        <v>10296</v>
      </c>
      <c r="DR116" s="1011"/>
      <c r="DS116" s="1011"/>
      <c r="DT116" s="1011"/>
      <c r="DU116" s="1012"/>
      <c r="DV116" s="1014">
        <v>0</v>
      </c>
      <c r="DW116" s="1015"/>
      <c r="DX116" s="1015"/>
      <c r="DY116" s="1015"/>
      <c r="DZ116" s="1016"/>
    </row>
    <row r="117" spans="1:130" s="246" customFormat="1" ht="26.25" customHeight="1">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14392444</v>
      </c>
      <c r="AB117" s="1029"/>
      <c r="AC117" s="1029"/>
      <c r="AD117" s="1029"/>
      <c r="AE117" s="1030"/>
      <c r="AF117" s="1031">
        <v>14294518</v>
      </c>
      <c r="AG117" s="1029"/>
      <c r="AH117" s="1029"/>
      <c r="AI117" s="1029"/>
      <c r="AJ117" s="1030"/>
      <c r="AK117" s="1031">
        <v>13762235</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176</v>
      </c>
      <c r="BR117" s="972"/>
      <c r="BS117" s="972"/>
      <c r="BT117" s="972"/>
      <c r="BU117" s="972"/>
      <c r="BV117" s="972" t="s">
        <v>176</v>
      </c>
      <c r="BW117" s="972"/>
      <c r="BX117" s="972"/>
      <c r="BY117" s="972"/>
      <c r="BZ117" s="972"/>
      <c r="CA117" s="972" t="s">
        <v>176</v>
      </c>
      <c r="CB117" s="972"/>
      <c r="CC117" s="972"/>
      <c r="CD117" s="972"/>
      <c r="CE117" s="972"/>
      <c r="CF117" s="966" t="s">
        <v>176</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176</v>
      </c>
      <c r="DH117" s="1011"/>
      <c r="DI117" s="1011"/>
      <c r="DJ117" s="1011"/>
      <c r="DK117" s="1012"/>
      <c r="DL117" s="1013" t="s">
        <v>176</v>
      </c>
      <c r="DM117" s="1011"/>
      <c r="DN117" s="1011"/>
      <c r="DO117" s="1011"/>
      <c r="DP117" s="1012"/>
      <c r="DQ117" s="1013" t="s">
        <v>176</v>
      </c>
      <c r="DR117" s="1011"/>
      <c r="DS117" s="1011"/>
      <c r="DT117" s="1011"/>
      <c r="DU117" s="1012"/>
      <c r="DV117" s="1014" t="s">
        <v>176</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301</v>
      </c>
      <c r="AG118" s="937"/>
      <c r="AH118" s="937"/>
      <c r="AI118" s="937"/>
      <c r="AJ118" s="938"/>
      <c r="AK118" s="936" t="s">
        <v>300</v>
      </c>
      <c r="AL118" s="937"/>
      <c r="AM118" s="937"/>
      <c r="AN118" s="937"/>
      <c r="AO118" s="938"/>
      <c r="AP118" s="1023" t="s">
        <v>429</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176</v>
      </c>
      <c r="BR118" s="1050"/>
      <c r="BS118" s="1050"/>
      <c r="BT118" s="1050"/>
      <c r="BU118" s="1050"/>
      <c r="BV118" s="1050" t="s">
        <v>176</v>
      </c>
      <c r="BW118" s="1050"/>
      <c r="BX118" s="1050"/>
      <c r="BY118" s="1050"/>
      <c r="BZ118" s="1050"/>
      <c r="CA118" s="1050" t="s">
        <v>386</v>
      </c>
      <c r="CB118" s="1050"/>
      <c r="CC118" s="1050"/>
      <c r="CD118" s="1050"/>
      <c r="CE118" s="1050"/>
      <c r="CF118" s="966" t="s">
        <v>176</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176</v>
      </c>
      <c r="DH118" s="1011"/>
      <c r="DI118" s="1011"/>
      <c r="DJ118" s="1011"/>
      <c r="DK118" s="1012"/>
      <c r="DL118" s="1013" t="s">
        <v>176</v>
      </c>
      <c r="DM118" s="1011"/>
      <c r="DN118" s="1011"/>
      <c r="DO118" s="1011"/>
      <c r="DP118" s="1012"/>
      <c r="DQ118" s="1013" t="s">
        <v>176</v>
      </c>
      <c r="DR118" s="1011"/>
      <c r="DS118" s="1011"/>
      <c r="DT118" s="1011"/>
      <c r="DU118" s="1012"/>
      <c r="DV118" s="1014" t="s">
        <v>176</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176</v>
      </c>
      <c r="AB119" s="944"/>
      <c r="AC119" s="944"/>
      <c r="AD119" s="944"/>
      <c r="AE119" s="945"/>
      <c r="AF119" s="946" t="s">
        <v>386</v>
      </c>
      <c r="AG119" s="944"/>
      <c r="AH119" s="944"/>
      <c r="AI119" s="944"/>
      <c r="AJ119" s="945"/>
      <c r="AK119" s="946" t="s">
        <v>176</v>
      </c>
      <c r="AL119" s="944"/>
      <c r="AM119" s="944"/>
      <c r="AN119" s="944"/>
      <c r="AO119" s="945"/>
      <c r="AP119" s="947" t="s">
        <v>176</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459</v>
      </c>
      <c r="BP119" s="1058"/>
      <c r="BQ119" s="1049">
        <v>123698625</v>
      </c>
      <c r="BR119" s="1050"/>
      <c r="BS119" s="1050"/>
      <c r="BT119" s="1050"/>
      <c r="BU119" s="1050"/>
      <c r="BV119" s="1050">
        <v>121901924</v>
      </c>
      <c r="BW119" s="1050"/>
      <c r="BX119" s="1050"/>
      <c r="BY119" s="1050"/>
      <c r="BZ119" s="1050"/>
      <c r="CA119" s="1050">
        <v>114654021</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176</v>
      </c>
      <c r="DH119" s="1036"/>
      <c r="DI119" s="1036"/>
      <c r="DJ119" s="1036"/>
      <c r="DK119" s="1037"/>
      <c r="DL119" s="1035" t="s">
        <v>176</v>
      </c>
      <c r="DM119" s="1036"/>
      <c r="DN119" s="1036"/>
      <c r="DO119" s="1036"/>
      <c r="DP119" s="1037"/>
      <c r="DQ119" s="1035" t="s">
        <v>176</v>
      </c>
      <c r="DR119" s="1036"/>
      <c r="DS119" s="1036"/>
      <c r="DT119" s="1036"/>
      <c r="DU119" s="1037"/>
      <c r="DV119" s="1038" t="s">
        <v>386</v>
      </c>
      <c r="DW119" s="1039"/>
      <c r="DX119" s="1039"/>
      <c r="DY119" s="1039"/>
      <c r="DZ119" s="1040"/>
    </row>
    <row r="120" spans="1:130" s="246" customFormat="1" ht="26.25" customHeight="1">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54543</v>
      </c>
      <c r="AB120" s="1011"/>
      <c r="AC120" s="1011"/>
      <c r="AD120" s="1011"/>
      <c r="AE120" s="1012"/>
      <c r="AF120" s="1013">
        <v>54542</v>
      </c>
      <c r="AG120" s="1011"/>
      <c r="AH120" s="1011"/>
      <c r="AI120" s="1011"/>
      <c r="AJ120" s="1012"/>
      <c r="AK120" s="1013">
        <v>54542</v>
      </c>
      <c r="AL120" s="1011"/>
      <c r="AM120" s="1011"/>
      <c r="AN120" s="1011"/>
      <c r="AO120" s="1012"/>
      <c r="AP120" s="1014">
        <v>0.2</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26998059</v>
      </c>
      <c r="BR120" s="979"/>
      <c r="BS120" s="979"/>
      <c r="BT120" s="979"/>
      <c r="BU120" s="979"/>
      <c r="BV120" s="979">
        <v>27289200</v>
      </c>
      <c r="BW120" s="979"/>
      <c r="BX120" s="979"/>
      <c r="BY120" s="979"/>
      <c r="BZ120" s="979"/>
      <c r="CA120" s="979">
        <v>27183035</v>
      </c>
      <c r="CB120" s="979"/>
      <c r="CC120" s="979"/>
      <c r="CD120" s="979"/>
      <c r="CE120" s="979"/>
      <c r="CF120" s="993">
        <v>75</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v>17149441</v>
      </c>
      <c r="DH120" s="979"/>
      <c r="DI120" s="979"/>
      <c r="DJ120" s="979"/>
      <c r="DK120" s="979"/>
      <c r="DL120" s="979">
        <v>16005665</v>
      </c>
      <c r="DM120" s="979"/>
      <c r="DN120" s="979"/>
      <c r="DO120" s="979"/>
      <c r="DP120" s="979"/>
      <c r="DQ120" s="979">
        <v>14514042</v>
      </c>
      <c r="DR120" s="979"/>
      <c r="DS120" s="979"/>
      <c r="DT120" s="979"/>
      <c r="DU120" s="979"/>
      <c r="DV120" s="980">
        <v>40.1</v>
      </c>
      <c r="DW120" s="980"/>
      <c r="DX120" s="980"/>
      <c r="DY120" s="980"/>
      <c r="DZ120" s="981"/>
    </row>
    <row r="121" spans="1:130" s="246" customFormat="1" ht="26.25" customHeight="1">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176</v>
      </c>
      <c r="AB121" s="1011"/>
      <c r="AC121" s="1011"/>
      <c r="AD121" s="1011"/>
      <c r="AE121" s="1012"/>
      <c r="AF121" s="1013" t="s">
        <v>176</v>
      </c>
      <c r="AG121" s="1011"/>
      <c r="AH121" s="1011"/>
      <c r="AI121" s="1011"/>
      <c r="AJ121" s="1012"/>
      <c r="AK121" s="1013" t="s">
        <v>386</v>
      </c>
      <c r="AL121" s="1011"/>
      <c r="AM121" s="1011"/>
      <c r="AN121" s="1011"/>
      <c r="AO121" s="1012"/>
      <c r="AP121" s="1014" t="s">
        <v>176</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2630344</v>
      </c>
      <c r="BR121" s="972"/>
      <c r="BS121" s="972"/>
      <c r="BT121" s="972"/>
      <c r="BU121" s="972"/>
      <c r="BV121" s="972">
        <v>2612186</v>
      </c>
      <c r="BW121" s="972"/>
      <c r="BX121" s="972"/>
      <c r="BY121" s="972"/>
      <c r="BZ121" s="972"/>
      <c r="CA121" s="972">
        <v>2642473</v>
      </c>
      <c r="CB121" s="972"/>
      <c r="CC121" s="972"/>
      <c r="CD121" s="972"/>
      <c r="CE121" s="972"/>
      <c r="CF121" s="966">
        <v>7.3</v>
      </c>
      <c r="CG121" s="967"/>
      <c r="CH121" s="967"/>
      <c r="CI121" s="967"/>
      <c r="CJ121" s="967"/>
      <c r="CK121" s="1062"/>
      <c r="CL121" s="1063"/>
      <c r="CM121" s="1063"/>
      <c r="CN121" s="1063"/>
      <c r="CO121" s="1064"/>
      <c r="CP121" s="1072" t="s">
        <v>409</v>
      </c>
      <c r="CQ121" s="1073"/>
      <c r="CR121" s="1073"/>
      <c r="CS121" s="1073"/>
      <c r="CT121" s="1073"/>
      <c r="CU121" s="1073"/>
      <c r="CV121" s="1073"/>
      <c r="CW121" s="1073"/>
      <c r="CX121" s="1073"/>
      <c r="CY121" s="1073"/>
      <c r="CZ121" s="1073"/>
      <c r="DA121" s="1073"/>
      <c r="DB121" s="1073"/>
      <c r="DC121" s="1073"/>
      <c r="DD121" s="1073"/>
      <c r="DE121" s="1073"/>
      <c r="DF121" s="1074"/>
      <c r="DG121" s="971">
        <v>5101419</v>
      </c>
      <c r="DH121" s="972"/>
      <c r="DI121" s="972"/>
      <c r="DJ121" s="972"/>
      <c r="DK121" s="972"/>
      <c r="DL121" s="972">
        <v>5117568</v>
      </c>
      <c r="DM121" s="972"/>
      <c r="DN121" s="972"/>
      <c r="DO121" s="972"/>
      <c r="DP121" s="972"/>
      <c r="DQ121" s="972">
        <v>4781521</v>
      </c>
      <c r="DR121" s="972"/>
      <c r="DS121" s="972"/>
      <c r="DT121" s="972"/>
      <c r="DU121" s="972"/>
      <c r="DV121" s="973">
        <v>13.2</v>
      </c>
      <c r="DW121" s="973"/>
      <c r="DX121" s="973"/>
      <c r="DY121" s="973"/>
      <c r="DZ121" s="974"/>
    </row>
    <row r="122" spans="1:130" s="246" customFormat="1" ht="26.25" customHeight="1">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176</v>
      </c>
      <c r="AB122" s="1011"/>
      <c r="AC122" s="1011"/>
      <c r="AD122" s="1011"/>
      <c r="AE122" s="1012"/>
      <c r="AF122" s="1013" t="s">
        <v>176</v>
      </c>
      <c r="AG122" s="1011"/>
      <c r="AH122" s="1011"/>
      <c r="AI122" s="1011"/>
      <c r="AJ122" s="1012"/>
      <c r="AK122" s="1013" t="s">
        <v>176</v>
      </c>
      <c r="AL122" s="1011"/>
      <c r="AM122" s="1011"/>
      <c r="AN122" s="1011"/>
      <c r="AO122" s="1012"/>
      <c r="AP122" s="1014" t="s">
        <v>176</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87521944</v>
      </c>
      <c r="BR122" s="1050"/>
      <c r="BS122" s="1050"/>
      <c r="BT122" s="1050"/>
      <c r="BU122" s="1050"/>
      <c r="BV122" s="1050">
        <v>87677133</v>
      </c>
      <c r="BW122" s="1050"/>
      <c r="BX122" s="1050"/>
      <c r="BY122" s="1050"/>
      <c r="BZ122" s="1050"/>
      <c r="CA122" s="1050">
        <v>84221879</v>
      </c>
      <c r="CB122" s="1050"/>
      <c r="CC122" s="1050"/>
      <c r="CD122" s="1050"/>
      <c r="CE122" s="1050"/>
      <c r="CF122" s="1070">
        <v>232.5</v>
      </c>
      <c r="CG122" s="1071"/>
      <c r="CH122" s="1071"/>
      <c r="CI122" s="1071"/>
      <c r="CJ122" s="1071"/>
      <c r="CK122" s="1062"/>
      <c r="CL122" s="1063"/>
      <c r="CM122" s="1063"/>
      <c r="CN122" s="1063"/>
      <c r="CO122" s="1064"/>
      <c r="CP122" s="1072" t="s">
        <v>401</v>
      </c>
      <c r="CQ122" s="1073"/>
      <c r="CR122" s="1073"/>
      <c r="CS122" s="1073"/>
      <c r="CT122" s="1073"/>
      <c r="CU122" s="1073"/>
      <c r="CV122" s="1073"/>
      <c r="CW122" s="1073"/>
      <c r="CX122" s="1073"/>
      <c r="CY122" s="1073"/>
      <c r="CZ122" s="1073"/>
      <c r="DA122" s="1073"/>
      <c r="DB122" s="1073"/>
      <c r="DC122" s="1073"/>
      <c r="DD122" s="1073"/>
      <c r="DE122" s="1073"/>
      <c r="DF122" s="1074"/>
      <c r="DG122" s="971">
        <v>1993548</v>
      </c>
      <c r="DH122" s="972"/>
      <c r="DI122" s="972"/>
      <c r="DJ122" s="972"/>
      <c r="DK122" s="972"/>
      <c r="DL122" s="972">
        <v>2423806</v>
      </c>
      <c r="DM122" s="972"/>
      <c r="DN122" s="972"/>
      <c r="DO122" s="972"/>
      <c r="DP122" s="972"/>
      <c r="DQ122" s="972">
        <v>2403553</v>
      </c>
      <c r="DR122" s="972"/>
      <c r="DS122" s="972"/>
      <c r="DT122" s="972"/>
      <c r="DU122" s="972"/>
      <c r="DV122" s="973">
        <v>6.6</v>
      </c>
      <c r="DW122" s="973"/>
      <c r="DX122" s="973"/>
      <c r="DY122" s="973"/>
      <c r="DZ122" s="974"/>
    </row>
    <row r="123" spans="1:130" s="246" customFormat="1" ht="26.25" customHeight="1">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11209</v>
      </c>
      <c r="AB123" s="1011"/>
      <c r="AC123" s="1011"/>
      <c r="AD123" s="1011"/>
      <c r="AE123" s="1012"/>
      <c r="AF123" s="1013">
        <v>11137</v>
      </c>
      <c r="AG123" s="1011"/>
      <c r="AH123" s="1011"/>
      <c r="AI123" s="1011"/>
      <c r="AJ123" s="1012"/>
      <c r="AK123" s="1013">
        <v>11065</v>
      </c>
      <c r="AL123" s="1011"/>
      <c r="AM123" s="1011"/>
      <c r="AN123" s="1011"/>
      <c r="AO123" s="1012"/>
      <c r="AP123" s="1014">
        <v>0</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468</v>
      </c>
      <c r="BP123" s="1058"/>
      <c r="BQ123" s="1117">
        <v>117150347</v>
      </c>
      <c r="BR123" s="1118"/>
      <c r="BS123" s="1118"/>
      <c r="BT123" s="1118"/>
      <c r="BU123" s="1118"/>
      <c r="BV123" s="1118">
        <v>117578519</v>
      </c>
      <c r="BW123" s="1118"/>
      <c r="BX123" s="1118"/>
      <c r="BY123" s="1118"/>
      <c r="BZ123" s="1118"/>
      <c r="CA123" s="1118">
        <v>114047387</v>
      </c>
      <c r="CB123" s="1118"/>
      <c r="CC123" s="1118"/>
      <c r="CD123" s="1118"/>
      <c r="CE123" s="1118"/>
      <c r="CF123" s="1051"/>
      <c r="CG123" s="1052"/>
      <c r="CH123" s="1052"/>
      <c r="CI123" s="1052"/>
      <c r="CJ123" s="1053"/>
      <c r="CK123" s="1062"/>
      <c r="CL123" s="1063"/>
      <c r="CM123" s="1063"/>
      <c r="CN123" s="1063"/>
      <c r="CO123" s="1064"/>
      <c r="CP123" s="1072" t="s">
        <v>405</v>
      </c>
      <c r="CQ123" s="1073"/>
      <c r="CR123" s="1073"/>
      <c r="CS123" s="1073"/>
      <c r="CT123" s="1073"/>
      <c r="CU123" s="1073"/>
      <c r="CV123" s="1073"/>
      <c r="CW123" s="1073"/>
      <c r="CX123" s="1073"/>
      <c r="CY123" s="1073"/>
      <c r="CZ123" s="1073"/>
      <c r="DA123" s="1073"/>
      <c r="DB123" s="1073"/>
      <c r="DC123" s="1073"/>
      <c r="DD123" s="1073"/>
      <c r="DE123" s="1073"/>
      <c r="DF123" s="1074"/>
      <c r="DG123" s="1010">
        <v>1755115</v>
      </c>
      <c r="DH123" s="1011"/>
      <c r="DI123" s="1011"/>
      <c r="DJ123" s="1011"/>
      <c r="DK123" s="1012"/>
      <c r="DL123" s="1013">
        <v>460747</v>
      </c>
      <c r="DM123" s="1011"/>
      <c r="DN123" s="1011"/>
      <c r="DO123" s="1011"/>
      <c r="DP123" s="1012"/>
      <c r="DQ123" s="1013">
        <v>499734</v>
      </c>
      <c r="DR123" s="1011"/>
      <c r="DS123" s="1011"/>
      <c r="DT123" s="1011"/>
      <c r="DU123" s="1012"/>
      <c r="DV123" s="1014">
        <v>1.4</v>
      </c>
      <c r="DW123" s="1015"/>
      <c r="DX123" s="1015"/>
      <c r="DY123" s="1015"/>
      <c r="DZ123" s="1016"/>
    </row>
    <row r="124" spans="1:130" s="246" customFormat="1" ht="26.25" customHeight="1" thickBot="1">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v>124</v>
      </c>
      <c r="AB124" s="1011"/>
      <c r="AC124" s="1011"/>
      <c r="AD124" s="1011"/>
      <c r="AE124" s="1012"/>
      <c r="AF124" s="1013" t="s">
        <v>176</v>
      </c>
      <c r="AG124" s="1011"/>
      <c r="AH124" s="1011"/>
      <c r="AI124" s="1011"/>
      <c r="AJ124" s="1012"/>
      <c r="AK124" s="1013" t="s">
        <v>176</v>
      </c>
      <c r="AL124" s="1011"/>
      <c r="AM124" s="1011"/>
      <c r="AN124" s="1011"/>
      <c r="AO124" s="1012"/>
      <c r="AP124" s="1014" t="s">
        <v>176</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17.399999999999999</v>
      </c>
      <c r="BR124" s="1080"/>
      <c r="BS124" s="1080"/>
      <c r="BT124" s="1080"/>
      <c r="BU124" s="1080"/>
      <c r="BV124" s="1080">
        <v>11.8</v>
      </c>
      <c r="BW124" s="1080"/>
      <c r="BX124" s="1080"/>
      <c r="BY124" s="1080"/>
      <c r="BZ124" s="1080"/>
      <c r="CA124" s="1080">
        <v>1.6</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v>166533</v>
      </c>
      <c r="DH124" s="1036"/>
      <c r="DI124" s="1036"/>
      <c r="DJ124" s="1036"/>
      <c r="DK124" s="1037"/>
      <c r="DL124" s="1035">
        <v>145646</v>
      </c>
      <c r="DM124" s="1036"/>
      <c r="DN124" s="1036"/>
      <c r="DO124" s="1036"/>
      <c r="DP124" s="1037"/>
      <c r="DQ124" s="1035">
        <v>172439</v>
      </c>
      <c r="DR124" s="1036"/>
      <c r="DS124" s="1036"/>
      <c r="DT124" s="1036"/>
      <c r="DU124" s="1037"/>
      <c r="DV124" s="1038">
        <v>0.5</v>
      </c>
      <c r="DW124" s="1039"/>
      <c r="DX124" s="1039"/>
      <c r="DY124" s="1039"/>
      <c r="DZ124" s="1040"/>
    </row>
    <row r="125" spans="1:130" s="246" customFormat="1" ht="26.25" customHeight="1">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176</v>
      </c>
      <c r="AB125" s="1011"/>
      <c r="AC125" s="1011"/>
      <c r="AD125" s="1011"/>
      <c r="AE125" s="1012"/>
      <c r="AF125" s="1013" t="s">
        <v>176</v>
      </c>
      <c r="AG125" s="1011"/>
      <c r="AH125" s="1011"/>
      <c r="AI125" s="1011"/>
      <c r="AJ125" s="1012"/>
      <c r="AK125" s="1013" t="s">
        <v>176</v>
      </c>
      <c r="AL125" s="1011"/>
      <c r="AM125" s="1011"/>
      <c r="AN125" s="1011"/>
      <c r="AO125" s="1012"/>
      <c r="AP125" s="1014" t="s">
        <v>386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176</v>
      </c>
      <c r="DH125" s="979"/>
      <c r="DI125" s="979"/>
      <c r="DJ125" s="979"/>
      <c r="DK125" s="979"/>
      <c r="DL125" s="979" t="s">
        <v>176</v>
      </c>
      <c r="DM125" s="979"/>
      <c r="DN125" s="979"/>
      <c r="DO125" s="979"/>
      <c r="DP125" s="979"/>
      <c r="DQ125" s="979" t="s">
        <v>176</v>
      </c>
      <c r="DR125" s="979"/>
      <c r="DS125" s="979"/>
      <c r="DT125" s="979"/>
      <c r="DU125" s="979"/>
      <c r="DV125" s="980" t="s">
        <v>386</v>
      </c>
      <c r="DW125" s="980"/>
      <c r="DX125" s="980"/>
      <c r="DY125" s="980"/>
      <c r="DZ125" s="981"/>
    </row>
    <row r="126" spans="1:130" s="246" customFormat="1" ht="26.25" customHeight="1" thickBot="1">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176</v>
      </c>
      <c r="AB126" s="1011"/>
      <c r="AC126" s="1011"/>
      <c r="AD126" s="1011"/>
      <c r="AE126" s="1012"/>
      <c r="AF126" s="1013" t="s">
        <v>386</v>
      </c>
      <c r="AG126" s="1011"/>
      <c r="AH126" s="1011"/>
      <c r="AI126" s="1011"/>
      <c r="AJ126" s="1012"/>
      <c r="AK126" s="1013" t="s">
        <v>386</v>
      </c>
      <c r="AL126" s="1011"/>
      <c r="AM126" s="1011"/>
      <c r="AN126" s="1011"/>
      <c r="AO126" s="1012"/>
      <c r="AP126" s="1014" t="s">
        <v>386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386</v>
      </c>
      <c r="DH126" s="972"/>
      <c r="DI126" s="972"/>
      <c r="DJ126" s="972"/>
      <c r="DK126" s="972"/>
      <c r="DL126" s="972" t="s">
        <v>176</v>
      </c>
      <c r="DM126" s="972"/>
      <c r="DN126" s="972"/>
      <c r="DO126" s="972"/>
      <c r="DP126" s="972"/>
      <c r="DQ126" s="972" t="s">
        <v>176</v>
      </c>
      <c r="DR126" s="972"/>
      <c r="DS126" s="972"/>
      <c r="DT126" s="972"/>
      <c r="DU126" s="972"/>
      <c r="DV126" s="973" t="s">
        <v>386</v>
      </c>
      <c r="DW126" s="973"/>
      <c r="DX126" s="973"/>
      <c r="DY126" s="973"/>
      <c r="DZ126" s="974"/>
    </row>
    <row r="127" spans="1:130" s="246" customFormat="1" ht="26.25" customHeight="1">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436</v>
      </c>
      <c r="AB127" s="1011"/>
      <c r="AC127" s="1011"/>
      <c r="AD127" s="1011"/>
      <c r="AE127" s="1012"/>
      <c r="AF127" s="1013">
        <v>404</v>
      </c>
      <c r="AG127" s="1011"/>
      <c r="AH127" s="1011"/>
      <c r="AI127" s="1011"/>
      <c r="AJ127" s="1012"/>
      <c r="AK127" s="1013">
        <v>472</v>
      </c>
      <c r="AL127" s="1011"/>
      <c r="AM127" s="1011"/>
      <c r="AN127" s="1011"/>
      <c r="AO127" s="1012"/>
      <c r="AP127" s="1014">
        <v>0</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176</v>
      </c>
      <c r="DH127" s="972"/>
      <c r="DI127" s="972"/>
      <c r="DJ127" s="972"/>
      <c r="DK127" s="972"/>
      <c r="DL127" s="972" t="s">
        <v>386</v>
      </c>
      <c r="DM127" s="972"/>
      <c r="DN127" s="972"/>
      <c r="DO127" s="972"/>
      <c r="DP127" s="972"/>
      <c r="DQ127" s="972" t="s">
        <v>386</v>
      </c>
      <c r="DR127" s="972"/>
      <c r="DS127" s="972"/>
      <c r="DT127" s="972"/>
      <c r="DU127" s="972"/>
      <c r="DV127" s="973" t="s">
        <v>176</v>
      </c>
      <c r="DW127" s="973"/>
      <c r="DX127" s="973"/>
      <c r="DY127" s="973"/>
      <c r="DZ127" s="974"/>
    </row>
    <row r="128" spans="1:130" s="246" customFormat="1" ht="26.25" customHeight="1" thickBot="1">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220655</v>
      </c>
      <c r="AB128" s="1100"/>
      <c r="AC128" s="1100"/>
      <c r="AD128" s="1100"/>
      <c r="AE128" s="1101"/>
      <c r="AF128" s="1102">
        <v>158924</v>
      </c>
      <c r="AG128" s="1100"/>
      <c r="AH128" s="1100"/>
      <c r="AI128" s="1100"/>
      <c r="AJ128" s="1101"/>
      <c r="AK128" s="1102">
        <v>176894</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176</v>
      </c>
      <c r="BG128" s="1107"/>
      <c r="BH128" s="1107"/>
      <c r="BI128" s="1107"/>
      <c r="BJ128" s="1107"/>
      <c r="BK128" s="1107"/>
      <c r="BL128" s="1108"/>
      <c r="BM128" s="1106">
        <v>11.33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v>60</v>
      </c>
      <c r="DH128" s="1092"/>
      <c r="DI128" s="1092"/>
      <c r="DJ128" s="1092"/>
      <c r="DK128" s="1092"/>
      <c r="DL128" s="1092" t="s">
        <v>176</v>
      </c>
      <c r="DM128" s="1092"/>
      <c r="DN128" s="1092"/>
      <c r="DO128" s="1092"/>
      <c r="DP128" s="1092"/>
      <c r="DQ128" s="1092" t="s">
        <v>176</v>
      </c>
      <c r="DR128" s="1092"/>
      <c r="DS128" s="1092"/>
      <c r="DT128" s="1092"/>
      <c r="DU128" s="1092"/>
      <c r="DV128" s="1093" t="s">
        <v>176</v>
      </c>
      <c r="DW128" s="1093"/>
      <c r="DX128" s="1093"/>
      <c r="DY128" s="1093"/>
      <c r="DZ128" s="1094"/>
    </row>
    <row r="129" spans="1:131" s="246" customFormat="1" ht="26.25" customHeight="1">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47015260</v>
      </c>
      <c r="AB129" s="1011"/>
      <c r="AC129" s="1011"/>
      <c r="AD129" s="1011"/>
      <c r="AE129" s="1012"/>
      <c r="AF129" s="1013">
        <v>45969327</v>
      </c>
      <c r="AG129" s="1011"/>
      <c r="AH129" s="1011"/>
      <c r="AI129" s="1011"/>
      <c r="AJ129" s="1012"/>
      <c r="AK129" s="1013">
        <v>45461590</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176</v>
      </c>
      <c r="BG129" s="1121"/>
      <c r="BH129" s="1121"/>
      <c r="BI129" s="1121"/>
      <c r="BJ129" s="1121"/>
      <c r="BK129" s="1121"/>
      <c r="BL129" s="1122"/>
      <c r="BM129" s="1120">
        <v>16.329999999999998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9495443</v>
      </c>
      <c r="AB130" s="1011"/>
      <c r="AC130" s="1011"/>
      <c r="AD130" s="1011"/>
      <c r="AE130" s="1012"/>
      <c r="AF130" s="1013">
        <v>9474156</v>
      </c>
      <c r="AG130" s="1011"/>
      <c r="AH130" s="1011"/>
      <c r="AI130" s="1011"/>
      <c r="AJ130" s="1012"/>
      <c r="AK130" s="1013">
        <v>9236271</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12.4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37519817</v>
      </c>
      <c r="AB131" s="1036"/>
      <c r="AC131" s="1036"/>
      <c r="AD131" s="1036"/>
      <c r="AE131" s="1037"/>
      <c r="AF131" s="1035">
        <v>36495171</v>
      </c>
      <c r="AG131" s="1036"/>
      <c r="AH131" s="1036"/>
      <c r="AI131" s="1036"/>
      <c r="AJ131" s="1037"/>
      <c r="AK131" s="1035">
        <v>36225319</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v>1.6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12.463669530000001</v>
      </c>
      <c r="AB132" s="1152"/>
      <c r="AC132" s="1152"/>
      <c r="AD132" s="1152"/>
      <c r="AE132" s="1153"/>
      <c r="AF132" s="1154">
        <v>12.77275287</v>
      </c>
      <c r="AG132" s="1152"/>
      <c r="AH132" s="1152"/>
      <c r="AI132" s="1152"/>
      <c r="AJ132" s="1153"/>
      <c r="AK132" s="1154">
        <v>12.005608560000001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12.6</v>
      </c>
      <c r="AB133" s="1135"/>
      <c r="AC133" s="1135"/>
      <c r="AD133" s="1135"/>
      <c r="AE133" s="1136"/>
      <c r="AF133" s="1134">
        <v>12.8</v>
      </c>
      <c r="AG133" s="1135"/>
      <c r="AH133" s="1135"/>
      <c r="AI133" s="1135"/>
      <c r="AJ133" s="1136"/>
      <c r="AK133" s="1134">
        <v>12.4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JTFYIs6ojMVlqlBjy0lhEp+oUuXvV2Dopn18Z4x0XeuCMJpV12bLI7FhAgJ3RelvOWQUNmdxzyFKRDh5UKSYA==" saltValue="R81Jl8NeiTz1zSLZr9Td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azYHpGUdtC+TWeAaKGHRXGBu1rBuAIFCvPc7JitjOYV7bSww3d0bBsOrtt2U1mHUGzI7v8gMQD9KmRN8wb4Dw==" saltValue="9xWypvuiJufMPZT4hWY/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cpouXcy+AZAAzNjI0nrg7iuaDixmv1w4N83Ea0sBzeSawfCBD3ZZW4vmKaeSogBxS6fJlENC9D8z2PqKAPn0Q==" saltValue="ufoRZJfBPD/O+MgXxKsqD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11142420</v>
      </c>
      <c r="AP9" s="312">
        <v>69563</v>
      </c>
      <c r="AQ9" s="313">
        <v>59710</v>
      </c>
      <c r="AR9" s="314">
        <v>16.5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1057959</v>
      </c>
      <c r="AP10" s="315">
        <v>6605</v>
      </c>
      <c r="AQ10" s="316">
        <v>4086</v>
      </c>
      <c r="AR10" s="317">
        <v>61.6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8071</v>
      </c>
      <c r="AP11" s="315">
        <v>50</v>
      </c>
      <c r="AQ11" s="316">
        <v>2450</v>
      </c>
      <c r="AR11" s="317">
        <v>-98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v>41143</v>
      </c>
      <c r="AP12" s="315">
        <v>257</v>
      </c>
      <c r="AQ12" s="316">
        <v>384</v>
      </c>
      <c r="AR12" s="317">
        <v>-33.1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506</v>
      </c>
      <c r="AL13" s="1175"/>
      <c r="AM13" s="1175"/>
      <c r="AN13" s="1176"/>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363932</v>
      </c>
      <c r="AP14" s="315">
        <v>2272</v>
      </c>
      <c r="AQ14" s="316">
        <v>1976</v>
      </c>
      <c r="AR14" s="317">
        <v>15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45483</v>
      </c>
      <c r="AP15" s="315">
        <v>284</v>
      </c>
      <c r="AQ15" s="316">
        <v>1605</v>
      </c>
      <c r="AR15" s="317">
        <v>-82.3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-1038424</v>
      </c>
      <c r="AP16" s="315">
        <v>-6483</v>
      </c>
      <c r="AQ16" s="316">
        <v>-5358</v>
      </c>
      <c r="AR16" s="317">
        <v>21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11620584</v>
      </c>
      <c r="AP17" s="315">
        <v>72548</v>
      </c>
      <c r="AQ17" s="316">
        <v>64852</v>
      </c>
      <c r="AR17" s="317">
        <v>11.9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7.59</v>
      </c>
      <c r="AP21" s="328">
        <v>6.62</v>
      </c>
      <c r="AQ21" s="329">
        <v>0.97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95.3</v>
      </c>
      <c r="AP22" s="333">
        <v>99.3</v>
      </c>
      <c r="AQ22" s="334">
        <v>-4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11706039</v>
      </c>
      <c r="AP32" s="342">
        <v>73081</v>
      </c>
      <c r="AQ32" s="343">
        <v>36009</v>
      </c>
      <c r="AR32" s="344">
        <v>103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507</v>
      </c>
      <c r="AP34" s="342" t="s">
        <v>507</v>
      </c>
      <c r="AQ34" s="343">
        <v>32</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1990117</v>
      </c>
      <c r="AP35" s="342">
        <v>12424</v>
      </c>
      <c r="AQ35" s="343">
        <v>11361</v>
      </c>
      <c r="AR35" s="344">
        <v>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t="s">
        <v>507</v>
      </c>
      <c r="AP36" s="342" t="s">
        <v>507</v>
      </c>
      <c r="AQ36" s="343">
        <v>521</v>
      </c>
      <c r="AR36" s="344" t="s">
        <v>507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v>66079</v>
      </c>
      <c r="AP37" s="342">
        <v>413</v>
      </c>
      <c r="AQ37" s="343">
        <v>742</v>
      </c>
      <c r="AR37" s="344">
        <v>-44.3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507</v>
      </c>
      <c r="AP38" s="345" t="s">
        <v>507</v>
      </c>
      <c r="AQ38" s="346">
        <v>1</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v>-176894</v>
      </c>
      <c r="AP39" s="342">
        <v>-1104</v>
      </c>
      <c r="AQ39" s="343">
        <v>-6512</v>
      </c>
      <c r="AR39" s="344">
        <v>-83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-9236271</v>
      </c>
      <c r="AP40" s="342">
        <v>-57663</v>
      </c>
      <c r="AQ40" s="343">
        <v>-33153</v>
      </c>
      <c r="AR40" s="344">
        <v>73.900000000000006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295</v>
      </c>
      <c r="AL41" s="1192"/>
      <c r="AM41" s="1192"/>
      <c r="AN41" s="1193"/>
      <c r="AO41" s="342">
        <v>4349070</v>
      </c>
      <c r="AP41" s="342">
        <v>27151</v>
      </c>
      <c r="AQ41" s="343">
        <v>9001</v>
      </c>
      <c r="AR41" s="344">
        <v>201.6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15079752</v>
      </c>
      <c r="AN51" s="364">
        <v>90810</v>
      </c>
      <c r="AO51" s="365">
        <v>10.4</v>
      </c>
      <c r="AP51" s="366">
        <v>45117</v>
      </c>
      <c r="AQ51" s="367">
        <v>4.5999999999999996</v>
      </c>
      <c r="AR51" s="368">
        <v>5.8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9629992</v>
      </c>
      <c r="AN52" s="372">
        <v>57991</v>
      </c>
      <c r="AO52" s="373">
        <v>6.1</v>
      </c>
      <c r="AP52" s="374">
        <v>25589</v>
      </c>
      <c r="AQ52" s="375">
        <v>16.899999999999999</v>
      </c>
      <c r="AR52" s="376">
        <v>-10.8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11109181</v>
      </c>
      <c r="AN53" s="364">
        <v>67423</v>
      </c>
      <c r="AO53" s="365">
        <v>-25.8</v>
      </c>
      <c r="AP53" s="366">
        <v>52496</v>
      </c>
      <c r="AQ53" s="367">
        <v>16.399999999999999</v>
      </c>
      <c r="AR53" s="368">
        <v>-42.2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8469299</v>
      </c>
      <c r="AN54" s="372">
        <v>51401</v>
      </c>
      <c r="AO54" s="373">
        <v>-11.4</v>
      </c>
      <c r="AP54" s="374">
        <v>29467</v>
      </c>
      <c r="AQ54" s="375">
        <v>15.2</v>
      </c>
      <c r="AR54" s="376">
        <v>-26.6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12123387</v>
      </c>
      <c r="AN55" s="364">
        <v>74158</v>
      </c>
      <c r="AO55" s="365">
        <v>10</v>
      </c>
      <c r="AP55" s="366">
        <v>52619</v>
      </c>
      <c r="AQ55" s="367">
        <v>0.2</v>
      </c>
      <c r="AR55" s="368">
        <v>9.8000000000000007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6460361</v>
      </c>
      <c r="AN56" s="372">
        <v>39518</v>
      </c>
      <c r="AO56" s="373">
        <v>-23.1</v>
      </c>
      <c r="AP56" s="374">
        <v>31149</v>
      </c>
      <c r="AQ56" s="375">
        <v>5.7</v>
      </c>
      <c r="AR56" s="376">
        <v>-28.8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19323281</v>
      </c>
      <c r="AN57" s="364">
        <v>119382</v>
      </c>
      <c r="AO57" s="365">
        <v>61</v>
      </c>
      <c r="AP57" s="366">
        <v>51875</v>
      </c>
      <c r="AQ57" s="367">
        <v>-1.4</v>
      </c>
      <c r="AR57" s="368">
        <v>62.4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10448164</v>
      </c>
      <c r="AN58" s="372">
        <v>64550</v>
      </c>
      <c r="AO58" s="373">
        <v>63.3</v>
      </c>
      <c r="AP58" s="374">
        <v>29372</v>
      </c>
      <c r="AQ58" s="375">
        <v>-5.7</v>
      </c>
      <c r="AR58" s="376">
        <v>69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8604294</v>
      </c>
      <c r="AN59" s="364">
        <v>53717</v>
      </c>
      <c r="AO59" s="365">
        <v>-55</v>
      </c>
      <c r="AP59" s="366">
        <v>48064</v>
      </c>
      <c r="AQ59" s="367">
        <v>-7.3</v>
      </c>
      <c r="AR59" s="368">
        <v>-47.7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6071293</v>
      </c>
      <c r="AN60" s="372">
        <v>37903</v>
      </c>
      <c r="AO60" s="373">
        <v>-41.3</v>
      </c>
      <c r="AP60" s="374">
        <v>30373</v>
      </c>
      <c r="AQ60" s="375">
        <v>3.4</v>
      </c>
      <c r="AR60" s="376">
        <v>-44.7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13247979</v>
      </c>
      <c r="AN61" s="379">
        <v>81098</v>
      </c>
      <c r="AO61" s="380">
        <v>0.1</v>
      </c>
      <c r="AP61" s="381">
        <v>50034</v>
      </c>
      <c r="AQ61" s="382">
        <v>2.5</v>
      </c>
      <c r="AR61" s="368">
        <v>-2.4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8215822</v>
      </c>
      <c r="AN62" s="372">
        <v>50273</v>
      </c>
      <c r="AO62" s="373">
        <v>-1.3</v>
      </c>
      <c r="AP62" s="374">
        <v>29190</v>
      </c>
      <c r="AQ62" s="375">
        <v>7.1</v>
      </c>
      <c r="AR62" s="376">
        <v>-8.4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LJxKdpXFM9y2OkbiRNPIA7sDEyUJgDFM5qecsx1nfEv9V9EXrc7haldYb91wpiu7zX316D/v29MY+yAQhs+lQ==" saltValue="T32PU8dYGrTYY/KBBO9/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rzS+kwYxe7KzDHnNsVl0HLY1oITacNgrwRXgzQLsfKm2FksudwgqXGalwUOt3bPdm8VB9s8YEzqHFeliBRHig==" saltValue="hRmpquCLx+Y+hclX4pkH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XhbAppvj5mzU72VMsTe4jdn17iqM5oUCWvsjq4sA0phnjpKUDO+imT02ZzC72oSkVzMgU930DPfRu27X52Hzw==" saltValue="5e36VbkecWo9aIjnJQB+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94" t="s">
        <v>3</v>
      </c>
      <c r="D47" s="1194"/>
      <c r="E47" s="1195"/>
      <c r="F47" s="11">
        <v>26.83</v>
      </c>
      <c r="G47" s="12">
        <v>28.82</v>
      </c>
      <c r="H47" s="12">
        <v>29.37</v>
      </c>
      <c r="I47" s="12">
        <v>30.64</v>
      </c>
      <c r="J47" s="13">
        <v>29.29</v>
      </c>
    </row>
    <row r="48" spans="2:10" ht="57.75" customHeight="1">
      <c r="B48" s="14"/>
      <c r="C48" s="1196" t="s">
        <v>4</v>
      </c>
      <c r="D48" s="1196"/>
      <c r="E48" s="1197"/>
      <c r="F48" s="15">
        <v>8.0399999999999991</v>
      </c>
      <c r="G48" s="16">
        <v>8.69</v>
      </c>
      <c r="H48" s="16">
        <v>8.89</v>
      </c>
      <c r="I48" s="16">
        <v>9.41</v>
      </c>
      <c r="J48" s="17">
        <v>7.81</v>
      </c>
    </row>
    <row r="49" spans="2:10" ht="57.75" customHeight="1" thickBot="1">
      <c r="B49" s="18"/>
      <c r="C49" s="1198" t="s">
        <v>5</v>
      </c>
      <c r="D49" s="1198"/>
      <c r="E49" s="1199"/>
      <c r="F49" s="19" t="s">
        <v>553</v>
      </c>
      <c r="G49" s="20">
        <v>2.39</v>
      </c>
      <c r="H49" s="20">
        <v>0.22</v>
      </c>
      <c r="I49" s="20">
        <v>0.92</v>
      </c>
      <c r="J49" s="21" t="s">
        <v>554</v>
      </c>
    </row>
    <row r="50" spans="2:10" ht="13.5" customHeight="1"/>
    <row r="51" spans="2:10" ht="13.5" hidden="1" customHeight="1"/>
    <row r="52" spans="2:10" ht="13.5" hidden="1" customHeight="1"/>
    <row r="53" spans="2:10" ht="13.5" hidden="1" customHeight="1"/>
  </sheetData>
  <sheetProtection algorithmName="SHA-512" hashValue="kp2FDyODeIqRt6HRNKY/K4wUHt8l0j3DZ5dMd2hsKk2Zo2L9tSflrf+pxZ6WW8B5oG/lEyI8bHaPLigu7kJP2Q==" saltValue="D3T3KPxrTBFRAPAe7N/H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2020-03-06T07:20:56Z</cp:lastPrinted>
  <dcterms:created xsi:type="dcterms:W3CDTF">2020-02-10T05:37:45Z</dcterms:created>
  <dcterms:modified xsi:type="dcterms:W3CDTF">2020-09-29T12:15:59Z</dcterms:modified>
  <cp:category/>
</cp:coreProperties>
</file>