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935" windowHeight="5775" activeTab="0"/>
  </bookViews>
  <sheets>
    <sheet name="図２・３" sheetId="1" r:id="rId1"/>
    <sheet name="消費支出（四者五入参考）" sheetId="2" r:id="rId2"/>
    <sheet name="数値　愛媛・全国" sheetId="3" r:id="rId3"/>
  </sheets>
  <definedNames/>
  <calcPr fullCalcOnLoad="1"/>
</workbook>
</file>

<file path=xl/sharedStrings.xml><?xml version="1.0" encoding="utf-8"?>
<sst xmlns="http://schemas.openxmlformats.org/spreadsheetml/2006/main" count="99" uniqueCount="86">
  <si>
    <t>(単位：円，％)</t>
  </si>
  <si>
    <t>愛　媛　県</t>
  </si>
  <si>
    <t>全　　国</t>
  </si>
  <si>
    <t>実　数</t>
  </si>
  <si>
    <t>構成比</t>
  </si>
  <si>
    <t>実　数</t>
  </si>
  <si>
    <t>消費支出</t>
  </si>
  <si>
    <t>食料</t>
  </si>
  <si>
    <t>穀類</t>
  </si>
  <si>
    <t>魚介類</t>
  </si>
  <si>
    <t>肉類</t>
  </si>
  <si>
    <t>乳卵類</t>
  </si>
  <si>
    <t>油脂・調味料</t>
  </si>
  <si>
    <t>菓子類</t>
  </si>
  <si>
    <t>飲料</t>
  </si>
  <si>
    <t>酒類</t>
  </si>
  <si>
    <t>家賃地代</t>
  </si>
  <si>
    <t>設備修繕・維持</t>
  </si>
  <si>
    <t>ガス代</t>
  </si>
  <si>
    <t>他の光熱</t>
  </si>
  <si>
    <t>上下水道料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</si>
  <si>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</si>
  <si>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</si>
  <si>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</si>
  <si>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</si>
  <si>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</si>
  <si>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</si>
  <si>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</si>
  <si>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</si>
  <si>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</si>
  <si>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</si>
  <si>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</si>
  <si>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</si>
  <si>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</si>
  <si>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</si>
  <si>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</si>
  <si>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</si>
  <si>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</si>
  <si>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</si>
  <si>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</si>
  <si>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自動車等関係費　</t>
  </si>
  <si>
    <t>教育</t>
  </si>
  <si>
    <t>授業料等</t>
  </si>
  <si>
    <t>教科書・学習参考教材</t>
  </si>
  <si>
    <t>補習教育</t>
  </si>
  <si>
    <t>教養娯楽用品</t>
  </si>
  <si>
    <t>書籍・他の印刷物</t>
  </si>
  <si>
    <t>諸雑費</t>
  </si>
  <si>
    <t>こづかい（使途不明）</t>
  </si>
  <si>
    <t>交際費</t>
  </si>
  <si>
    <t>仕送り金</t>
  </si>
  <si>
    <t>項　　　　　目</t>
  </si>
  <si>
    <t>　　　　　　　　　　　　　　　　　　　　　　　　　　　　</t>
  </si>
  <si>
    <t>野菜・海藻</t>
  </si>
  <si>
    <t>果物</t>
  </si>
  <si>
    <t>調理食品</t>
  </si>
  <si>
    <t>外食</t>
  </si>
  <si>
    <t>住居</t>
  </si>
  <si>
    <t>光熱・水道</t>
  </si>
  <si>
    <t>電気代</t>
  </si>
  <si>
    <t>家具・家事用品</t>
  </si>
  <si>
    <t>被服及び履物</t>
  </si>
  <si>
    <t>交通・通信</t>
  </si>
  <si>
    <t>交通</t>
  </si>
  <si>
    <t>通信</t>
  </si>
  <si>
    <t>教養娯楽</t>
  </si>
  <si>
    <t>教養娯楽用耐久財</t>
  </si>
  <si>
    <t>教養娯楽サービス</t>
  </si>
  <si>
    <t>その他の消費支出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</si>
  <si>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</si>
  <si>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</si>
  <si>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</si>
  <si>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</si>
  <si>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</si>
  <si>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</si>
  <si>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教養娯楽</t>
  </si>
  <si>
    <t>その他の消費支出</t>
  </si>
  <si>
    <t>全国</t>
  </si>
  <si>
    <t>愛媛</t>
  </si>
  <si>
    <t>平成21年</t>
  </si>
  <si>
    <t>平成26年</t>
  </si>
  <si>
    <t>全国との比率</t>
  </si>
  <si>
    <t>前回(H21)調査との比率</t>
  </si>
  <si>
    <t>消費支出とその内訳　－二人以上の世帯－</t>
  </si>
  <si>
    <t>図２　費目別構成比　－愛媛県・二人以上の世帯－</t>
  </si>
  <si>
    <t>図３　費目別構成比　－二人以上の世帯（平成26年）－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</si>
</sst>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0.0"/>
    <numFmt numFmtId="178" formatCode="0.0_ "/>
    <numFmt numFmtId="179" formatCode="0.0_);[Red]\(0.0\)"/>
    <numFmt numFmtId="180" formatCode="0_ "/>
    <numFmt numFmtId="181" formatCode="#,##0_ "/>
    <numFmt numFmtId="182" formatCode="0.00_ "/>
    <numFmt numFmtId="183" formatCode="##,###,##0;&quot;-&quot;#,###,##0"/>
    <numFmt numFmtId="184" formatCode="#,###,##0;&quot; -&quot;###,##0"/>
    <numFmt numFmtId="185" formatCode="\ ###,##0;&quot;-&quot;###,##0"/>
    <numFmt numFmtId="186" formatCode="###,###,##0;&quot;-&quot;##,###,##0"/>
    <numFmt numFmtId="187" formatCode="0.0;&quot;△ &quot;0.0"/>
    <numFmt numFmtId="188" formatCode="0.000_ "/>
  </numFmts>
  <fonts count="53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.75"/>
      <color indexed="8"/>
      <name val="ＭＳ Ｐゴシック"/>
      <family val="3"/>
    </font>
    <font>
      <sz val="9.5"/>
      <color indexed="8"/>
      <name val="ＭＳ Ｐゴシック"/>
      <family val="3"/>
    </font>
    <font>
      <sz val="11.5"/>
      <color indexed="8"/>
      <name val="ＭＳ Ｐゴシック"/>
      <family val="3"/>
    </font>
    <font>
      <sz val="9"/>
      <color indexed="8"/>
      <name val="Century"/>
      <family val="1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6" fillId="0" borderId="11" xfId="61" applyNumberFormat="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6" fillId="0" borderId="13" xfId="61" applyNumberFormat="1" applyFont="1" applyFill="1" applyBorder="1" applyAlignment="1">
      <alignment horizontal="center" vertical="center"/>
      <protection/>
    </xf>
    <xf numFmtId="176" fontId="6" fillId="0" borderId="14" xfId="61" applyNumberFormat="1" applyFont="1" applyFill="1" applyBorder="1" applyAlignment="1">
      <alignment vertical="center"/>
      <protection/>
    </xf>
    <xf numFmtId="0" fontId="8" fillId="0" borderId="15" xfId="0" applyFont="1" applyFill="1" applyBorder="1" applyAlignment="1">
      <alignment vertical="center"/>
    </xf>
    <xf numFmtId="49" fontId="6" fillId="0" borderId="16" xfId="61" applyNumberFormat="1" applyFont="1" applyFill="1" applyBorder="1" applyAlignment="1">
      <alignment vertical="center"/>
      <protection/>
    </xf>
    <xf numFmtId="176" fontId="6" fillId="0" borderId="17" xfId="61" applyNumberFormat="1" applyFont="1" applyFill="1" applyBorder="1" applyAlignment="1">
      <alignment vertical="center"/>
      <protection/>
    </xf>
    <xf numFmtId="38" fontId="8" fillId="0" borderId="18" xfId="49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49" fontId="6" fillId="0" borderId="20" xfId="61" applyNumberFormat="1" applyFont="1" applyFill="1" applyBorder="1" applyAlignment="1">
      <alignment vertical="center"/>
      <protection/>
    </xf>
    <xf numFmtId="49" fontId="9" fillId="0" borderId="21" xfId="61" applyNumberFormat="1" applyFont="1" applyFill="1" applyBorder="1" applyAlignment="1">
      <alignment horizontal="distributed" vertical="center"/>
      <protection/>
    </xf>
    <xf numFmtId="49" fontId="9" fillId="0" borderId="22" xfId="61" applyNumberFormat="1" applyFont="1" applyFill="1" applyBorder="1" applyAlignment="1">
      <alignment vertical="center"/>
      <protection/>
    </xf>
    <xf numFmtId="38" fontId="10" fillId="0" borderId="19" xfId="49" applyFont="1" applyBorder="1" applyAlignment="1">
      <alignment vertical="center"/>
    </xf>
    <xf numFmtId="178" fontId="10" fillId="0" borderId="23" xfId="0" applyNumberFormat="1" applyFont="1" applyBorder="1" applyAlignment="1" quotePrefix="1">
      <alignment horizontal="right" vertical="center"/>
    </xf>
    <xf numFmtId="49" fontId="9" fillId="0" borderId="20" xfId="61" applyNumberFormat="1" applyFont="1" applyFill="1" applyBorder="1" applyAlignment="1">
      <alignment horizontal="distributed" vertical="center"/>
      <protection/>
    </xf>
    <xf numFmtId="0" fontId="6" fillId="0" borderId="20" xfId="61" applyFont="1" applyFill="1" applyBorder="1" applyAlignment="1">
      <alignment vertical="center"/>
      <protection/>
    </xf>
    <xf numFmtId="49" fontId="6" fillId="0" borderId="24" xfId="61" applyNumberFormat="1" applyFont="1" applyFill="1" applyBorder="1" applyAlignment="1">
      <alignment vertical="center"/>
      <protection/>
    </xf>
    <xf numFmtId="49" fontId="9" fillId="0" borderId="24" xfId="61" applyNumberFormat="1" applyFont="1" applyFill="1" applyBorder="1" applyAlignment="1">
      <alignment horizontal="distributed" vertical="center"/>
      <protection/>
    </xf>
    <xf numFmtId="49" fontId="6" fillId="0" borderId="25" xfId="61" applyNumberFormat="1" applyFont="1" applyFill="1" applyBorder="1" applyAlignment="1">
      <alignment vertical="center"/>
      <protection/>
    </xf>
    <xf numFmtId="49" fontId="6" fillId="0" borderId="20" xfId="61" applyNumberFormat="1" applyFont="1" applyFill="1" applyBorder="1" applyAlignment="1">
      <alignment horizontal="distributed" vertical="center"/>
      <protection/>
    </xf>
    <xf numFmtId="49" fontId="9" fillId="0" borderId="26" xfId="61" applyNumberFormat="1" applyFont="1" applyFill="1" applyBorder="1" applyAlignment="1">
      <alignment vertical="center"/>
      <protection/>
    </xf>
    <xf numFmtId="38" fontId="10" fillId="0" borderId="27" xfId="49" applyFont="1" applyBorder="1" applyAlignment="1">
      <alignment vertical="center"/>
    </xf>
    <xf numFmtId="178" fontId="10" fillId="0" borderId="28" xfId="0" applyNumberFormat="1" applyFont="1" applyBorder="1" applyAlignment="1" quotePrefix="1">
      <alignment horizontal="right" vertical="center"/>
    </xf>
    <xf numFmtId="49" fontId="6" fillId="0" borderId="24" xfId="61" applyNumberFormat="1" applyFont="1" applyFill="1" applyBorder="1" applyAlignment="1">
      <alignment horizontal="distributed" vertical="center"/>
      <protection/>
    </xf>
    <xf numFmtId="49" fontId="9" fillId="0" borderId="29" xfId="61" applyNumberFormat="1" applyFont="1" applyFill="1" applyBorder="1" applyAlignment="1">
      <alignment vertical="center"/>
      <protection/>
    </xf>
    <xf numFmtId="38" fontId="10" fillId="0" borderId="30" xfId="49" applyFont="1" applyBorder="1" applyAlignment="1">
      <alignment vertical="center"/>
    </xf>
    <xf numFmtId="178" fontId="10" fillId="0" borderId="31" xfId="0" applyNumberFormat="1" applyFont="1" applyBorder="1" applyAlignment="1" quotePrefix="1">
      <alignment horizontal="right" vertical="center"/>
    </xf>
    <xf numFmtId="0" fontId="8" fillId="0" borderId="11" xfId="0" applyFont="1" applyFill="1" applyBorder="1" applyAlignment="1">
      <alignment vertical="center"/>
    </xf>
    <xf numFmtId="49" fontId="6" fillId="0" borderId="32" xfId="61" applyNumberFormat="1" applyFont="1" applyFill="1" applyBorder="1" applyAlignment="1">
      <alignment vertical="center"/>
      <protection/>
    </xf>
    <xf numFmtId="49" fontId="9" fillId="0" borderId="32" xfId="61" applyNumberFormat="1" applyFont="1" applyFill="1" applyBorder="1" applyAlignment="1">
      <alignment horizontal="distributed" vertical="center"/>
      <protection/>
    </xf>
    <xf numFmtId="49" fontId="9" fillId="0" borderId="33" xfId="61" applyNumberFormat="1" applyFont="1" applyFill="1" applyBorder="1" applyAlignment="1">
      <alignment vertical="center"/>
      <protection/>
    </xf>
    <xf numFmtId="176" fontId="9" fillId="0" borderId="11" xfId="61" applyNumberFormat="1" applyFont="1" applyFill="1" applyBorder="1" applyAlignment="1">
      <alignment vertical="center"/>
      <protection/>
    </xf>
    <xf numFmtId="38" fontId="10" fillId="0" borderId="11" xfId="49" applyFont="1" applyBorder="1" applyAlignment="1">
      <alignment vertical="center"/>
    </xf>
    <xf numFmtId="178" fontId="10" fillId="0" borderId="34" xfId="0" applyNumberFormat="1" applyFont="1" applyBorder="1" applyAlignment="1" quotePrefix="1">
      <alignment horizontal="right" vertical="center"/>
    </xf>
    <xf numFmtId="0" fontId="10" fillId="0" borderId="10" xfId="0" applyFont="1" applyBorder="1" applyAlignment="1">
      <alignment horizontal="right" vertical="center"/>
    </xf>
    <xf numFmtId="182" fontId="8" fillId="0" borderId="35" xfId="0" applyNumberFormat="1" applyFont="1" applyBorder="1" applyAlignment="1">
      <alignment vertical="center"/>
    </xf>
    <xf numFmtId="182" fontId="8" fillId="0" borderId="35" xfId="0" applyNumberFormat="1" applyFont="1" applyBorder="1" applyAlignment="1" quotePrefix="1">
      <alignment horizontal="right" vertical="center"/>
    </xf>
    <xf numFmtId="49" fontId="6" fillId="0" borderId="36" xfId="61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49" fontId="6" fillId="0" borderId="37" xfId="61" applyNumberFormat="1" applyFont="1" applyFill="1" applyBorder="1" applyAlignment="1">
      <alignment horizontal="distributed" vertical="center"/>
      <protection/>
    </xf>
    <xf numFmtId="179" fontId="8" fillId="0" borderId="37" xfId="0" applyNumberFormat="1" applyFont="1" applyBorder="1" applyAlignment="1">
      <alignment vertical="center"/>
    </xf>
    <xf numFmtId="179" fontId="0" fillId="0" borderId="37" xfId="0" applyNumberFormat="1" applyBorder="1" applyAlignment="1">
      <alignment/>
    </xf>
    <xf numFmtId="49" fontId="6" fillId="0" borderId="0" xfId="61" applyNumberFormat="1" applyFont="1" applyFill="1" applyBorder="1" applyAlignment="1">
      <alignment horizontal="distributed" vertical="center"/>
      <protection/>
    </xf>
    <xf numFmtId="179" fontId="8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82" fontId="10" fillId="0" borderId="23" xfId="0" applyNumberFormat="1" applyFont="1" applyBorder="1" applyAlignment="1" quotePrefix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0" fillId="0" borderId="37" xfId="0" applyBorder="1" applyAlignment="1">
      <alignment/>
    </xf>
    <xf numFmtId="179" fontId="8" fillId="0" borderId="37" xfId="0" applyNumberFormat="1" applyFont="1" applyFill="1" applyBorder="1" applyAlignment="1">
      <alignment vertical="center"/>
    </xf>
    <xf numFmtId="179" fontId="0" fillId="0" borderId="37" xfId="0" applyNumberFormat="1" applyFill="1" applyBorder="1" applyAlignment="1">
      <alignment/>
    </xf>
    <xf numFmtId="0" fontId="0" fillId="0" borderId="22" xfId="0" applyBorder="1" applyAlignment="1">
      <alignment/>
    </xf>
    <xf numFmtId="176" fontId="6" fillId="0" borderId="39" xfId="61" applyNumberFormat="1" applyFont="1" applyFill="1" applyBorder="1" applyAlignment="1">
      <alignment vertical="center"/>
      <protection/>
    </xf>
    <xf numFmtId="187" fontId="0" fillId="0" borderId="37" xfId="0" applyNumberFormat="1" applyBorder="1" applyAlignment="1">
      <alignment/>
    </xf>
    <xf numFmtId="178" fontId="8" fillId="0" borderId="17" xfId="0" applyNumberFormat="1" applyFont="1" applyBorder="1" applyAlignment="1">
      <alignment vertical="center"/>
    </xf>
    <xf numFmtId="178" fontId="8" fillId="0" borderId="40" xfId="0" applyNumberFormat="1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178" fontId="8" fillId="0" borderId="41" xfId="0" applyNumberFormat="1" applyFont="1" applyBorder="1" applyAlignment="1">
      <alignment vertical="center"/>
    </xf>
    <xf numFmtId="176" fontId="9" fillId="0" borderId="27" xfId="61" applyNumberFormat="1" applyFont="1" applyFill="1" applyBorder="1" applyAlignment="1">
      <alignment vertical="center"/>
      <protection/>
    </xf>
    <xf numFmtId="178" fontId="10" fillId="0" borderId="26" xfId="0" applyNumberFormat="1" applyFont="1" applyBorder="1" applyAlignment="1">
      <alignment vertical="center"/>
    </xf>
    <xf numFmtId="176" fontId="9" fillId="0" borderId="19" xfId="61" applyNumberFormat="1" applyFont="1" applyFill="1" applyBorder="1" applyAlignment="1">
      <alignment vertical="center"/>
      <protection/>
    </xf>
    <xf numFmtId="178" fontId="10" fillId="0" borderId="22" xfId="0" applyNumberFormat="1" applyFont="1" applyBorder="1" applyAlignment="1">
      <alignment vertical="center"/>
    </xf>
    <xf numFmtId="176" fontId="9" fillId="0" borderId="19" xfId="61" applyNumberFormat="1" applyFont="1" applyFill="1" applyBorder="1" applyAlignment="1">
      <alignment horizontal="right" vertical="center"/>
      <protection/>
    </xf>
    <xf numFmtId="178" fontId="10" fillId="0" borderId="22" xfId="0" applyNumberFormat="1" applyFont="1" applyBorder="1" applyAlignment="1">
      <alignment horizontal="right" vertical="center"/>
    </xf>
    <xf numFmtId="176" fontId="9" fillId="0" borderId="30" xfId="61" applyNumberFormat="1" applyFont="1" applyFill="1" applyBorder="1" applyAlignment="1">
      <alignment vertical="center"/>
      <protection/>
    </xf>
    <xf numFmtId="178" fontId="10" fillId="0" borderId="29" xfId="0" applyNumberFormat="1" applyFont="1" applyBorder="1" applyAlignment="1">
      <alignment vertical="center"/>
    </xf>
    <xf numFmtId="176" fontId="9" fillId="0" borderId="30" xfId="61" applyNumberFormat="1" applyFont="1" applyFill="1" applyBorder="1" applyAlignment="1">
      <alignment horizontal="right" vertical="center"/>
      <protection/>
    </xf>
    <xf numFmtId="178" fontId="10" fillId="0" borderId="29" xfId="0" applyNumberFormat="1" applyFont="1" applyBorder="1" applyAlignment="1">
      <alignment horizontal="right" vertical="center"/>
    </xf>
    <xf numFmtId="176" fontId="9" fillId="0" borderId="27" xfId="61" applyNumberFormat="1" applyFont="1" applyFill="1" applyBorder="1" applyAlignment="1">
      <alignment horizontal="right" vertical="center"/>
      <protection/>
    </xf>
    <xf numFmtId="178" fontId="10" fillId="0" borderId="26" xfId="0" applyNumberFormat="1" applyFont="1" applyBorder="1" applyAlignment="1">
      <alignment horizontal="right" vertical="center"/>
    </xf>
    <xf numFmtId="178" fontId="10" fillId="0" borderId="33" xfId="0" applyNumberFormat="1" applyFont="1" applyBorder="1" applyAlignment="1">
      <alignment vertical="center"/>
    </xf>
    <xf numFmtId="182" fontId="10" fillId="0" borderId="28" xfId="0" applyNumberFormat="1" applyFont="1" applyBorder="1" applyAlignment="1">
      <alignment vertical="center"/>
    </xf>
    <xf numFmtId="182" fontId="10" fillId="0" borderId="23" xfId="0" applyNumberFormat="1" applyFont="1" applyBorder="1" applyAlignment="1">
      <alignment vertical="center"/>
    </xf>
    <xf numFmtId="182" fontId="10" fillId="0" borderId="31" xfId="0" applyNumberFormat="1" applyFont="1" applyBorder="1" applyAlignment="1">
      <alignment vertical="center"/>
    </xf>
    <xf numFmtId="182" fontId="10" fillId="0" borderId="34" xfId="0" applyNumberFormat="1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22" xfId="0" applyFont="1" applyBorder="1" applyAlignment="1">
      <alignment/>
    </xf>
    <xf numFmtId="177" fontId="7" fillId="0" borderId="16" xfId="0" applyNumberFormat="1" applyFont="1" applyBorder="1" applyAlignment="1">
      <alignment/>
    </xf>
    <xf numFmtId="0" fontId="7" fillId="0" borderId="33" xfId="0" applyFont="1" applyBorder="1" applyAlignment="1">
      <alignment/>
    </xf>
    <xf numFmtId="49" fontId="6" fillId="0" borderId="42" xfId="61" applyNumberFormat="1" applyFont="1" applyFill="1" applyBorder="1" applyAlignment="1">
      <alignment horizontal="center" vertical="center"/>
      <protection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6" fillId="0" borderId="38" xfId="61" applyNumberFormat="1" applyFont="1" applyFill="1" applyBorder="1" applyAlignment="1">
      <alignment horizontal="center" vertical="center"/>
      <protection/>
    </xf>
    <xf numFmtId="49" fontId="6" fillId="0" borderId="45" xfId="61" applyNumberFormat="1" applyFont="1" applyFill="1" applyBorder="1" applyAlignment="1">
      <alignment horizontal="center" vertical="center"/>
      <protection/>
    </xf>
    <xf numFmtId="0" fontId="8" fillId="0" borderId="3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49" fontId="6" fillId="0" borderId="21" xfId="61" applyNumberFormat="1" applyFont="1" applyFill="1" applyBorder="1" applyAlignment="1">
      <alignment horizontal="distributed" vertical="center"/>
      <protection/>
    </xf>
    <xf numFmtId="49" fontId="6" fillId="0" borderId="17" xfId="61" applyNumberFormat="1" applyFont="1" applyFill="1" applyBorder="1" applyAlignment="1">
      <alignment horizontal="distributed" vertical="center"/>
      <protection/>
    </xf>
    <xf numFmtId="0" fontId="1" fillId="0" borderId="0" xfId="0" applyFont="1" applyFill="1" applyAlignment="1">
      <alignment horizontal="center" vertical="center"/>
    </xf>
    <xf numFmtId="0" fontId="15" fillId="0" borderId="46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6" fillId="0" borderId="37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B112-2愛媛県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16"/>
          <c:w val="0.958"/>
          <c:h val="0.96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'数値　愛媛・全国'!$A$5</c:f>
              <c:strCache>
                <c:ptCount val="1"/>
                <c:pt idx="0">
                  <c:v>食料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愛媛・全国'!$B$3:$C$4</c:f>
              <c:multiLvlStrCache>
                <c:ptCount val="2"/>
                <c:lvl>
                  <c:pt idx="0">
                    <c:v>平成26年</c:v>
                  </c:pt>
                  <c:pt idx="1">
                    <c:v>平成21年</c:v>
                  </c:pt>
                </c:lvl>
              </c:multiLvlStrCache>
            </c:multiLvlStrRef>
          </c:cat>
          <c:val>
            <c:numRef>
              <c:f>'数値　愛媛・全国'!$B$5:$C$5</c:f>
              <c:numCache>
                <c:ptCount val="2"/>
                <c:pt idx="0">
                  <c:v>24.9</c:v>
                </c:pt>
                <c:pt idx="1">
                  <c:v>22.7</c:v>
                </c:pt>
              </c:numCache>
            </c:numRef>
          </c:val>
        </c:ser>
        <c:ser>
          <c:idx val="1"/>
          <c:order val="1"/>
          <c:tx>
            <c:strRef>
              <c:f>'数値　愛媛・全国'!$A$6</c:f>
              <c:strCache>
                <c:ptCount val="1"/>
                <c:pt idx="0">
                  <c:v>住居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愛媛・全国'!$B$3:$C$4</c:f>
              <c:multiLvlStrCache>
                <c:ptCount val="2"/>
                <c:lvl>
                  <c:pt idx="0">
                    <c:v>平成26年</c:v>
                  </c:pt>
                  <c:pt idx="1">
                    <c:v>平成21年</c:v>
                  </c:pt>
                </c:lvl>
              </c:multiLvlStrCache>
            </c:multiLvlStrRef>
          </c:cat>
          <c:val>
            <c:numRef>
              <c:f>'数値　愛媛・全国'!$B$6:$C$6</c:f>
              <c:numCache>
                <c:ptCount val="2"/>
                <c:pt idx="0">
                  <c:v>5.2</c:v>
                </c:pt>
                <c:pt idx="1">
                  <c:v>5.9</c:v>
                </c:pt>
              </c:numCache>
            </c:numRef>
          </c:val>
        </c:ser>
        <c:ser>
          <c:idx val="2"/>
          <c:order val="2"/>
          <c:tx>
            <c:strRef>
              <c:f>'数値　愛媛・全国'!$A$7</c:f>
              <c:strCache>
                <c:ptCount val="1"/>
                <c:pt idx="0">
                  <c:v>光熱・水道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愛媛・全国'!$B$3:$C$4</c:f>
              <c:multiLvlStrCache>
                <c:ptCount val="2"/>
                <c:lvl>
                  <c:pt idx="0">
                    <c:v>平成26年</c:v>
                  </c:pt>
                  <c:pt idx="1">
                    <c:v>平成21年</c:v>
                  </c:pt>
                </c:lvl>
              </c:multiLvlStrCache>
            </c:multiLvlStrRef>
          </c:cat>
          <c:val>
            <c:numRef>
              <c:f>'数値　愛媛・全国'!$B$7:$C$7</c:f>
              <c:numCache>
                <c:ptCount val="2"/>
                <c:pt idx="0">
                  <c:v>7.5</c:v>
                </c:pt>
                <c:pt idx="1">
                  <c:v>6.6</c:v>
                </c:pt>
              </c:numCache>
            </c:numRef>
          </c:val>
        </c:ser>
        <c:ser>
          <c:idx val="3"/>
          <c:order val="3"/>
          <c:tx>
            <c:strRef>
              <c:f>'数値　愛媛・全国'!$A$8</c:f>
              <c:strCache>
                <c:ptCount val="1"/>
                <c:pt idx="0">
                  <c:v>家具・家事用品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3.6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3.6</a:t>
                    </a:r>
                    <a:r>
                      <a:rPr lang="en-US" cap="none" sz="10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愛媛・全国'!$B$3:$C$4</c:f>
              <c:multiLvlStrCache>
                <c:ptCount val="2"/>
                <c:lvl>
                  <c:pt idx="0">
                    <c:v>平成26年</c:v>
                  </c:pt>
                  <c:pt idx="1">
                    <c:v>平成21年</c:v>
                  </c:pt>
                </c:lvl>
              </c:multiLvlStrCache>
            </c:multiLvlStrRef>
          </c:cat>
          <c:val>
            <c:numRef>
              <c:f>'数値　愛媛・全国'!$B$8:$C$8</c:f>
              <c:numCache>
                <c:ptCount val="2"/>
                <c:pt idx="0">
                  <c:v>3.6</c:v>
                </c:pt>
                <c:pt idx="1">
                  <c:v>3.6</c:v>
                </c:pt>
              </c:numCache>
            </c:numRef>
          </c:val>
        </c:ser>
        <c:ser>
          <c:idx val="4"/>
          <c:order val="4"/>
          <c:tx>
            <c:strRef>
              <c:f>'数値　愛媛・全国'!$A$9</c:f>
              <c:strCache>
                <c:ptCount val="1"/>
                <c:pt idx="0">
                  <c:v>被服及び履物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愛媛・全国'!$B$3:$C$4</c:f>
              <c:multiLvlStrCache>
                <c:ptCount val="2"/>
                <c:lvl>
                  <c:pt idx="0">
                    <c:v>平成26年</c:v>
                  </c:pt>
                  <c:pt idx="1">
                    <c:v>平成21年</c:v>
                  </c:pt>
                </c:lvl>
              </c:multiLvlStrCache>
            </c:multiLvlStrRef>
          </c:cat>
          <c:val>
            <c:numRef>
              <c:f>'数値　愛媛・全国'!$B$9:$C$9</c:f>
              <c:numCache>
                <c:ptCount val="2"/>
                <c:pt idx="0">
                  <c:v>3.6</c:v>
                </c:pt>
                <c:pt idx="1">
                  <c:v>3.8</c:v>
                </c:pt>
              </c:numCache>
            </c:numRef>
          </c:val>
        </c:ser>
        <c:ser>
          <c:idx val="5"/>
          <c:order val="5"/>
          <c:tx>
            <c:strRef>
              <c:f>'数値　愛媛・全国'!$A$10</c:f>
              <c:strCache>
                <c:ptCount val="1"/>
                <c:pt idx="0">
                  <c:v>保健医療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愛媛・全国'!$B$3:$C$4</c:f>
              <c:multiLvlStrCache>
                <c:ptCount val="2"/>
                <c:lvl>
                  <c:pt idx="0">
                    <c:v>平成26年</c:v>
                  </c:pt>
                  <c:pt idx="1">
                    <c:v>平成21年</c:v>
                  </c:pt>
                </c:lvl>
              </c:multiLvlStrCache>
            </c:multiLvlStrRef>
          </c:cat>
          <c:val>
            <c:numRef>
              <c:f>'数値　愛媛・全国'!$B$10:$C$10</c:f>
              <c:numCache>
                <c:ptCount val="2"/>
                <c:pt idx="0">
                  <c:v>4.3</c:v>
                </c:pt>
                <c:pt idx="1">
                  <c:v>5.1</c:v>
                </c:pt>
              </c:numCache>
            </c:numRef>
          </c:val>
        </c:ser>
        <c:ser>
          <c:idx val="6"/>
          <c:order val="6"/>
          <c:tx>
            <c:strRef>
              <c:f>'数値　愛媛・全国'!$A$11</c:f>
              <c:strCache>
                <c:ptCount val="1"/>
                <c:pt idx="0">
                  <c:v>交通・通信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pattFill prst="narHorz">
                <a:fgClr>
                  <a:srgbClr val="FFFFFF"/>
                </a:fgClr>
                <a:bgClr>
                  <a:srgbClr val="FFFFFF"/>
                </a:bgClr>
              </a:patt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愛媛・全国'!$B$3:$C$4</c:f>
              <c:multiLvlStrCache>
                <c:ptCount val="2"/>
                <c:lvl>
                  <c:pt idx="0">
                    <c:v>平成26年</c:v>
                  </c:pt>
                  <c:pt idx="1">
                    <c:v>平成21年</c:v>
                  </c:pt>
                </c:lvl>
              </c:multiLvlStrCache>
            </c:multiLvlStrRef>
          </c:cat>
          <c:val>
            <c:numRef>
              <c:f>'数値　愛媛・全国'!$B$11:$C$11</c:f>
              <c:numCache>
                <c:ptCount val="2"/>
                <c:pt idx="0">
                  <c:v>14.9</c:v>
                </c:pt>
                <c:pt idx="1">
                  <c:v>13.7</c:v>
                </c:pt>
              </c:numCache>
            </c:numRef>
          </c:val>
        </c:ser>
        <c:ser>
          <c:idx val="7"/>
          <c:order val="7"/>
          <c:tx>
            <c:strRef>
              <c:f>'数値　愛媛・全国'!$A$12</c:f>
              <c:strCache>
                <c:ptCount val="1"/>
                <c:pt idx="0">
                  <c:v>教育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愛媛・全国'!$B$3:$C$4</c:f>
              <c:multiLvlStrCache>
                <c:ptCount val="2"/>
                <c:lvl>
                  <c:pt idx="0">
                    <c:v>平成26年</c:v>
                  </c:pt>
                  <c:pt idx="1">
                    <c:v>平成21年</c:v>
                  </c:pt>
                </c:lvl>
              </c:multiLvlStrCache>
            </c:multiLvlStrRef>
          </c:cat>
          <c:val>
            <c:numRef>
              <c:f>'数値　愛媛・全国'!$B$12:$C$12</c:f>
              <c:numCache>
                <c:ptCount val="2"/>
                <c:pt idx="0">
                  <c:v>4.4</c:v>
                </c:pt>
                <c:pt idx="1">
                  <c:v>3.6</c:v>
                </c:pt>
              </c:numCache>
            </c:numRef>
          </c:val>
        </c:ser>
        <c:ser>
          <c:idx val="8"/>
          <c:order val="8"/>
          <c:tx>
            <c:strRef>
              <c:f>'数値　愛媛・全国'!$A$13</c:f>
              <c:strCache>
                <c:ptCount val="1"/>
                <c:pt idx="0">
                  <c:v>教養娯楽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愛媛・全国'!$B$3:$C$4</c:f>
              <c:multiLvlStrCache>
                <c:ptCount val="2"/>
                <c:lvl>
                  <c:pt idx="0">
                    <c:v>平成26年</c:v>
                  </c:pt>
                  <c:pt idx="1">
                    <c:v>平成21年</c:v>
                  </c:pt>
                </c:lvl>
              </c:multiLvlStrCache>
            </c:multiLvlStrRef>
          </c:cat>
          <c:val>
            <c:numRef>
              <c:f>'数値　愛媛・全国'!$B$13:$C$13</c:f>
              <c:numCache>
                <c:ptCount val="2"/>
                <c:pt idx="0">
                  <c:v>8.6</c:v>
                </c:pt>
                <c:pt idx="1">
                  <c:v>9.9</c:v>
                </c:pt>
              </c:numCache>
            </c:numRef>
          </c:val>
        </c:ser>
        <c:ser>
          <c:idx val="9"/>
          <c:order val="9"/>
          <c:tx>
            <c:strRef>
              <c:f>'数値　愛媛・全国'!$A$14</c:f>
              <c:strCache>
                <c:ptCount val="1"/>
                <c:pt idx="0">
                  <c:v>その他の消費支出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愛媛・全国'!$B$3:$C$4</c:f>
              <c:multiLvlStrCache>
                <c:ptCount val="2"/>
                <c:lvl>
                  <c:pt idx="0">
                    <c:v>平成26年</c:v>
                  </c:pt>
                  <c:pt idx="1">
                    <c:v>平成21年</c:v>
                  </c:pt>
                </c:lvl>
              </c:multiLvlStrCache>
            </c:multiLvlStrRef>
          </c:cat>
          <c:val>
            <c:numRef>
              <c:f>'数値　愛媛・全国'!$B$14:$C$14</c:f>
              <c:numCache>
                <c:ptCount val="2"/>
                <c:pt idx="0">
                  <c:v>23</c:v>
                </c:pt>
                <c:pt idx="1">
                  <c:v>25.2</c:v>
                </c:pt>
              </c:numCache>
            </c:numRef>
          </c:val>
        </c:ser>
        <c:overlap val="100"/>
        <c:serLines>
          <c:spPr>
            <a:ln w="25400">
              <a:solidFill>
                <a:srgbClr val="000000"/>
              </a:solidFill>
              <a:prstDash val="sysDot"/>
            </a:ln>
          </c:spPr>
        </c:serLines>
        <c:axId val="66766046"/>
        <c:axId val="64023503"/>
      </c:barChart>
      <c:catAx>
        <c:axId val="667660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23503"/>
        <c:crosses val="autoZero"/>
        <c:auto val="1"/>
        <c:lblOffset val="100"/>
        <c:tickLblSkip val="1"/>
        <c:noMultiLvlLbl val="0"/>
      </c:catAx>
      <c:valAx>
        <c:axId val="64023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66046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05"/>
          <c:w val="0.96525"/>
          <c:h val="0.72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'数値　愛媛・全国'!$A$21</c:f>
              <c:strCache>
                <c:ptCount val="1"/>
                <c:pt idx="0">
                  <c:v>食料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愛媛・全国'!$B$19:$C$20</c:f>
              <c:multiLvlStrCache>
                <c:ptCount val="2"/>
                <c:lvl>
                  <c:pt idx="0">
                    <c:v>全国</c:v>
                  </c:pt>
                  <c:pt idx="1">
                    <c:v>愛媛</c:v>
                  </c:pt>
                </c:lvl>
              </c:multiLvlStrCache>
            </c:multiLvlStrRef>
          </c:cat>
          <c:val>
            <c:numRef>
              <c:f>'数値　愛媛・全国'!$B$21:$C$21</c:f>
              <c:numCache>
                <c:ptCount val="2"/>
                <c:pt idx="0">
                  <c:v>24.7</c:v>
                </c:pt>
                <c:pt idx="1">
                  <c:v>24.9</c:v>
                </c:pt>
              </c:numCache>
            </c:numRef>
          </c:val>
        </c:ser>
        <c:ser>
          <c:idx val="1"/>
          <c:order val="1"/>
          <c:tx>
            <c:strRef>
              <c:f>'数値　愛媛・全国'!$A$22</c:f>
              <c:strCache>
                <c:ptCount val="1"/>
                <c:pt idx="0">
                  <c:v>住居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愛媛・全国'!$B$19:$C$20</c:f>
              <c:multiLvlStrCache>
                <c:ptCount val="2"/>
                <c:lvl>
                  <c:pt idx="0">
                    <c:v>全国</c:v>
                  </c:pt>
                  <c:pt idx="1">
                    <c:v>愛媛</c:v>
                  </c:pt>
                </c:lvl>
              </c:multiLvlStrCache>
            </c:multiLvlStrRef>
          </c:cat>
          <c:val>
            <c:numRef>
              <c:f>'数値　愛媛・全国'!$B$22:$C$22</c:f>
              <c:numCache>
                <c:ptCount val="2"/>
                <c:pt idx="0">
                  <c:v>6</c:v>
                </c:pt>
                <c:pt idx="1">
                  <c:v>5.2</c:v>
                </c:pt>
              </c:numCache>
            </c:numRef>
          </c:val>
        </c:ser>
        <c:ser>
          <c:idx val="2"/>
          <c:order val="2"/>
          <c:tx>
            <c:strRef>
              <c:f>'数値　愛媛・全国'!$A$23</c:f>
              <c:strCache>
                <c:ptCount val="1"/>
                <c:pt idx="0">
                  <c:v>光熱・水道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愛媛・全国'!$B$19:$C$20</c:f>
              <c:multiLvlStrCache>
                <c:ptCount val="2"/>
                <c:lvl>
                  <c:pt idx="0">
                    <c:v>全国</c:v>
                  </c:pt>
                  <c:pt idx="1">
                    <c:v>愛媛</c:v>
                  </c:pt>
                </c:lvl>
              </c:multiLvlStrCache>
            </c:multiLvlStrRef>
          </c:cat>
          <c:val>
            <c:numRef>
              <c:f>'数値　愛媛・全国'!$B$23:$C$23</c:f>
              <c:numCache>
                <c:ptCount val="2"/>
                <c:pt idx="0">
                  <c:v>7.2</c:v>
                </c:pt>
                <c:pt idx="1">
                  <c:v>7.5</c:v>
                </c:pt>
              </c:numCache>
            </c:numRef>
          </c:val>
        </c:ser>
        <c:ser>
          <c:idx val="3"/>
          <c:order val="3"/>
          <c:tx>
            <c:strRef>
              <c:f>'数値　愛媛・全国'!$A$24</c:f>
              <c:strCache>
                <c:ptCount val="1"/>
                <c:pt idx="0">
                  <c:v>家具・家事用品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愛媛・全国'!$B$19:$C$20</c:f>
              <c:multiLvlStrCache>
                <c:ptCount val="2"/>
                <c:lvl>
                  <c:pt idx="0">
                    <c:v>全国</c:v>
                  </c:pt>
                  <c:pt idx="1">
                    <c:v>愛媛</c:v>
                  </c:pt>
                </c:lvl>
              </c:multiLvlStrCache>
            </c:multiLvlStrRef>
          </c:cat>
          <c:val>
            <c:numRef>
              <c:f>'数値　愛媛・全国'!$B$24:$C$24</c:f>
              <c:numCache>
                <c:ptCount val="2"/>
                <c:pt idx="0">
                  <c:v>3.5</c:v>
                </c:pt>
                <c:pt idx="1">
                  <c:v>3.6</c:v>
                </c:pt>
              </c:numCache>
            </c:numRef>
          </c:val>
        </c:ser>
        <c:ser>
          <c:idx val="4"/>
          <c:order val="4"/>
          <c:tx>
            <c:strRef>
              <c:f>'数値　愛媛・全国'!$A$25</c:f>
              <c:strCache>
                <c:ptCount val="1"/>
                <c:pt idx="0">
                  <c:v>被服及び履物</c:v>
                </c:pt>
              </c:strCache>
            </c:strRef>
          </c:tx>
          <c:spPr>
            <a:pattFill prst="dot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愛媛・全国'!$B$19:$C$20</c:f>
              <c:multiLvlStrCache>
                <c:ptCount val="2"/>
                <c:lvl>
                  <c:pt idx="0">
                    <c:v>全国</c:v>
                  </c:pt>
                  <c:pt idx="1">
                    <c:v>愛媛</c:v>
                  </c:pt>
                </c:lvl>
              </c:multiLvlStrCache>
            </c:multiLvlStrRef>
          </c:cat>
          <c:val>
            <c:numRef>
              <c:f>'数値　愛媛・全国'!$B$25:$C$25</c:f>
              <c:numCache>
                <c:ptCount val="2"/>
                <c:pt idx="0">
                  <c:v>4.1</c:v>
                </c:pt>
                <c:pt idx="1">
                  <c:v>3.6</c:v>
                </c:pt>
              </c:numCache>
            </c:numRef>
          </c:val>
        </c:ser>
        <c:ser>
          <c:idx val="5"/>
          <c:order val="5"/>
          <c:tx>
            <c:strRef>
              <c:f>'数値　愛媛・全国'!$A$26</c:f>
              <c:strCache>
                <c:ptCount val="1"/>
                <c:pt idx="0">
                  <c:v>保健医療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愛媛・全国'!$B$19:$C$20</c:f>
              <c:multiLvlStrCache>
                <c:ptCount val="2"/>
                <c:lvl>
                  <c:pt idx="0">
                    <c:v>全国</c:v>
                  </c:pt>
                  <c:pt idx="1">
                    <c:v>愛媛</c:v>
                  </c:pt>
                </c:lvl>
              </c:multiLvlStrCache>
            </c:multiLvlStrRef>
          </c:cat>
          <c:val>
            <c:numRef>
              <c:f>'数値　愛媛・全国'!$B$26:$C$26</c:f>
              <c:numCache>
                <c:ptCount val="2"/>
                <c:pt idx="0">
                  <c:v>4.4</c:v>
                </c:pt>
                <c:pt idx="1">
                  <c:v>4.3</c:v>
                </c:pt>
              </c:numCache>
            </c:numRef>
          </c:val>
        </c:ser>
        <c:ser>
          <c:idx val="6"/>
          <c:order val="6"/>
          <c:tx>
            <c:strRef>
              <c:f>'数値　愛媛・全国'!$A$27</c:f>
              <c:strCache>
                <c:ptCount val="1"/>
                <c:pt idx="0">
                  <c:v>交通・通信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愛媛・全国'!$B$19:$C$20</c:f>
              <c:multiLvlStrCache>
                <c:ptCount val="2"/>
                <c:lvl>
                  <c:pt idx="0">
                    <c:v>全国</c:v>
                  </c:pt>
                  <c:pt idx="1">
                    <c:v>愛媛</c:v>
                  </c:pt>
                </c:lvl>
              </c:multiLvlStrCache>
            </c:multiLvlStrRef>
          </c:cat>
          <c:val>
            <c:numRef>
              <c:f>'数値　愛媛・全国'!$B$27:$C$27</c:f>
              <c:numCache>
                <c:ptCount val="2"/>
                <c:pt idx="0">
                  <c:v>15.4</c:v>
                </c:pt>
                <c:pt idx="1">
                  <c:v>14.9</c:v>
                </c:pt>
              </c:numCache>
            </c:numRef>
          </c:val>
        </c:ser>
        <c:ser>
          <c:idx val="7"/>
          <c:order val="7"/>
          <c:tx>
            <c:strRef>
              <c:f>'数値　愛媛・全国'!$A$28</c:f>
              <c:strCache>
                <c:ptCount val="1"/>
                <c:pt idx="0">
                  <c:v>教育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愛媛・全国'!$B$19:$C$20</c:f>
              <c:multiLvlStrCache>
                <c:ptCount val="2"/>
                <c:lvl>
                  <c:pt idx="0">
                    <c:v>全国</c:v>
                  </c:pt>
                  <c:pt idx="1">
                    <c:v>愛媛</c:v>
                  </c:pt>
                </c:lvl>
              </c:multiLvlStrCache>
            </c:multiLvlStrRef>
          </c:cat>
          <c:val>
            <c:numRef>
              <c:f>'数値　愛媛・全国'!$B$28:$C$28</c:f>
              <c:numCache>
                <c:ptCount val="2"/>
                <c:pt idx="0">
                  <c:v>4.6</c:v>
                </c:pt>
                <c:pt idx="1">
                  <c:v>4.4</c:v>
                </c:pt>
              </c:numCache>
            </c:numRef>
          </c:val>
        </c:ser>
        <c:ser>
          <c:idx val="8"/>
          <c:order val="8"/>
          <c:tx>
            <c:strRef>
              <c:f>'数値　愛媛・全国'!$A$29</c:f>
              <c:strCache>
                <c:ptCount val="1"/>
                <c:pt idx="0">
                  <c:v>教養娯楽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愛媛・全国'!$B$19:$C$20</c:f>
              <c:multiLvlStrCache>
                <c:ptCount val="2"/>
                <c:lvl>
                  <c:pt idx="0">
                    <c:v>全国</c:v>
                  </c:pt>
                  <c:pt idx="1">
                    <c:v>愛媛</c:v>
                  </c:pt>
                </c:lvl>
              </c:multiLvlStrCache>
            </c:multiLvlStrRef>
          </c:cat>
          <c:val>
            <c:numRef>
              <c:f>'数値　愛媛・全国'!$B$29:$C$29</c:f>
              <c:numCache>
                <c:ptCount val="2"/>
                <c:pt idx="0">
                  <c:v>10</c:v>
                </c:pt>
                <c:pt idx="1">
                  <c:v>8.6</c:v>
                </c:pt>
              </c:numCache>
            </c:numRef>
          </c:val>
        </c:ser>
        <c:ser>
          <c:idx val="9"/>
          <c:order val="9"/>
          <c:tx>
            <c:strRef>
              <c:f>'数値　愛媛・全国'!$A$30</c:f>
              <c:strCache>
                <c:ptCount val="1"/>
                <c:pt idx="0">
                  <c:v>その他の消費支出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'数値　愛媛・全国'!$B$19:$C$20</c:f>
              <c:multiLvlStrCache>
                <c:ptCount val="2"/>
                <c:lvl>
                  <c:pt idx="0">
                    <c:v>全国</c:v>
                  </c:pt>
                  <c:pt idx="1">
                    <c:v>愛媛</c:v>
                  </c:pt>
                </c:lvl>
              </c:multiLvlStrCache>
            </c:multiLvlStrRef>
          </c:cat>
          <c:val>
            <c:numRef>
              <c:f>'数値　愛媛・全国'!$B$30:$C$30</c:f>
              <c:numCache>
                <c:ptCount val="2"/>
                <c:pt idx="0">
                  <c:v>20.3</c:v>
                </c:pt>
                <c:pt idx="1">
                  <c:v>23</c:v>
                </c:pt>
              </c:numCache>
            </c:numRef>
          </c:val>
        </c:ser>
        <c:overlap val="100"/>
        <c:axId val="39340616"/>
        <c:axId val="18521225"/>
      </c:barChart>
      <c:catAx>
        <c:axId val="393406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4061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egendEntry>
        <c:idx val="7"/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08975"/>
          <c:y val="0.76125"/>
          <c:w val="0.84675"/>
          <c:h val="0.218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8</xdr:col>
      <xdr:colOff>219075</xdr:colOff>
      <xdr:row>19</xdr:row>
      <xdr:rowOff>152400</xdr:rowOff>
    </xdr:to>
    <xdr:graphicFrame>
      <xdr:nvGraphicFramePr>
        <xdr:cNvPr id="1" name="グラフ 1"/>
        <xdr:cNvGraphicFramePr/>
      </xdr:nvGraphicFramePr>
      <xdr:xfrm>
        <a:off x="57150" y="19050"/>
        <a:ext cx="56483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27</xdr:row>
      <xdr:rowOff>76200</xdr:rowOff>
    </xdr:from>
    <xdr:to>
      <xdr:col>8</xdr:col>
      <xdr:colOff>495300</xdr:colOff>
      <xdr:row>57</xdr:row>
      <xdr:rowOff>123825</xdr:rowOff>
    </xdr:to>
    <xdr:graphicFrame>
      <xdr:nvGraphicFramePr>
        <xdr:cNvPr id="2" name="グラフ 2"/>
        <xdr:cNvGraphicFramePr/>
      </xdr:nvGraphicFramePr>
      <xdr:xfrm>
        <a:off x="57150" y="4705350"/>
        <a:ext cx="592455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50" sqref="K50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GridLines="0" zoomScale="110" zoomScaleNormal="110" zoomScalePageLayoutView="0" workbookViewId="0" topLeftCell="A1">
      <selection activeCell="A2" sqref="A2"/>
    </sheetView>
  </sheetViews>
  <sheetFormatPr defaultColWidth="9.00390625" defaultRowHeight="13.5"/>
  <cols>
    <col min="1" max="2" width="3.625" style="3" customWidth="1"/>
    <col min="3" max="3" width="20.625" style="3" customWidth="1"/>
    <col min="4" max="4" width="3.625" style="3" customWidth="1"/>
    <col min="5" max="5" width="9.25390625" style="3" customWidth="1"/>
    <col min="6" max="7" width="8.625" style="3" customWidth="1"/>
    <col min="8" max="8" width="9.50390625" style="3" customWidth="1"/>
    <col min="9" max="9" width="8.625" style="3" customWidth="1"/>
    <col min="11" max="11" width="2.625" style="0" customWidth="1"/>
  </cols>
  <sheetData>
    <row r="1" spans="1:10" ht="19.5" customHeight="1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 customHeight="1">
      <c r="A2" s="1" t="s">
        <v>52</v>
      </c>
      <c r="B2" s="2"/>
      <c r="C2" s="2"/>
      <c r="D2" s="2"/>
      <c r="E2" s="2"/>
      <c r="F2" s="2"/>
      <c r="G2" s="2"/>
      <c r="H2" s="2"/>
      <c r="J2" s="39" t="s">
        <v>0</v>
      </c>
    </row>
    <row r="3" spans="1:10" ht="12" customHeight="1">
      <c r="A3" s="85" t="s">
        <v>51</v>
      </c>
      <c r="B3" s="86"/>
      <c r="C3" s="86"/>
      <c r="D3" s="87"/>
      <c r="E3" s="91" t="s">
        <v>1</v>
      </c>
      <c r="F3" s="92"/>
      <c r="G3" s="42"/>
      <c r="H3" s="93" t="s">
        <v>2</v>
      </c>
      <c r="I3" s="94"/>
      <c r="J3" s="54"/>
    </row>
    <row r="4" spans="1:10" ht="12" customHeight="1">
      <c r="A4" s="88"/>
      <c r="B4" s="89"/>
      <c r="C4" s="89"/>
      <c r="D4" s="90"/>
      <c r="E4" s="4" t="s">
        <v>3</v>
      </c>
      <c r="F4" s="5" t="s">
        <v>4</v>
      </c>
      <c r="G4" s="43"/>
      <c r="H4" s="53" t="s">
        <v>5</v>
      </c>
      <c r="I4" s="6" t="s">
        <v>4</v>
      </c>
      <c r="J4" s="57"/>
    </row>
    <row r="5" spans="1:10" ht="12" customHeight="1">
      <c r="A5" s="95" t="s">
        <v>6</v>
      </c>
      <c r="B5" s="96"/>
      <c r="C5" s="96"/>
      <c r="D5" s="7"/>
      <c r="E5" s="8">
        <v>266173</v>
      </c>
      <c r="F5" s="63">
        <v>100</v>
      </c>
      <c r="G5" s="61">
        <f>G6+G19+G22+G27+G34+G43+G48+G52+G56+G61</f>
        <v>99.99999999999999</v>
      </c>
      <c r="H5" s="58">
        <v>292882</v>
      </c>
      <c r="I5" s="63">
        <v>100</v>
      </c>
      <c r="J5" s="62">
        <v>100</v>
      </c>
    </row>
    <row r="6" spans="1:10" ht="12" customHeight="1">
      <c r="A6" s="9"/>
      <c r="B6" s="97" t="s">
        <v>7</v>
      </c>
      <c r="C6" s="98"/>
      <c r="D6" s="10"/>
      <c r="E6" s="11">
        <v>66227</v>
      </c>
      <c r="F6" s="40">
        <f>E6/$E$5*100</f>
        <v>24.88118629613071</v>
      </c>
      <c r="G6" s="60">
        <f>ROUND(F6,1)</f>
        <v>24.9</v>
      </c>
      <c r="H6" s="12">
        <v>72280</v>
      </c>
      <c r="I6" s="41">
        <f>H6/$H$5*100</f>
        <v>24.678880914497988</v>
      </c>
      <c r="J6" s="81">
        <f>ROUND(I6,1)</f>
        <v>24.7</v>
      </c>
    </row>
    <row r="7" spans="1:10" ht="12" customHeight="1">
      <c r="A7" s="13"/>
      <c r="B7" s="14"/>
      <c r="C7" s="15" t="s">
        <v>8</v>
      </c>
      <c r="D7" s="16"/>
      <c r="E7" s="64">
        <v>6951</v>
      </c>
      <c r="F7" s="77">
        <f aca="true" t="shared" si="0" ref="F7:F65">E7/$E$5*100</f>
        <v>2.6114594643333473</v>
      </c>
      <c r="G7" s="65"/>
      <c r="H7" s="17">
        <v>6587</v>
      </c>
      <c r="I7" s="18">
        <f aca="true" t="shared" si="1" ref="I7:I65">H7/$H$5*100</f>
        <v>2.249028619034287</v>
      </c>
      <c r="J7" s="82"/>
    </row>
    <row r="8" spans="1:10" ht="12" customHeight="1">
      <c r="A8" s="13"/>
      <c r="B8" s="14"/>
      <c r="C8" s="19" t="s">
        <v>9</v>
      </c>
      <c r="D8" s="16"/>
      <c r="E8" s="66">
        <v>5752</v>
      </c>
      <c r="F8" s="78">
        <f>E8/$E$5*100</f>
        <v>2.161000552272394</v>
      </c>
      <c r="G8" s="67"/>
      <c r="H8" s="17">
        <v>6206</v>
      </c>
      <c r="I8" s="18">
        <f t="shared" si="1"/>
        <v>2.1189420995486237</v>
      </c>
      <c r="J8" s="82"/>
    </row>
    <row r="9" spans="1:10" ht="12" customHeight="1">
      <c r="A9" s="13"/>
      <c r="B9" s="20"/>
      <c r="C9" s="19" t="s">
        <v>10</v>
      </c>
      <c r="D9" s="16"/>
      <c r="E9" s="66">
        <v>7193</v>
      </c>
      <c r="F9" s="78">
        <f t="shared" si="0"/>
        <v>2.7023777768594113</v>
      </c>
      <c r="G9" s="67"/>
      <c r="H9" s="17">
        <v>6949</v>
      </c>
      <c r="I9" s="18">
        <f t="shared" si="1"/>
        <v>2.3726278842673842</v>
      </c>
      <c r="J9" s="82"/>
    </row>
    <row r="10" spans="1:10" ht="12" customHeight="1">
      <c r="A10" s="13"/>
      <c r="B10" s="20"/>
      <c r="C10" s="19" t="s">
        <v>11</v>
      </c>
      <c r="D10" s="16"/>
      <c r="E10" s="68">
        <v>3183</v>
      </c>
      <c r="F10" s="78">
        <f t="shared" si="0"/>
        <v>1.1958387965721542</v>
      </c>
      <c r="G10" s="69"/>
      <c r="H10" s="17">
        <v>3370</v>
      </c>
      <c r="I10" s="18">
        <f t="shared" si="1"/>
        <v>1.1506340437445797</v>
      </c>
      <c r="J10" s="82"/>
    </row>
    <row r="11" spans="1:10" ht="12" customHeight="1">
      <c r="A11" s="13"/>
      <c r="B11" s="20"/>
      <c r="C11" s="19" t="s">
        <v>53</v>
      </c>
      <c r="D11" s="16"/>
      <c r="E11" s="66">
        <v>7542</v>
      </c>
      <c r="F11" s="78">
        <f t="shared" si="0"/>
        <v>2.833495508560222</v>
      </c>
      <c r="G11" s="67"/>
      <c r="H11" s="17">
        <v>8725</v>
      </c>
      <c r="I11" s="18">
        <f t="shared" si="1"/>
        <v>2.979015439665121</v>
      </c>
      <c r="J11" s="82"/>
    </row>
    <row r="12" spans="1:10" ht="12" customHeight="1">
      <c r="A12" s="13"/>
      <c r="B12" s="20"/>
      <c r="C12" s="19" t="s">
        <v>54</v>
      </c>
      <c r="D12" s="16"/>
      <c r="E12" s="66">
        <v>2663</v>
      </c>
      <c r="F12" s="78">
        <f t="shared" si="0"/>
        <v>1.0004771332930087</v>
      </c>
      <c r="G12" s="67"/>
      <c r="H12" s="17">
        <v>2911</v>
      </c>
      <c r="I12" s="18">
        <f t="shared" si="1"/>
        <v>0.9939156383799618</v>
      </c>
      <c r="J12" s="82"/>
    </row>
    <row r="13" spans="1:10" ht="12" customHeight="1">
      <c r="A13" s="13"/>
      <c r="B13" s="20"/>
      <c r="C13" s="19" t="s">
        <v>12</v>
      </c>
      <c r="D13" s="16"/>
      <c r="E13" s="68">
        <v>3250</v>
      </c>
      <c r="F13" s="78">
        <f t="shared" si="0"/>
        <v>1.2210103954946596</v>
      </c>
      <c r="G13" s="69"/>
      <c r="H13" s="17">
        <v>3390</v>
      </c>
      <c r="I13" s="18">
        <f t="shared" si="1"/>
        <v>1.1574627324314912</v>
      </c>
      <c r="J13" s="82"/>
    </row>
    <row r="14" spans="1:10" ht="12" customHeight="1">
      <c r="A14" s="13"/>
      <c r="B14" s="20"/>
      <c r="C14" s="19" t="s">
        <v>13</v>
      </c>
      <c r="D14" s="16"/>
      <c r="E14" s="68">
        <v>4787</v>
      </c>
      <c r="F14" s="78">
        <f t="shared" si="0"/>
        <v>1.7984543886870568</v>
      </c>
      <c r="G14" s="69"/>
      <c r="H14" s="17">
        <v>5270</v>
      </c>
      <c r="I14" s="18">
        <f t="shared" si="1"/>
        <v>1.7993594690011678</v>
      </c>
      <c r="J14" s="82"/>
    </row>
    <row r="15" spans="1:10" ht="12" customHeight="1">
      <c r="A15" s="13"/>
      <c r="B15" s="20"/>
      <c r="C15" s="19" t="s">
        <v>55</v>
      </c>
      <c r="D15" s="16"/>
      <c r="E15" s="66">
        <v>8189</v>
      </c>
      <c r="F15" s="78">
        <f t="shared" si="0"/>
        <v>3.076570501140236</v>
      </c>
      <c r="G15" s="67"/>
      <c r="H15" s="17">
        <v>8983</v>
      </c>
      <c r="I15" s="18">
        <f t="shared" si="1"/>
        <v>3.067105523726279</v>
      </c>
      <c r="J15" s="82"/>
    </row>
    <row r="16" spans="1:10" ht="12" customHeight="1">
      <c r="A16" s="13"/>
      <c r="B16" s="20"/>
      <c r="C16" s="19" t="s">
        <v>14</v>
      </c>
      <c r="D16" s="16"/>
      <c r="E16" s="68">
        <v>3687</v>
      </c>
      <c r="F16" s="78">
        <f t="shared" si="0"/>
        <v>1.385189331750403</v>
      </c>
      <c r="G16" s="69"/>
      <c r="H16" s="17">
        <v>3894</v>
      </c>
      <c r="I16" s="18">
        <f t="shared" si="1"/>
        <v>1.3295456873416598</v>
      </c>
      <c r="J16" s="82"/>
    </row>
    <row r="17" spans="1:10" ht="12" customHeight="1">
      <c r="A17" s="13"/>
      <c r="B17" s="20"/>
      <c r="C17" s="19" t="s">
        <v>15</v>
      </c>
      <c r="D17" s="16"/>
      <c r="E17" s="68">
        <v>2888</v>
      </c>
      <c r="F17" s="78">
        <f t="shared" si="0"/>
        <v>1.0850086222118698</v>
      </c>
      <c r="G17" s="69"/>
      <c r="H17" s="17">
        <v>3242</v>
      </c>
      <c r="I17" s="18">
        <f t="shared" si="1"/>
        <v>1.1069304361483465</v>
      </c>
      <c r="J17" s="82"/>
    </row>
    <row r="18" spans="1:10" ht="12" customHeight="1">
      <c r="A18" s="13"/>
      <c r="B18" s="21"/>
      <c r="C18" s="22" t="s">
        <v>56</v>
      </c>
      <c r="D18" s="16"/>
      <c r="E18" s="70">
        <v>10141</v>
      </c>
      <c r="F18" s="79">
        <f t="shared" si="0"/>
        <v>3.809928129449644</v>
      </c>
      <c r="G18" s="71"/>
      <c r="H18" s="17">
        <v>12753</v>
      </c>
      <c r="I18" s="18">
        <f t="shared" si="1"/>
        <v>4.354313341209087</v>
      </c>
      <c r="J18" s="82"/>
    </row>
    <row r="19" spans="1:10" ht="12" customHeight="1">
      <c r="A19" s="13"/>
      <c r="B19" s="97" t="s">
        <v>57</v>
      </c>
      <c r="C19" s="98"/>
      <c r="D19" s="10"/>
      <c r="E19" s="11">
        <v>13935</v>
      </c>
      <c r="F19" s="40">
        <f t="shared" si="0"/>
        <v>5.2353168803747945</v>
      </c>
      <c r="G19" s="60">
        <f>ROUND(F19,1)</f>
        <v>5.2</v>
      </c>
      <c r="H19" s="12">
        <v>17660</v>
      </c>
      <c r="I19" s="41">
        <f t="shared" si="1"/>
        <v>6.029732110542812</v>
      </c>
      <c r="J19" s="83">
        <f>ROUND(I19,1)</f>
        <v>6</v>
      </c>
    </row>
    <row r="20" spans="1:10" ht="12" customHeight="1">
      <c r="A20" s="13"/>
      <c r="B20" s="23"/>
      <c r="C20" s="15" t="s">
        <v>16</v>
      </c>
      <c r="D20" s="16"/>
      <c r="E20" s="64">
        <v>7559</v>
      </c>
      <c r="F20" s="77">
        <f t="shared" si="0"/>
        <v>2.839882332167425</v>
      </c>
      <c r="G20" s="65"/>
      <c r="H20" s="17">
        <v>9325</v>
      </c>
      <c r="I20" s="18">
        <f t="shared" si="1"/>
        <v>3.1838761002724647</v>
      </c>
      <c r="J20" s="82"/>
    </row>
    <row r="21" spans="1:10" ht="12" customHeight="1">
      <c r="A21" s="13"/>
      <c r="B21" s="14"/>
      <c r="C21" s="22" t="s">
        <v>17</v>
      </c>
      <c r="D21" s="16"/>
      <c r="E21" s="72">
        <v>6376</v>
      </c>
      <c r="F21" s="79">
        <f t="shared" si="0"/>
        <v>2.3954345482073687</v>
      </c>
      <c r="G21" s="73"/>
      <c r="H21" s="17">
        <v>8335</v>
      </c>
      <c r="I21" s="18">
        <f t="shared" si="1"/>
        <v>2.8458560102703476</v>
      </c>
      <c r="J21" s="82"/>
    </row>
    <row r="22" spans="1:10" ht="12" customHeight="1">
      <c r="A22" s="13"/>
      <c r="B22" s="97" t="s">
        <v>58</v>
      </c>
      <c r="C22" s="98"/>
      <c r="D22" s="10"/>
      <c r="E22" s="11">
        <v>19835</v>
      </c>
      <c r="F22" s="40">
        <f t="shared" si="0"/>
        <v>7.451920367580484</v>
      </c>
      <c r="G22" s="60">
        <f>ROUND(F22,1)</f>
        <v>7.5</v>
      </c>
      <c r="H22" s="12">
        <v>20967</v>
      </c>
      <c r="I22" s="41">
        <f t="shared" si="1"/>
        <v>7.15885578492362</v>
      </c>
      <c r="J22" s="81">
        <f>ROUND(I22,1)</f>
        <v>7.2</v>
      </c>
    </row>
    <row r="23" spans="1:10" ht="12" customHeight="1">
      <c r="A23" s="13"/>
      <c r="B23" s="14"/>
      <c r="C23" s="15" t="s">
        <v>59</v>
      </c>
      <c r="D23" s="16"/>
      <c r="E23" s="64">
        <v>10623</v>
      </c>
      <c r="F23" s="77">
        <f t="shared" si="0"/>
        <v>3.991013363489159</v>
      </c>
      <c r="G23" s="65"/>
      <c r="H23" s="17">
        <v>10198</v>
      </c>
      <c r="I23" s="18">
        <f t="shared" si="1"/>
        <v>3.4819483614561495</v>
      </c>
      <c r="J23" s="82"/>
    </row>
    <row r="24" spans="1:10" ht="12" customHeight="1">
      <c r="A24" s="13"/>
      <c r="B24" s="14"/>
      <c r="C24" s="19" t="s">
        <v>18</v>
      </c>
      <c r="D24" s="16"/>
      <c r="E24" s="66">
        <v>3799</v>
      </c>
      <c r="F24" s="78">
        <f t="shared" si="0"/>
        <v>1.4272672284566805</v>
      </c>
      <c r="G24" s="67"/>
      <c r="H24" s="17">
        <v>4300</v>
      </c>
      <c r="I24" s="18">
        <f t="shared" si="1"/>
        <v>1.4681680676859623</v>
      </c>
      <c r="J24" s="82"/>
    </row>
    <row r="25" spans="1:10" ht="12" customHeight="1">
      <c r="A25" s="13"/>
      <c r="B25" s="14"/>
      <c r="C25" s="19" t="s">
        <v>19</v>
      </c>
      <c r="D25" s="16"/>
      <c r="E25" s="68">
        <v>725</v>
      </c>
      <c r="F25" s="78">
        <f t="shared" si="0"/>
        <v>0.2723792420718856</v>
      </c>
      <c r="G25" s="69"/>
      <c r="H25" s="17">
        <v>1046</v>
      </c>
      <c r="I25" s="18">
        <f t="shared" si="1"/>
        <v>0.35714041832546894</v>
      </c>
      <c r="J25" s="82"/>
    </row>
    <row r="26" spans="1:10" ht="12" customHeight="1">
      <c r="A26" s="13"/>
      <c r="B26" s="14"/>
      <c r="C26" s="22" t="s">
        <v>20</v>
      </c>
      <c r="D26" s="16"/>
      <c r="E26" s="70">
        <v>4687</v>
      </c>
      <c r="F26" s="79">
        <f t="shared" si="0"/>
        <v>1.7608848380564521</v>
      </c>
      <c r="G26" s="71"/>
      <c r="H26" s="17">
        <v>5423</v>
      </c>
      <c r="I26" s="18">
        <f t="shared" si="1"/>
        <v>1.8515989374560404</v>
      </c>
      <c r="J26" s="82"/>
    </row>
    <row r="27" spans="1:10" ht="12" customHeight="1">
      <c r="A27" s="13"/>
      <c r="B27" s="97" t="s">
        <v>60</v>
      </c>
      <c r="C27" s="98"/>
      <c r="D27" s="10"/>
      <c r="E27" s="11">
        <v>9545</v>
      </c>
      <c r="F27" s="40">
        <f t="shared" si="0"/>
        <v>3.5860136076912386</v>
      </c>
      <c r="G27" s="60">
        <f>ROUND(F27,1)</f>
        <v>3.6</v>
      </c>
      <c r="H27" s="12">
        <v>10136</v>
      </c>
      <c r="I27" s="41">
        <f t="shared" si="1"/>
        <v>3.460779426526724</v>
      </c>
      <c r="J27" s="81">
        <f>ROUND(I27,1)</f>
        <v>3.5</v>
      </c>
    </row>
    <row r="28" spans="1:10" ht="12" customHeight="1">
      <c r="A28" s="13"/>
      <c r="B28" s="24"/>
      <c r="C28" s="15" t="s">
        <v>21</v>
      </c>
      <c r="D28" s="25"/>
      <c r="E28" s="64">
        <v>2836</v>
      </c>
      <c r="F28" s="77">
        <f t="shared" si="0"/>
        <v>1.0654724558839552</v>
      </c>
      <c r="G28" s="65"/>
      <c r="H28" s="26">
        <v>2903</v>
      </c>
      <c r="I28" s="27">
        <f t="shared" si="1"/>
        <v>0.9911841629051973</v>
      </c>
      <c r="J28" s="82"/>
    </row>
    <row r="29" spans="1:10" ht="12" customHeight="1">
      <c r="A29" s="13"/>
      <c r="B29" s="24"/>
      <c r="C29" s="19" t="s">
        <v>22</v>
      </c>
      <c r="D29" s="16"/>
      <c r="E29" s="68">
        <v>589</v>
      </c>
      <c r="F29" s="78">
        <f t="shared" si="0"/>
        <v>0.2212846532142629</v>
      </c>
      <c r="G29" s="69"/>
      <c r="H29" s="17">
        <v>794</v>
      </c>
      <c r="I29" s="18">
        <f t="shared" si="1"/>
        <v>0.27109894087038466</v>
      </c>
      <c r="J29" s="82"/>
    </row>
    <row r="30" spans="1:10" ht="12" customHeight="1">
      <c r="A30" s="13"/>
      <c r="B30" s="24"/>
      <c r="C30" s="19" t="s">
        <v>23</v>
      </c>
      <c r="D30" s="16"/>
      <c r="E30" s="68">
        <v>511</v>
      </c>
      <c r="F30" s="78">
        <f t="shared" si="0"/>
        <v>0.19198040372239109</v>
      </c>
      <c r="G30" s="69"/>
      <c r="H30" s="17">
        <v>755</v>
      </c>
      <c r="I30" s="18">
        <f t="shared" si="1"/>
        <v>0.2577829979309073</v>
      </c>
      <c r="J30" s="82"/>
    </row>
    <row r="31" spans="1:10" ht="12" customHeight="1">
      <c r="A31" s="13"/>
      <c r="B31" s="24"/>
      <c r="C31" s="19" t="s">
        <v>24</v>
      </c>
      <c r="D31" s="16"/>
      <c r="E31" s="68">
        <v>1788</v>
      </c>
      <c r="F31" s="78">
        <f t="shared" si="0"/>
        <v>0.6717435652752157</v>
      </c>
      <c r="G31" s="69"/>
      <c r="H31" s="17">
        <v>2207</v>
      </c>
      <c r="I31" s="18">
        <f t="shared" si="1"/>
        <v>0.7535457966006788</v>
      </c>
      <c r="J31" s="82"/>
    </row>
    <row r="32" spans="1:10" ht="12" customHeight="1">
      <c r="A32" s="13"/>
      <c r="B32" s="24"/>
      <c r="C32" s="19" t="s">
        <v>25</v>
      </c>
      <c r="D32" s="16"/>
      <c r="E32" s="68">
        <v>2330</v>
      </c>
      <c r="F32" s="78">
        <f t="shared" si="0"/>
        <v>0.8753705296930944</v>
      </c>
      <c r="G32" s="69"/>
      <c r="H32" s="17">
        <v>2444</v>
      </c>
      <c r="I32" s="18">
        <f t="shared" si="1"/>
        <v>0.8344657575405794</v>
      </c>
      <c r="J32" s="82"/>
    </row>
    <row r="33" spans="1:10" ht="12" customHeight="1">
      <c r="A33" s="13"/>
      <c r="B33" s="28"/>
      <c r="C33" s="22" t="s">
        <v>26</v>
      </c>
      <c r="D33" s="29"/>
      <c r="E33" s="72">
        <v>1492</v>
      </c>
      <c r="F33" s="79">
        <f t="shared" si="0"/>
        <v>0.5605376954086252</v>
      </c>
      <c r="G33" s="73"/>
      <c r="H33" s="30">
        <v>1034</v>
      </c>
      <c r="I33" s="31">
        <f t="shared" si="1"/>
        <v>0.3530432051133221</v>
      </c>
      <c r="J33" s="82"/>
    </row>
    <row r="34" spans="1:10" ht="12" customHeight="1">
      <c r="A34" s="13"/>
      <c r="B34" s="97" t="s">
        <v>61</v>
      </c>
      <c r="C34" s="98"/>
      <c r="D34" s="10"/>
      <c r="E34" s="11">
        <v>9604</v>
      </c>
      <c r="F34" s="40">
        <f t="shared" si="0"/>
        <v>3.6081796425632953</v>
      </c>
      <c r="G34" s="60">
        <f>ROUND(F34,1)</f>
        <v>3.6</v>
      </c>
      <c r="H34" s="12">
        <v>11864</v>
      </c>
      <c r="I34" s="41">
        <f t="shared" si="1"/>
        <v>4.050778129075874</v>
      </c>
      <c r="J34" s="83">
        <f>ROUND(I34,1)</f>
        <v>4.1</v>
      </c>
    </row>
    <row r="35" spans="1:10" ht="12" customHeight="1">
      <c r="A35" s="13"/>
      <c r="B35" s="14"/>
      <c r="C35" s="15" t="s">
        <v>27</v>
      </c>
      <c r="D35" s="16"/>
      <c r="E35" s="74">
        <v>299</v>
      </c>
      <c r="F35" s="77">
        <f t="shared" si="0"/>
        <v>0.11233295638550866</v>
      </c>
      <c r="G35" s="75"/>
      <c r="H35" s="17">
        <v>199</v>
      </c>
      <c r="I35" s="52">
        <f t="shared" si="1"/>
        <v>0.06794545243476895</v>
      </c>
      <c r="J35" s="82"/>
    </row>
    <row r="36" spans="1:10" ht="12" customHeight="1">
      <c r="A36" s="13"/>
      <c r="B36" s="14"/>
      <c r="C36" s="19" t="s">
        <v>28</v>
      </c>
      <c r="D36" s="16"/>
      <c r="E36" s="66">
        <v>3834</v>
      </c>
      <c r="F36" s="78">
        <f t="shared" si="0"/>
        <v>1.4404165711773922</v>
      </c>
      <c r="G36" s="67"/>
      <c r="H36" s="17">
        <v>5118</v>
      </c>
      <c r="I36" s="52">
        <f t="shared" si="1"/>
        <v>1.7474614349806405</v>
      </c>
      <c r="J36" s="82"/>
    </row>
    <row r="37" spans="1:10" ht="12" customHeight="1">
      <c r="A37" s="13"/>
      <c r="B37" s="14"/>
      <c r="C37" s="19" t="s">
        <v>29</v>
      </c>
      <c r="D37" s="16"/>
      <c r="E37" s="68">
        <v>1841</v>
      </c>
      <c r="F37" s="78">
        <f t="shared" si="0"/>
        <v>0.6916554271094363</v>
      </c>
      <c r="G37" s="69"/>
      <c r="H37" s="17">
        <v>2147</v>
      </c>
      <c r="I37" s="52">
        <f t="shared" si="1"/>
        <v>0.7330597305399444</v>
      </c>
      <c r="J37" s="82"/>
    </row>
    <row r="38" spans="1:10" ht="12" customHeight="1">
      <c r="A38" s="13"/>
      <c r="B38" s="14"/>
      <c r="C38" s="19" t="s">
        <v>30</v>
      </c>
      <c r="D38" s="16"/>
      <c r="E38" s="68">
        <v>918</v>
      </c>
      <c r="F38" s="78">
        <f t="shared" si="0"/>
        <v>0.344888474788953</v>
      </c>
      <c r="G38" s="69"/>
      <c r="H38" s="17">
        <v>1034</v>
      </c>
      <c r="I38" s="52">
        <f t="shared" si="1"/>
        <v>0.3530432051133221</v>
      </c>
      <c r="J38" s="82"/>
    </row>
    <row r="39" spans="1:10" ht="12" customHeight="1">
      <c r="A39" s="13"/>
      <c r="B39" s="14"/>
      <c r="C39" s="19" t="s">
        <v>31</v>
      </c>
      <c r="D39" s="16"/>
      <c r="E39" s="68">
        <v>76</v>
      </c>
      <c r="F39" s="78">
        <f t="shared" si="0"/>
        <v>0.028552858479259726</v>
      </c>
      <c r="G39" s="69"/>
      <c r="H39" s="17">
        <v>140</v>
      </c>
      <c r="I39" s="52">
        <f t="shared" si="1"/>
        <v>0.04780082080838017</v>
      </c>
      <c r="J39" s="82"/>
    </row>
    <row r="40" spans="1:10" ht="12" customHeight="1">
      <c r="A40" s="13"/>
      <c r="B40" s="14"/>
      <c r="C40" s="19" t="s">
        <v>32</v>
      </c>
      <c r="D40" s="16"/>
      <c r="E40" s="68">
        <v>743</v>
      </c>
      <c r="F40" s="78">
        <f t="shared" si="0"/>
        <v>0.27914176118539447</v>
      </c>
      <c r="G40" s="69"/>
      <c r="H40" s="17">
        <v>951</v>
      </c>
      <c r="I40" s="52">
        <f t="shared" si="1"/>
        <v>0.32470414706263956</v>
      </c>
      <c r="J40" s="82"/>
    </row>
    <row r="41" spans="1:10" ht="12" customHeight="1">
      <c r="A41" s="13"/>
      <c r="B41" s="14"/>
      <c r="C41" s="19" t="s">
        <v>33</v>
      </c>
      <c r="D41" s="16"/>
      <c r="E41" s="68">
        <v>1300</v>
      </c>
      <c r="F41" s="78">
        <f t="shared" si="0"/>
        <v>0.48840415819786376</v>
      </c>
      <c r="G41" s="69"/>
      <c r="H41" s="17">
        <v>1539</v>
      </c>
      <c r="I41" s="52">
        <f t="shared" si="1"/>
        <v>0.5254675944578363</v>
      </c>
      <c r="J41" s="82"/>
    </row>
    <row r="42" spans="1:10" ht="12" customHeight="1">
      <c r="A42" s="13"/>
      <c r="B42" s="21"/>
      <c r="C42" s="22" t="s">
        <v>34</v>
      </c>
      <c r="D42" s="16"/>
      <c r="E42" s="72">
        <v>593</v>
      </c>
      <c r="F42" s="79">
        <f t="shared" si="0"/>
        <v>0.2227874352394871</v>
      </c>
      <c r="G42" s="73"/>
      <c r="H42" s="17">
        <v>734</v>
      </c>
      <c r="I42" s="52">
        <f t="shared" si="1"/>
        <v>0.2506128748096503</v>
      </c>
      <c r="J42" s="82"/>
    </row>
    <row r="43" spans="1:10" ht="12" customHeight="1">
      <c r="A43" s="13"/>
      <c r="B43" s="97" t="s">
        <v>35</v>
      </c>
      <c r="C43" s="98"/>
      <c r="D43" s="10"/>
      <c r="E43" s="11">
        <v>11524</v>
      </c>
      <c r="F43" s="40">
        <f t="shared" si="0"/>
        <v>4.32951501467091</v>
      </c>
      <c r="G43" s="60">
        <f>ROUND(F43,1)</f>
        <v>4.3</v>
      </c>
      <c r="H43" s="12">
        <v>12907</v>
      </c>
      <c r="I43" s="41">
        <f t="shared" si="1"/>
        <v>4.406894244098305</v>
      </c>
      <c r="J43" s="81">
        <f>ROUND(I43,1)</f>
        <v>4.4</v>
      </c>
    </row>
    <row r="44" spans="1:10" ht="12" customHeight="1">
      <c r="A44" s="13"/>
      <c r="B44" s="24"/>
      <c r="C44" s="15" t="s">
        <v>36</v>
      </c>
      <c r="D44" s="16"/>
      <c r="E44" s="74">
        <v>2063</v>
      </c>
      <c r="F44" s="77">
        <f t="shared" si="0"/>
        <v>0.7750598295093792</v>
      </c>
      <c r="G44" s="75"/>
      <c r="H44" s="17">
        <v>2425</v>
      </c>
      <c r="I44" s="18">
        <f t="shared" si="1"/>
        <v>0.8279785032880136</v>
      </c>
      <c r="J44" s="82"/>
    </row>
    <row r="45" spans="1:10" ht="12" customHeight="1">
      <c r="A45" s="13"/>
      <c r="B45" s="24"/>
      <c r="C45" s="19" t="s">
        <v>37</v>
      </c>
      <c r="D45" s="16"/>
      <c r="E45" s="68">
        <v>898</v>
      </c>
      <c r="F45" s="78">
        <f t="shared" si="0"/>
        <v>0.33737456466283205</v>
      </c>
      <c r="G45" s="69"/>
      <c r="H45" s="17">
        <v>1071</v>
      </c>
      <c r="I45" s="18">
        <f t="shared" si="1"/>
        <v>0.3656762791841083</v>
      </c>
      <c r="J45" s="82"/>
    </row>
    <row r="46" spans="1:10" ht="12" customHeight="1">
      <c r="A46" s="13"/>
      <c r="B46" s="24"/>
      <c r="C46" s="19" t="s">
        <v>38</v>
      </c>
      <c r="D46" s="16"/>
      <c r="E46" s="68">
        <v>1593</v>
      </c>
      <c r="F46" s="78">
        <f t="shared" si="0"/>
        <v>0.5984829415455362</v>
      </c>
      <c r="G46" s="69"/>
      <c r="H46" s="17">
        <v>2000</v>
      </c>
      <c r="I46" s="18">
        <f t="shared" si="1"/>
        <v>0.6828688686911453</v>
      </c>
      <c r="J46" s="82"/>
    </row>
    <row r="47" spans="1:10" ht="12" customHeight="1">
      <c r="A47" s="13"/>
      <c r="B47" s="24"/>
      <c r="C47" s="22" t="s">
        <v>39</v>
      </c>
      <c r="D47" s="16"/>
      <c r="E47" s="72">
        <v>6971</v>
      </c>
      <c r="F47" s="79">
        <f t="shared" si="0"/>
        <v>2.618973374459468</v>
      </c>
      <c r="G47" s="73"/>
      <c r="H47" s="17">
        <v>7411</v>
      </c>
      <c r="I47" s="18">
        <f t="shared" si="1"/>
        <v>2.530370592935039</v>
      </c>
      <c r="J47" s="82"/>
    </row>
    <row r="48" spans="1:10" ht="12" customHeight="1">
      <c r="A48" s="13"/>
      <c r="B48" s="97" t="s">
        <v>62</v>
      </c>
      <c r="C48" s="98"/>
      <c r="D48" s="10"/>
      <c r="E48" s="11">
        <v>39758</v>
      </c>
      <c r="F48" s="40">
        <f t="shared" si="0"/>
        <v>14.936901939715899</v>
      </c>
      <c r="G48" s="60">
        <f>ROUND(F48,1)</f>
        <v>14.9</v>
      </c>
      <c r="H48" s="12">
        <v>45136</v>
      </c>
      <c r="I48" s="41">
        <f t="shared" si="1"/>
        <v>15.410984628621765</v>
      </c>
      <c r="J48" s="81">
        <f>ROUND(I48,1)</f>
        <v>15.4</v>
      </c>
    </row>
    <row r="49" spans="1:10" ht="12" customHeight="1">
      <c r="A49" s="13"/>
      <c r="B49" s="14"/>
      <c r="C49" s="15" t="s">
        <v>63</v>
      </c>
      <c r="D49" s="16"/>
      <c r="E49" s="64">
        <v>3609</v>
      </c>
      <c r="F49" s="77">
        <f t="shared" si="0"/>
        <v>1.355885082258531</v>
      </c>
      <c r="G49" s="65"/>
      <c r="H49" s="17">
        <v>6643</v>
      </c>
      <c r="I49" s="18">
        <f t="shared" si="1"/>
        <v>2.268148947357639</v>
      </c>
      <c r="J49" s="82"/>
    </row>
    <row r="50" spans="1:10" ht="12" customHeight="1">
      <c r="A50" s="13"/>
      <c r="B50" s="14"/>
      <c r="C50" s="19" t="s">
        <v>40</v>
      </c>
      <c r="D50" s="16"/>
      <c r="E50" s="66">
        <v>21039</v>
      </c>
      <c r="F50" s="78">
        <f t="shared" si="0"/>
        <v>7.904257757172966</v>
      </c>
      <c r="G50" s="67"/>
      <c r="H50" s="17">
        <v>23689</v>
      </c>
      <c r="I50" s="18">
        <f t="shared" si="1"/>
        <v>8.08824031521227</v>
      </c>
      <c r="J50" s="82"/>
    </row>
    <row r="51" spans="1:10" ht="12" customHeight="1">
      <c r="A51" s="13"/>
      <c r="B51" s="21"/>
      <c r="C51" s="22" t="s">
        <v>64</v>
      </c>
      <c r="D51" s="16"/>
      <c r="E51" s="70">
        <v>15110</v>
      </c>
      <c r="F51" s="79">
        <f t="shared" si="0"/>
        <v>5.676759100284402</v>
      </c>
      <c r="G51" s="71"/>
      <c r="H51" s="17">
        <v>14803</v>
      </c>
      <c r="I51" s="18">
        <f t="shared" si="1"/>
        <v>5.054253931617512</v>
      </c>
      <c r="J51" s="82"/>
    </row>
    <row r="52" spans="1:10" ht="12" customHeight="1">
      <c r="A52" s="13"/>
      <c r="B52" s="97" t="s">
        <v>41</v>
      </c>
      <c r="C52" s="98"/>
      <c r="D52" s="10"/>
      <c r="E52" s="11">
        <v>11684</v>
      </c>
      <c r="F52" s="40">
        <f t="shared" si="0"/>
        <v>4.389626295679877</v>
      </c>
      <c r="G52" s="60">
        <f>ROUND(F52,1)</f>
        <v>4.4</v>
      </c>
      <c r="H52" s="12">
        <v>13387</v>
      </c>
      <c r="I52" s="41">
        <f t="shared" si="1"/>
        <v>4.570782772584181</v>
      </c>
      <c r="J52" s="81">
        <f>ROUND(I52,1)</f>
        <v>4.6</v>
      </c>
    </row>
    <row r="53" spans="1:10" ht="12" customHeight="1">
      <c r="A53" s="13"/>
      <c r="B53" s="24"/>
      <c r="C53" s="15" t="s">
        <v>42</v>
      </c>
      <c r="D53" s="25"/>
      <c r="E53" s="74">
        <v>8840</v>
      </c>
      <c r="F53" s="77">
        <f t="shared" si="0"/>
        <v>3.321148275745474</v>
      </c>
      <c r="G53" s="75"/>
      <c r="H53" s="26">
        <v>10760</v>
      </c>
      <c r="I53" s="27">
        <f t="shared" si="1"/>
        <v>3.6738345135583614</v>
      </c>
      <c r="J53" s="82"/>
    </row>
    <row r="54" spans="1:10" ht="12" customHeight="1">
      <c r="A54" s="13"/>
      <c r="B54" s="24"/>
      <c r="C54" s="19" t="s">
        <v>43</v>
      </c>
      <c r="D54" s="16"/>
      <c r="E54" s="68">
        <v>134</v>
      </c>
      <c r="F54" s="78">
        <f t="shared" si="0"/>
        <v>0.05034319784501058</v>
      </c>
      <c r="G54" s="69"/>
      <c r="H54" s="17">
        <v>140</v>
      </c>
      <c r="I54" s="18">
        <f t="shared" si="1"/>
        <v>0.04780082080838017</v>
      </c>
      <c r="J54" s="82"/>
    </row>
    <row r="55" spans="1:10" ht="12" customHeight="1">
      <c r="A55" s="13"/>
      <c r="B55" s="28"/>
      <c r="C55" s="22" t="s">
        <v>44</v>
      </c>
      <c r="D55" s="29"/>
      <c r="E55" s="72">
        <v>2710</v>
      </c>
      <c r="F55" s="79">
        <f t="shared" si="0"/>
        <v>1.0181348220893929</v>
      </c>
      <c r="G55" s="73"/>
      <c r="H55" s="30">
        <v>2487</v>
      </c>
      <c r="I55" s="31">
        <f t="shared" si="1"/>
        <v>0.8491474382174392</v>
      </c>
      <c r="J55" s="82"/>
    </row>
    <row r="56" spans="1:10" ht="12" customHeight="1">
      <c r="A56" s="13"/>
      <c r="B56" s="97" t="s">
        <v>65</v>
      </c>
      <c r="C56" s="98"/>
      <c r="D56" s="10"/>
      <c r="E56" s="11">
        <v>22972</v>
      </c>
      <c r="F56" s="40">
        <f t="shared" si="0"/>
        <v>8.630477170862559</v>
      </c>
      <c r="G56" s="60">
        <f>ROUND(F56,1)</f>
        <v>8.6</v>
      </c>
      <c r="H56" s="12">
        <v>29196</v>
      </c>
      <c r="I56" s="41">
        <f t="shared" si="1"/>
        <v>9.968519745153339</v>
      </c>
      <c r="J56" s="83">
        <f>ROUND(I56,1)</f>
        <v>10</v>
      </c>
    </row>
    <row r="57" spans="1:10" ht="12" customHeight="1">
      <c r="A57" s="13"/>
      <c r="B57" s="14"/>
      <c r="C57" s="15" t="s">
        <v>66</v>
      </c>
      <c r="D57" s="16"/>
      <c r="E57" s="64">
        <v>1202</v>
      </c>
      <c r="F57" s="77">
        <f t="shared" si="0"/>
        <v>0.451585998579871</v>
      </c>
      <c r="G57" s="65"/>
      <c r="H57" s="17">
        <v>1551</v>
      </c>
      <c r="I57" s="18">
        <f t="shared" si="1"/>
        <v>0.5295648076699832</v>
      </c>
      <c r="J57" s="82"/>
    </row>
    <row r="58" spans="1:10" ht="12" customHeight="1">
      <c r="A58" s="13"/>
      <c r="B58" s="14"/>
      <c r="C58" s="19" t="s">
        <v>45</v>
      </c>
      <c r="D58" s="16"/>
      <c r="E58" s="68">
        <v>4965</v>
      </c>
      <c r="F58" s="78">
        <f t="shared" si="0"/>
        <v>1.8653281888095337</v>
      </c>
      <c r="G58" s="69"/>
      <c r="H58" s="17">
        <v>5902</v>
      </c>
      <c r="I58" s="18">
        <f t="shared" si="1"/>
        <v>2.0151460315075695</v>
      </c>
      <c r="J58" s="82"/>
    </row>
    <row r="59" spans="1:10" ht="12" customHeight="1">
      <c r="A59" s="13"/>
      <c r="B59" s="14"/>
      <c r="C59" s="19" t="s">
        <v>46</v>
      </c>
      <c r="D59" s="16"/>
      <c r="E59" s="68">
        <v>3282</v>
      </c>
      <c r="F59" s="78">
        <f t="shared" si="0"/>
        <v>1.2330326516964532</v>
      </c>
      <c r="G59" s="69"/>
      <c r="H59" s="17">
        <v>3952</v>
      </c>
      <c r="I59" s="18">
        <f t="shared" si="1"/>
        <v>1.349348884533703</v>
      </c>
      <c r="J59" s="82"/>
    </row>
    <row r="60" spans="1:10" ht="12" customHeight="1">
      <c r="A60" s="13"/>
      <c r="B60" s="21"/>
      <c r="C60" s="22" t="s">
        <v>67</v>
      </c>
      <c r="D60" s="16"/>
      <c r="E60" s="70">
        <v>13524</v>
      </c>
      <c r="F60" s="79">
        <f t="shared" si="0"/>
        <v>5.0809060272830076</v>
      </c>
      <c r="G60" s="71"/>
      <c r="H60" s="17">
        <v>17790</v>
      </c>
      <c r="I60" s="18">
        <f t="shared" si="1"/>
        <v>6.074118587007737</v>
      </c>
      <c r="J60" s="82"/>
    </row>
    <row r="61" spans="1:10" ht="12" customHeight="1">
      <c r="A61" s="13"/>
      <c r="B61" s="97" t="s">
        <v>68</v>
      </c>
      <c r="C61" s="98"/>
      <c r="D61" s="10"/>
      <c r="E61" s="11">
        <v>61088</v>
      </c>
      <c r="F61" s="40">
        <f t="shared" si="0"/>
        <v>22.950487089223927</v>
      </c>
      <c r="G61" s="60">
        <f>ROUND(F61,1)</f>
        <v>23</v>
      </c>
      <c r="H61" s="12">
        <v>59350</v>
      </c>
      <c r="I61" s="41">
        <f t="shared" si="1"/>
        <v>20.264133678409735</v>
      </c>
      <c r="J61" s="83">
        <f>ROUND(I61,1)</f>
        <v>20.3</v>
      </c>
    </row>
    <row r="62" spans="1:10" ht="12" customHeight="1">
      <c r="A62" s="13"/>
      <c r="B62" s="14"/>
      <c r="C62" s="15" t="s">
        <v>47</v>
      </c>
      <c r="D62" s="16"/>
      <c r="E62" s="64">
        <v>21793</v>
      </c>
      <c r="F62" s="77">
        <f t="shared" si="0"/>
        <v>8.187532168927728</v>
      </c>
      <c r="G62" s="65"/>
      <c r="H62" s="17">
        <v>22949</v>
      </c>
      <c r="I62" s="18">
        <f t="shared" si="1"/>
        <v>7.8355788337965455</v>
      </c>
      <c r="J62" s="82"/>
    </row>
    <row r="63" spans="1:10" ht="12" customHeight="1">
      <c r="A63" s="13"/>
      <c r="B63" s="14"/>
      <c r="C63" s="19" t="s">
        <v>48</v>
      </c>
      <c r="D63" s="16"/>
      <c r="E63" s="68">
        <v>10398</v>
      </c>
      <c r="F63" s="78">
        <f t="shared" si="0"/>
        <v>3.906481874570298</v>
      </c>
      <c r="G63" s="69"/>
      <c r="H63" s="17">
        <v>11710</v>
      </c>
      <c r="I63" s="18">
        <f t="shared" si="1"/>
        <v>3.9981972261866554</v>
      </c>
      <c r="J63" s="82"/>
    </row>
    <row r="64" spans="1:10" ht="12" customHeight="1">
      <c r="A64" s="13"/>
      <c r="B64" s="14"/>
      <c r="C64" s="19" t="s">
        <v>49</v>
      </c>
      <c r="D64" s="16"/>
      <c r="E64" s="66">
        <v>19294</v>
      </c>
      <c r="F64" s="78">
        <f t="shared" si="0"/>
        <v>7.248669098668911</v>
      </c>
      <c r="G64" s="67"/>
      <c r="H64" s="17">
        <v>18445</v>
      </c>
      <c r="I64" s="18">
        <f t="shared" si="1"/>
        <v>6.297758141504087</v>
      </c>
      <c r="J64" s="82"/>
    </row>
    <row r="65" spans="1:10" ht="12" customHeight="1">
      <c r="A65" s="32"/>
      <c r="B65" s="33"/>
      <c r="C65" s="34" t="s">
        <v>50</v>
      </c>
      <c r="D65" s="35"/>
      <c r="E65" s="36">
        <v>9603</v>
      </c>
      <c r="F65" s="80">
        <f t="shared" si="0"/>
        <v>3.6078039470569894</v>
      </c>
      <c r="G65" s="76"/>
      <c r="H65" s="37">
        <v>6246</v>
      </c>
      <c r="I65" s="38">
        <f t="shared" si="1"/>
        <v>2.132599476922447</v>
      </c>
      <c r="J65" s="84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4.2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/>
  <mergeCells count="15">
    <mergeCell ref="B19:C19"/>
    <mergeCell ref="B22:C22"/>
    <mergeCell ref="B52:C52"/>
    <mergeCell ref="B56:C56"/>
    <mergeCell ref="B61:C61"/>
    <mergeCell ref="B27:C27"/>
    <mergeCell ref="B34:C34"/>
    <mergeCell ref="B43:C43"/>
    <mergeCell ref="B48:C48"/>
    <mergeCell ref="A3:D4"/>
    <mergeCell ref="E3:F3"/>
    <mergeCell ref="H3:I3"/>
    <mergeCell ref="A5:C5"/>
    <mergeCell ref="B6:C6"/>
    <mergeCell ref="A1:J1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="150" zoomScaleNormal="150" zoomScalePageLayoutView="0" workbookViewId="0" topLeftCell="A1">
      <selection activeCell="A18" sqref="A18"/>
    </sheetView>
  </sheetViews>
  <sheetFormatPr defaultColWidth="9.00390625" defaultRowHeight="13.5"/>
  <cols>
    <col min="1" max="1" width="15.25390625" style="3" customWidth="1"/>
    <col min="3" max="3" width="8.625" style="3" customWidth="1"/>
  </cols>
  <sheetData>
    <row r="1" spans="1:3" ht="19.5" customHeight="1">
      <c r="A1" t="s">
        <v>84</v>
      </c>
      <c r="C1" s="44"/>
    </row>
    <row r="2" spans="1:3" ht="12.75" customHeight="1">
      <c r="A2" s="45"/>
      <c r="C2" s="45"/>
    </row>
    <row r="3" spans="1:4" ht="12" customHeight="1">
      <c r="A3" s="105"/>
      <c r="B3" s="105" t="s">
        <v>80</v>
      </c>
      <c r="C3" s="106" t="s">
        <v>79</v>
      </c>
      <c r="D3" s="100" t="s">
        <v>82</v>
      </c>
    </row>
    <row r="4" spans="1:4" ht="12" customHeight="1">
      <c r="A4" s="105"/>
      <c r="B4" s="105"/>
      <c r="C4" s="106"/>
      <c r="D4" s="101"/>
    </row>
    <row r="5" spans="1:4" ht="12" customHeight="1">
      <c r="A5" s="46" t="s">
        <v>69</v>
      </c>
      <c r="B5" s="47">
        <v>24.9</v>
      </c>
      <c r="C5" s="47">
        <v>22.7</v>
      </c>
      <c r="D5" s="59">
        <f>B5-C5</f>
        <v>2.1999999999999993</v>
      </c>
    </row>
    <row r="6" spans="1:4" ht="12" customHeight="1">
      <c r="A6" s="46" t="s">
        <v>70</v>
      </c>
      <c r="B6" s="47">
        <v>5.2</v>
      </c>
      <c r="C6" s="47">
        <v>5.9</v>
      </c>
      <c r="D6" s="59">
        <f aca="true" t="shared" si="0" ref="D6:D14">B6-C6</f>
        <v>-0.7000000000000002</v>
      </c>
    </row>
    <row r="7" spans="1:4" ht="12" customHeight="1">
      <c r="A7" s="46" t="s">
        <v>71</v>
      </c>
      <c r="B7" s="47">
        <v>7.5</v>
      </c>
      <c r="C7" s="47">
        <v>6.6</v>
      </c>
      <c r="D7" s="59">
        <f t="shared" si="0"/>
        <v>0.9000000000000004</v>
      </c>
    </row>
    <row r="8" spans="1:4" ht="12" customHeight="1">
      <c r="A8" s="46" t="s">
        <v>72</v>
      </c>
      <c r="B8" s="47">
        <v>3.6</v>
      </c>
      <c r="C8" s="47">
        <v>3.6</v>
      </c>
      <c r="D8" s="59">
        <f t="shared" si="0"/>
        <v>0</v>
      </c>
    </row>
    <row r="9" spans="1:4" ht="12" customHeight="1">
      <c r="A9" s="46" t="s">
        <v>73</v>
      </c>
      <c r="B9" s="47">
        <v>3.6</v>
      </c>
      <c r="C9" s="47">
        <v>3.8</v>
      </c>
      <c r="D9" s="59">
        <f t="shared" si="0"/>
        <v>-0.19999999999999973</v>
      </c>
    </row>
    <row r="10" spans="1:4" ht="12" customHeight="1">
      <c r="A10" s="46" t="s">
        <v>35</v>
      </c>
      <c r="B10" s="47">
        <v>4.3</v>
      </c>
      <c r="C10" s="47">
        <v>5.1</v>
      </c>
      <c r="D10" s="59">
        <f t="shared" si="0"/>
        <v>-0.7999999999999998</v>
      </c>
    </row>
    <row r="11" spans="1:4" ht="12" customHeight="1">
      <c r="A11" s="46" t="s">
        <v>74</v>
      </c>
      <c r="B11" s="55">
        <v>14.9</v>
      </c>
      <c r="C11" s="55">
        <v>13.7</v>
      </c>
      <c r="D11" s="59">
        <f t="shared" si="0"/>
        <v>1.200000000000001</v>
      </c>
    </row>
    <row r="12" spans="1:4" ht="12" customHeight="1">
      <c r="A12" s="46" t="s">
        <v>41</v>
      </c>
      <c r="B12" s="47">
        <v>4.4</v>
      </c>
      <c r="C12" s="47">
        <v>3.6</v>
      </c>
      <c r="D12" s="59">
        <f t="shared" si="0"/>
        <v>0.8000000000000003</v>
      </c>
    </row>
    <row r="13" spans="1:4" ht="12" customHeight="1">
      <c r="A13" s="46" t="s">
        <v>75</v>
      </c>
      <c r="B13" s="47">
        <v>8.6</v>
      </c>
      <c r="C13" s="47">
        <v>9.9</v>
      </c>
      <c r="D13" s="59">
        <f t="shared" si="0"/>
        <v>-1.3000000000000007</v>
      </c>
    </row>
    <row r="14" spans="1:4" ht="12" customHeight="1">
      <c r="A14" s="46" t="s">
        <v>76</v>
      </c>
      <c r="B14" s="47">
        <v>23</v>
      </c>
      <c r="C14" s="47">
        <v>25.2</v>
      </c>
      <c r="D14" s="59">
        <f t="shared" si="0"/>
        <v>-2.1999999999999993</v>
      </c>
    </row>
    <row r="15" spans="1:3" ht="12" customHeight="1">
      <c r="A15" s="49"/>
      <c r="B15" s="51"/>
      <c r="C15" s="50"/>
    </row>
    <row r="16" spans="1:3" ht="12" customHeight="1">
      <c r="A16" s="49"/>
      <c r="B16" s="51"/>
      <c r="C16" s="50"/>
    </row>
    <row r="17" spans="1:3" ht="19.5" customHeight="1">
      <c r="A17" t="s">
        <v>85</v>
      </c>
      <c r="C17" s="44"/>
    </row>
    <row r="18" spans="1:3" ht="12.75" customHeight="1">
      <c r="A18" s="45"/>
      <c r="C18" s="45"/>
    </row>
    <row r="19" spans="1:4" ht="12" customHeight="1">
      <c r="A19" s="105"/>
      <c r="B19" s="104" t="s">
        <v>77</v>
      </c>
      <c r="C19" s="106" t="s">
        <v>78</v>
      </c>
      <c r="D19" s="102" t="s">
        <v>81</v>
      </c>
    </row>
    <row r="20" spans="1:4" ht="12" customHeight="1">
      <c r="A20" s="105"/>
      <c r="B20" s="104"/>
      <c r="C20" s="106"/>
      <c r="D20" s="103"/>
    </row>
    <row r="21" spans="1:4" ht="12" customHeight="1">
      <c r="A21" s="46" t="s">
        <v>69</v>
      </c>
      <c r="B21" s="48">
        <v>24.7</v>
      </c>
      <c r="C21" s="47">
        <v>24.9</v>
      </c>
      <c r="D21" s="59">
        <f>C21-B21</f>
        <v>0.1999999999999993</v>
      </c>
    </row>
    <row r="22" spans="1:4" ht="12" customHeight="1">
      <c r="A22" s="46" t="s">
        <v>70</v>
      </c>
      <c r="B22" s="48">
        <v>6</v>
      </c>
      <c r="C22" s="47">
        <v>5.2</v>
      </c>
      <c r="D22" s="59">
        <f aca="true" t="shared" si="1" ref="D22:D30">C22-B22</f>
        <v>-0.7999999999999998</v>
      </c>
    </row>
    <row r="23" spans="1:4" ht="12" customHeight="1">
      <c r="A23" s="46" t="s">
        <v>71</v>
      </c>
      <c r="B23" s="48">
        <v>7.2</v>
      </c>
      <c r="C23" s="47">
        <v>7.5</v>
      </c>
      <c r="D23" s="59">
        <f t="shared" si="1"/>
        <v>0.2999999999999998</v>
      </c>
    </row>
    <row r="24" spans="1:4" ht="12" customHeight="1">
      <c r="A24" s="46" t="s">
        <v>72</v>
      </c>
      <c r="B24" s="48">
        <v>3.5</v>
      </c>
      <c r="C24" s="47">
        <v>3.6</v>
      </c>
      <c r="D24" s="59">
        <f t="shared" si="1"/>
        <v>0.10000000000000009</v>
      </c>
    </row>
    <row r="25" spans="1:4" ht="12" customHeight="1">
      <c r="A25" s="46" t="s">
        <v>73</v>
      </c>
      <c r="B25" s="56">
        <v>4.1</v>
      </c>
      <c r="C25" s="47">
        <v>3.6</v>
      </c>
      <c r="D25" s="59">
        <f t="shared" si="1"/>
        <v>-0.49999999999999956</v>
      </c>
    </row>
    <row r="26" spans="1:4" ht="12" customHeight="1">
      <c r="A26" s="46" t="s">
        <v>35</v>
      </c>
      <c r="B26" s="48">
        <v>4.4</v>
      </c>
      <c r="C26" s="47">
        <v>4.3</v>
      </c>
      <c r="D26" s="59">
        <f t="shared" si="1"/>
        <v>-0.10000000000000053</v>
      </c>
    </row>
    <row r="27" spans="1:4" ht="12" customHeight="1">
      <c r="A27" s="46" t="s">
        <v>74</v>
      </c>
      <c r="B27" s="48">
        <v>15.4</v>
      </c>
      <c r="C27" s="47">
        <v>14.9</v>
      </c>
      <c r="D27" s="59">
        <f t="shared" si="1"/>
        <v>-0.5</v>
      </c>
    </row>
    <row r="28" spans="1:4" ht="12" customHeight="1">
      <c r="A28" s="46" t="s">
        <v>41</v>
      </c>
      <c r="B28" s="48">
        <v>4.6</v>
      </c>
      <c r="C28" s="47">
        <v>4.4</v>
      </c>
      <c r="D28" s="59">
        <f t="shared" si="1"/>
        <v>-0.1999999999999993</v>
      </c>
    </row>
    <row r="29" spans="1:4" ht="12" customHeight="1">
      <c r="A29" s="46" t="s">
        <v>75</v>
      </c>
      <c r="B29" s="48">
        <v>10</v>
      </c>
      <c r="C29" s="47">
        <v>8.6</v>
      </c>
      <c r="D29" s="59">
        <f t="shared" si="1"/>
        <v>-1.4000000000000004</v>
      </c>
    </row>
    <row r="30" spans="1:4" ht="12" customHeight="1">
      <c r="A30" s="46" t="s">
        <v>76</v>
      </c>
      <c r="B30" s="48">
        <v>20.3</v>
      </c>
      <c r="C30" s="47">
        <v>23</v>
      </c>
      <c r="D30" s="59">
        <f t="shared" si="1"/>
        <v>2.6999999999999993</v>
      </c>
    </row>
  </sheetData>
  <sheetProtection/>
  <mergeCells count="8">
    <mergeCell ref="D3:D4"/>
    <mergeCell ref="D19:D20"/>
    <mergeCell ref="B19:B20"/>
    <mergeCell ref="A19:A20"/>
    <mergeCell ref="C19:C20"/>
    <mergeCell ref="A3:A4"/>
    <mergeCell ref="C3:C4"/>
    <mergeCell ref="B3:B4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hashimoto-mifune</dc:creator>
  <cp:keywords/>
  <dc:description/>
  <cp:lastModifiedBy>User</cp:lastModifiedBy>
  <cp:lastPrinted>2016-03-02T07:14:26Z</cp:lastPrinted>
  <dcterms:created xsi:type="dcterms:W3CDTF">2006-01-04T01:33:19Z</dcterms:created>
  <dcterms:modified xsi:type="dcterms:W3CDTF">2016-03-09T00:42:58Z</dcterms:modified>
  <cp:category/>
  <cp:version/>
  <cp:contentType/>
  <cp:contentStatus/>
</cp:coreProperties>
</file>