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95" windowWidth="17430" windowHeight="7095" tabRatio="797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definedNames>
    <definedName name="_xlnm.Print_Area" localSheetId="9">'１０表'!$A$1:$K$33</definedName>
    <definedName name="_xlnm.Print_Area" localSheetId="10">'１１表'!$A$1:$J$56</definedName>
    <definedName name="_xlnm.Print_Area" localSheetId="12">'１３表'!$A$1:$I$23</definedName>
    <definedName name="_xlnm.Print_Area" localSheetId="0">'１表'!$A$1:$L$52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'４表'!$A$1:$N$40</definedName>
    <definedName name="_xlnm.Print_Area" localSheetId="5">'６表'!$A$1:$F$30</definedName>
    <definedName name="_xlnm.Print_Area" localSheetId="7">'８表'!$A$1:$K$40</definedName>
    <definedName name="_xlnm.Print_Area" localSheetId="8">'９表'!$A$1:$K$32</definedName>
  </definedNames>
  <calcPr fullCalcOnLoad="1"/>
</workbook>
</file>

<file path=xl/sharedStrings.xml><?xml version="1.0" encoding="utf-8"?>
<sst xmlns="http://schemas.openxmlformats.org/spreadsheetml/2006/main" count="840" uniqueCount="324">
  <si>
    <t>病床数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</si>
  <si>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</si>
  <si>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</si>
  <si>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</si>
  <si>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</si>
  <si>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</si>
  <si>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</si>
  <si>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</si>
  <si>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</si>
  <si>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</si>
  <si>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</si>
  <si>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</si>
  <si>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</si>
  <si>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</si>
  <si>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</si>
  <si>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</si>
  <si>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</si>
  <si>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</si>
  <si>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</si>
  <si>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</si>
  <si>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</si>
  <si>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</si>
  <si>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</si>
  <si>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</si>
  <si>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</si>
  <si>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</si>
  <si>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</si>
  <si>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</si>
  <si>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</si>
  <si>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</si>
  <si>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</si>
  <si>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</si>
  <si>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</si>
  <si>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</si>
  <si>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</si>
  <si>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</si>
  <si>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</si>
  <si>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</si>
  <si>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</si>
  <si>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</si>
  <si>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</si>
  <si>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</si>
  <si>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</si>
  <si>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</si>
  <si>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</si>
  <si>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</si>
  <si>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</si>
  <si>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</si>
  <si>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</si>
  <si>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</si>
  <si>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</si>
  <si>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</si>
  <si>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</si>
  <si>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</si>
  <si>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</si>
  <si>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</si>
  <si>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</si>
  <si>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</si>
  <si>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</si>
  <si>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</si>
  <si>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</si>
  <si>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</si>
  <si>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</si>
  <si>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</si>
  <si>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</si>
  <si>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</si>
  <si>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</si>
  <si>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</si>
  <si>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</si>
  <si>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</si>
  <si>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</si>
  <si>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</si>
  <si>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</si>
  <si>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</si>
  <si>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</si>
  <si>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</si>
  <si>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</si>
  <si>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</si>
  <si>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</si>
  <si>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</si>
  <si>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</si>
  <si>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</si>
  <si>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</si>
  <si>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</si>
  <si>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</si>
  <si>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</si>
  <si>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</si>
  <si>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</si>
  <si>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</si>
  <si>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</si>
  <si>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</si>
  <si>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</si>
  <si>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</si>
  <si>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</si>
  <si>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</si>
  <si>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</si>
  <si>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</si>
  <si>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</si>
  <si>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国</t>
  </si>
  <si>
    <t>公的医療機関</t>
  </si>
  <si>
    <t>全国社会
保険協会
連合会</t>
  </si>
  <si>
    <t>その他の
法人</t>
  </si>
  <si>
    <t>個人</t>
  </si>
  <si>
    <t>県</t>
  </si>
  <si>
    <t>日赤</t>
  </si>
  <si>
    <t>済生会</t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</si>
  <si>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</si>
  <si>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</si>
  <si>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</si>
  <si>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</si>
  <si>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</si>
  <si>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</si>
  <si>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</si>
  <si>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</si>
  <si>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</si>
  <si>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病床規模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</si>
  <si>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</si>
  <si>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</si>
  <si>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</si>
  <si>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</si>
  <si>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</si>
  <si>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実数</t>
  </si>
  <si>
    <t>百分率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</si>
  <si>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</si>
  <si>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</si>
  <si>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</si>
  <si>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</si>
  <si>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</si>
  <si>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</si>
  <si>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</si>
  <si>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</si>
  <si>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</si>
  <si>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</si>
  <si>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</si>
  <si>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</si>
  <si>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</si>
  <si>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</si>
  <si>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</si>
  <si>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</si>
  <si>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</si>
  <si>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</si>
  <si>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</si>
  <si>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</si>
  <si>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</si>
  <si>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</si>
  <si>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</si>
  <si>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</si>
  <si>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</si>
  <si>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</si>
  <si>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</si>
  <si>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</si>
  <si>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</si>
  <si>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</si>
  <si>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</si>
  <si>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</si>
  <si>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</si>
  <si>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</si>
  <si>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</si>
  <si>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</si>
  <si>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</si>
  <si>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</si>
  <si>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</si>
  <si>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</si>
  <si>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</si>
  <si>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</si>
  <si>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</si>
  <si>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</si>
  <si>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</si>
  <si>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精神病床</t>
  </si>
  <si>
    <t>一般病院</t>
  </si>
  <si>
    <t>総数</t>
  </si>
  <si>
    <t>昭和50年</t>
  </si>
  <si>
    <t>平成2年</t>
  </si>
  <si>
    <t>11</t>
  </si>
  <si>
    <t>第１３表 病院の人口１０万対１日平均在院患者数、病床の種類別ー年次別</t>
  </si>
  <si>
    <t>精神病床</t>
  </si>
  <si>
    <t>結核病床</t>
  </si>
  <si>
    <t>昭和50年</t>
  </si>
  <si>
    <t>平成元年</t>
  </si>
  <si>
    <t>11</t>
  </si>
  <si>
    <t>昭和50年</t>
  </si>
  <si>
    <t>第１４表 病院の新入院患者数、病床の種類別ー年次別</t>
  </si>
  <si>
    <t>再掲</t>
  </si>
  <si>
    <t>一般
病院</t>
  </si>
  <si>
    <t>第１５表 病院の退院患者数、病床の種類別ー年次別</t>
  </si>
  <si>
    <t>年次</t>
  </si>
  <si>
    <t>精神病床</t>
  </si>
  <si>
    <t>12</t>
  </si>
  <si>
    <t>第１２表 病院の在院患者延数、病床の種類別ー年次別</t>
  </si>
  <si>
    <t>療養</t>
  </si>
  <si>
    <t>第２表　病床数・率（人口１０万対）、施設の種類別－都道府県別</t>
  </si>
  <si>
    <t>療養</t>
  </si>
  <si>
    <t>12</t>
  </si>
  <si>
    <t>13</t>
  </si>
  <si>
    <t>保健師</t>
  </si>
  <si>
    <t>助産師</t>
  </si>
  <si>
    <t>看護師</t>
  </si>
  <si>
    <t>准看護師</t>
  </si>
  <si>
    <t>感染症病床</t>
  </si>
  <si>
    <t>13</t>
  </si>
  <si>
    <t>感染症病床
※１</t>
  </si>
  <si>
    <t>実数</t>
  </si>
  <si>
    <t>人口１０万対</t>
  </si>
  <si>
    <t>人口１０万対</t>
  </si>
  <si>
    <t>医療
生協</t>
  </si>
  <si>
    <t>臨床工学技士</t>
  </si>
  <si>
    <t>柔道整復師</t>
  </si>
  <si>
    <t>社会福祉士</t>
  </si>
  <si>
    <t>介護福祉士</t>
  </si>
  <si>
    <t>その他の技術員</t>
  </si>
  <si>
    <t>療養病床等</t>
  </si>
  <si>
    <t>12</t>
  </si>
  <si>
    <t>一般病床等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</si>
  <si>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</si>
  <si>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</si>
  <si>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</si>
  <si>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</si>
  <si>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</si>
  <si>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</si>
  <si>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</si>
  <si>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</si>
  <si>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15</t>
  </si>
  <si>
    <t>14</t>
  </si>
  <si>
    <t>他の病床から療養病床等へ</t>
  </si>
  <si>
    <t>療養病床等から他の病床へ</t>
  </si>
  <si>
    <t>注）　療養病床も総人口１０万対で算出した。</t>
  </si>
  <si>
    <t>総数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</si>
  <si>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</si>
  <si>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</si>
  <si>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</si>
  <si>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</si>
  <si>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</si>
  <si>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</si>
  <si>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</si>
  <si>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</si>
  <si>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</si>
  <si>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</si>
  <si>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</si>
  <si>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</si>
  <si>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</si>
  <si>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</si>
  <si>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</si>
  <si>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</si>
  <si>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</si>
  <si>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</si>
  <si>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</si>
  <si>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</si>
  <si>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</si>
  <si>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</si>
  <si>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</si>
  <si>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15</t>
  </si>
  <si>
    <t>四国中央市</t>
  </si>
  <si>
    <t>愛南町</t>
  </si>
  <si>
    <t>国立病院機構</t>
  </si>
  <si>
    <t>国立大学法人</t>
  </si>
  <si>
    <t>一般病床</t>
  </si>
  <si>
    <t>療養病床</t>
  </si>
  <si>
    <r>
      <t>その他の病床等</t>
    </r>
    <r>
      <rPr>
        <sz val="9"/>
        <rFont val="HG丸ｺﾞｼｯｸM-PRO"/>
        <family val="3"/>
      </rPr>
      <t>※</t>
    </r>
  </si>
  <si>
    <t>結核
病床</t>
  </si>
  <si>
    <t>16</t>
  </si>
  <si>
    <t>市計</t>
  </si>
  <si>
    <t>郡計</t>
  </si>
  <si>
    <t>鬼北町</t>
  </si>
  <si>
    <t>鬼北町</t>
  </si>
  <si>
    <t xml:space="preserve"> </t>
  </si>
  <si>
    <t>社会
福祉
法人</t>
  </si>
  <si>
    <t>※1　平成１１年以前は伝染病床</t>
  </si>
  <si>
    <t>市町</t>
  </si>
  <si>
    <t>第３表　医療施設数及び病床数、施設の種類別-市町別</t>
  </si>
  <si>
    <t>第５表　病院数、開設者別-市町別</t>
  </si>
  <si>
    <t>１８</t>
  </si>
  <si>
    <t>17</t>
  </si>
  <si>
    <t>感染</t>
  </si>
  <si>
    <t>介護療養病床（再掲）</t>
  </si>
  <si>
    <t>病床数
(６月末)</t>
  </si>
  <si>
    <t>介護療養病床
（再掲）</t>
  </si>
  <si>
    <t>介護療養
病床
（再掲）</t>
  </si>
  <si>
    <t>介護療養
病床(再掲)</t>
  </si>
  <si>
    <t>第４表　人口１０万対医療施設数及び病床数、施設の種類別-市町別</t>
  </si>
  <si>
    <t>平成１９年</t>
  </si>
  <si>
    <t>平成１９年</t>
  </si>
  <si>
    <t>19</t>
  </si>
  <si>
    <t>平成２０年</t>
  </si>
  <si>
    <t>結核病床</t>
  </si>
  <si>
    <t>昭和50年</t>
  </si>
  <si>
    <t>…</t>
  </si>
  <si>
    <t>平成元年</t>
  </si>
  <si>
    <t>18</t>
  </si>
  <si>
    <t>19</t>
  </si>
  <si>
    <t>平成２０年</t>
  </si>
  <si>
    <t>20-99</t>
  </si>
  <si>
    <t>精神科病院</t>
  </si>
  <si>
    <t>精神科
病院</t>
  </si>
  <si>
    <t>公益　　法人</t>
  </si>
  <si>
    <t>医療　　法人</t>
  </si>
  <si>
    <t>精神科病院</t>
  </si>
  <si>
    <t>常勤換算</t>
  </si>
  <si>
    <t>平成２１年</t>
  </si>
  <si>
    <t>平成２１年</t>
  </si>
  <si>
    <t>平成20年</t>
  </si>
  <si>
    <t>20</t>
  </si>
  <si>
    <t>第９表 病院数・率（人口１０万対）-年次・市町別</t>
  </si>
  <si>
    <t>第１０表 病院病床数・率（人口１０万対）-年次・市町別</t>
  </si>
  <si>
    <t>21</t>
  </si>
  <si>
    <t>平成２2年</t>
  </si>
  <si>
    <t>平成２2年</t>
  </si>
  <si>
    <t>平成21年</t>
  </si>
  <si>
    <t>　　　－</t>
  </si>
  <si>
    <t>23</t>
  </si>
  <si>
    <t>22</t>
  </si>
  <si>
    <t>平成23年１０月１日現在</t>
  </si>
  <si>
    <t>平成２3年</t>
  </si>
  <si>
    <t>平成２3年</t>
  </si>
  <si>
    <t>平成2２年</t>
  </si>
  <si>
    <t>平成23年</t>
  </si>
  <si>
    <t>平成23年</t>
  </si>
  <si>
    <t>2２</t>
  </si>
  <si>
    <t>23</t>
  </si>
  <si>
    <t>23</t>
  </si>
  <si>
    <t>労働者健康福祉機構</t>
  </si>
  <si>
    <t>その他
の法人</t>
  </si>
  <si>
    <t>会社</t>
  </si>
  <si>
    <t>第６表　病院数、病院の種類・病床規模別</t>
  </si>
  <si>
    <t>感染症
病床
※１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</si>
</sst>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</numFmts>
  <fonts count="62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4" fillId="0" borderId="0">
      <alignment/>
      <protection/>
    </xf>
    <xf numFmtId="181" fontId="1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6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7" xfId="0" applyNumberFormat="1" applyFont="1" applyFill="1" applyBorder="1" applyAlignment="1">
      <alignment horizontal="right" vertical="center" shrinkToFit="1"/>
    </xf>
    <xf numFmtId="180" fontId="13" fillId="0" borderId="0" xfId="0" applyNumberFormat="1" applyFont="1" applyFill="1" applyBorder="1" applyAlignment="1">
      <alignment horizontal="right" vertical="center" shrinkToFit="1"/>
    </xf>
    <xf numFmtId="180" fontId="13" fillId="0" borderId="15" xfId="0" applyNumberFormat="1" applyFont="1" applyFill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left" vertical="center"/>
    </xf>
    <xf numFmtId="18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right" vertical="center" shrinkToFit="1"/>
    </xf>
    <xf numFmtId="181" fontId="13" fillId="0" borderId="15" xfId="0" applyNumberFormat="1" applyFont="1" applyFill="1" applyBorder="1" applyAlignment="1">
      <alignment horizontal="right" vertical="center" shrinkToFit="1"/>
    </xf>
    <xf numFmtId="181" fontId="13" fillId="0" borderId="21" xfId="0" applyNumberFormat="1" applyFont="1" applyFill="1" applyBorder="1" applyAlignment="1">
      <alignment horizontal="right" vertical="center" shrinkToFit="1"/>
    </xf>
    <xf numFmtId="181" fontId="13" fillId="0" borderId="16" xfId="0" applyNumberFormat="1" applyFont="1" applyFill="1" applyBorder="1" applyAlignment="1">
      <alignment horizontal="right" vertical="center" shrinkToFit="1"/>
    </xf>
    <xf numFmtId="181" fontId="13" fillId="0" borderId="22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80" fontId="13" fillId="0" borderId="21" xfId="0" applyNumberFormat="1" applyFont="1" applyBorder="1" applyAlignment="1">
      <alignment horizontal="right" vertical="center" shrinkToFit="1"/>
    </xf>
    <xf numFmtId="180" fontId="13" fillId="0" borderId="22" xfId="0" applyNumberFormat="1" applyFont="1" applyBorder="1" applyAlignment="1">
      <alignment horizontal="right" vertical="center" shrinkToFit="1"/>
    </xf>
    <xf numFmtId="180" fontId="13" fillId="0" borderId="24" xfId="0" applyNumberFormat="1" applyFont="1" applyBorder="1" applyAlignment="1">
      <alignment horizontal="right" vertical="center" shrinkToFit="1"/>
    </xf>
    <xf numFmtId="49" fontId="18" fillId="0" borderId="1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1" fontId="13" fillId="0" borderId="15" xfId="0" applyNumberFormat="1" applyFont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3" fillId="0" borderId="17" xfId="0" applyNumberFormat="1" applyFont="1" applyBorder="1" applyAlignment="1">
      <alignment horizontal="right" vertical="center" shrinkToFit="1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21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21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/>
    </xf>
    <xf numFmtId="183" fontId="13" fillId="0" borderId="10" xfId="0" applyNumberFormat="1" applyFont="1" applyBorder="1" applyAlignment="1">
      <alignment horizontal="right" vertical="center" shrinkToFit="1"/>
    </xf>
    <xf numFmtId="183" fontId="13" fillId="0" borderId="22" xfId="0" applyNumberFormat="1" applyFont="1" applyBorder="1" applyAlignment="1">
      <alignment horizontal="right" vertical="center" shrinkToFit="1"/>
    </xf>
    <xf numFmtId="181" fontId="13" fillId="0" borderId="10" xfId="0" applyNumberFormat="1" applyFont="1" applyBorder="1" applyAlignment="1">
      <alignment horizontal="right" vertical="center" shrinkToFit="1"/>
    </xf>
    <xf numFmtId="181" fontId="13" fillId="0" borderId="22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distributed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183" fontId="13" fillId="0" borderId="16" xfId="0" applyNumberFormat="1" applyFont="1" applyBorder="1" applyAlignment="1">
      <alignment horizontal="right" vertical="center" shrinkToFit="1"/>
    </xf>
    <xf numFmtId="49" fontId="22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13" fillId="0" borderId="19" xfId="0" applyNumberFormat="1" applyFont="1" applyBorder="1" applyAlignment="1">
      <alignment horizontal="right" vertical="center" shrinkToFit="1"/>
    </xf>
    <xf numFmtId="183" fontId="13" fillId="0" borderId="17" xfId="0" applyNumberFormat="1" applyFont="1" applyBorder="1" applyAlignment="1">
      <alignment horizontal="right" shrinkToFit="1"/>
    </xf>
    <xf numFmtId="181" fontId="13" fillId="0" borderId="17" xfId="0" applyNumberFormat="1" applyFont="1" applyBorder="1" applyAlignment="1">
      <alignment horizontal="right" vertical="center" shrinkToFit="1"/>
    </xf>
    <xf numFmtId="181" fontId="13" fillId="0" borderId="16" xfId="0" applyNumberFormat="1" applyFont="1" applyBorder="1" applyAlignment="1">
      <alignment horizontal="right"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shrinkToFit="1"/>
    </xf>
    <xf numFmtId="179" fontId="0" fillId="0" borderId="0" xfId="0" applyNumberFormat="1" applyFill="1" applyAlignment="1">
      <alignment vertical="center"/>
    </xf>
    <xf numFmtId="181" fontId="13" fillId="0" borderId="20" xfId="0" applyNumberFormat="1" applyFont="1" applyFill="1" applyBorder="1" applyAlignment="1" applyProtection="1">
      <alignment horizontal="right" vertical="center" shrinkToFit="1"/>
      <protection/>
    </xf>
    <xf numFmtId="181" fontId="13" fillId="0" borderId="21" xfId="0" applyNumberFormat="1" applyFont="1" applyFill="1" applyBorder="1" applyAlignment="1" applyProtection="1">
      <alignment horizontal="right" vertical="center" shrinkToFit="1"/>
      <protection/>
    </xf>
    <xf numFmtId="181" fontId="13" fillId="0" borderId="22" xfId="0" applyNumberFormat="1" applyFont="1" applyFill="1" applyBorder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80" fontId="13" fillId="0" borderId="16" xfId="0" applyNumberFormat="1" applyFont="1" applyBorder="1" applyAlignment="1">
      <alignment horizontal="right" vertical="center" shrinkToFit="1"/>
    </xf>
    <xf numFmtId="0" fontId="5" fillId="0" borderId="17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49" fontId="5" fillId="0" borderId="19" xfId="49" applyBorder="1">
      <alignment horizontal="center" vertical="center"/>
      <protection/>
    </xf>
    <xf numFmtId="180" fontId="13" fillId="0" borderId="19" xfId="0" applyNumberFormat="1" applyFont="1" applyBorder="1" applyAlignment="1">
      <alignment horizontal="right" vertical="center" shrinkToFit="1"/>
    </xf>
    <xf numFmtId="180" fontId="13" fillId="0" borderId="15" xfId="0" applyNumberFormat="1" applyFont="1" applyBorder="1" applyAlignment="1">
      <alignment horizontal="right" vertic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17" xfId="49" applyBorder="1">
      <alignment horizontal="center" vertical="center"/>
      <protection/>
    </xf>
    <xf numFmtId="180" fontId="13" fillId="0" borderId="17" xfId="0" applyNumberFormat="1" applyFont="1" applyBorder="1" applyAlignment="1">
      <alignment horizontal="right" vertical="center" shrinkToFit="1"/>
    </xf>
    <xf numFmtId="49" fontId="5" fillId="0" borderId="17" xfId="49" applyFont="1" applyBorder="1">
      <alignment horizontal="center" vertical="center"/>
      <protection/>
    </xf>
    <xf numFmtId="49" fontId="5" fillId="0" borderId="13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2" xfId="49" applyBorder="1">
      <alignment horizontal="center" vertical="center"/>
      <protection/>
    </xf>
    <xf numFmtId="49" fontId="5" fillId="0" borderId="18" xfId="49" applyBorder="1">
      <alignment horizontal="center" vertical="center"/>
      <protection/>
    </xf>
    <xf numFmtId="184" fontId="13" fillId="0" borderId="0" xfId="0" applyNumberFormat="1" applyFont="1" applyBorder="1" applyAlignment="1">
      <alignment horizontal="right" vertical="center" shrinkToFit="1"/>
    </xf>
    <xf numFmtId="49" fontId="5" fillId="0" borderId="18" xfId="4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181" fontId="13" fillId="0" borderId="15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49" fontId="5" fillId="0" borderId="18" xfId="66" applyNumberFormat="1" applyFont="1" applyBorder="1" applyAlignment="1">
      <alignment horizontal="center" vertical="center"/>
      <protection/>
    </xf>
    <xf numFmtId="49" fontId="5" fillId="0" borderId="19" xfId="66" applyNumberFormat="1" applyFont="1" applyBorder="1" applyAlignment="1">
      <alignment horizontal="center" vertical="center"/>
      <protection/>
    </xf>
    <xf numFmtId="180" fontId="13" fillId="0" borderId="20" xfId="66" applyNumberFormat="1" applyFont="1" applyBorder="1" applyAlignment="1">
      <alignment horizontal="right" vertical="center" shrinkToFit="1"/>
      <protection/>
    </xf>
    <xf numFmtId="49" fontId="5" fillId="0" borderId="17" xfId="66" applyNumberFormat="1" applyFont="1" applyBorder="1" applyAlignment="1">
      <alignment horizontal="center" vertical="center"/>
      <protection/>
    </xf>
    <xf numFmtId="180" fontId="13" fillId="0" borderId="21" xfId="66" applyNumberFormat="1" applyFont="1" applyBorder="1" applyAlignment="1">
      <alignment horizontal="right" vertical="center" shrinkToFit="1"/>
      <protection/>
    </xf>
    <xf numFmtId="49" fontId="5" fillId="0" borderId="16" xfId="66" applyNumberFormat="1" applyFont="1" applyBorder="1" applyAlignment="1">
      <alignment horizontal="center" vertical="center"/>
      <protection/>
    </xf>
    <xf numFmtId="180" fontId="13" fillId="0" borderId="22" xfId="66" applyNumberFormat="1" applyFont="1" applyBorder="1" applyAlignment="1">
      <alignment horizontal="right" vertical="center" shrinkToFit="1"/>
      <protection/>
    </xf>
    <xf numFmtId="49" fontId="5" fillId="0" borderId="11" xfId="66" applyNumberFormat="1" applyFont="1" applyBorder="1" applyAlignment="1">
      <alignment horizontal="center" vertical="center"/>
      <protection/>
    </xf>
    <xf numFmtId="180" fontId="13" fillId="0" borderId="24" xfId="66" applyNumberFormat="1" applyFont="1" applyBorder="1" applyAlignment="1">
      <alignment horizontal="right" vertical="center" shrinkToFit="1"/>
      <protection/>
    </xf>
    <xf numFmtId="49" fontId="5" fillId="0" borderId="13" xfId="66" applyNumberFormat="1" applyFont="1" applyBorder="1" applyAlignment="1">
      <alignment horizontal="center" vertical="center"/>
      <protection/>
    </xf>
    <xf numFmtId="192" fontId="13" fillId="0" borderId="23" xfId="0" applyNumberFormat="1" applyFont="1" applyFill="1" applyBorder="1" applyAlignment="1">
      <alignment horizontal="right" vertical="center" shrinkToFit="1"/>
    </xf>
    <xf numFmtId="192" fontId="13" fillId="0" borderId="16" xfId="0" applyNumberFormat="1" applyFont="1" applyFill="1" applyBorder="1" applyAlignment="1">
      <alignment horizontal="right" vertical="center" shrinkToFit="1"/>
    </xf>
    <xf numFmtId="192" fontId="13" fillId="0" borderId="24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49" fontId="5" fillId="0" borderId="15" xfId="49" applyFont="1" applyFill="1" applyBorder="1" applyAlignment="1">
      <alignment horizontal="left" vertical="center"/>
      <protection/>
    </xf>
    <xf numFmtId="49" fontId="5" fillId="0" borderId="15" xfId="49" applyFill="1" applyBorder="1" applyAlignment="1">
      <alignment horizontal="left" vertical="center"/>
      <protection/>
    </xf>
    <xf numFmtId="181" fontId="13" fillId="0" borderId="0" xfId="0" applyNumberFormat="1" applyFont="1" applyBorder="1" applyAlignment="1">
      <alignment horizontal="right" shrinkToFit="1"/>
    </xf>
    <xf numFmtId="181" fontId="13" fillId="0" borderId="21" xfId="0" applyNumberFormat="1" applyFont="1" applyBorder="1" applyAlignment="1">
      <alignment horizontal="right" shrinkToFit="1"/>
    </xf>
    <xf numFmtId="183" fontId="13" fillId="0" borderId="16" xfId="0" applyNumberFormat="1" applyFont="1" applyBorder="1" applyAlignment="1">
      <alignment horizontal="right" shrinkToFit="1"/>
    </xf>
    <xf numFmtId="183" fontId="13" fillId="0" borderId="10" xfId="0" applyNumberFormat="1" applyFont="1" applyBorder="1" applyAlignment="1">
      <alignment horizontal="right" shrinkToFit="1"/>
    </xf>
    <xf numFmtId="181" fontId="13" fillId="0" borderId="10" xfId="0" applyNumberFormat="1" applyFont="1" applyBorder="1" applyAlignment="1">
      <alignment horizontal="right" shrinkToFit="1"/>
    </xf>
    <xf numFmtId="181" fontId="13" fillId="0" borderId="22" xfId="0" applyNumberFormat="1" applyFont="1" applyBorder="1" applyAlignment="1">
      <alignment horizontal="right" shrinkToFit="1"/>
    </xf>
    <xf numFmtId="49" fontId="5" fillId="0" borderId="2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92" fontId="13" fillId="0" borderId="10" xfId="52" applyNumberFormat="1" applyFont="1" applyFill="1" applyBorder="1" applyAlignment="1">
      <alignment horizontal="right" vertical="center" shrinkToFit="1"/>
    </xf>
    <xf numFmtId="192" fontId="13" fillId="0" borderId="23" xfId="52" applyNumberFormat="1" applyFont="1" applyFill="1" applyBorder="1" applyAlignment="1">
      <alignment horizontal="right" vertical="center" shrinkToFit="1"/>
    </xf>
    <xf numFmtId="192" fontId="13" fillId="0" borderId="0" xfId="52" applyNumberFormat="1" applyFont="1" applyFill="1" applyBorder="1" applyAlignment="1">
      <alignment horizontal="right" vertical="center" shrinkToFit="1"/>
    </xf>
    <xf numFmtId="192" fontId="13" fillId="0" borderId="11" xfId="0" applyNumberFormat="1" applyFont="1" applyFill="1" applyBorder="1" applyAlignment="1">
      <alignment horizontal="right" vertical="center" shrinkToFit="1"/>
    </xf>
    <xf numFmtId="192" fontId="13" fillId="0" borderId="24" xfId="52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/>
    </xf>
    <xf numFmtId="180" fontId="13" fillId="0" borderId="19" xfId="66" applyNumberFormat="1" applyFont="1" applyBorder="1" applyAlignment="1">
      <alignment horizontal="right" vertical="center" shrinkToFit="1"/>
      <protection/>
    </xf>
    <xf numFmtId="180" fontId="13" fillId="0" borderId="17" xfId="66" applyNumberFormat="1" applyFont="1" applyBorder="1" applyAlignment="1">
      <alignment horizontal="right" vertical="center" shrinkToFit="1"/>
      <protection/>
    </xf>
    <xf numFmtId="180" fontId="13" fillId="0" borderId="16" xfId="66" applyNumberFormat="1" applyFont="1" applyBorder="1" applyAlignment="1">
      <alignment horizontal="right" vertical="center" shrinkToFit="1"/>
      <protection/>
    </xf>
    <xf numFmtId="180" fontId="13" fillId="0" borderId="11" xfId="66" applyNumberFormat="1" applyFont="1" applyBorder="1" applyAlignment="1">
      <alignment horizontal="right" vertical="center" shrinkToFit="1"/>
      <protection/>
    </xf>
    <xf numFmtId="49" fontId="5" fillId="0" borderId="25" xfId="66" applyNumberFormat="1" applyFont="1" applyBorder="1" applyAlignment="1">
      <alignment horizontal="center" vertical="center"/>
      <protection/>
    </xf>
    <xf numFmtId="180" fontId="13" fillId="0" borderId="0" xfId="66" applyNumberFormat="1" applyFont="1" applyBorder="1" applyAlignment="1">
      <alignment horizontal="right" vertical="center" shrinkToFit="1"/>
      <protection/>
    </xf>
    <xf numFmtId="180" fontId="13" fillId="0" borderId="15" xfId="66" applyNumberFormat="1" applyFont="1" applyBorder="1" applyAlignment="1">
      <alignment horizontal="right" vertical="center" shrinkToFit="1"/>
      <protection/>
    </xf>
    <xf numFmtId="180" fontId="13" fillId="0" borderId="10" xfId="66" applyNumberFormat="1" applyFont="1" applyBorder="1" applyAlignment="1">
      <alignment horizontal="right" vertical="center" shrinkToFit="1"/>
      <protection/>
    </xf>
    <xf numFmtId="180" fontId="13" fillId="0" borderId="23" xfId="66" applyNumberFormat="1" applyFont="1" applyBorder="1" applyAlignment="1">
      <alignment horizontal="right" vertical="center" shrinkToFit="1"/>
      <protection/>
    </xf>
    <xf numFmtId="0" fontId="5" fillId="0" borderId="14" xfId="0" applyFont="1" applyFill="1" applyBorder="1" applyAlignment="1">
      <alignment horizontal="center" vertical="center"/>
    </xf>
    <xf numFmtId="181" fontId="13" fillId="0" borderId="19" xfId="0" applyNumberFormat="1" applyFont="1" applyFill="1" applyBorder="1" applyAlignment="1">
      <alignment horizontal="right" vertical="center" shrinkToFit="1"/>
    </xf>
    <xf numFmtId="181" fontId="13" fillId="0" borderId="20" xfId="0" applyNumberFormat="1" applyFont="1" applyFill="1" applyBorder="1" applyAlignment="1">
      <alignment horizontal="right" vertical="center" shrinkToFit="1"/>
    </xf>
    <xf numFmtId="181" fontId="13" fillId="0" borderId="26" xfId="0" applyNumberFormat="1" applyFont="1" applyFill="1" applyBorder="1" applyAlignment="1">
      <alignment horizontal="right" vertical="center" shrinkToFit="1"/>
    </xf>
    <xf numFmtId="181" fontId="13" fillId="0" borderId="27" xfId="0" applyNumberFormat="1" applyFont="1" applyFill="1" applyBorder="1" applyAlignment="1">
      <alignment horizontal="right" vertical="center" shrinkToFit="1"/>
    </xf>
    <xf numFmtId="181" fontId="13" fillId="0" borderId="28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/>
    </xf>
    <xf numFmtId="180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8" xfId="0" applyNumberFormat="1" applyFont="1" applyFill="1" applyBorder="1" applyAlignment="1" applyProtection="1">
      <alignment horizontal="right" vertical="center" shrinkToFit="1"/>
      <protection/>
    </xf>
    <xf numFmtId="181" fontId="13" fillId="0" borderId="26" xfId="0" applyNumberFormat="1" applyFont="1" applyFill="1" applyBorder="1" applyAlignment="1" applyProtection="1">
      <alignment horizontal="right" vertical="center" shrinkToFit="1"/>
      <protection locked="0"/>
    </xf>
    <xf numFmtId="183" fontId="13" fillId="0" borderId="15" xfId="0" applyNumberFormat="1" applyFont="1" applyBorder="1" applyAlignment="1">
      <alignment vertical="center" shrinkToFit="1"/>
    </xf>
    <xf numFmtId="183" fontId="13" fillId="0" borderId="20" xfId="0" applyNumberFormat="1" applyFont="1" applyBorder="1" applyAlignment="1">
      <alignment vertical="center" shrinkToFit="1"/>
    </xf>
    <xf numFmtId="184" fontId="13" fillId="0" borderId="19" xfId="0" applyNumberFormat="1" applyFont="1" applyBorder="1" applyAlignment="1">
      <alignment vertical="center" shrinkToFit="1"/>
    </xf>
    <xf numFmtId="184" fontId="13" fillId="0" borderId="15" xfId="0" applyNumberFormat="1" applyFont="1" applyBorder="1" applyAlignment="1">
      <alignment vertical="center" shrinkToFit="1"/>
    </xf>
    <xf numFmtId="184" fontId="13" fillId="0" borderId="20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shrinkToFit="1"/>
    </xf>
    <xf numFmtId="183" fontId="13" fillId="0" borderId="21" xfId="0" applyNumberFormat="1" applyFont="1" applyBorder="1" applyAlignment="1">
      <alignment shrinkToFit="1"/>
    </xf>
    <xf numFmtId="184" fontId="13" fillId="0" borderId="17" xfId="0" applyNumberFormat="1" applyFont="1" applyBorder="1" applyAlignment="1">
      <alignment shrinkToFit="1"/>
    </xf>
    <xf numFmtId="184" fontId="13" fillId="0" borderId="0" xfId="0" applyNumberFormat="1" applyFont="1" applyBorder="1" applyAlignment="1">
      <alignment shrinkToFit="1"/>
    </xf>
    <xf numFmtId="184" fontId="13" fillId="0" borderId="21" xfId="0" applyNumberFormat="1" applyFont="1" applyBorder="1" applyAlignment="1">
      <alignment shrinkToFit="1"/>
    </xf>
    <xf numFmtId="183" fontId="13" fillId="0" borderId="17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vertical="center" shrinkToFit="1"/>
    </xf>
    <xf numFmtId="183" fontId="13" fillId="0" borderId="21" xfId="0" applyNumberFormat="1" applyFont="1" applyBorder="1" applyAlignment="1">
      <alignment vertical="center" shrinkToFit="1"/>
    </xf>
    <xf numFmtId="184" fontId="13" fillId="0" borderId="17" xfId="0" applyNumberFormat="1" applyFont="1" applyBorder="1" applyAlignment="1">
      <alignment vertical="center" shrinkToFit="1"/>
    </xf>
    <xf numFmtId="184" fontId="13" fillId="0" borderId="0" xfId="0" applyNumberFormat="1" applyFont="1" applyBorder="1" applyAlignment="1">
      <alignment vertical="center" shrinkToFit="1"/>
    </xf>
    <xf numFmtId="184" fontId="13" fillId="0" borderId="21" xfId="0" applyNumberFormat="1" applyFont="1" applyBorder="1" applyAlignment="1">
      <alignment vertical="center" shrinkToFit="1"/>
    </xf>
    <xf numFmtId="183" fontId="13" fillId="0" borderId="10" xfId="0" applyNumberFormat="1" applyFont="1" applyBorder="1" applyAlignment="1">
      <alignment vertical="center" shrinkToFit="1"/>
    </xf>
    <xf numFmtId="183" fontId="13" fillId="0" borderId="22" xfId="0" applyNumberFormat="1" applyFont="1" applyBorder="1" applyAlignment="1">
      <alignment vertical="center" shrinkToFit="1"/>
    </xf>
    <xf numFmtId="184" fontId="13" fillId="0" borderId="16" xfId="0" applyNumberFormat="1" applyFont="1" applyBorder="1" applyAlignment="1">
      <alignment vertical="center" shrinkToFit="1"/>
    </xf>
    <xf numFmtId="184" fontId="13" fillId="0" borderId="10" xfId="0" applyNumberFormat="1" applyFont="1" applyBorder="1" applyAlignment="1">
      <alignment vertical="center" shrinkToFit="1"/>
    </xf>
    <xf numFmtId="184" fontId="13" fillId="0" borderId="22" xfId="0" applyNumberFormat="1" applyFont="1" applyBorder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180" fontId="13" fillId="0" borderId="11" xfId="0" applyNumberFormat="1" applyFont="1" applyBorder="1" applyAlignment="1">
      <alignment horizontal="right" vertical="center" shrinkToFit="1"/>
    </xf>
    <xf numFmtId="180" fontId="13" fillId="0" borderId="14" xfId="0" applyNumberFormat="1" applyFont="1" applyBorder="1" applyAlignment="1">
      <alignment horizontal="right" vertical="center" shrinkToFit="1"/>
    </xf>
    <xf numFmtId="181" fontId="13" fillId="0" borderId="23" xfId="0" applyNumberFormat="1" applyFont="1" applyBorder="1" applyAlignment="1">
      <alignment horizontal="right" vertical="center" shrinkToFit="1"/>
    </xf>
    <xf numFmtId="183" fontId="5" fillId="0" borderId="21" xfId="0" applyNumberFormat="1" applyFont="1" applyBorder="1" applyAlignment="1">
      <alignment horizontal="right" vertical="center" shrinkToFit="1"/>
    </xf>
    <xf numFmtId="49" fontId="5" fillId="0" borderId="14" xfId="66" applyNumberFormat="1" applyFont="1" applyBorder="1" applyAlignment="1">
      <alignment horizontal="center" vertical="center"/>
      <protection/>
    </xf>
    <xf numFmtId="49" fontId="5" fillId="0" borderId="29" xfId="66" applyNumberFormat="1" applyFont="1" applyBorder="1" applyAlignment="1">
      <alignment horizontal="center" vertical="center"/>
      <protection/>
    </xf>
    <xf numFmtId="180" fontId="13" fillId="0" borderId="30" xfId="66" applyNumberFormat="1" applyFont="1" applyBorder="1" applyAlignment="1">
      <alignment horizontal="right" vertical="center" shrinkToFit="1"/>
      <protection/>
    </xf>
    <xf numFmtId="180" fontId="13" fillId="0" borderId="31" xfId="66" applyNumberFormat="1" applyFont="1" applyBorder="1" applyAlignment="1">
      <alignment horizontal="right" vertical="center" shrinkToFit="1"/>
      <protection/>
    </xf>
    <xf numFmtId="180" fontId="13" fillId="0" borderId="32" xfId="66" applyNumberFormat="1" applyFont="1" applyBorder="1" applyAlignment="1">
      <alignment horizontal="right" vertical="center" shrinkToFit="1"/>
      <protection/>
    </xf>
    <xf numFmtId="181" fontId="13" fillId="0" borderId="32" xfId="0" applyNumberFormat="1" applyFont="1" applyFill="1" applyBorder="1" applyAlignment="1">
      <alignment horizontal="right" vertical="center" shrinkToFit="1"/>
    </xf>
    <xf numFmtId="181" fontId="13" fillId="0" borderId="30" xfId="0" applyNumberFormat="1" applyFont="1" applyFill="1" applyBorder="1" applyAlignment="1">
      <alignment horizontal="right" vertical="center" shrinkToFit="1"/>
    </xf>
    <xf numFmtId="181" fontId="13" fillId="0" borderId="31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>
      <alignment horizontal="right" vertical="center" shrinkToFit="1"/>
    </xf>
    <xf numFmtId="181" fontId="13" fillId="0" borderId="24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/>
    </xf>
    <xf numFmtId="193" fontId="0" fillId="0" borderId="0" xfId="52" applyNumberFormat="1" applyFont="1" applyBorder="1" applyAlignment="1">
      <alignment/>
    </xf>
    <xf numFmtId="41" fontId="0" fillId="0" borderId="0" xfId="0" applyNumberFormat="1" applyFont="1" applyFill="1" applyAlignment="1">
      <alignment vertical="center"/>
    </xf>
    <xf numFmtId="181" fontId="13" fillId="0" borderId="20" xfId="0" applyNumberFormat="1" applyFont="1" applyBorder="1" applyAlignment="1">
      <alignment horizontal="right" shrinkToFit="1"/>
    </xf>
    <xf numFmtId="183" fontId="13" fillId="0" borderId="20" xfId="0" applyNumberFormat="1" applyFont="1" applyBorder="1" applyAlignment="1">
      <alignment horizontal="right" shrinkToFit="1"/>
    </xf>
    <xf numFmtId="183" fontId="13" fillId="0" borderId="21" xfId="0" applyNumberFormat="1" applyFont="1" applyBorder="1" applyAlignment="1">
      <alignment horizontal="right" shrinkToFit="1"/>
    </xf>
    <xf numFmtId="183" fontId="13" fillId="0" borderId="22" xfId="0" applyNumberFormat="1" applyFont="1" applyBorder="1" applyAlignment="1">
      <alignment horizontal="right" shrinkToFit="1"/>
    </xf>
    <xf numFmtId="49" fontId="18" fillId="0" borderId="24" xfId="0" applyNumberFormat="1" applyFont="1" applyBorder="1" applyAlignment="1">
      <alignment horizontal="center" vertical="center" wrapText="1"/>
    </xf>
    <xf numFmtId="49" fontId="5" fillId="0" borderId="0" xfId="49" applyFill="1" applyBorder="1" applyAlignment="1">
      <alignment horizontal="left" vertical="center"/>
      <protection/>
    </xf>
    <xf numFmtId="180" fontId="13" fillId="0" borderId="23" xfId="0" applyNumberFormat="1" applyFont="1" applyBorder="1" applyAlignment="1">
      <alignment horizontal="right" vertical="center" shrinkToFit="1"/>
    </xf>
    <xf numFmtId="49" fontId="18" fillId="0" borderId="14" xfId="0" applyNumberFormat="1" applyFont="1" applyBorder="1" applyAlignment="1">
      <alignment horizontal="center" vertical="center" wrapText="1"/>
    </xf>
    <xf numFmtId="49" fontId="5" fillId="0" borderId="14" xfId="65" applyNumberFormat="1" applyFont="1" applyFill="1" applyBorder="1" applyAlignment="1">
      <alignment horizontal="center" vertical="center"/>
      <protection/>
    </xf>
    <xf numFmtId="49" fontId="5" fillId="0" borderId="19" xfId="65" applyNumberFormat="1" applyFont="1" applyFill="1" applyBorder="1" applyAlignment="1">
      <alignment horizontal="center" vertical="center"/>
      <protection/>
    </xf>
    <xf numFmtId="49" fontId="5" fillId="0" borderId="15" xfId="65" applyNumberFormat="1" applyFont="1" applyFill="1" applyBorder="1" applyAlignment="1">
      <alignment horizontal="center" vertical="center"/>
      <protection/>
    </xf>
    <xf numFmtId="49" fontId="5" fillId="0" borderId="20" xfId="65" applyNumberFormat="1" applyFont="1" applyFill="1" applyBorder="1" applyAlignment="1">
      <alignment horizontal="center" vertical="center"/>
      <protection/>
    </xf>
    <xf numFmtId="49" fontId="5" fillId="0" borderId="17" xfId="65" applyNumberFormat="1" applyFont="1" applyFill="1" applyBorder="1" applyAlignment="1">
      <alignment horizontal="center" vertical="center"/>
      <protection/>
    </xf>
    <xf numFmtId="49" fontId="5" fillId="0" borderId="0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/>
      <protection/>
    </xf>
    <xf numFmtId="49" fontId="5" fillId="0" borderId="18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left" vertical="center"/>
      <protection/>
    </xf>
    <xf numFmtId="49" fontId="5" fillId="0" borderId="11" xfId="65" applyNumberFormat="1" applyFont="1" applyFill="1" applyBorder="1" applyAlignment="1">
      <alignment horizontal="center" vertical="center"/>
      <protection/>
    </xf>
    <xf numFmtId="0" fontId="0" fillId="0" borderId="0" xfId="65" applyFill="1" applyAlignment="1">
      <alignment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14" fillId="0" borderId="0" xfId="65" applyFont="1" applyFill="1" applyAlignment="1">
      <alignment vertical="center"/>
      <protection/>
    </xf>
    <xf numFmtId="41" fontId="8" fillId="0" borderId="10" xfId="65" applyNumberFormat="1" applyFont="1" applyFill="1" applyBorder="1" applyAlignment="1">
      <alignment horizontal="left" vertical="center"/>
      <protection/>
    </xf>
    <xf numFmtId="41" fontId="0" fillId="0" borderId="0" xfId="65" applyNumberFormat="1" applyFill="1" applyAlignment="1">
      <alignment vertical="center"/>
      <protection/>
    </xf>
    <xf numFmtId="49" fontId="5" fillId="0" borderId="0" xfId="65" applyNumberFormat="1" applyFont="1" applyFill="1" applyAlignment="1">
      <alignment horizontal="center" vertical="center"/>
      <protection/>
    </xf>
    <xf numFmtId="58" fontId="5" fillId="0" borderId="10" xfId="65" applyNumberFormat="1" applyFont="1" applyFill="1" applyBorder="1" applyAlignment="1">
      <alignment horizontal="right" vertical="center" shrinkToFit="1"/>
      <protection/>
    </xf>
    <xf numFmtId="0" fontId="5" fillId="0" borderId="0" xfId="65" applyFont="1" applyFill="1" applyAlignment="1">
      <alignment horizontal="distributed" vertical="center"/>
      <protection/>
    </xf>
    <xf numFmtId="49" fontId="16" fillId="0" borderId="10" xfId="65" applyNumberFormat="1" applyFont="1" applyFill="1" applyBorder="1" applyAlignment="1">
      <alignment horizontal="left" vertical="center"/>
      <protection/>
    </xf>
    <xf numFmtId="0" fontId="8" fillId="0" borderId="10" xfId="65" applyFont="1" applyFill="1" applyBorder="1" applyAlignment="1">
      <alignment horizontal="left" vertical="center"/>
      <protection/>
    </xf>
    <xf numFmtId="0" fontId="1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183" fontId="13" fillId="0" borderId="17" xfId="65" applyNumberFormat="1" applyFont="1" applyBorder="1" applyAlignment="1">
      <alignment horizontal="right" vertical="center" shrinkToFit="1"/>
      <protection/>
    </xf>
    <xf numFmtId="183" fontId="13" fillId="0" borderId="15" xfId="65" applyNumberFormat="1" applyFont="1" applyBorder="1" applyAlignment="1">
      <alignment horizontal="right" vertical="center" shrinkToFit="1"/>
      <protection/>
    </xf>
    <xf numFmtId="183" fontId="13" fillId="0" borderId="20" xfId="65" applyNumberFormat="1" applyFont="1" applyBorder="1" applyAlignment="1">
      <alignment horizontal="right" vertical="center" shrinkToFit="1"/>
      <protection/>
    </xf>
    <xf numFmtId="183" fontId="13" fillId="0" borderId="0" xfId="65" applyNumberFormat="1" applyFont="1" applyBorder="1" applyAlignment="1">
      <alignment horizontal="right" vertical="center" shrinkToFit="1"/>
      <protection/>
    </xf>
    <xf numFmtId="183" fontId="13" fillId="0" borderId="21" xfId="65" applyNumberFormat="1" applyFont="1" applyBorder="1" applyAlignment="1">
      <alignment horizontal="right" vertical="center" shrinkToFit="1"/>
      <protection/>
    </xf>
    <xf numFmtId="49" fontId="5" fillId="0" borderId="16" xfId="65" applyNumberFormat="1" applyFont="1" applyFill="1" applyBorder="1" applyAlignment="1">
      <alignment horizontal="center" vertical="center"/>
      <protection/>
    </xf>
    <xf numFmtId="183" fontId="13" fillId="0" borderId="16" xfId="65" applyNumberFormat="1" applyFont="1" applyBorder="1" applyAlignment="1">
      <alignment horizontal="right" vertical="center" shrinkToFit="1"/>
      <protection/>
    </xf>
    <xf numFmtId="183" fontId="13" fillId="0" borderId="10" xfId="65" applyNumberFormat="1" applyFont="1" applyBorder="1" applyAlignment="1">
      <alignment horizontal="right" vertical="center" shrinkToFit="1"/>
      <protection/>
    </xf>
    <xf numFmtId="183" fontId="13" fillId="0" borderId="22" xfId="65" applyNumberFormat="1" applyFont="1" applyBorder="1" applyAlignment="1">
      <alignment horizontal="right" vertical="center" shrinkToFit="1"/>
      <protection/>
    </xf>
    <xf numFmtId="49" fontId="21" fillId="0" borderId="10" xfId="67" applyNumberFormat="1" applyFont="1" applyFill="1" applyBorder="1" applyAlignment="1">
      <alignment horizontal="left" vertical="center"/>
      <protection/>
    </xf>
    <xf numFmtId="0" fontId="8" fillId="0" borderId="10" xfId="67" applyFont="1" applyFill="1" applyBorder="1" applyAlignment="1">
      <alignment horizontal="left" vertical="center"/>
      <protection/>
    </xf>
    <xf numFmtId="0" fontId="11" fillId="0" borderId="0" xfId="67" applyFont="1" applyFill="1" applyAlignment="1">
      <alignment vertical="center"/>
      <protection/>
    </xf>
    <xf numFmtId="49" fontId="5" fillId="0" borderId="19" xfId="67" applyNumberFormat="1" applyFont="1" applyFill="1" applyBorder="1" applyAlignment="1">
      <alignment horizontal="center" vertical="center"/>
      <protection/>
    </xf>
    <xf numFmtId="49" fontId="5" fillId="0" borderId="14" xfId="67" applyNumberFormat="1" applyFont="1" applyFill="1" applyBorder="1" applyAlignment="1">
      <alignment horizontal="center" vertical="center" wrapText="1"/>
      <protection/>
    </xf>
    <xf numFmtId="49" fontId="5" fillId="0" borderId="12" xfId="67" applyNumberFormat="1" applyFont="1" applyFill="1" applyBorder="1" applyAlignment="1">
      <alignment horizontal="center" vertical="center"/>
      <protection/>
    </xf>
    <xf numFmtId="0" fontId="0" fillId="0" borderId="0" xfId="67" applyFill="1" applyAlignment="1">
      <alignment vertical="center"/>
      <protection/>
    </xf>
    <xf numFmtId="49" fontId="5" fillId="0" borderId="14" xfId="67" applyNumberFormat="1" applyFont="1" applyFill="1" applyBorder="1" applyAlignment="1">
      <alignment horizontal="center" vertical="center" shrinkToFit="1"/>
      <protection/>
    </xf>
    <xf numFmtId="0" fontId="0" fillId="0" borderId="0" xfId="67" applyFill="1" applyAlignment="1">
      <alignment vertical="center" shrinkToFit="1"/>
      <protection/>
    </xf>
    <xf numFmtId="41" fontId="13" fillId="0" borderId="19" xfId="67" applyNumberFormat="1" applyFont="1" applyFill="1" applyBorder="1" applyAlignment="1">
      <alignment horizontal="right" vertical="center" shrinkToFit="1"/>
      <protection/>
    </xf>
    <xf numFmtId="179" fontId="13" fillId="0" borderId="20" xfId="67" applyNumberFormat="1" applyFont="1" applyFill="1" applyBorder="1" applyAlignment="1">
      <alignment horizontal="right" vertical="center" shrinkToFit="1"/>
      <protection/>
    </xf>
    <xf numFmtId="183" fontId="13" fillId="0" borderId="15" xfId="67" applyNumberFormat="1" applyFont="1" applyFill="1" applyBorder="1" applyAlignment="1">
      <alignment horizontal="right" vertical="center" shrinkToFit="1"/>
      <protection/>
    </xf>
    <xf numFmtId="183" fontId="13" fillId="0" borderId="20" xfId="67" applyNumberFormat="1" applyFont="1" applyFill="1" applyBorder="1" applyAlignment="1">
      <alignment horizontal="right" vertical="center" shrinkToFit="1"/>
      <protection/>
    </xf>
    <xf numFmtId="49" fontId="5" fillId="0" borderId="18" xfId="67" applyNumberFormat="1" applyFont="1" applyFill="1" applyBorder="1" applyAlignment="1">
      <alignment horizontal="center" vertical="center"/>
      <protection/>
    </xf>
    <xf numFmtId="41" fontId="13" fillId="0" borderId="17" xfId="67" applyNumberFormat="1" applyFont="1" applyFill="1" applyBorder="1" applyAlignment="1">
      <alignment horizontal="right" vertical="center" shrinkToFit="1"/>
      <protection/>
    </xf>
    <xf numFmtId="179" fontId="13" fillId="0" borderId="21" xfId="67" applyNumberFormat="1" applyFont="1" applyFill="1" applyBorder="1" applyAlignment="1">
      <alignment horizontal="right" vertical="center" shrinkToFit="1"/>
      <protection/>
    </xf>
    <xf numFmtId="183" fontId="13" fillId="0" borderId="0" xfId="67" applyNumberFormat="1" applyFont="1" applyBorder="1" applyAlignment="1">
      <alignment horizontal="right" vertical="center" shrinkToFit="1"/>
      <protection/>
    </xf>
    <xf numFmtId="183" fontId="13" fillId="0" borderId="21" xfId="67" applyNumberFormat="1" applyFont="1" applyBorder="1" applyAlignment="1">
      <alignment horizontal="right" vertical="center" shrinkToFit="1"/>
      <protection/>
    </xf>
    <xf numFmtId="49" fontId="5" fillId="0" borderId="13" xfId="67" applyNumberFormat="1" applyFont="1" applyFill="1" applyBorder="1" applyAlignment="1">
      <alignment horizontal="center" vertical="center"/>
      <protection/>
    </xf>
    <xf numFmtId="41" fontId="13" fillId="0" borderId="16" xfId="67" applyNumberFormat="1" applyFont="1" applyFill="1" applyBorder="1" applyAlignment="1">
      <alignment horizontal="right" vertical="center" shrinkToFit="1"/>
      <protection/>
    </xf>
    <xf numFmtId="179" fontId="13" fillId="0" borderId="22" xfId="67" applyNumberFormat="1" applyFont="1" applyFill="1" applyBorder="1" applyAlignment="1">
      <alignment horizontal="right" vertical="center" shrinkToFit="1"/>
      <protection/>
    </xf>
    <xf numFmtId="183" fontId="13" fillId="0" borderId="10" xfId="67" applyNumberFormat="1" applyFont="1" applyBorder="1" applyAlignment="1">
      <alignment horizontal="right" vertical="center" shrinkToFit="1"/>
      <protection/>
    </xf>
    <xf numFmtId="183" fontId="13" fillId="0" borderId="22" xfId="67" applyNumberFormat="1" applyFont="1" applyBorder="1" applyAlignment="1">
      <alignment horizontal="right" vertical="center" shrinkToFit="1"/>
      <protection/>
    </xf>
    <xf numFmtId="0" fontId="0" fillId="0" borderId="0" xfId="67" applyFill="1" applyAlignment="1">
      <alignment horizontal="center" vertical="center"/>
      <protection/>
    </xf>
    <xf numFmtId="198" fontId="13" fillId="0" borderId="16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/>
    </xf>
    <xf numFmtId="181" fontId="13" fillId="0" borderId="24" xfId="0" applyNumberFormat="1" applyFont="1" applyFill="1" applyBorder="1" applyAlignment="1" applyProtection="1">
      <alignment horizontal="right" vertical="center" shrinkToFit="1"/>
      <protection/>
    </xf>
    <xf numFmtId="180" fontId="13" fillId="0" borderId="23" xfId="0" applyNumberFormat="1" applyFont="1" applyFill="1" applyBorder="1" applyAlignment="1">
      <alignment horizontal="right" vertical="center" shrinkToFit="1"/>
    </xf>
    <xf numFmtId="180" fontId="13" fillId="0" borderId="30" xfId="0" applyNumberFormat="1" applyFont="1" applyFill="1" applyBorder="1" applyAlignment="1">
      <alignment horizontal="right" vertical="center" shrinkToFit="1"/>
    </xf>
    <xf numFmtId="180" fontId="13" fillId="0" borderId="30" xfId="0" applyNumberFormat="1" applyFont="1" applyBorder="1" applyAlignment="1">
      <alignment horizontal="right" vertical="center" shrinkToFit="1"/>
    </xf>
    <xf numFmtId="181" fontId="13" fillId="0" borderId="31" xfId="0" applyNumberFormat="1" applyFont="1" applyFill="1" applyBorder="1" applyAlignment="1" applyProtection="1">
      <alignment horizontal="right" vertical="center" shrinkToFit="1"/>
      <protection/>
    </xf>
    <xf numFmtId="181" fontId="13" fillId="0" borderId="23" xfId="0" applyNumberFormat="1" applyFont="1" applyBorder="1" applyAlignment="1" applyProtection="1">
      <alignment horizontal="right" vertical="center" shrinkToFit="1"/>
      <protection locked="0"/>
    </xf>
    <xf numFmtId="41" fontId="0" fillId="0" borderId="24" xfId="0" applyNumberFormat="1" applyFill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181" fontId="13" fillId="0" borderId="3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30" xfId="0" applyNumberFormat="1" applyFont="1" applyBorder="1" applyAlignment="1" applyProtection="1">
      <alignment horizontal="right" vertical="center" shrinkToFit="1"/>
      <protection locked="0"/>
    </xf>
    <xf numFmtId="181" fontId="13" fillId="0" borderId="30" xfId="0" applyNumberFormat="1" applyFont="1" applyBorder="1" applyAlignment="1">
      <alignment horizontal="right" vertical="center" shrinkToFit="1"/>
    </xf>
    <xf numFmtId="49" fontId="25" fillId="0" borderId="12" xfId="65" applyNumberFormat="1" applyFont="1" applyFill="1" applyBorder="1" applyAlignment="1">
      <alignment horizontal="center" vertical="center" wrapText="1"/>
      <protection/>
    </xf>
    <xf numFmtId="184" fontId="13" fillId="0" borderId="10" xfId="0" applyNumberFormat="1" applyFont="1" applyBorder="1" applyAlignment="1">
      <alignment horizontal="right" vertical="center" shrinkToFit="1"/>
    </xf>
    <xf numFmtId="49" fontId="2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65" applyNumberFormat="1" applyFont="1" applyFill="1" applyBorder="1" applyAlignment="1">
      <alignment horizontal="center" vertical="center"/>
      <protection/>
    </xf>
    <xf numFmtId="49" fontId="5" fillId="0" borderId="23" xfId="65" applyNumberFormat="1" applyFont="1" applyFill="1" applyBorder="1" applyAlignment="1">
      <alignment horizontal="center" vertical="center"/>
      <protection/>
    </xf>
    <xf numFmtId="49" fontId="5" fillId="0" borderId="19" xfId="65" applyNumberFormat="1" applyFont="1" applyFill="1" applyBorder="1" applyAlignment="1">
      <alignment horizontal="center" vertical="center"/>
      <protection/>
    </xf>
    <xf numFmtId="49" fontId="5" fillId="0" borderId="15" xfId="65" applyNumberFormat="1" applyFont="1" applyFill="1" applyBorder="1" applyAlignment="1">
      <alignment horizontal="center" vertical="center"/>
      <protection/>
    </xf>
    <xf numFmtId="49" fontId="5" fillId="0" borderId="20" xfId="65" applyNumberFormat="1" applyFont="1" applyFill="1" applyBorder="1" applyAlignment="1">
      <alignment horizontal="center" vertical="center"/>
      <protection/>
    </xf>
    <xf numFmtId="49" fontId="5" fillId="0" borderId="17" xfId="65" applyNumberFormat="1" applyFont="1" applyFill="1" applyBorder="1" applyAlignment="1">
      <alignment horizontal="center" vertical="center"/>
      <protection/>
    </xf>
    <xf numFmtId="49" fontId="5" fillId="0" borderId="0" xfId="65" applyNumberFormat="1" applyFont="1" applyFill="1" applyBorder="1" applyAlignment="1">
      <alignment horizontal="center" vertical="center"/>
      <protection/>
    </xf>
    <xf numFmtId="49" fontId="5" fillId="0" borderId="21" xfId="65" applyNumberFormat="1" applyFont="1" applyFill="1" applyBorder="1" applyAlignment="1">
      <alignment horizontal="center" vertical="center"/>
      <protection/>
    </xf>
    <xf numFmtId="49" fontId="5" fillId="0" borderId="14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/>
      <protection/>
    </xf>
    <xf numFmtId="49" fontId="5" fillId="0" borderId="18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/>
      <protection/>
    </xf>
    <xf numFmtId="49" fontId="10" fillId="0" borderId="12" xfId="65" applyNumberFormat="1" applyFont="1" applyFill="1" applyBorder="1" applyAlignment="1" applyProtection="1">
      <alignment horizontal="center" vertical="center"/>
      <protection locked="0"/>
    </xf>
    <xf numFmtId="49" fontId="10" fillId="0" borderId="18" xfId="65" applyNumberFormat="1" applyFont="1" applyFill="1" applyBorder="1" applyAlignment="1" applyProtection="1">
      <alignment horizontal="center" vertical="center"/>
      <protection locked="0"/>
    </xf>
    <xf numFmtId="49" fontId="10" fillId="0" borderId="13" xfId="65" applyNumberFormat="1" applyFont="1" applyFill="1" applyBorder="1" applyAlignment="1" applyProtection="1">
      <alignment horizontal="center" vertical="center"/>
      <protection locked="0"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left" vertical="center"/>
      <protection/>
    </xf>
    <xf numFmtId="58" fontId="5" fillId="0" borderId="10" xfId="65" applyNumberFormat="1" applyFont="1" applyFill="1" applyBorder="1" applyAlignment="1">
      <alignment horizontal="right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right" vertical="center"/>
    </xf>
    <xf numFmtId="0" fontId="0" fillId="0" borderId="13" xfId="65" applyBorder="1" applyAlignment="1">
      <alignment horizontal="center" vertical="center"/>
      <protection/>
    </xf>
    <xf numFmtId="49" fontId="5" fillId="0" borderId="18" xfId="65" applyNumberFormat="1" applyFont="1" applyBorder="1" applyAlignment="1">
      <alignment horizontal="center" vertical="center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58" fontId="5" fillId="0" borderId="10" xfId="65" applyNumberFormat="1" applyFont="1" applyFill="1" applyBorder="1" applyAlignment="1">
      <alignment horizontal="right" vertical="center" shrinkToFit="1"/>
      <protection/>
    </xf>
    <xf numFmtId="41" fontId="5" fillId="0" borderId="10" xfId="65" applyNumberFormat="1" applyFont="1" applyFill="1" applyBorder="1" applyAlignment="1">
      <alignment horizontal="right" vertical="center" shrinkToFit="1"/>
      <protection/>
    </xf>
    <xf numFmtId="49" fontId="5" fillId="0" borderId="24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/>
      <protection/>
    </xf>
    <xf numFmtId="58" fontId="5" fillId="0" borderId="10" xfId="67" applyNumberFormat="1" applyFont="1" applyFill="1" applyBorder="1" applyAlignment="1">
      <alignment horizontal="right" vertical="center"/>
      <protection/>
    </xf>
    <xf numFmtId="49" fontId="5" fillId="0" borderId="11" xfId="67" applyNumberFormat="1" applyFont="1" applyFill="1" applyBorder="1" applyAlignment="1">
      <alignment horizontal="center" vertical="center"/>
      <protection/>
    </xf>
    <xf numFmtId="49" fontId="5" fillId="0" borderId="24" xfId="67" applyNumberFormat="1" applyFont="1" applyFill="1" applyBorder="1" applyAlignment="1">
      <alignment horizontal="center" vertical="center"/>
      <protection/>
    </xf>
    <xf numFmtId="49" fontId="5" fillId="0" borderId="12" xfId="67" applyNumberFormat="1" applyFont="1" applyFill="1" applyBorder="1" applyAlignment="1">
      <alignment horizontal="center" vertical="center" shrinkToFit="1"/>
      <protection/>
    </xf>
    <xf numFmtId="49" fontId="5" fillId="0" borderId="13" xfId="67" applyNumberFormat="1" applyFont="1" applyFill="1" applyBorder="1" applyAlignment="1">
      <alignment horizontal="center" vertical="center" shrinkToFit="1"/>
      <protection/>
    </xf>
    <xf numFmtId="49" fontId="5" fillId="0" borderId="11" xfId="67" applyNumberFormat="1" applyFont="1" applyFill="1" applyBorder="1" applyAlignment="1">
      <alignment horizontal="center" vertical="center" shrinkToFit="1"/>
      <protection/>
    </xf>
    <xf numFmtId="49" fontId="5" fillId="0" borderId="23" xfId="67" applyNumberFormat="1" applyFont="1" applyFill="1" applyBorder="1" applyAlignment="1">
      <alignment horizontal="center" vertical="center" shrinkToFit="1"/>
      <protection/>
    </xf>
    <xf numFmtId="49" fontId="5" fillId="0" borderId="24" xfId="67" applyNumberFormat="1" applyFont="1" applyFill="1" applyBorder="1" applyAlignment="1">
      <alignment horizontal="center" vertical="center" shrinkToFit="1"/>
      <protection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56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20第４章（医療施設）" xfId="64"/>
    <cellStyle name="標準_22第４章（医療施設）" xfId="65"/>
    <cellStyle name="標準_Sec.2-2" xfId="66"/>
    <cellStyle name="標準_仕様（医療施設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53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R17" sqref="R17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78" t="s">
        <v>123</v>
      </c>
      <c r="B1" s="55"/>
      <c r="C1" s="55"/>
      <c r="D1" s="55"/>
      <c r="E1" s="55"/>
      <c r="F1" s="55"/>
      <c r="J1" s="301" t="s">
        <v>310</v>
      </c>
      <c r="K1" s="301"/>
      <c r="L1" s="301"/>
    </row>
    <row r="2" spans="1:12" s="60" customFormat="1" ht="13.5">
      <c r="A2" s="302" t="s">
        <v>89</v>
      </c>
      <c r="B2" s="300" t="s">
        <v>124</v>
      </c>
      <c r="C2" s="311"/>
      <c r="D2" s="311"/>
      <c r="E2" s="311"/>
      <c r="F2" s="311"/>
      <c r="G2" s="311"/>
      <c r="H2" s="299" t="s">
        <v>125</v>
      </c>
      <c r="I2" s="310"/>
      <c r="J2" s="310"/>
      <c r="K2" s="310"/>
      <c r="L2" s="300"/>
    </row>
    <row r="3" spans="1:13" s="60" customFormat="1" ht="13.5">
      <c r="A3" s="303"/>
      <c r="B3" s="305" t="s">
        <v>92</v>
      </c>
      <c r="C3" s="299" t="s">
        <v>126</v>
      </c>
      <c r="D3" s="300"/>
      <c r="E3" s="307" t="s">
        <v>93</v>
      </c>
      <c r="F3" s="79" t="s">
        <v>126</v>
      </c>
      <c r="G3" s="309" t="s">
        <v>127</v>
      </c>
      <c r="H3" s="312" t="s">
        <v>92</v>
      </c>
      <c r="I3" s="305" t="s">
        <v>126</v>
      </c>
      <c r="J3" s="314"/>
      <c r="K3" s="307" t="s">
        <v>93</v>
      </c>
      <c r="L3" s="309" t="s">
        <v>127</v>
      </c>
      <c r="M3" s="80"/>
    </row>
    <row r="4" spans="1:13" s="60" customFormat="1" ht="13.5">
      <c r="A4" s="304"/>
      <c r="B4" s="306"/>
      <c r="C4" s="79" t="s">
        <v>94</v>
      </c>
      <c r="D4" s="215" t="s">
        <v>96</v>
      </c>
      <c r="E4" s="308"/>
      <c r="F4" s="79" t="s">
        <v>128</v>
      </c>
      <c r="G4" s="309"/>
      <c r="H4" s="313"/>
      <c r="I4" s="215" t="s">
        <v>94</v>
      </c>
      <c r="J4" s="79" t="s">
        <v>96</v>
      </c>
      <c r="K4" s="308"/>
      <c r="L4" s="309"/>
      <c r="M4" s="80"/>
    </row>
    <row r="5" spans="1:12" ht="14.25">
      <c r="A5" s="18" t="s">
        <v>41</v>
      </c>
      <c r="B5" s="82">
        <v>8605</v>
      </c>
      <c r="C5" s="59">
        <v>1076</v>
      </c>
      <c r="D5" s="59">
        <v>7528</v>
      </c>
      <c r="E5" s="59">
        <v>99547</v>
      </c>
      <c r="F5" s="59">
        <v>9934</v>
      </c>
      <c r="G5" s="219">
        <v>68156</v>
      </c>
      <c r="H5" s="139">
        <v>6.7</v>
      </c>
      <c r="I5" s="139">
        <v>0.8</v>
      </c>
      <c r="J5" s="139">
        <v>5.9</v>
      </c>
      <c r="K5" s="139">
        <v>77.9</v>
      </c>
      <c r="L5" s="218">
        <v>53.3</v>
      </c>
    </row>
    <row r="6" spans="1:12" s="60" customFormat="1" ht="24.75" customHeight="1">
      <c r="A6" s="58" t="s">
        <v>42</v>
      </c>
      <c r="B6" s="82">
        <v>579</v>
      </c>
      <c r="C6" s="59">
        <v>70</v>
      </c>
      <c r="D6" s="59">
        <v>509</v>
      </c>
      <c r="E6" s="59">
        <v>3377</v>
      </c>
      <c r="F6" s="59">
        <v>503</v>
      </c>
      <c r="G6" s="220">
        <v>2999</v>
      </c>
      <c r="H6" s="139">
        <v>10.6</v>
      </c>
      <c r="I6" s="139">
        <v>1.3</v>
      </c>
      <c r="J6" s="139">
        <v>9.3</v>
      </c>
      <c r="K6" s="139">
        <v>61.6</v>
      </c>
      <c r="L6" s="140">
        <v>54.7</v>
      </c>
    </row>
    <row r="7" spans="1:12" s="60" customFormat="1" ht="13.5">
      <c r="A7" s="58" t="s">
        <v>43</v>
      </c>
      <c r="B7" s="82">
        <v>102</v>
      </c>
      <c r="C7" s="59">
        <v>16</v>
      </c>
      <c r="D7" s="59">
        <v>86</v>
      </c>
      <c r="E7" s="59">
        <v>903</v>
      </c>
      <c r="F7" s="59">
        <v>236</v>
      </c>
      <c r="G7" s="220">
        <v>560</v>
      </c>
      <c r="H7" s="139">
        <v>7.5</v>
      </c>
      <c r="I7" s="139">
        <v>1.2</v>
      </c>
      <c r="J7" s="139">
        <v>6.3</v>
      </c>
      <c r="K7" s="139">
        <v>66.3</v>
      </c>
      <c r="L7" s="140">
        <v>41.1</v>
      </c>
    </row>
    <row r="8" spans="1:12" ht="13.5">
      <c r="A8" s="19" t="s">
        <v>44</v>
      </c>
      <c r="B8" s="82">
        <v>92</v>
      </c>
      <c r="C8" s="59">
        <v>15</v>
      </c>
      <c r="D8" s="59">
        <v>77</v>
      </c>
      <c r="E8" s="59">
        <v>902</v>
      </c>
      <c r="F8" s="59">
        <v>150</v>
      </c>
      <c r="G8" s="220">
        <v>580</v>
      </c>
      <c r="H8" s="139">
        <v>7</v>
      </c>
      <c r="I8" s="139">
        <v>1.1</v>
      </c>
      <c r="J8" s="139">
        <v>5.9</v>
      </c>
      <c r="K8" s="139">
        <v>68.6</v>
      </c>
      <c r="L8" s="140">
        <v>44.1</v>
      </c>
    </row>
    <row r="9" spans="1:12" ht="13.5">
      <c r="A9" s="19" t="s">
        <v>45</v>
      </c>
      <c r="B9" s="82">
        <v>141</v>
      </c>
      <c r="C9" s="59">
        <v>27</v>
      </c>
      <c r="D9" s="59">
        <v>114</v>
      </c>
      <c r="E9" s="59">
        <v>1571</v>
      </c>
      <c r="F9" s="59">
        <v>164</v>
      </c>
      <c r="G9" s="220">
        <v>1034</v>
      </c>
      <c r="H9" s="139">
        <v>6.1</v>
      </c>
      <c r="I9" s="139">
        <v>1.2</v>
      </c>
      <c r="J9" s="139">
        <v>4.9</v>
      </c>
      <c r="K9" s="139">
        <v>67.5</v>
      </c>
      <c r="L9" s="140">
        <v>44.4</v>
      </c>
    </row>
    <row r="10" spans="1:12" ht="13.5">
      <c r="A10" s="19" t="s">
        <v>46</v>
      </c>
      <c r="B10" s="82">
        <v>75</v>
      </c>
      <c r="C10" s="59">
        <v>16</v>
      </c>
      <c r="D10" s="59">
        <v>59</v>
      </c>
      <c r="E10" s="59">
        <v>821</v>
      </c>
      <c r="F10" s="59">
        <v>82</v>
      </c>
      <c r="G10" s="220">
        <v>449</v>
      </c>
      <c r="H10" s="139">
        <v>7</v>
      </c>
      <c r="I10" s="139">
        <v>1.5</v>
      </c>
      <c r="J10" s="139">
        <v>5.5</v>
      </c>
      <c r="K10" s="139">
        <v>76.4</v>
      </c>
      <c r="L10" s="140">
        <v>41.8</v>
      </c>
    </row>
    <row r="11" spans="1:12" s="60" customFormat="1" ht="24.75" customHeight="1">
      <c r="A11" s="58" t="s">
        <v>47</v>
      </c>
      <c r="B11" s="82">
        <v>68</v>
      </c>
      <c r="C11" s="59">
        <v>13</v>
      </c>
      <c r="D11" s="59">
        <v>55</v>
      </c>
      <c r="E11" s="59">
        <v>920</v>
      </c>
      <c r="F11" s="59">
        <v>79</v>
      </c>
      <c r="G11" s="220">
        <v>482</v>
      </c>
      <c r="H11" s="139">
        <v>5.9</v>
      </c>
      <c r="I11" s="139">
        <v>1.1</v>
      </c>
      <c r="J11" s="139">
        <v>4.7</v>
      </c>
      <c r="K11" s="139">
        <v>79.2</v>
      </c>
      <c r="L11" s="140">
        <v>41.5</v>
      </c>
    </row>
    <row r="12" spans="1:12" s="60" customFormat="1" ht="13.5">
      <c r="A12" s="58" t="s">
        <v>48</v>
      </c>
      <c r="B12" s="82">
        <v>130</v>
      </c>
      <c r="C12" s="59">
        <v>23</v>
      </c>
      <c r="D12" s="59">
        <v>107</v>
      </c>
      <c r="E12" s="59">
        <v>1391</v>
      </c>
      <c r="F12" s="59">
        <v>163</v>
      </c>
      <c r="G12" s="220">
        <v>880</v>
      </c>
      <c r="H12" s="139">
        <v>6.5</v>
      </c>
      <c r="I12" s="139">
        <v>1.2</v>
      </c>
      <c r="J12" s="139">
        <v>5.4</v>
      </c>
      <c r="K12" s="139">
        <v>69.9</v>
      </c>
      <c r="L12" s="140">
        <v>44.2</v>
      </c>
    </row>
    <row r="13" spans="1:12" ht="13.5">
      <c r="A13" s="19" t="s">
        <v>49</v>
      </c>
      <c r="B13" s="82">
        <v>183</v>
      </c>
      <c r="C13" s="59">
        <v>21</v>
      </c>
      <c r="D13" s="59">
        <v>162</v>
      </c>
      <c r="E13" s="59">
        <v>1711</v>
      </c>
      <c r="F13" s="59">
        <v>184</v>
      </c>
      <c r="G13" s="220">
        <v>1394</v>
      </c>
      <c r="H13" s="139">
        <v>6.2</v>
      </c>
      <c r="I13" s="139">
        <v>0.7</v>
      </c>
      <c r="J13" s="139">
        <v>5.5</v>
      </c>
      <c r="K13" s="139">
        <v>57.8</v>
      </c>
      <c r="L13" s="140">
        <v>47.1</v>
      </c>
    </row>
    <row r="14" spans="1:12" ht="13.5">
      <c r="A14" s="19" t="s">
        <v>50</v>
      </c>
      <c r="B14" s="82">
        <v>109</v>
      </c>
      <c r="C14" s="59">
        <v>18</v>
      </c>
      <c r="D14" s="59">
        <v>91</v>
      </c>
      <c r="E14" s="59">
        <v>1411</v>
      </c>
      <c r="F14" s="59">
        <v>164</v>
      </c>
      <c r="G14" s="220">
        <v>982</v>
      </c>
      <c r="H14" s="139">
        <v>5.5</v>
      </c>
      <c r="I14" s="139">
        <v>0.9</v>
      </c>
      <c r="J14" s="139">
        <v>4.6</v>
      </c>
      <c r="K14" s="139">
        <v>70.6</v>
      </c>
      <c r="L14" s="140">
        <v>49.1</v>
      </c>
    </row>
    <row r="15" spans="1:12" ht="13.5">
      <c r="A15" s="19" t="s">
        <v>51</v>
      </c>
      <c r="B15" s="82">
        <v>133</v>
      </c>
      <c r="C15" s="59">
        <v>13</v>
      </c>
      <c r="D15" s="59">
        <v>120</v>
      </c>
      <c r="E15" s="59">
        <v>1555</v>
      </c>
      <c r="F15" s="59">
        <v>150</v>
      </c>
      <c r="G15" s="220">
        <v>963</v>
      </c>
      <c r="H15" s="139">
        <v>6.6</v>
      </c>
      <c r="I15" s="139">
        <v>0.6</v>
      </c>
      <c r="J15" s="139">
        <v>6</v>
      </c>
      <c r="K15" s="139">
        <v>77.7</v>
      </c>
      <c r="L15" s="140">
        <v>48.1</v>
      </c>
    </row>
    <row r="16" spans="1:12" s="60" customFormat="1" ht="24.75" customHeight="1">
      <c r="A16" s="58" t="s">
        <v>52</v>
      </c>
      <c r="B16" s="82">
        <v>346</v>
      </c>
      <c r="C16" s="59">
        <v>52</v>
      </c>
      <c r="D16" s="59">
        <v>294</v>
      </c>
      <c r="E16" s="59">
        <v>4081</v>
      </c>
      <c r="F16" s="59">
        <v>324</v>
      </c>
      <c r="G16" s="220">
        <v>3418</v>
      </c>
      <c r="H16" s="139">
        <v>4.8</v>
      </c>
      <c r="I16" s="139">
        <v>0.7</v>
      </c>
      <c r="J16" s="139">
        <v>4.1</v>
      </c>
      <c r="K16" s="139">
        <v>56.6</v>
      </c>
      <c r="L16" s="140">
        <v>47.4</v>
      </c>
    </row>
    <row r="17" spans="1:12" s="60" customFormat="1" ht="13.5">
      <c r="A17" s="58" t="s">
        <v>53</v>
      </c>
      <c r="B17" s="82">
        <v>279</v>
      </c>
      <c r="C17" s="59">
        <v>35</v>
      </c>
      <c r="D17" s="59">
        <v>244</v>
      </c>
      <c r="E17" s="59">
        <v>3678</v>
      </c>
      <c r="F17" s="59">
        <v>255</v>
      </c>
      <c r="G17" s="220">
        <v>3190</v>
      </c>
      <c r="H17" s="139">
        <v>4.5</v>
      </c>
      <c r="I17" s="139">
        <v>0.6</v>
      </c>
      <c r="J17" s="139">
        <v>3.9</v>
      </c>
      <c r="K17" s="139">
        <v>59.2</v>
      </c>
      <c r="L17" s="140">
        <v>51.3</v>
      </c>
    </row>
    <row r="18" spans="1:12" ht="13.5">
      <c r="A18" s="19" t="s">
        <v>54</v>
      </c>
      <c r="B18" s="82">
        <v>643</v>
      </c>
      <c r="C18" s="59">
        <v>51</v>
      </c>
      <c r="D18" s="59">
        <v>592</v>
      </c>
      <c r="E18" s="59">
        <v>12612</v>
      </c>
      <c r="F18" s="59">
        <v>536</v>
      </c>
      <c r="G18" s="220">
        <v>10570</v>
      </c>
      <c r="H18" s="139">
        <v>4.9</v>
      </c>
      <c r="I18" s="139">
        <v>0.4</v>
      </c>
      <c r="J18" s="139">
        <v>4.5</v>
      </c>
      <c r="K18" s="139">
        <v>95.6</v>
      </c>
      <c r="L18" s="140">
        <v>80.1</v>
      </c>
    </row>
    <row r="19" spans="1:12" ht="13.5">
      <c r="A19" s="19" t="s">
        <v>55</v>
      </c>
      <c r="B19" s="82">
        <v>344</v>
      </c>
      <c r="C19" s="59">
        <v>47</v>
      </c>
      <c r="D19" s="59">
        <v>297</v>
      </c>
      <c r="E19" s="59">
        <v>6424</v>
      </c>
      <c r="F19" s="59">
        <v>296</v>
      </c>
      <c r="G19" s="220">
        <v>4862</v>
      </c>
      <c r="H19" s="139">
        <v>3.8</v>
      </c>
      <c r="I19" s="139">
        <v>0.5</v>
      </c>
      <c r="J19" s="139">
        <v>3.3</v>
      </c>
      <c r="K19" s="139">
        <v>70.9</v>
      </c>
      <c r="L19" s="140">
        <v>53.7</v>
      </c>
    </row>
    <row r="20" spans="1:12" ht="13.5">
      <c r="A20" s="19" t="s">
        <v>56</v>
      </c>
      <c r="B20" s="82">
        <v>130</v>
      </c>
      <c r="C20" s="59">
        <v>20</v>
      </c>
      <c r="D20" s="59">
        <v>110</v>
      </c>
      <c r="E20" s="59">
        <v>1675</v>
      </c>
      <c r="F20" s="59">
        <v>82</v>
      </c>
      <c r="G20" s="220">
        <v>1182</v>
      </c>
      <c r="H20" s="139">
        <v>5.5</v>
      </c>
      <c r="I20" s="139">
        <v>0.8</v>
      </c>
      <c r="J20" s="139">
        <v>4.7</v>
      </c>
      <c r="K20" s="139">
        <v>70.9</v>
      </c>
      <c r="L20" s="140">
        <v>50</v>
      </c>
    </row>
    <row r="21" spans="1:12" s="60" customFormat="1" ht="24.75" customHeight="1">
      <c r="A21" s="58" t="s">
        <v>57</v>
      </c>
      <c r="B21" s="82">
        <v>110</v>
      </c>
      <c r="C21" s="59">
        <v>19</v>
      </c>
      <c r="D21" s="59">
        <v>91</v>
      </c>
      <c r="E21" s="59">
        <v>773</v>
      </c>
      <c r="F21" s="59">
        <v>77</v>
      </c>
      <c r="G21" s="220">
        <v>450</v>
      </c>
      <c r="H21" s="139">
        <v>10.1</v>
      </c>
      <c r="I21" s="139">
        <v>1.7</v>
      </c>
      <c r="J21" s="139">
        <v>8.4</v>
      </c>
      <c r="K21" s="139">
        <v>71</v>
      </c>
      <c r="L21" s="140">
        <v>41.4</v>
      </c>
    </row>
    <row r="22" spans="1:12" s="60" customFormat="1" ht="13.5">
      <c r="A22" s="58" t="s">
        <v>58</v>
      </c>
      <c r="B22" s="82">
        <v>101</v>
      </c>
      <c r="C22" s="59">
        <v>13</v>
      </c>
      <c r="D22" s="59">
        <v>88</v>
      </c>
      <c r="E22" s="59">
        <v>871</v>
      </c>
      <c r="F22" s="59">
        <v>91</v>
      </c>
      <c r="G22" s="220">
        <v>493</v>
      </c>
      <c r="H22" s="139">
        <v>8.7</v>
      </c>
      <c r="I22" s="139">
        <v>1.1</v>
      </c>
      <c r="J22" s="139">
        <v>7.5</v>
      </c>
      <c r="K22" s="139">
        <v>74.7</v>
      </c>
      <c r="L22" s="140">
        <v>42.3</v>
      </c>
    </row>
    <row r="23" spans="1:12" ht="13.5">
      <c r="A23" s="19" t="s">
        <v>59</v>
      </c>
      <c r="B23" s="82">
        <v>72</v>
      </c>
      <c r="C23" s="59">
        <v>10</v>
      </c>
      <c r="D23" s="59">
        <v>62</v>
      </c>
      <c r="E23" s="59">
        <v>591</v>
      </c>
      <c r="F23" s="59">
        <v>113</v>
      </c>
      <c r="G23" s="220">
        <v>284</v>
      </c>
      <c r="H23" s="139">
        <v>9</v>
      </c>
      <c r="I23" s="139">
        <v>1.2</v>
      </c>
      <c r="J23" s="139">
        <v>7.7</v>
      </c>
      <c r="K23" s="139">
        <v>73.6</v>
      </c>
      <c r="L23" s="140">
        <v>35.4</v>
      </c>
    </row>
    <row r="24" spans="1:12" ht="13.5">
      <c r="A24" s="19" t="s">
        <v>60</v>
      </c>
      <c r="B24" s="82">
        <v>60</v>
      </c>
      <c r="C24" s="59">
        <v>8</v>
      </c>
      <c r="D24" s="59">
        <v>52</v>
      </c>
      <c r="E24" s="59">
        <v>679</v>
      </c>
      <c r="F24" s="59">
        <v>60</v>
      </c>
      <c r="G24" s="220">
        <v>422</v>
      </c>
      <c r="H24" s="139">
        <v>7</v>
      </c>
      <c r="I24" s="139">
        <v>0.9</v>
      </c>
      <c r="J24" s="139">
        <v>6.1</v>
      </c>
      <c r="K24" s="139">
        <v>79.2</v>
      </c>
      <c r="L24" s="140">
        <v>49.2</v>
      </c>
    </row>
    <row r="25" spans="1:12" ht="13.5">
      <c r="A25" s="19" t="s">
        <v>61</v>
      </c>
      <c r="B25" s="82">
        <v>133</v>
      </c>
      <c r="C25" s="59">
        <v>16</v>
      </c>
      <c r="D25" s="59">
        <v>117</v>
      </c>
      <c r="E25" s="59">
        <v>1553</v>
      </c>
      <c r="F25" s="59">
        <v>113</v>
      </c>
      <c r="G25" s="220">
        <v>1007</v>
      </c>
      <c r="H25" s="139">
        <v>6.2</v>
      </c>
      <c r="I25" s="139">
        <v>0.7</v>
      </c>
      <c r="J25" s="139">
        <v>5.5</v>
      </c>
      <c r="K25" s="139">
        <v>72.5</v>
      </c>
      <c r="L25" s="140">
        <v>47</v>
      </c>
    </row>
    <row r="26" spans="1:12" s="60" customFormat="1" ht="24.75" customHeight="1">
      <c r="A26" s="58" t="s">
        <v>62</v>
      </c>
      <c r="B26" s="82">
        <v>104</v>
      </c>
      <c r="C26" s="59">
        <v>13</v>
      </c>
      <c r="D26" s="59">
        <v>91</v>
      </c>
      <c r="E26" s="59">
        <v>1570</v>
      </c>
      <c r="F26" s="59">
        <v>184</v>
      </c>
      <c r="G26" s="220">
        <v>939</v>
      </c>
      <c r="H26" s="139">
        <v>5</v>
      </c>
      <c r="I26" s="139">
        <v>0.6</v>
      </c>
      <c r="J26" s="139">
        <v>4.4</v>
      </c>
      <c r="K26" s="139">
        <v>75.8</v>
      </c>
      <c r="L26" s="140">
        <v>45.3</v>
      </c>
    </row>
    <row r="27" spans="1:12" s="60" customFormat="1" ht="13.5">
      <c r="A27" s="58" t="s">
        <v>63</v>
      </c>
      <c r="B27" s="82">
        <v>186</v>
      </c>
      <c r="C27" s="59">
        <v>32</v>
      </c>
      <c r="D27" s="59">
        <v>154</v>
      </c>
      <c r="E27" s="59">
        <v>2693</v>
      </c>
      <c r="F27" s="59">
        <v>277</v>
      </c>
      <c r="G27" s="220">
        <v>1766</v>
      </c>
      <c r="H27" s="139">
        <v>5</v>
      </c>
      <c r="I27" s="139">
        <v>0.9</v>
      </c>
      <c r="J27" s="139">
        <v>4.1</v>
      </c>
      <c r="K27" s="139">
        <v>71.8</v>
      </c>
      <c r="L27" s="140">
        <v>47.1</v>
      </c>
    </row>
    <row r="28" spans="1:12" ht="13.5">
      <c r="A28" s="19" t="s">
        <v>64</v>
      </c>
      <c r="B28" s="82">
        <v>327</v>
      </c>
      <c r="C28" s="59">
        <v>39</v>
      </c>
      <c r="D28" s="59">
        <v>288</v>
      </c>
      <c r="E28" s="59">
        <v>5058</v>
      </c>
      <c r="F28" s="59">
        <v>439</v>
      </c>
      <c r="G28" s="220">
        <v>3672</v>
      </c>
      <c r="H28" s="139">
        <v>4.4</v>
      </c>
      <c r="I28" s="139">
        <v>0.5</v>
      </c>
      <c r="J28" s="139">
        <v>3.9</v>
      </c>
      <c r="K28" s="139">
        <v>68.2</v>
      </c>
      <c r="L28" s="140">
        <v>49.5</v>
      </c>
    </row>
    <row r="29" spans="1:12" ht="13.5">
      <c r="A29" s="19" t="s">
        <v>65</v>
      </c>
      <c r="B29" s="82">
        <v>102</v>
      </c>
      <c r="C29" s="59">
        <v>13</v>
      </c>
      <c r="D29" s="59">
        <v>89</v>
      </c>
      <c r="E29" s="59">
        <v>1506</v>
      </c>
      <c r="F29" s="59">
        <v>130</v>
      </c>
      <c r="G29" s="220">
        <v>856</v>
      </c>
      <c r="H29" s="139">
        <v>5.5</v>
      </c>
      <c r="I29" s="139">
        <v>0.7</v>
      </c>
      <c r="J29" s="139">
        <v>4.8</v>
      </c>
      <c r="K29" s="139">
        <v>81.5</v>
      </c>
      <c r="L29" s="140">
        <v>46.3</v>
      </c>
    </row>
    <row r="30" spans="1:12" ht="13.5">
      <c r="A30" s="19" t="s">
        <v>66</v>
      </c>
      <c r="B30" s="82">
        <v>60</v>
      </c>
      <c r="C30" s="59">
        <v>7</v>
      </c>
      <c r="D30" s="59">
        <v>53</v>
      </c>
      <c r="E30" s="59">
        <v>1004</v>
      </c>
      <c r="F30" s="59">
        <v>50</v>
      </c>
      <c r="G30" s="220">
        <v>556</v>
      </c>
      <c r="H30" s="139">
        <v>4.2</v>
      </c>
      <c r="I30" s="139">
        <v>0.5</v>
      </c>
      <c r="J30" s="139">
        <v>3.7</v>
      </c>
      <c r="K30" s="139">
        <v>71</v>
      </c>
      <c r="L30" s="140">
        <v>39.3</v>
      </c>
    </row>
    <row r="31" spans="1:12" s="60" customFormat="1" ht="24.75" customHeight="1">
      <c r="A31" s="58" t="s">
        <v>67</v>
      </c>
      <c r="B31" s="82">
        <v>175</v>
      </c>
      <c r="C31" s="59">
        <v>12</v>
      </c>
      <c r="D31" s="59">
        <v>163</v>
      </c>
      <c r="E31" s="59">
        <v>2481</v>
      </c>
      <c r="F31" s="59">
        <v>148</v>
      </c>
      <c r="G31" s="220">
        <v>1313</v>
      </c>
      <c r="H31" s="139">
        <v>6.6</v>
      </c>
      <c r="I31" s="139">
        <v>0.5</v>
      </c>
      <c r="J31" s="139">
        <v>6.2</v>
      </c>
      <c r="K31" s="139">
        <v>94.3</v>
      </c>
      <c r="L31" s="140">
        <v>49.9</v>
      </c>
    </row>
    <row r="32" spans="1:12" s="60" customFormat="1" ht="13.5">
      <c r="A32" s="58" t="s">
        <v>68</v>
      </c>
      <c r="B32" s="82">
        <v>534</v>
      </c>
      <c r="C32" s="59">
        <v>39</v>
      </c>
      <c r="D32" s="59">
        <v>495</v>
      </c>
      <c r="E32" s="59">
        <v>8225</v>
      </c>
      <c r="F32" s="59">
        <v>341</v>
      </c>
      <c r="G32" s="220">
        <v>5443</v>
      </c>
      <c r="H32" s="139">
        <v>6</v>
      </c>
      <c r="I32" s="139">
        <v>0.4</v>
      </c>
      <c r="J32" s="139">
        <v>5.6</v>
      </c>
      <c r="K32" s="139">
        <v>92.8</v>
      </c>
      <c r="L32" s="140">
        <v>61.4</v>
      </c>
    </row>
    <row r="33" spans="1:12" ht="13.5">
      <c r="A33" s="19" t="s">
        <v>69</v>
      </c>
      <c r="B33" s="82">
        <v>348</v>
      </c>
      <c r="C33" s="59">
        <v>32</v>
      </c>
      <c r="D33" s="59">
        <v>316</v>
      </c>
      <c r="E33" s="59">
        <v>4967</v>
      </c>
      <c r="F33" s="59">
        <v>303</v>
      </c>
      <c r="G33" s="220">
        <v>2966</v>
      </c>
      <c r="H33" s="139">
        <v>6.2</v>
      </c>
      <c r="I33" s="139">
        <v>0.6</v>
      </c>
      <c r="J33" s="139">
        <v>5.7</v>
      </c>
      <c r="K33" s="139">
        <v>89</v>
      </c>
      <c r="L33" s="140">
        <v>53.1</v>
      </c>
    </row>
    <row r="34" spans="1:12" ht="13.5">
      <c r="A34" s="19" t="s">
        <v>70</v>
      </c>
      <c r="B34" s="82">
        <v>75</v>
      </c>
      <c r="C34" s="59">
        <v>4</v>
      </c>
      <c r="D34" s="59">
        <v>71</v>
      </c>
      <c r="E34" s="59">
        <v>1165</v>
      </c>
      <c r="F34" s="59">
        <v>63</v>
      </c>
      <c r="G34" s="220">
        <v>694</v>
      </c>
      <c r="H34" s="139">
        <v>5.4</v>
      </c>
      <c r="I34" s="139">
        <v>0.3</v>
      </c>
      <c r="J34" s="139">
        <v>5.1</v>
      </c>
      <c r="K34" s="139">
        <v>83.5</v>
      </c>
      <c r="L34" s="140">
        <v>49.7</v>
      </c>
    </row>
    <row r="35" spans="1:12" ht="13.5">
      <c r="A35" s="19" t="s">
        <v>71</v>
      </c>
      <c r="B35" s="82">
        <v>92</v>
      </c>
      <c r="C35" s="59">
        <v>9</v>
      </c>
      <c r="D35" s="59">
        <v>82</v>
      </c>
      <c r="E35" s="59">
        <v>1059</v>
      </c>
      <c r="F35" s="59">
        <v>125</v>
      </c>
      <c r="G35" s="220">
        <v>550</v>
      </c>
      <c r="H35" s="139">
        <v>9.2</v>
      </c>
      <c r="I35" s="139">
        <v>0.9</v>
      </c>
      <c r="J35" s="139">
        <v>8.2</v>
      </c>
      <c r="K35" s="139">
        <v>106.4</v>
      </c>
      <c r="L35" s="140">
        <v>55.3</v>
      </c>
    </row>
    <row r="36" spans="1:12" s="60" customFormat="1" ht="24.75" customHeight="1">
      <c r="A36" s="58" t="s">
        <v>72</v>
      </c>
      <c r="B36" s="82">
        <v>45</v>
      </c>
      <c r="C36" s="59">
        <v>5</v>
      </c>
      <c r="D36" s="59">
        <v>40</v>
      </c>
      <c r="E36" s="59">
        <v>517</v>
      </c>
      <c r="F36" s="59">
        <v>56</v>
      </c>
      <c r="G36" s="220">
        <v>266</v>
      </c>
      <c r="H36" s="139">
        <v>7.7</v>
      </c>
      <c r="I36" s="139">
        <v>0.9</v>
      </c>
      <c r="J36" s="139">
        <v>6.8</v>
      </c>
      <c r="K36" s="139">
        <v>88.4</v>
      </c>
      <c r="L36" s="140">
        <v>45.5</v>
      </c>
    </row>
    <row r="37" spans="1:12" s="60" customFormat="1" ht="13.5">
      <c r="A37" s="58" t="s">
        <v>73</v>
      </c>
      <c r="B37" s="82">
        <v>54</v>
      </c>
      <c r="C37" s="59">
        <v>8</v>
      </c>
      <c r="D37" s="59">
        <v>46</v>
      </c>
      <c r="E37" s="59">
        <v>732</v>
      </c>
      <c r="F37" s="59">
        <v>60</v>
      </c>
      <c r="G37" s="220">
        <v>282</v>
      </c>
      <c r="H37" s="139">
        <v>7.6</v>
      </c>
      <c r="I37" s="139">
        <v>1.1</v>
      </c>
      <c r="J37" s="139">
        <v>6.5</v>
      </c>
      <c r="K37" s="139">
        <v>102.8</v>
      </c>
      <c r="L37" s="140">
        <v>39.6</v>
      </c>
    </row>
    <row r="38" spans="1:12" ht="13.5">
      <c r="A38" s="19" t="s">
        <v>74</v>
      </c>
      <c r="B38" s="82">
        <v>174</v>
      </c>
      <c r="C38" s="59">
        <v>17</v>
      </c>
      <c r="D38" s="59">
        <v>157</v>
      </c>
      <c r="E38" s="59">
        <v>1622</v>
      </c>
      <c r="F38" s="59">
        <v>191</v>
      </c>
      <c r="G38" s="220">
        <v>1002</v>
      </c>
      <c r="H38" s="139">
        <v>9</v>
      </c>
      <c r="I38" s="139">
        <v>0.9</v>
      </c>
      <c r="J38" s="139">
        <v>8.1</v>
      </c>
      <c r="K38" s="139">
        <v>83.6</v>
      </c>
      <c r="L38" s="140">
        <v>51.6</v>
      </c>
    </row>
    <row r="39" spans="1:12" ht="13.5">
      <c r="A39" s="19" t="s">
        <v>75</v>
      </c>
      <c r="B39" s="82">
        <v>249</v>
      </c>
      <c r="C39" s="59">
        <v>31</v>
      </c>
      <c r="D39" s="59">
        <v>218</v>
      </c>
      <c r="E39" s="59">
        <v>2611</v>
      </c>
      <c r="F39" s="59">
        <v>284</v>
      </c>
      <c r="G39" s="220">
        <v>1547</v>
      </c>
      <c r="H39" s="139">
        <v>8.7</v>
      </c>
      <c r="I39" s="139">
        <v>1.1</v>
      </c>
      <c r="J39" s="139">
        <v>7.6</v>
      </c>
      <c r="K39" s="139">
        <v>91.5</v>
      </c>
      <c r="L39" s="140">
        <v>54.2</v>
      </c>
    </row>
    <row r="40" spans="1:12" ht="13.5">
      <c r="A40" s="19" t="s">
        <v>76</v>
      </c>
      <c r="B40" s="82">
        <v>147</v>
      </c>
      <c r="C40" s="59">
        <v>28</v>
      </c>
      <c r="D40" s="59">
        <v>119</v>
      </c>
      <c r="E40" s="59">
        <v>1276</v>
      </c>
      <c r="F40" s="59">
        <v>176</v>
      </c>
      <c r="G40" s="220">
        <v>670</v>
      </c>
      <c r="H40" s="139">
        <v>10.2</v>
      </c>
      <c r="I40" s="139">
        <v>1.9</v>
      </c>
      <c r="J40" s="139">
        <v>8.3</v>
      </c>
      <c r="K40" s="139">
        <v>88.5</v>
      </c>
      <c r="L40" s="140">
        <v>46.5</v>
      </c>
    </row>
    <row r="41" spans="1:12" s="60" customFormat="1" ht="24.75" customHeight="1">
      <c r="A41" s="58" t="s">
        <v>77</v>
      </c>
      <c r="B41" s="82">
        <v>114</v>
      </c>
      <c r="C41" s="59">
        <v>15</v>
      </c>
      <c r="D41" s="59">
        <v>99</v>
      </c>
      <c r="E41" s="59">
        <v>759</v>
      </c>
      <c r="F41" s="59">
        <v>146</v>
      </c>
      <c r="G41" s="220">
        <v>425</v>
      </c>
      <c r="H41" s="139">
        <v>14.6</v>
      </c>
      <c r="I41" s="139">
        <v>1.9</v>
      </c>
      <c r="J41" s="139">
        <v>12.7</v>
      </c>
      <c r="K41" s="139">
        <v>97.3</v>
      </c>
      <c r="L41" s="140">
        <v>54.5</v>
      </c>
    </row>
    <row r="42" spans="1:12" s="60" customFormat="1" ht="13.5">
      <c r="A42" s="58" t="s">
        <v>78</v>
      </c>
      <c r="B42" s="82">
        <v>93</v>
      </c>
      <c r="C42" s="59">
        <v>10</v>
      </c>
      <c r="D42" s="59">
        <v>83</v>
      </c>
      <c r="E42" s="59">
        <v>818</v>
      </c>
      <c r="F42" s="59">
        <v>137</v>
      </c>
      <c r="G42" s="220">
        <v>471</v>
      </c>
      <c r="H42" s="139">
        <v>9.4</v>
      </c>
      <c r="I42" s="139">
        <v>1</v>
      </c>
      <c r="J42" s="139">
        <v>8.4</v>
      </c>
      <c r="K42" s="139">
        <v>82.5</v>
      </c>
      <c r="L42" s="140">
        <v>47.5</v>
      </c>
    </row>
    <row r="43" spans="1:12" ht="13.5">
      <c r="A43" s="19" t="s">
        <v>79</v>
      </c>
      <c r="B43" s="82">
        <v>144</v>
      </c>
      <c r="C43" s="59">
        <v>15</v>
      </c>
      <c r="D43" s="59">
        <v>129</v>
      </c>
      <c r="E43" s="59">
        <v>1239</v>
      </c>
      <c r="F43" s="59">
        <v>243</v>
      </c>
      <c r="G43" s="220">
        <v>696</v>
      </c>
      <c r="H43" s="139">
        <v>10.1</v>
      </c>
      <c r="I43" s="139">
        <v>1.1</v>
      </c>
      <c r="J43" s="139">
        <v>9.1</v>
      </c>
      <c r="K43" s="139">
        <v>87.1</v>
      </c>
      <c r="L43" s="140">
        <v>48.9</v>
      </c>
    </row>
    <row r="44" spans="1:12" ht="13.5">
      <c r="A44" s="19" t="s">
        <v>80</v>
      </c>
      <c r="B44" s="82">
        <v>137</v>
      </c>
      <c r="C44" s="59">
        <v>13</v>
      </c>
      <c r="D44" s="59">
        <v>124</v>
      </c>
      <c r="E44" s="59">
        <v>580</v>
      </c>
      <c r="F44" s="59">
        <v>95</v>
      </c>
      <c r="G44" s="220">
        <v>365</v>
      </c>
      <c r="H44" s="139">
        <v>18.1</v>
      </c>
      <c r="I44" s="139">
        <v>1.7</v>
      </c>
      <c r="J44" s="139">
        <v>16.4</v>
      </c>
      <c r="K44" s="139">
        <v>76.5</v>
      </c>
      <c r="L44" s="140">
        <v>48.2</v>
      </c>
    </row>
    <row r="45" spans="1:12" ht="13.5">
      <c r="A45" s="19" t="s">
        <v>81</v>
      </c>
      <c r="B45" s="82">
        <v>467</v>
      </c>
      <c r="C45" s="59">
        <v>60</v>
      </c>
      <c r="D45" s="59">
        <v>407</v>
      </c>
      <c r="E45" s="59">
        <v>4491</v>
      </c>
      <c r="F45" s="59">
        <v>723</v>
      </c>
      <c r="G45" s="220">
        <v>3009</v>
      </c>
      <c r="H45" s="139">
        <v>9.2</v>
      </c>
      <c r="I45" s="139">
        <v>1.2</v>
      </c>
      <c r="J45" s="139">
        <v>8</v>
      </c>
      <c r="K45" s="139">
        <v>88.4</v>
      </c>
      <c r="L45" s="140">
        <v>59.2</v>
      </c>
    </row>
    <row r="46" spans="1:12" s="60" customFormat="1" ht="24.75" customHeight="1">
      <c r="A46" s="58" t="s">
        <v>82</v>
      </c>
      <c r="B46" s="82">
        <v>110</v>
      </c>
      <c r="C46" s="59">
        <v>14</v>
      </c>
      <c r="D46" s="59">
        <v>96</v>
      </c>
      <c r="E46" s="59">
        <v>691</v>
      </c>
      <c r="F46" s="59">
        <v>193</v>
      </c>
      <c r="G46" s="220">
        <v>425</v>
      </c>
      <c r="H46" s="139">
        <v>13</v>
      </c>
      <c r="I46" s="139">
        <v>1.7</v>
      </c>
      <c r="J46" s="139">
        <v>11.3</v>
      </c>
      <c r="K46" s="139">
        <v>81.6</v>
      </c>
      <c r="L46" s="140">
        <v>50.2</v>
      </c>
    </row>
    <row r="47" spans="1:12" s="60" customFormat="1" ht="13.5">
      <c r="A47" s="58" t="s">
        <v>83</v>
      </c>
      <c r="B47" s="82">
        <v>160</v>
      </c>
      <c r="C47" s="59">
        <v>28</v>
      </c>
      <c r="D47" s="59">
        <v>132</v>
      </c>
      <c r="E47" s="59">
        <v>1414</v>
      </c>
      <c r="F47" s="59">
        <v>334</v>
      </c>
      <c r="G47" s="220">
        <v>747</v>
      </c>
      <c r="H47" s="139">
        <v>11.3</v>
      </c>
      <c r="I47" s="139">
        <v>2</v>
      </c>
      <c r="J47" s="139">
        <v>9.3</v>
      </c>
      <c r="K47" s="139">
        <v>99.8</v>
      </c>
      <c r="L47" s="140">
        <v>52.7</v>
      </c>
    </row>
    <row r="48" spans="1:12" ht="13.5">
      <c r="A48" s="19" t="s">
        <v>84</v>
      </c>
      <c r="B48" s="82">
        <v>216</v>
      </c>
      <c r="C48" s="59">
        <v>38</v>
      </c>
      <c r="D48" s="59">
        <v>178</v>
      </c>
      <c r="E48" s="59">
        <v>1459</v>
      </c>
      <c r="F48" s="59">
        <v>388</v>
      </c>
      <c r="G48" s="220">
        <v>834</v>
      </c>
      <c r="H48" s="139">
        <v>11.9</v>
      </c>
      <c r="I48" s="139">
        <v>2.1</v>
      </c>
      <c r="J48" s="139">
        <v>9.8</v>
      </c>
      <c r="K48" s="139">
        <v>80.5</v>
      </c>
      <c r="L48" s="140">
        <v>46</v>
      </c>
    </row>
    <row r="49" spans="1:12" ht="13.5">
      <c r="A49" s="19" t="s">
        <v>85</v>
      </c>
      <c r="B49" s="82">
        <v>160</v>
      </c>
      <c r="C49" s="59">
        <v>25</v>
      </c>
      <c r="D49" s="59">
        <v>135</v>
      </c>
      <c r="E49" s="59">
        <v>973</v>
      </c>
      <c r="F49" s="59">
        <v>291</v>
      </c>
      <c r="G49" s="220">
        <v>544</v>
      </c>
      <c r="H49" s="139">
        <v>13.4</v>
      </c>
      <c r="I49" s="139">
        <v>2.1</v>
      </c>
      <c r="J49" s="139">
        <v>11.3</v>
      </c>
      <c r="K49" s="139">
        <v>81.7</v>
      </c>
      <c r="L49" s="140">
        <v>45.7</v>
      </c>
    </row>
    <row r="50" spans="1:12" ht="13.5">
      <c r="A50" s="19" t="s">
        <v>86</v>
      </c>
      <c r="B50" s="82">
        <v>142</v>
      </c>
      <c r="C50" s="59">
        <v>15</v>
      </c>
      <c r="D50" s="59">
        <v>127</v>
      </c>
      <c r="E50" s="59">
        <v>899</v>
      </c>
      <c r="F50" s="59">
        <v>213</v>
      </c>
      <c r="G50" s="220">
        <v>516</v>
      </c>
      <c r="H50" s="139">
        <v>12.6</v>
      </c>
      <c r="I50" s="139">
        <v>1.3</v>
      </c>
      <c r="J50" s="139">
        <v>11.2</v>
      </c>
      <c r="K50" s="139">
        <v>79.5</v>
      </c>
      <c r="L50" s="140">
        <v>45.6</v>
      </c>
    </row>
    <row r="51" spans="1:12" s="60" customFormat="1" ht="24.75" customHeight="1">
      <c r="A51" s="58" t="s">
        <v>87</v>
      </c>
      <c r="B51" s="82">
        <v>265</v>
      </c>
      <c r="C51" s="59">
        <v>38</v>
      </c>
      <c r="D51" s="59">
        <v>227</v>
      </c>
      <c r="E51" s="59">
        <v>1409</v>
      </c>
      <c r="F51" s="59">
        <v>403</v>
      </c>
      <c r="G51" s="220">
        <v>812</v>
      </c>
      <c r="H51" s="139">
        <v>15.6</v>
      </c>
      <c r="I51" s="139">
        <v>2.2</v>
      </c>
      <c r="J51" s="139">
        <v>13.4</v>
      </c>
      <c r="K51" s="139">
        <v>82.9</v>
      </c>
      <c r="L51" s="140">
        <v>47.8</v>
      </c>
    </row>
    <row r="52" spans="1:12" ht="13.5">
      <c r="A52" s="20" t="s">
        <v>88</v>
      </c>
      <c r="B52" s="141">
        <v>95</v>
      </c>
      <c r="C52" s="142">
        <v>13</v>
      </c>
      <c r="D52" s="142">
        <v>82</v>
      </c>
      <c r="E52" s="142">
        <v>830</v>
      </c>
      <c r="F52" s="142">
        <v>119</v>
      </c>
      <c r="G52" s="221">
        <v>589</v>
      </c>
      <c r="H52" s="143">
        <v>6.8</v>
      </c>
      <c r="I52" s="143">
        <v>0.9</v>
      </c>
      <c r="J52" s="143">
        <v>5.9</v>
      </c>
      <c r="K52" s="143">
        <v>59.2</v>
      </c>
      <c r="L52" s="144">
        <v>42</v>
      </c>
    </row>
    <row r="53" ht="3.75" customHeight="1">
      <c r="K53" t="s">
        <v>264</v>
      </c>
    </row>
  </sheetData>
  <sheetProtection/>
  <mergeCells count="12">
    <mergeCell ref="K3:K4"/>
    <mergeCell ref="I3:J3"/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5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25" defaultRowHeight="13.5"/>
  <cols>
    <col min="1" max="1" width="13.125" style="2" customWidth="1"/>
    <col min="2" max="11" width="11.25390625" style="2" customWidth="1"/>
    <col min="12" max="12" width="9.125" style="2" customWidth="1"/>
    <col min="13" max="13" width="11.125" style="2" customWidth="1"/>
    <col min="14" max="16384" width="9.125" style="2" customWidth="1"/>
  </cols>
  <sheetData>
    <row r="1" spans="1:11" ht="21">
      <c r="A1" s="1" t="s">
        <v>302</v>
      </c>
      <c r="B1" s="21"/>
      <c r="C1" s="21"/>
      <c r="D1" s="21"/>
      <c r="E1" s="21"/>
      <c r="F1" s="21"/>
      <c r="G1" s="87"/>
      <c r="H1" s="121"/>
      <c r="I1" s="121"/>
      <c r="J1" s="121"/>
      <c r="K1" s="121" t="s">
        <v>39</v>
      </c>
    </row>
    <row r="2" spans="1:11" ht="13.5">
      <c r="A2" s="391" t="s">
        <v>40</v>
      </c>
      <c r="B2" s="355" t="s">
        <v>201</v>
      </c>
      <c r="C2" s="355"/>
      <c r="D2" s="355"/>
      <c r="E2" s="355"/>
      <c r="F2" s="356"/>
      <c r="G2" s="354" t="s">
        <v>203</v>
      </c>
      <c r="H2" s="355"/>
      <c r="I2" s="355"/>
      <c r="J2" s="355"/>
      <c r="K2" s="356"/>
    </row>
    <row r="3" spans="1:11" ht="9.75" customHeight="1">
      <c r="A3" s="396"/>
      <c r="B3" s="393"/>
      <c r="C3" s="393"/>
      <c r="D3" s="393"/>
      <c r="E3" s="393"/>
      <c r="F3" s="394"/>
      <c r="G3" s="395"/>
      <c r="H3" s="393"/>
      <c r="I3" s="393"/>
      <c r="J3" s="393"/>
      <c r="K3" s="394"/>
    </row>
    <row r="4" spans="1:13" ht="21" customHeight="1">
      <c r="A4" s="392"/>
      <c r="B4" s="5" t="s">
        <v>279</v>
      </c>
      <c r="C4" s="5" t="s">
        <v>299</v>
      </c>
      <c r="D4" s="5" t="s">
        <v>306</v>
      </c>
      <c r="E4" s="5" t="s">
        <v>313</v>
      </c>
      <c r="F4" s="5" t="s">
        <v>314</v>
      </c>
      <c r="G4" s="5" t="s">
        <v>279</v>
      </c>
      <c r="H4" s="5" t="s">
        <v>299</v>
      </c>
      <c r="I4" s="5" t="s">
        <v>306</v>
      </c>
      <c r="J4" s="5" t="s">
        <v>313</v>
      </c>
      <c r="K4" s="5" t="s">
        <v>314</v>
      </c>
      <c r="M4" s="43"/>
    </row>
    <row r="5" spans="1:13" ht="39.75" customHeight="1">
      <c r="A5" s="18" t="s">
        <v>15</v>
      </c>
      <c r="B5" s="7">
        <v>23218</v>
      </c>
      <c r="C5" s="102">
        <v>23201</v>
      </c>
      <c r="D5" s="102">
        <v>23022</v>
      </c>
      <c r="E5" s="102">
        <v>23018</v>
      </c>
      <c r="F5" s="102">
        <v>22952</v>
      </c>
      <c r="G5" s="22">
        <v>1599.0358126721765</v>
      </c>
      <c r="H5" s="115">
        <v>1606.7174515235458</v>
      </c>
      <c r="I5" s="115">
        <v>1603.2033426183843</v>
      </c>
      <c r="J5" s="57">
        <v>1607.9715374088453</v>
      </c>
      <c r="K5" s="88">
        <v>1612.9304286718202</v>
      </c>
      <c r="M5" s="217"/>
    </row>
    <row r="6" spans="1:13" ht="39.75" customHeight="1">
      <c r="A6" s="19" t="s">
        <v>16</v>
      </c>
      <c r="B6" s="8">
        <v>22053</v>
      </c>
      <c r="C6" s="45">
        <v>22036</v>
      </c>
      <c r="D6" s="45">
        <v>21897</v>
      </c>
      <c r="E6" s="45">
        <v>21891</v>
      </c>
      <c r="F6" s="45">
        <v>21825</v>
      </c>
      <c r="G6" s="25">
        <v>1685.2760534599245</v>
      </c>
      <c r="H6" s="116">
        <v>1691.6195130414224</v>
      </c>
      <c r="I6" s="116">
        <v>1687.2074432223144</v>
      </c>
      <c r="J6" s="64">
        <v>1693.2188484007972</v>
      </c>
      <c r="K6" s="89">
        <v>1696.297136852512</v>
      </c>
      <c r="M6" s="217"/>
    </row>
    <row r="7" spans="1:13" ht="39.75" customHeight="1">
      <c r="A7" s="20" t="s">
        <v>17</v>
      </c>
      <c r="B7" s="10">
        <v>1165</v>
      </c>
      <c r="C7" s="47">
        <v>1165</v>
      </c>
      <c r="D7" s="47">
        <v>1125</v>
      </c>
      <c r="E7" s="47">
        <v>1127</v>
      </c>
      <c r="F7" s="47">
        <v>1127</v>
      </c>
      <c r="G7" s="28">
        <v>812.390170427603</v>
      </c>
      <c r="H7" s="117">
        <v>822.5600327611892</v>
      </c>
      <c r="I7" s="117">
        <v>805.1587415189946</v>
      </c>
      <c r="J7" s="69">
        <v>812.9553487701075</v>
      </c>
      <c r="K7" s="90">
        <v>823.4752555549874</v>
      </c>
      <c r="M7" s="217"/>
    </row>
    <row r="8" spans="1:13" ht="39.75" customHeight="1">
      <c r="A8" s="18" t="s">
        <v>18</v>
      </c>
      <c r="B8" s="13">
        <v>7863</v>
      </c>
      <c r="C8" s="102">
        <v>7863</v>
      </c>
      <c r="D8" s="102">
        <v>7881</v>
      </c>
      <c r="E8" s="102">
        <v>7879</v>
      </c>
      <c r="F8" s="102">
        <v>7867</v>
      </c>
      <c r="G8" s="22">
        <v>1526.8672714844963</v>
      </c>
      <c r="H8" s="115">
        <v>1526.7901872225739</v>
      </c>
      <c r="I8" s="115">
        <v>1528.0007445150181</v>
      </c>
      <c r="J8" s="57">
        <v>1523.303900964946</v>
      </c>
      <c r="K8" s="88">
        <v>1521.3632900278863</v>
      </c>
      <c r="M8" s="217"/>
    </row>
    <row r="9" spans="1:13" ht="39.75" customHeight="1">
      <c r="A9" s="19" t="s">
        <v>19</v>
      </c>
      <c r="B9" s="12">
        <v>2529</v>
      </c>
      <c r="C9" s="45">
        <v>2529</v>
      </c>
      <c r="D9" s="45">
        <v>2529</v>
      </c>
      <c r="E9" s="45">
        <v>2529</v>
      </c>
      <c r="F9" s="45">
        <v>2478</v>
      </c>
      <c r="G9" s="25">
        <v>1477.2886583485208</v>
      </c>
      <c r="H9" s="116">
        <v>1488.0672189794766</v>
      </c>
      <c r="I9" s="116">
        <v>1498.8176586678362</v>
      </c>
      <c r="J9" s="64">
        <v>1518.6270506569308</v>
      </c>
      <c r="K9" s="89">
        <v>1501.2267894465817</v>
      </c>
      <c r="M9" s="217"/>
    </row>
    <row r="10" spans="1:13" ht="39.75" customHeight="1">
      <c r="A10" s="19" t="s">
        <v>20</v>
      </c>
      <c r="B10" s="12">
        <v>1750</v>
      </c>
      <c r="C10" s="45">
        <v>1750</v>
      </c>
      <c r="D10" s="45">
        <v>1593</v>
      </c>
      <c r="E10" s="45">
        <v>1583</v>
      </c>
      <c r="F10" s="45">
        <v>1583</v>
      </c>
      <c r="G10" s="25">
        <v>2009.6924596338915</v>
      </c>
      <c r="H10" s="116">
        <v>2040.1263712563682</v>
      </c>
      <c r="I10" s="116">
        <v>1881.1775959188012</v>
      </c>
      <c r="J10" s="64">
        <v>1879.8242489015556</v>
      </c>
      <c r="K10" s="89">
        <v>1906.195436209284</v>
      </c>
      <c r="M10" s="217"/>
    </row>
    <row r="11" spans="1:13" ht="39.75" customHeight="1">
      <c r="A11" s="19" t="s">
        <v>21</v>
      </c>
      <c r="B11" s="12">
        <v>1046</v>
      </c>
      <c r="C11" s="45">
        <v>1046</v>
      </c>
      <c r="D11" s="45">
        <v>1046</v>
      </c>
      <c r="E11" s="45">
        <v>1046</v>
      </c>
      <c r="F11" s="45">
        <v>1046</v>
      </c>
      <c r="G11" s="25">
        <v>2610.6923576099434</v>
      </c>
      <c r="H11" s="116">
        <v>2651.390332310968</v>
      </c>
      <c r="I11" s="116">
        <v>2688.324038140276</v>
      </c>
      <c r="J11" s="64">
        <v>2726.088089653375</v>
      </c>
      <c r="K11" s="89">
        <v>2768.587385193616</v>
      </c>
      <c r="M11" s="217"/>
    </row>
    <row r="12" spans="1:13" ht="39.75" customHeight="1">
      <c r="A12" s="19" t="s">
        <v>22</v>
      </c>
      <c r="B12" s="12">
        <v>2526</v>
      </c>
      <c r="C12" s="45">
        <v>2526</v>
      </c>
      <c r="D12" s="45">
        <v>2526</v>
      </c>
      <c r="E12" s="45">
        <v>2526</v>
      </c>
      <c r="F12" s="45">
        <v>2526</v>
      </c>
      <c r="G12" s="25">
        <v>2048.744880165457</v>
      </c>
      <c r="H12" s="116">
        <v>2051.107159387104</v>
      </c>
      <c r="I12" s="116">
        <v>2057.9920320023466</v>
      </c>
      <c r="J12" s="64">
        <v>2074.998973179447</v>
      </c>
      <c r="K12" s="89">
        <v>2082.766467954585</v>
      </c>
      <c r="M12" s="217"/>
    </row>
    <row r="13" spans="1:13" ht="39.75" customHeight="1">
      <c r="A13" s="19" t="s">
        <v>23</v>
      </c>
      <c r="B13" s="12">
        <v>1854</v>
      </c>
      <c r="C13" s="45">
        <v>1854</v>
      </c>
      <c r="D13" s="45">
        <v>1854</v>
      </c>
      <c r="E13" s="45">
        <v>1825</v>
      </c>
      <c r="F13" s="45">
        <v>1825</v>
      </c>
      <c r="G13" s="25">
        <v>1646.5364120781526</v>
      </c>
      <c r="H13" s="116">
        <v>1653.5264528557668</v>
      </c>
      <c r="I13" s="116">
        <v>1659.238575954465</v>
      </c>
      <c r="J13" s="64">
        <v>1628.1414208098774</v>
      </c>
      <c r="K13" s="89">
        <v>1632.6713186616569</v>
      </c>
      <c r="M13" s="217"/>
    </row>
    <row r="14" spans="1:13" ht="39.75" customHeight="1">
      <c r="A14" s="19" t="s">
        <v>24</v>
      </c>
      <c r="B14" s="12">
        <v>1167</v>
      </c>
      <c r="C14" s="45">
        <v>1150</v>
      </c>
      <c r="D14" s="45">
        <v>1150</v>
      </c>
      <c r="E14" s="45">
        <v>1150</v>
      </c>
      <c r="F14" s="45">
        <v>1147</v>
      </c>
      <c r="G14" s="25">
        <v>2351.826847504081</v>
      </c>
      <c r="H14" s="116">
        <v>2355.3989841061775</v>
      </c>
      <c r="I14" s="116">
        <v>2385.7436259153997</v>
      </c>
      <c r="J14" s="64">
        <v>2438.662340691732</v>
      </c>
      <c r="K14" s="89">
        <v>2463.858397955019</v>
      </c>
      <c r="M14" s="217"/>
    </row>
    <row r="15" spans="1:13" ht="39.75" customHeight="1">
      <c r="A15" s="19" t="s">
        <v>25</v>
      </c>
      <c r="B15" s="12">
        <v>334</v>
      </c>
      <c r="C15" s="45">
        <v>334</v>
      </c>
      <c r="D15" s="45">
        <v>334</v>
      </c>
      <c r="E15" s="45">
        <v>334</v>
      </c>
      <c r="F15" s="45">
        <v>334</v>
      </c>
      <c r="G15" s="25">
        <v>857.2455212771418</v>
      </c>
      <c r="H15" s="116">
        <v>862.8707243980573</v>
      </c>
      <c r="I15" s="116">
        <v>867.8254995193183</v>
      </c>
      <c r="J15" s="64">
        <v>878.5543309572033</v>
      </c>
      <c r="K15" s="89">
        <v>883.5745086108833</v>
      </c>
      <c r="M15" s="217"/>
    </row>
    <row r="16" spans="1:13" ht="39.75" customHeight="1">
      <c r="A16" s="19" t="s">
        <v>251</v>
      </c>
      <c r="B16" s="12">
        <v>1348</v>
      </c>
      <c r="C16" s="45">
        <v>1348</v>
      </c>
      <c r="D16" s="45">
        <v>1348</v>
      </c>
      <c r="E16" s="45">
        <v>1347</v>
      </c>
      <c r="F16" s="45">
        <v>1347</v>
      </c>
      <c r="G16" s="25">
        <v>1469.850616072402</v>
      </c>
      <c r="H16" s="116">
        <v>1478.4268134857093</v>
      </c>
      <c r="I16" s="116">
        <v>1486.0872249415706</v>
      </c>
      <c r="J16" s="64">
        <v>1493.5633738787187</v>
      </c>
      <c r="K16" s="89">
        <v>1502.6606128891915</v>
      </c>
      <c r="M16" s="217"/>
    </row>
    <row r="17" spans="1:13" ht="39.75" customHeight="1">
      <c r="A17" s="19" t="s">
        <v>227</v>
      </c>
      <c r="B17" s="12">
        <v>371</v>
      </c>
      <c r="C17" s="45">
        <v>371</v>
      </c>
      <c r="D17" s="45">
        <v>371</v>
      </c>
      <c r="E17" s="45">
        <v>371</v>
      </c>
      <c r="F17" s="45">
        <v>371</v>
      </c>
      <c r="G17" s="25">
        <v>851.6401533411381</v>
      </c>
      <c r="H17" s="116">
        <v>863.0315436866102</v>
      </c>
      <c r="I17" s="116">
        <v>874.8761967646087</v>
      </c>
      <c r="J17" s="64">
        <v>881.6539923954373</v>
      </c>
      <c r="K17" s="89">
        <v>894.8168158028026</v>
      </c>
      <c r="M17" s="217"/>
    </row>
    <row r="18" spans="1:13" ht="39.75" customHeight="1">
      <c r="A18" s="19" t="s">
        <v>228</v>
      </c>
      <c r="B18" s="12">
        <v>1265</v>
      </c>
      <c r="C18" s="45">
        <v>1265</v>
      </c>
      <c r="D18" s="45">
        <v>1265</v>
      </c>
      <c r="E18" s="45">
        <v>1301</v>
      </c>
      <c r="F18" s="45">
        <v>1301</v>
      </c>
      <c r="G18" s="11">
        <v>3562.778122007548</v>
      </c>
      <c r="H18" s="45">
        <v>3563.581046819539</v>
      </c>
      <c r="I18" s="116">
        <v>3568.708212260558</v>
      </c>
      <c r="J18" s="64">
        <v>3690.466059626131</v>
      </c>
      <c r="K18" s="89">
        <v>3704.8638797129515</v>
      </c>
      <c r="M18" s="217"/>
    </row>
    <row r="19" spans="1:13" ht="39.75" customHeight="1">
      <c r="A19" s="17" t="s">
        <v>229</v>
      </c>
      <c r="B19" s="286">
        <v>0</v>
      </c>
      <c r="C19" s="224">
        <v>0</v>
      </c>
      <c r="D19" s="224">
        <v>0</v>
      </c>
      <c r="E19" s="224">
        <v>0</v>
      </c>
      <c r="F19" s="224">
        <v>0</v>
      </c>
      <c r="G19" s="211">
        <v>0</v>
      </c>
      <c r="H19" s="290">
        <v>0</v>
      </c>
      <c r="I19" s="290">
        <v>0</v>
      </c>
      <c r="J19" s="198">
        <v>0</v>
      </c>
      <c r="K19" s="291">
        <v>0</v>
      </c>
      <c r="M19" s="217"/>
    </row>
    <row r="20" spans="1:13" ht="39.75" customHeight="1">
      <c r="A20" s="19" t="s">
        <v>230</v>
      </c>
      <c r="B20" s="12">
        <v>77</v>
      </c>
      <c r="C20" s="45">
        <v>77</v>
      </c>
      <c r="D20" s="45">
        <v>77</v>
      </c>
      <c r="E20" s="45">
        <v>77</v>
      </c>
      <c r="F20" s="45">
        <v>77</v>
      </c>
      <c r="G20" s="25">
        <v>741.1685436519396</v>
      </c>
      <c r="H20" s="116">
        <v>759.5186427303215</v>
      </c>
      <c r="I20" s="116">
        <v>780.6163828061638</v>
      </c>
      <c r="J20" s="64">
        <v>798.4238905018665</v>
      </c>
      <c r="K20" s="89">
        <v>813.6954454190003</v>
      </c>
      <c r="M20" s="217"/>
    </row>
    <row r="21" spans="1:13" ht="39.75" customHeight="1">
      <c r="A21" s="18" t="s">
        <v>26</v>
      </c>
      <c r="B21" s="13">
        <v>209</v>
      </c>
      <c r="C21" s="102">
        <v>209</v>
      </c>
      <c r="D21" s="102">
        <v>209</v>
      </c>
      <c r="E21" s="102">
        <v>209</v>
      </c>
      <c r="F21" s="102">
        <v>209</v>
      </c>
      <c r="G21" s="22">
        <v>684.4380403458214</v>
      </c>
      <c r="H21" s="115">
        <v>685.021304490331</v>
      </c>
      <c r="I21" s="115">
        <v>684.8417327478865</v>
      </c>
      <c r="J21" s="57">
        <v>688.4284726110873</v>
      </c>
      <c r="K21" s="88">
        <v>692.3510120250439</v>
      </c>
      <c r="M21" s="217"/>
    </row>
    <row r="22" spans="1:13" ht="39.75" customHeight="1">
      <c r="A22" s="20" t="s">
        <v>27</v>
      </c>
      <c r="B22" s="16">
        <v>213</v>
      </c>
      <c r="C22" s="47">
        <v>213</v>
      </c>
      <c r="D22" s="47">
        <v>213</v>
      </c>
      <c r="E22" s="47">
        <v>213</v>
      </c>
      <c r="F22" s="47">
        <v>213</v>
      </c>
      <c r="G22" s="28">
        <v>953.4894131339809</v>
      </c>
      <c r="H22" s="117">
        <v>951.9553072625699</v>
      </c>
      <c r="I22" s="117">
        <v>959.8918431726001</v>
      </c>
      <c r="J22" s="69">
        <v>969.0186979664256</v>
      </c>
      <c r="K22" s="90">
        <v>972.5139256688886</v>
      </c>
      <c r="M22" s="217"/>
    </row>
    <row r="23" spans="1:13" ht="39.75" customHeight="1">
      <c r="A23" s="19" t="s">
        <v>28</v>
      </c>
      <c r="B23" s="12">
        <v>40</v>
      </c>
      <c r="C23" s="45">
        <v>40</v>
      </c>
      <c r="D23" s="45">
        <v>0</v>
      </c>
      <c r="E23" s="45">
        <v>0</v>
      </c>
      <c r="F23" s="45">
        <v>0</v>
      </c>
      <c r="G23" s="25">
        <v>211.98791668874873</v>
      </c>
      <c r="H23" s="116">
        <v>215.6799309824221</v>
      </c>
      <c r="I23" s="116">
        <v>0</v>
      </c>
      <c r="J23" s="64">
        <v>0</v>
      </c>
      <c r="K23" s="89">
        <v>0</v>
      </c>
      <c r="M23" s="217"/>
    </row>
    <row r="24" spans="1:13" ht="39.75" customHeight="1">
      <c r="A24" s="17" t="s">
        <v>29</v>
      </c>
      <c r="B24" s="286">
        <v>0</v>
      </c>
      <c r="C24" s="224">
        <v>0</v>
      </c>
      <c r="D24" s="224">
        <v>0</v>
      </c>
      <c r="E24" s="224">
        <v>0</v>
      </c>
      <c r="F24" s="224">
        <v>0</v>
      </c>
      <c r="G24" s="211">
        <v>0</v>
      </c>
      <c r="H24" s="290">
        <v>0</v>
      </c>
      <c r="I24" s="290">
        <v>0</v>
      </c>
      <c r="J24" s="198">
        <v>0</v>
      </c>
      <c r="K24" s="285">
        <v>0</v>
      </c>
      <c r="M24" s="217"/>
    </row>
    <row r="25" spans="1:13" ht="39.75" customHeight="1">
      <c r="A25" s="19" t="s">
        <v>30</v>
      </c>
      <c r="B25" s="12">
        <v>0</v>
      </c>
      <c r="C25" s="45">
        <v>0</v>
      </c>
      <c r="D25" s="45">
        <v>0</v>
      </c>
      <c r="E25" s="45">
        <v>0</v>
      </c>
      <c r="F25" s="45">
        <v>0</v>
      </c>
      <c r="G25" s="25">
        <v>0</v>
      </c>
      <c r="H25" s="116">
        <v>0</v>
      </c>
      <c r="I25" s="116">
        <v>0</v>
      </c>
      <c r="J25" s="64">
        <v>0</v>
      </c>
      <c r="K25" s="89">
        <v>0</v>
      </c>
      <c r="M25" s="217"/>
    </row>
    <row r="26" spans="1:13" ht="39.75" customHeight="1">
      <c r="A26" s="284" t="s">
        <v>263</v>
      </c>
      <c r="B26" s="45">
        <v>230</v>
      </c>
      <c r="C26" s="45">
        <v>230</v>
      </c>
      <c r="D26" s="45">
        <v>230</v>
      </c>
      <c r="E26" s="45">
        <v>232</v>
      </c>
      <c r="F26" s="45">
        <v>232</v>
      </c>
      <c r="G26" s="83">
        <v>1892.8</v>
      </c>
      <c r="H26" s="64">
        <v>1925.4918375889492</v>
      </c>
      <c r="I26" s="64">
        <v>1958.2801191996593</v>
      </c>
      <c r="J26" s="64">
        <v>1994.32648499957</v>
      </c>
      <c r="K26" s="89">
        <v>2028.858766943594</v>
      </c>
      <c r="M26" s="217"/>
    </row>
    <row r="27" spans="1:13" ht="39.75" customHeight="1" thickBot="1">
      <c r="A27" s="292" t="s">
        <v>252</v>
      </c>
      <c r="B27" s="287">
        <v>396</v>
      </c>
      <c r="C27" s="288">
        <v>396</v>
      </c>
      <c r="D27" s="288">
        <v>396</v>
      </c>
      <c r="E27" s="288">
        <v>396</v>
      </c>
      <c r="F27" s="288">
        <v>396</v>
      </c>
      <c r="G27" s="293">
        <v>1561.3910574875797</v>
      </c>
      <c r="H27" s="294">
        <v>1593.689632968448</v>
      </c>
      <c r="I27" s="294">
        <v>1624.7486973290117</v>
      </c>
      <c r="J27" s="295">
        <v>1645.8168820913513</v>
      </c>
      <c r="K27" s="289">
        <v>1679.4605369184444</v>
      </c>
      <c r="M27" s="217"/>
    </row>
    <row r="28" spans="1:13" ht="39.75" customHeight="1" thickTop="1">
      <c r="A28" s="212" t="s">
        <v>31</v>
      </c>
      <c r="B28" s="170">
        <v>1348</v>
      </c>
      <c r="C28" s="170">
        <v>1348</v>
      </c>
      <c r="D28" s="170">
        <v>1348</v>
      </c>
      <c r="E28" s="170">
        <v>1347</v>
      </c>
      <c r="F28" s="170">
        <v>1347</v>
      </c>
      <c r="G28" s="173">
        <v>1469.850616072402</v>
      </c>
      <c r="H28" s="171">
        <v>1478.4268134857093</v>
      </c>
      <c r="I28" s="171">
        <v>1486.0872249415706</v>
      </c>
      <c r="J28" s="171">
        <v>1493.5633738787187</v>
      </c>
      <c r="K28" s="172">
        <v>1502.6606128891915</v>
      </c>
      <c r="M28" s="217"/>
    </row>
    <row r="29" spans="1:13" ht="39.75" customHeight="1">
      <c r="A29" s="19" t="s">
        <v>32</v>
      </c>
      <c r="B29" s="8">
        <v>4380</v>
      </c>
      <c r="C29" s="8">
        <v>4380</v>
      </c>
      <c r="D29" s="8">
        <v>4380</v>
      </c>
      <c r="E29" s="8">
        <v>4351</v>
      </c>
      <c r="F29" s="8">
        <v>4351</v>
      </c>
      <c r="G29" s="25">
        <v>1856.7583034824816</v>
      </c>
      <c r="H29" s="26">
        <v>1861.6354339778218</v>
      </c>
      <c r="I29" s="26">
        <v>1867.9711189488185</v>
      </c>
      <c r="J29" s="26">
        <v>1860.7853703180997</v>
      </c>
      <c r="K29" s="89">
        <v>1866.893216797319</v>
      </c>
      <c r="M29" s="217"/>
    </row>
    <row r="30" spans="1:13" ht="39.75" customHeight="1">
      <c r="A30" s="19" t="s">
        <v>33</v>
      </c>
      <c r="B30" s="8">
        <v>2529</v>
      </c>
      <c r="C30" s="8">
        <v>2529</v>
      </c>
      <c r="D30" s="8">
        <v>2529</v>
      </c>
      <c r="E30" s="8">
        <v>2529</v>
      </c>
      <c r="F30" s="8">
        <v>2478</v>
      </c>
      <c r="G30" s="25">
        <v>1412.8570550673467</v>
      </c>
      <c r="H30" s="26">
        <v>1424.0746893107118</v>
      </c>
      <c r="I30" s="26">
        <v>1435.382257789886</v>
      </c>
      <c r="J30" s="26">
        <v>1451.9462624870823</v>
      </c>
      <c r="K30" s="89">
        <v>1435.4316432158766</v>
      </c>
      <c r="M30" s="217"/>
    </row>
    <row r="31" spans="1:13" ht="39.75" customHeight="1">
      <c r="A31" s="19" t="s">
        <v>34</v>
      </c>
      <c r="B31" s="8">
        <v>9961</v>
      </c>
      <c r="C31" s="8">
        <v>9961</v>
      </c>
      <c r="D31" s="8">
        <v>9979</v>
      </c>
      <c r="E31" s="8">
        <v>10013</v>
      </c>
      <c r="F31" s="8">
        <v>10001</v>
      </c>
      <c r="G31" s="25">
        <v>1526.1035562609927</v>
      </c>
      <c r="H31" s="26">
        <v>1527.2196507065748</v>
      </c>
      <c r="I31" s="26">
        <v>1529.8691662144054</v>
      </c>
      <c r="J31" s="26">
        <v>1534.5946650114563</v>
      </c>
      <c r="K31" s="89">
        <v>1534.9056357634088</v>
      </c>
      <c r="M31" s="217"/>
    </row>
    <row r="32" spans="1:13" ht="39.75" customHeight="1">
      <c r="A32" s="19" t="s">
        <v>35</v>
      </c>
      <c r="B32" s="8">
        <v>2624</v>
      </c>
      <c r="C32" s="8">
        <v>2607</v>
      </c>
      <c r="D32" s="8">
        <v>2567</v>
      </c>
      <c r="E32" s="8">
        <v>2567</v>
      </c>
      <c r="F32" s="8">
        <v>2564</v>
      </c>
      <c r="G32" s="25">
        <v>1604.3336573793845</v>
      </c>
      <c r="H32" s="26">
        <v>1619.073643940429</v>
      </c>
      <c r="I32" s="26">
        <v>1616.9263911109992</v>
      </c>
      <c r="J32" s="26">
        <v>1639.8993189977896</v>
      </c>
      <c r="K32" s="89">
        <v>1663.0452407977948</v>
      </c>
      <c r="M32" s="217"/>
    </row>
    <row r="33" spans="1:13" ht="39.75" customHeight="1">
      <c r="A33" s="20" t="s">
        <v>36</v>
      </c>
      <c r="B33" s="10">
        <v>2376</v>
      </c>
      <c r="C33" s="10">
        <v>2376</v>
      </c>
      <c r="D33" s="10">
        <v>2219</v>
      </c>
      <c r="E33" s="10">
        <v>2211</v>
      </c>
      <c r="F33" s="10">
        <v>2211</v>
      </c>
      <c r="G33" s="28">
        <v>1840.3767505267072</v>
      </c>
      <c r="H33" s="29">
        <v>1870.9398007795583</v>
      </c>
      <c r="I33" s="29">
        <v>1773.2706814985295</v>
      </c>
      <c r="J33" s="29">
        <v>1779.032997803365</v>
      </c>
      <c r="K33" s="90">
        <v>1806.2840056859957</v>
      </c>
      <c r="M33" s="217"/>
    </row>
    <row r="34" spans="2:6" ht="13.5">
      <c r="B34" s="43"/>
      <c r="C34" s="43"/>
      <c r="D34" s="43"/>
      <c r="E34" s="43"/>
      <c r="F34" s="43"/>
    </row>
    <row r="35" spans="2:6" ht="13.5">
      <c r="B35" s="43"/>
      <c r="C35" s="43"/>
      <c r="D35" s="43"/>
      <c r="E35" s="43"/>
      <c r="F35" s="43"/>
    </row>
  </sheetData>
  <sheetProtection/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</sheetPr>
  <dimension ref="A1:I56"/>
  <sheetViews>
    <sheetView view="pageBreakPreview" zoomScaleSheetLayoutView="100" zoomScalePageLayoutView="0" workbookViewId="0" topLeftCell="A1">
      <selection activeCell="G57" sqref="G57"/>
    </sheetView>
  </sheetViews>
  <sheetFormatPr defaultColWidth="6.50390625" defaultRowHeight="13.5"/>
  <cols>
    <col min="1" max="2" width="1.75390625" style="99" customWidth="1"/>
    <col min="3" max="3" width="20.25390625" style="99" customWidth="1"/>
    <col min="4" max="8" width="10.50390625" style="99" customWidth="1"/>
    <col min="9" max="9" width="13.00390625" style="99" customWidth="1"/>
    <col min="10" max="255" width="6.50390625" style="0" customWidth="1"/>
  </cols>
  <sheetData>
    <row r="1" spans="1:9" ht="13.5">
      <c r="A1" s="91" t="s">
        <v>163</v>
      </c>
      <c r="B1" s="92"/>
      <c r="C1" s="92"/>
      <c r="D1" s="92"/>
      <c r="E1" s="92"/>
      <c r="F1" s="92"/>
      <c r="G1" s="92"/>
      <c r="H1" s="92"/>
      <c r="I1" s="93" t="s">
        <v>315</v>
      </c>
    </row>
    <row r="2" spans="1:9" ht="45" customHeight="1">
      <c r="A2" s="321" t="s">
        <v>158</v>
      </c>
      <c r="B2" s="322"/>
      <c r="C2" s="323"/>
      <c r="D2" s="46" t="s">
        <v>274</v>
      </c>
      <c r="E2" s="46" t="s">
        <v>164</v>
      </c>
      <c r="F2" s="46" t="s">
        <v>213</v>
      </c>
      <c r="G2" s="46" t="s">
        <v>165</v>
      </c>
      <c r="H2" s="48" t="s">
        <v>166</v>
      </c>
      <c r="I2" s="94" t="s">
        <v>167</v>
      </c>
    </row>
    <row r="3" spans="1:9" ht="19.5" customHeight="1">
      <c r="A3" s="95" t="s">
        <v>37</v>
      </c>
      <c r="B3" s="96"/>
      <c r="C3" s="96"/>
      <c r="D3" s="196">
        <f>SUM(D4:D8)</f>
        <v>22959</v>
      </c>
      <c r="E3" s="196">
        <f>SUM(E4:E8)</f>
        <v>6726354</v>
      </c>
      <c r="F3" s="196">
        <f>E3/365</f>
        <v>18428.36712328767</v>
      </c>
      <c r="G3" s="196">
        <f>SUM(G4:G8)</f>
        <v>186470</v>
      </c>
      <c r="H3" s="196">
        <f>SUM(H4:H8)</f>
        <v>186591</v>
      </c>
      <c r="I3" s="197">
        <v>7326490</v>
      </c>
    </row>
    <row r="4" spans="1:9" ht="19.5" customHeight="1">
      <c r="A4" s="98"/>
      <c r="B4" s="95" t="s">
        <v>159</v>
      </c>
      <c r="C4" s="96"/>
      <c r="D4" s="97">
        <v>5211</v>
      </c>
      <c r="E4" s="47">
        <v>1572429</v>
      </c>
      <c r="F4" s="224">
        <f aca="true" t="shared" si="0" ref="F4:F9">E4/365</f>
        <v>4308.024657534246</v>
      </c>
      <c r="G4" s="47">
        <v>4547</v>
      </c>
      <c r="H4" s="52">
        <v>4640</v>
      </c>
      <c r="I4" s="66"/>
    </row>
    <row r="5" spans="1:9" ht="19.5" customHeight="1">
      <c r="A5" s="98"/>
      <c r="B5" s="95" t="s">
        <v>198</v>
      </c>
      <c r="C5" s="96"/>
      <c r="D5" s="97">
        <v>26</v>
      </c>
      <c r="E5" s="47">
        <v>165</v>
      </c>
      <c r="F5" s="224">
        <v>0</v>
      </c>
      <c r="G5" s="47">
        <v>6</v>
      </c>
      <c r="H5" s="51">
        <v>5</v>
      </c>
      <c r="I5" s="66"/>
    </row>
    <row r="6" spans="1:9" ht="19.5" customHeight="1">
      <c r="A6" s="98"/>
      <c r="B6" s="95" t="s">
        <v>160</v>
      </c>
      <c r="C6" s="96"/>
      <c r="D6" s="97">
        <v>153</v>
      </c>
      <c r="E6" s="47">
        <v>11008</v>
      </c>
      <c r="F6" s="224">
        <f t="shared" si="0"/>
        <v>30.15890410958904</v>
      </c>
      <c r="G6" s="47">
        <v>232</v>
      </c>
      <c r="H6" s="51">
        <v>184</v>
      </c>
      <c r="I6" s="66"/>
    </row>
    <row r="7" spans="1:9" ht="19.5" customHeight="1">
      <c r="A7" s="98"/>
      <c r="B7" s="399" t="s">
        <v>256</v>
      </c>
      <c r="C7" s="400"/>
      <c r="D7" s="97">
        <v>5165</v>
      </c>
      <c r="E7" s="47">
        <v>1705874</v>
      </c>
      <c r="F7" s="224">
        <f t="shared" si="0"/>
        <v>4673.627397260274</v>
      </c>
      <c r="G7" s="47">
        <v>7079</v>
      </c>
      <c r="H7" s="51">
        <v>10629</v>
      </c>
      <c r="I7" s="66"/>
    </row>
    <row r="8" spans="1:9" ht="19.5" customHeight="1">
      <c r="A8" s="98"/>
      <c r="B8" s="397" t="s">
        <v>255</v>
      </c>
      <c r="C8" s="398"/>
      <c r="D8" s="97">
        <v>12404</v>
      </c>
      <c r="E8" s="47">
        <v>3436878</v>
      </c>
      <c r="F8" s="224">
        <f t="shared" si="0"/>
        <v>9416.104109589041</v>
      </c>
      <c r="G8" s="47">
        <v>174606</v>
      </c>
      <c r="H8" s="51">
        <v>171133</v>
      </c>
      <c r="I8" s="66"/>
    </row>
    <row r="9" spans="1:9" ht="19.5" customHeight="1">
      <c r="A9" s="146"/>
      <c r="B9" s="397" t="s">
        <v>273</v>
      </c>
      <c r="C9" s="398"/>
      <c r="D9" s="97">
        <v>1307</v>
      </c>
      <c r="E9" s="47">
        <v>461792</v>
      </c>
      <c r="F9" s="224">
        <f t="shared" si="0"/>
        <v>1265.1835616438357</v>
      </c>
      <c r="G9" s="47">
        <v>1003</v>
      </c>
      <c r="H9" s="51">
        <v>1312</v>
      </c>
      <c r="I9" s="66"/>
    </row>
    <row r="10" ht="30" customHeight="1"/>
    <row r="32" ht="38.25" customHeight="1"/>
    <row r="53" ht="13.5">
      <c r="A53" s="113" t="s">
        <v>215</v>
      </c>
    </row>
    <row r="54" ht="13.5">
      <c r="A54" s="113" t="s">
        <v>216</v>
      </c>
    </row>
    <row r="55" ht="13.5">
      <c r="A55" s="113" t="s">
        <v>217</v>
      </c>
    </row>
    <row r="56" ht="13.5">
      <c r="A56" s="113" t="s">
        <v>266</v>
      </c>
    </row>
  </sheetData>
  <sheetProtection/>
  <mergeCells count="4">
    <mergeCell ref="A2:C2"/>
    <mergeCell ref="B9:C9"/>
    <mergeCell ref="B7:C7"/>
    <mergeCell ref="B8:C8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</sheetPr>
  <dimension ref="A1:K37"/>
  <sheetViews>
    <sheetView zoomScaleSheetLayoutView="75" zoomScalePageLayoutView="0" workbookViewId="0" topLeftCell="A1">
      <selection activeCell="J12" sqref="J12"/>
    </sheetView>
  </sheetViews>
  <sheetFormatPr defaultColWidth="6.50390625" defaultRowHeight="13.5"/>
  <cols>
    <col min="1" max="1" width="10.00390625" style="99" customWidth="1"/>
    <col min="2" max="4" width="10.375" style="99" customWidth="1"/>
    <col min="5" max="5" width="8.75390625" style="99" customWidth="1"/>
    <col min="6" max="6" width="8.375" style="99" customWidth="1"/>
    <col min="7" max="7" width="6.75390625" style="99" customWidth="1"/>
    <col min="8" max="8" width="10.00390625" style="99" customWidth="1"/>
    <col min="9" max="11" width="9.875" style="99" customWidth="1"/>
  </cols>
  <sheetData>
    <row r="1" spans="1:11" ht="13.5">
      <c r="A1" s="91" t="s">
        <v>188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42" customHeight="1">
      <c r="A2" s="401" t="s">
        <v>161</v>
      </c>
      <c r="B2" s="401" t="s">
        <v>37</v>
      </c>
      <c r="C2" s="321" t="s">
        <v>168</v>
      </c>
      <c r="D2" s="322"/>
      <c r="E2" s="323"/>
      <c r="F2" s="46" t="s">
        <v>258</v>
      </c>
      <c r="G2" s="298" t="s">
        <v>323</v>
      </c>
      <c r="H2" s="402" t="s">
        <v>257</v>
      </c>
      <c r="I2" s="403"/>
      <c r="J2" s="403"/>
      <c r="K2" s="404"/>
    </row>
    <row r="3" spans="1:11" ht="28.5" customHeight="1">
      <c r="A3" s="304"/>
      <c r="B3" s="304"/>
      <c r="C3" s="20" t="s">
        <v>37</v>
      </c>
      <c r="D3" s="20" t="s">
        <v>291</v>
      </c>
      <c r="E3" s="9" t="s">
        <v>169</v>
      </c>
      <c r="F3" s="9" t="s">
        <v>170</v>
      </c>
      <c r="G3" s="44" t="s">
        <v>170</v>
      </c>
      <c r="H3" s="44" t="s">
        <v>170</v>
      </c>
      <c r="I3" s="44" t="s">
        <v>212</v>
      </c>
      <c r="J3" s="44" t="s">
        <v>210</v>
      </c>
      <c r="K3" s="225" t="s">
        <v>277</v>
      </c>
    </row>
    <row r="4" spans="1:11" ht="23.25" customHeight="1">
      <c r="A4" s="100" t="s">
        <v>171</v>
      </c>
      <c r="B4" s="101">
        <v>5437451</v>
      </c>
      <c r="C4" s="102">
        <v>1749837</v>
      </c>
      <c r="D4" s="102">
        <v>1565636</v>
      </c>
      <c r="E4" s="102">
        <v>184201</v>
      </c>
      <c r="F4" s="102">
        <v>352030</v>
      </c>
      <c r="G4" s="102">
        <v>1435</v>
      </c>
      <c r="H4" s="102">
        <v>3334149</v>
      </c>
      <c r="I4" s="120" t="s">
        <v>162</v>
      </c>
      <c r="J4" s="120" t="s">
        <v>162</v>
      </c>
      <c r="K4" s="145" t="s">
        <v>162</v>
      </c>
    </row>
    <row r="5" spans="1:11" ht="13.5" customHeight="1">
      <c r="A5" s="104">
        <v>55</v>
      </c>
      <c r="B5" s="105">
        <v>6486428</v>
      </c>
      <c r="C5" s="45">
        <v>1913564</v>
      </c>
      <c r="D5" s="45">
        <v>1739999</v>
      </c>
      <c r="E5" s="45">
        <v>173565</v>
      </c>
      <c r="F5" s="45">
        <v>220607</v>
      </c>
      <c r="G5" s="45">
        <v>292</v>
      </c>
      <c r="H5" s="45">
        <v>4164946</v>
      </c>
      <c r="I5" s="114" t="s">
        <v>162</v>
      </c>
      <c r="J5" s="114" t="s">
        <v>162</v>
      </c>
      <c r="K5" s="103" t="s">
        <v>162</v>
      </c>
    </row>
    <row r="6" spans="1:11" ht="13.5" customHeight="1">
      <c r="A6" s="104">
        <v>60</v>
      </c>
      <c r="B6" s="105">
        <v>7536267</v>
      </c>
      <c r="C6" s="45">
        <v>1873808</v>
      </c>
      <c r="D6" s="45">
        <v>1406932</v>
      </c>
      <c r="E6" s="45">
        <v>466876</v>
      </c>
      <c r="F6" s="45">
        <v>153143</v>
      </c>
      <c r="G6" s="45">
        <v>135</v>
      </c>
      <c r="H6" s="45">
        <v>5509181</v>
      </c>
      <c r="I6" s="114" t="s">
        <v>162</v>
      </c>
      <c r="J6" s="114" t="s">
        <v>162</v>
      </c>
      <c r="K6" s="103" t="s">
        <v>162</v>
      </c>
    </row>
    <row r="7" spans="1:11" ht="13.5" customHeight="1">
      <c r="A7" s="106" t="s">
        <v>172</v>
      </c>
      <c r="B7" s="105">
        <v>7863372</v>
      </c>
      <c r="C7" s="45">
        <v>1816142</v>
      </c>
      <c r="D7" s="45">
        <v>1349829</v>
      </c>
      <c r="E7" s="45">
        <v>466313</v>
      </c>
      <c r="F7" s="45">
        <v>103567</v>
      </c>
      <c r="G7" s="45">
        <v>22</v>
      </c>
      <c r="H7" s="45">
        <v>5943641</v>
      </c>
      <c r="I7" s="114" t="s">
        <v>162</v>
      </c>
      <c r="J7" s="114" t="s">
        <v>162</v>
      </c>
      <c r="K7" s="103" t="s">
        <v>162</v>
      </c>
    </row>
    <row r="8" spans="1:11" ht="13.5" customHeight="1" hidden="1">
      <c r="A8" s="104">
        <v>3</v>
      </c>
      <c r="B8" s="105">
        <v>7871016</v>
      </c>
      <c r="C8" s="45">
        <v>1832477</v>
      </c>
      <c r="D8" s="45">
        <v>1293470</v>
      </c>
      <c r="E8" s="45">
        <v>539007</v>
      </c>
      <c r="F8" s="45">
        <v>96116</v>
      </c>
      <c r="G8" s="45">
        <v>146</v>
      </c>
      <c r="H8" s="45">
        <v>5942277</v>
      </c>
      <c r="I8" s="114" t="s">
        <v>162</v>
      </c>
      <c r="J8" s="114" t="s">
        <v>162</v>
      </c>
      <c r="K8" s="103" t="s">
        <v>162</v>
      </c>
    </row>
    <row r="9" spans="1:11" ht="13.5" customHeight="1" hidden="1">
      <c r="A9" s="104">
        <v>4</v>
      </c>
      <c r="B9" s="105">
        <v>7845015</v>
      </c>
      <c r="C9" s="45">
        <v>1842751</v>
      </c>
      <c r="D9" s="45">
        <v>1194701</v>
      </c>
      <c r="E9" s="45">
        <v>648050</v>
      </c>
      <c r="F9" s="45">
        <v>86087</v>
      </c>
      <c r="G9" s="45">
        <v>48</v>
      </c>
      <c r="H9" s="45">
        <v>5916129</v>
      </c>
      <c r="I9" s="114" t="s">
        <v>162</v>
      </c>
      <c r="J9" s="114" t="s">
        <v>162</v>
      </c>
      <c r="K9" s="103" t="s">
        <v>162</v>
      </c>
    </row>
    <row r="10" spans="1:11" ht="13.5" customHeight="1" hidden="1">
      <c r="A10" s="104">
        <v>5</v>
      </c>
      <c r="B10" s="105">
        <v>7815330</v>
      </c>
      <c r="C10" s="45">
        <v>1828208</v>
      </c>
      <c r="D10" s="45">
        <v>1283607</v>
      </c>
      <c r="E10" s="45">
        <v>544601</v>
      </c>
      <c r="F10" s="45">
        <v>81308</v>
      </c>
      <c r="G10" s="45">
        <v>98</v>
      </c>
      <c r="H10" s="45">
        <v>5905716</v>
      </c>
      <c r="I10" s="114" t="s">
        <v>162</v>
      </c>
      <c r="J10" s="114" t="s">
        <v>162</v>
      </c>
      <c r="K10" s="103" t="s">
        <v>162</v>
      </c>
    </row>
    <row r="11" spans="1:11" ht="13.5" customHeight="1" hidden="1">
      <c r="A11" s="104">
        <v>6</v>
      </c>
      <c r="B11" s="105">
        <v>7822361</v>
      </c>
      <c r="C11" s="45">
        <v>1806689</v>
      </c>
      <c r="D11" s="45">
        <v>1256355</v>
      </c>
      <c r="E11" s="45">
        <v>550334</v>
      </c>
      <c r="F11" s="45">
        <v>72500</v>
      </c>
      <c r="G11" s="45">
        <v>169</v>
      </c>
      <c r="H11" s="45">
        <v>5943003</v>
      </c>
      <c r="I11" s="114" t="s">
        <v>162</v>
      </c>
      <c r="J11" s="114" t="s">
        <v>162</v>
      </c>
      <c r="K11" s="103" t="s">
        <v>162</v>
      </c>
    </row>
    <row r="12" spans="1:11" ht="13.5" customHeight="1">
      <c r="A12" s="104">
        <v>7</v>
      </c>
      <c r="B12" s="105">
        <v>7793872</v>
      </c>
      <c r="C12" s="45">
        <v>1762909</v>
      </c>
      <c r="D12" s="45">
        <v>1231932</v>
      </c>
      <c r="E12" s="45">
        <v>530977</v>
      </c>
      <c r="F12" s="45">
        <v>71519</v>
      </c>
      <c r="G12" s="45">
        <v>60</v>
      </c>
      <c r="H12" s="45">
        <v>5959384</v>
      </c>
      <c r="I12" s="114" t="s">
        <v>162</v>
      </c>
      <c r="J12" s="114" t="s">
        <v>162</v>
      </c>
      <c r="K12" s="103" t="s">
        <v>162</v>
      </c>
    </row>
    <row r="13" spans="1:11" ht="13.5" customHeight="1">
      <c r="A13" s="104">
        <v>8</v>
      </c>
      <c r="B13" s="105">
        <v>7865119</v>
      </c>
      <c r="C13" s="45">
        <v>1758426</v>
      </c>
      <c r="D13" s="45">
        <v>1227984</v>
      </c>
      <c r="E13" s="45">
        <v>530442</v>
      </c>
      <c r="F13" s="45">
        <v>61983</v>
      </c>
      <c r="G13" s="45">
        <v>163</v>
      </c>
      <c r="H13" s="45">
        <v>6044547</v>
      </c>
      <c r="I13" s="114" t="s">
        <v>162</v>
      </c>
      <c r="J13" s="114" t="s">
        <v>162</v>
      </c>
      <c r="K13" s="103" t="s">
        <v>162</v>
      </c>
    </row>
    <row r="14" spans="1:11" ht="13.5" customHeight="1">
      <c r="A14" s="104">
        <v>9</v>
      </c>
      <c r="B14" s="105">
        <v>7764920</v>
      </c>
      <c r="C14" s="45">
        <v>1726951</v>
      </c>
      <c r="D14" s="45">
        <v>1215899</v>
      </c>
      <c r="E14" s="45">
        <v>511052</v>
      </c>
      <c r="F14" s="45">
        <v>54048</v>
      </c>
      <c r="G14" s="45">
        <v>100</v>
      </c>
      <c r="H14" s="45">
        <v>5983821</v>
      </c>
      <c r="I14" s="114" t="s">
        <v>162</v>
      </c>
      <c r="J14" s="114" t="s">
        <v>162</v>
      </c>
      <c r="K14" s="103" t="s">
        <v>162</v>
      </c>
    </row>
    <row r="15" spans="1:11" ht="13.5" customHeight="1">
      <c r="A15" s="104">
        <v>10</v>
      </c>
      <c r="B15" s="105">
        <v>7680726</v>
      </c>
      <c r="C15" s="45">
        <v>1697292</v>
      </c>
      <c r="D15" s="45">
        <v>1192937</v>
      </c>
      <c r="E15" s="45">
        <v>504355</v>
      </c>
      <c r="F15" s="45">
        <v>46505</v>
      </c>
      <c r="G15" s="45">
        <v>281</v>
      </c>
      <c r="H15" s="45">
        <v>5936648</v>
      </c>
      <c r="I15" s="114" t="s">
        <v>162</v>
      </c>
      <c r="J15" s="114" t="s">
        <v>162</v>
      </c>
      <c r="K15" s="103" t="s">
        <v>162</v>
      </c>
    </row>
    <row r="16" spans="1:11" ht="13.5" customHeight="1">
      <c r="A16" s="112" t="s">
        <v>173</v>
      </c>
      <c r="B16" s="45">
        <v>7650295</v>
      </c>
      <c r="C16" s="45">
        <v>1702366</v>
      </c>
      <c r="D16" s="45">
        <v>1178959</v>
      </c>
      <c r="E16" s="45">
        <v>523407</v>
      </c>
      <c r="F16" s="45">
        <v>44662</v>
      </c>
      <c r="G16" s="45">
        <v>0</v>
      </c>
      <c r="H16" s="45">
        <v>5903267</v>
      </c>
      <c r="I16" s="114" t="s">
        <v>162</v>
      </c>
      <c r="J16" s="114" t="s">
        <v>162</v>
      </c>
      <c r="K16" s="103" t="s">
        <v>162</v>
      </c>
    </row>
    <row r="17" spans="1:11" ht="13.5" customHeight="1">
      <c r="A17" s="112" t="s">
        <v>192</v>
      </c>
      <c r="B17" s="45">
        <v>7645340</v>
      </c>
      <c r="C17" s="45">
        <v>1699421</v>
      </c>
      <c r="D17" s="45">
        <v>1172308</v>
      </c>
      <c r="E17" s="45">
        <v>527113</v>
      </c>
      <c r="F17" s="45">
        <v>36892</v>
      </c>
      <c r="G17" s="45">
        <v>361</v>
      </c>
      <c r="H17" s="45">
        <v>5908666</v>
      </c>
      <c r="I17" s="114" t="s">
        <v>162</v>
      </c>
      <c r="J17" s="114" t="s">
        <v>162</v>
      </c>
      <c r="K17" s="103" t="s">
        <v>162</v>
      </c>
    </row>
    <row r="18" spans="1:11" ht="13.5" customHeight="1">
      <c r="A18" s="112" t="s">
        <v>199</v>
      </c>
      <c r="B18" s="45">
        <v>7627386</v>
      </c>
      <c r="C18" s="45">
        <v>1704786</v>
      </c>
      <c r="D18" s="45">
        <v>1175351</v>
      </c>
      <c r="E18" s="45">
        <v>529435</v>
      </c>
      <c r="F18" s="45">
        <v>29835</v>
      </c>
      <c r="G18" s="45">
        <v>352</v>
      </c>
      <c r="H18" s="45">
        <v>5892413</v>
      </c>
      <c r="I18" s="45">
        <v>4071704</v>
      </c>
      <c r="J18" s="45">
        <v>1820709</v>
      </c>
      <c r="K18" s="103" t="s">
        <v>162</v>
      </c>
    </row>
    <row r="19" spans="1:11" ht="13.5" customHeight="1">
      <c r="A19" s="112" t="s">
        <v>222</v>
      </c>
      <c r="B19" s="45">
        <v>7518365</v>
      </c>
      <c r="C19" s="45">
        <v>1689464</v>
      </c>
      <c r="D19" s="45">
        <v>1166252</v>
      </c>
      <c r="E19" s="45">
        <v>523212</v>
      </c>
      <c r="F19" s="45">
        <v>27198</v>
      </c>
      <c r="G19" s="45">
        <v>555</v>
      </c>
      <c r="H19" s="45">
        <v>5801148</v>
      </c>
      <c r="I19" s="45">
        <v>3950071</v>
      </c>
      <c r="J19" s="45">
        <v>1851077</v>
      </c>
      <c r="K19" s="103" t="s">
        <v>162</v>
      </c>
    </row>
    <row r="20" spans="1:11" ht="13.5" customHeight="1">
      <c r="A20" s="112" t="s">
        <v>250</v>
      </c>
      <c r="B20" s="45">
        <v>7472224</v>
      </c>
      <c r="C20" s="45">
        <v>1708826</v>
      </c>
      <c r="D20" s="45">
        <v>1393629</v>
      </c>
      <c r="E20" s="45">
        <v>315197</v>
      </c>
      <c r="F20" s="45">
        <v>21469</v>
      </c>
      <c r="G20" s="45">
        <v>1008</v>
      </c>
      <c r="H20" s="45">
        <v>5740921</v>
      </c>
      <c r="I20" s="45">
        <v>3855510</v>
      </c>
      <c r="J20" s="45">
        <v>1885411</v>
      </c>
      <c r="K20" s="103" t="s">
        <v>162</v>
      </c>
    </row>
    <row r="21" spans="1:11" ht="13.5" customHeight="1">
      <c r="A21" s="112" t="s">
        <v>259</v>
      </c>
      <c r="B21" s="45">
        <v>7490915</v>
      </c>
      <c r="C21" s="45">
        <v>1699104</v>
      </c>
      <c r="D21" s="45">
        <v>1406922</v>
      </c>
      <c r="E21" s="45">
        <v>292182</v>
      </c>
      <c r="F21" s="45">
        <v>17606</v>
      </c>
      <c r="G21" s="45">
        <v>712</v>
      </c>
      <c r="H21" s="45">
        <v>5773493</v>
      </c>
      <c r="I21" s="45">
        <v>3797452</v>
      </c>
      <c r="J21" s="45">
        <v>1976041</v>
      </c>
      <c r="K21" s="103" t="s">
        <v>162</v>
      </c>
    </row>
    <row r="22" spans="1:11" ht="13.5" customHeight="1">
      <c r="A22" s="112" t="s">
        <v>271</v>
      </c>
      <c r="B22" s="45">
        <v>7427827</v>
      </c>
      <c r="C22" s="45">
        <v>1695612</v>
      </c>
      <c r="D22" s="45">
        <v>1396307</v>
      </c>
      <c r="E22" s="45">
        <v>299305</v>
      </c>
      <c r="F22" s="45">
        <v>16830</v>
      </c>
      <c r="G22" s="45">
        <v>483</v>
      </c>
      <c r="H22" s="45">
        <v>5714902</v>
      </c>
      <c r="I22" s="45">
        <v>3736510</v>
      </c>
      <c r="J22" s="45">
        <v>1978392</v>
      </c>
      <c r="K22" s="103" t="s">
        <v>162</v>
      </c>
    </row>
    <row r="23" spans="1:11" ht="13.5">
      <c r="A23" s="112" t="s">
        <v>270</v>
      </c>
      <c r="B23" s="45">
        <v>7291569</v>
      </c>
      <c r="C23" s="45">
        <v>1699308</v>
      </c>
      <c r="D23" s="45">
        <v>1387300</v>
      </c>
      <c r="E23" s="45">
        <v>312008</v>
      </c>
      <c r="F23" s="45">
        <v>13650</v>
      </c>
      <c r="G23" s="45">
        <v>248</v>
      </c>
      <c r="H23" s="45">
        <v>5578363</v>
      </c>
      <c r="I23" s="45">
        <v>3654359</v>
      </c>
      <c r="J23" s="45">
        <v>1924004</v>
      </c>
      <c r="K23" s="50">
        <v>733556</v>
      </c>
    </row>
    <row r="24" spans="1:11" ht="13.5">
      <c r="A24" s="112" t="s">
        <v>281</v>
      </c>
      <c r="B24" s="45">
        <v>7083219</v>
      </c>
      <c r="C24" s="45">
        <v>1652369</v>
      </c>
      <c r="D24" s="45">
        <v>1373459</v>
      </c>
      <c r="E24" s="45">
        <v>278910</v>
      </c>
      <c r="F24" s="45">
        <v>12036</v>
      </c>
      <c r="G24" s="45">
        <v>123</v>
      </c>
      <c r="H24" s="45">
        <v>5418691</v>
      </c>
      <c r="I24" s="45">
        <v>3576893</v>
      </c>
      <c r="J24" s="45">
        <v>1841798</v>
      </c>
      <c r="K24" s="50">
        <v>670087</v>
      </c>
    </row>
    <row r="25" spans="1:11" ht="13.5">
      <c r="A25" s="112" t="s">
        <v>300</v>
      </c>
      <c r="B25" s="45">
        <v>6959839</v>
      </c>
      <c r="C25" s="45">
        <v>1655253</v>
      </c>
      <c r="D25" s="45">
        <v>1380744</v>
      </c>
      <c r="E25" s="45">
        <v>274509</v>
      </c>
      <c r="F25" s="45">
        <v>9224</v>
      </c>
      <c r="G25" s="45">
        <v>75</v>
      </c>
      <c r="H25" s="45">
        <v>5295287</v>
      </c>
      <c r="I25" s="45">
        <v>3462361</v>
      </c>
      <c r="J25" s="45">
        <v>1832926</v>
      </c>
      <c r="K25" s="50">
        <v>628978</v>
      </c>
    </row>
    <row r="26" spans="1:11" ht="13.5">
      <c r="A26" s="112" t="s">
        <v>303</v>
      </c>
      <c r="B26" s="45">
        <v>6825341</v>
      </c>
      <c r="C26" s="45">
        <v>1626950</v>
      </c>
      <c r="D26" s="45">
        <v>1370029</v>
      </c>
      <c r="E26" s="45">
        <v>256921</v>
      </c>
      <c r="F26" s="45">
        <v>10516</v>
      </c>
      <c r="G26" s="45">
        <v>0</v>
      </c>
      <c r="H26" s="45">
        <v>5187875</v>
      </c>
      <c r="I26" s="45">
        <v>3404125</v>
      </c>
      <c r="J26" s="45">
        <v>1783750</v>
      </c>
      <c r="K26" s="50">
        <v>566885</v>
      </c>
    </row>
    <row r="27" spans="1:11" ht="13.5">
      <c r="A27" s="112" t="s">
        <v>309</v>
      </c>
      <c r="B27" s="45">
        <v>6839434</v>
      </c>
      <c r="C27" s="45">
        <v>1604908</v>
      </c>
      <c r="D27" s="45">
        <v>1358930</v>
      </c>
      <c r="E27" s="45">
        <v>245978</v>
      </c>
      <c r="F27" s="45">
        <v>11729</v>
      </c>
      <c r="G27" s="45">
        <v>96</v>
      </c>
      <c r="H27" s="45">
        <v>5222701</v>
      </c>
      <c r="I27" s="45">
        <v>3464041</v>
      </c>
      <c r="J27" s="45">
        <v>1758660</v>
      </c>
      <c r="K27" s="50">
        <v>515153</v>
      </c>
    </row>
    <row r="28" spans="1:11" ht="13.5">
      <c r="A28" s="107" t="s">
        <v>308</v>
      </c>
      <c r="B28" s="47">
        <v>6726354</v>
      </c>
      <c r="C28" s="47">
        <v>1572429</v>
      </c>
      <c r="D28" s="47">
        <v>1334683</v>
      </c>
      <c r="E28" s="47">
        <v>237746</v>
      </c>
      <c r="F28" s="47">
        <v>11008</v>
      </c>
      <c r="G28" s="47">
        <v>165</v>
      </c>
      <c r="H28" s="47">
        <v>5142752</v>
      </c>
      <c r="I28" s="47">
        <v>3436878</v>
      </c>
      <c r="J28" s="47">
        <v>1705874</v>
      </c>
      <c r="K28" s="51">
        <v>461792</v>
      </c>
    </row>
    <row r="29" ht="13.5">
      <c r="A29" s="137"/>
    </row>
    <row r="30" spans="2:11" ht="13.5"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ht="13.5">
      <c r="A31"/>
      <c r="B31"/>
      <c r="C31"/>
      <c r="D31"/>
      <c r="E31"/>
      <c r="F31"/>
      <c r="G31"/>
      <c r="H31"/>
      <c r="I31"/>
      <c r="J31"/>
      <c r="K31"/>
    </row>
    <row r="32" spans="1:11" ht="13.5">
      <c r="A32"/>
      <c r="B32"/>
      <c r="C32"/>
      <c r="D32"/>
      <c r="E32"/>
      <c r="F32"/>
      <c r="G32"/>
      <c r="H32"/>
      <c r="I32"/>
      <c r="J32"/>
      <c r="K32"/>
    </row>
    <row r="33" spans="1:11" ht="13.5">
      <c r="A33"/>
      <c r="B33"/>
      <c r="C33"/>
      <c r="D33"/>
      <c r="E33"/>
      <c r="F33"/>
      <c r="G33"/>
      <c r="H33"/>
      <c r="I33"/>
      <c r="J33"/>
      <c r="K33"/>
    </row>
    <row r="34" spans="1:11" ht="13.5">
      <c r="A34"/>
      <c r="B34"/>
      <c r="C34"/>
      <c r="D34"/>
      <c r="E34"/>
      <c r="F34"/>
      <c r="G34"/>
      <c r="H34"/>
      <c r="I34"/>
      <c r="J34"/>
      <c r="K34"/>
    </row>
    <row r="35" spans="1:11" ht="13.5">
      <c r="A35"/>
      <c r="B35"/>
      <c r="C35"/>
      <c r="D35"/>
      <c r="E35"/>
      <c r="F35"/>
      <c r="G35"/>
      <c r="H35"/>
      <c r="I35"/>
      <c r="J35"/>
      <c r="K35"/>
    </row>
    <row r="36" spans="1:11" ht="13.5">
      <c r="A36"/>
      <c r="B36"/>
      <c r="C36"/>
      <c r="D36"/>
      <c r="E36"/>
      <c r="F36"/>
      <c r="G36"/>
      <c r="H36"/>
      <c r="I36"/>
      <c r="J36"/>
      <c r="K36"/>
    </row>
    <row r="37" spans="1:11" ht="13.5">
      <c r="A37"/>
      <c r="B37"/>
      <c r="C37"/>
      <c r="D37"/>
      <c r="E37"/>
      <c r="F37"/>
      <c r="G37"/>
      <c r="H37"/>
      <c r="I37"/>
      <c r="J37"/>
      <c r="K37"/>
    </row>
  </sheetData>
  <sheetProtection/>
  <mergeCells count="4">
    <mergeCell ref="A2:A3"/>
    <mergeCell ref="B2:B3"/>
    <mergeCell ref="C2:E2"/>
    <mergeCell ref="H2:K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A1:J36"/>
  <sheetViews>
    <sheetView zoomScaleSheetLayoutView="75" zoomScalePageLayoutView="0" workbookViewId="0" topLeftCell="A1">
      <selection activeCell="K19" sqref="K19"/>
    </sheetView>
  </sheetViews>
  <sheetFormatPr defaultColWidth="6.50390625" defaultRowHeight="13.5"/>
  <cols>
    <col min="1" max="9" width="10.875" style="99" customWidth="1"/>
    <col min="10" max="254" width="6.50390625" style="0" customWidth="1"/>
  </cols>
  <sheetData>
    <row r="1" spans="1:9" ht="13.5">
      <c r="A1" s="91" t="s">
        <v>174</v>
      </c>
      <c r="B1" s="92"/>
      <c r="C1" s="92"/>
      <c r="D1" s="92"/>
      <c r="E1" s="92"/>
      <c r="F1" s="92"/>
      <c r="G1" s="92"/>
      <c r="H1" s="92"/>
      <c r="I1" s="92"/>
    </row>
    <row r="2" spans="1:9" s="108" customFormat="1" ht="27" customHeight="1">
      <c r="A2" s="401" t="s">
        <v>161</v>
      </c>
      <c r="B2" s="401" t="s">
        <v>37</v>
      </c>
      <c r="C2" s="401" t="s">
        <v>175</v>
      </c>
      <c r="D2" s="302" t="s">
        <v>200</v>
      </c>
      <c r="E2" s="401" t="s">
        <v>176</v>
      </c>
      <c r="F2" s="401" t="s">
        <v>214</v>
      </c>
      <c r="G2" s="324"/>
      <c r="H2" s="324"/>
      <c r="I2" s="324"/>
    </row>
    <row r="3" spans="1:9" s="108" customFormat="1" ht="21.75" customHeight="1">
      <c r="A3" s="304"/>
      <c r="B3" s="304"/>
      <c r="C3" s="304"/>
      <c r="D3" s="405"/>
      <c r="E3" s="304"/>
      <c r="F3" s="19"/>
      <c r="G3" s="17" t="s">
        <v>212</v>
      </c>
      <c r="H3" s="14" t="s">
        <v>210</v>
      </c>
      <c r="I3" s="222" t="s">
        <v>275</v>
      </c>
    </row>
    <row r="4" spans="1:9" s="108" customFormat="1" ht="13.5">
      <c r="A4" s="109" t="s">
        <v>177</v>
      </c>
      <c r="B4" s="81">
        <v>1016.7</v>
      </c>
      <c r="C4" s="57">
        <v>372.2</v>
      </c>
      <c r="D4" s="57">
        <v>0.3</v>
      </c>
      <c r="E4" s="57">
        <v>65.8</v>
      </c>
      <c r="F4" s="57">
        <v>623.4</v>
      </c>
      <c r="G4" s="114" t="s">
        <v>162</v>
      </c>
      <c r="H4" s="114" t="s">
        <v>162</v>
      </c>
      <c r="I4" s="103" t="s">
        <v>162</v>
      </c>
    </row>
    <row r="5" spans="1:9" ht="13.5" customHeight="1">
      <c r="A5" s="110">
        <v>55</v>
      </c>
      <c r="B5" s="83">
        <v>1176.3</v>
      </c>
      <c r="C5" s="64">
        <v>347</v>
      </c>
      <c r="D5" s="64">
        <v>0.1</v>
      </c>
      <c r="E5" s="64">
        <v>40</v>
      </c>
      <c r="F5" s="64">
        <v>789.2</v>
      </c>
      <c r="G5" s="114" t="s">
        <v>162</v>
      </c>
      <c r="H5" s="114" t="s">
        <v>162</v>
      </c>
      <c r="I5" s="103" t="s">
        <v>162</v>
      </c>
    </row>
    <row r="6" spans="1:9" ht="13.5" customHeight="1">
      <c r="A6" s="110">
        <v>60</v>
      </c>
      <c r="B6" s="83">
        <v>1349.5</v>
      </c>
      <c r="C6" s="64">
        <v>335.5</v>
      </c>
      <c r="D6" s="111">
        <v>0</v>
      </c>
      <c r="E6" s="64">
        <v>27.4</v>
      </c>
      <c r="F6" s="64">
        <v>986.5</v>
      </c>
      <c r="G6" s="114" t="s">
        <v>162</v>
      </c>
      <c r="H6" s="114" t="s">
        <v>162</v>
      </c>
      <c r="I6" s="103" t="s">
        <v>162</v>
      </c>
    </row>
    <row r="7" spans="1:9" ht="13.5" customHeight="1">
      <c r="A7" s="112" t="s">
        <v>172</v>
      </c>
      <c r="B7" s="83">
        <v>1422</v>
      </c>
      <c r="C7" s="64">
        <v>328.4</v>
      </c>
      <c r="D7" s="111">
        <v>0</v>
      </c>
      <c r="E7" s="64">
        <v>18.7</v>
      </c>
      <c r="F7" s="64">
        <v>1074.8</v>
      </c>
      <c r="G7" s="114" t="s">
        <v>162</v>
      </c>
      <c r="H7" s="114" t="s">
        <v>162</v>
      </c>
      <c r="I7" s="103" t="s">
        <v>162</v>
      </c>
    </row>
    <row r="8" spans="1:9" ht="13.5" customHeight="1" hidden="1">
      <c r="A8" s="110">
        <v>3</v>
      </c>
      <c r="B8" s="83">
        <v>1424.3</v>
      </c>
      <c r="C8" s="64">
        <v>332</v>
      </c>
      <c r="D8" s="111">
        <v>0</v>
      </c>
      <c r="E8" s="64">
        <v>17.4</v>
      </c>
      <c r="F8" s="64">
        <v>1076.7</v>
      </c>
      <c r="G8" s="114" t="s">
        <v>162</v>
      </c>
      <c r="H8" s="114" t="s">
        <v>162</v>
      </c>
      <c r="I8" s="103" t="s">
        <v>162</v>
      </c>
    </row>
    <row r="9" spans="1:9" ht="13.5" customHeight="1" hidden="1">
      <c r="A9" s="110">
        <v>4</v>
      </c>
      <c r="B9" s="83">
        <v>1423.4</v>
      </c>
      <c r="C9" s="64">
        <v>334.3</v>
      </c>
      <c r="D9" s="111">
        <v>0</v>
      </c>
      <c r="E9" s="64">
        <v>15.6</v>
      </c>
      <c r="F9" s="64">
        <v>1073.4</v>
      </c>
      <c r="G9" s="114" t="s">
        <v>162</v>
      </c>
      <c r="H9" s="114" t="s">
        <v>162</v>
      </c>
      <c r="I9" s="103" t="s">
        <v>162</v>
      </c>
    </row>
    <row r="10" spans="1:9" ht="13.5" customHeight="1" hidden="1">
      <c r="A10" s="110">
        <v>5</v>
      </c>
      <c r="B10" s="83">
        <v>1418.9</v>
      </c>
      <c r="C10" s="64">
        <v>331.9</v>
      </c>
      <c r="D10" s="111">
        <v>0</v>
      </c>
      <c r="E10" s="64">
        <v>14.7</v>
      </c>
      <c r="F10" s="64">
        <v>1072.3</v>
      </c>
      <c r="G10" s="114" t="s">
        <v>162</v>
      </c>
      <c r="H10" s="114" t="s">
        <v>162</v>
      </c>
      <c r="I10" s="103" t="s">
        <v>162</v>
      </c>
    </row>
    <row r="11" spans="1:9" ht="13.5" customHeight="1" hidden="1">
      <c r="A11" s="110">
        <v>6</v>
      </c>
      <c r="B11" s="83">
        <v>1421.2</v>
      </c>
      <c r="C11" s="64">
        <v>328.2</v>
      </c>
      <c r="D11" s="111">
        <v>0</v>
      </c>
      <c r="E11" s="64">
        <v>13.2</v>
      </c>
      <c r="F11" s="64">
        <v>1079.7</v>
      </c>
      <c r="G11" s="114" t="s">
        <v>162</v>
      </c>
      <c r="H11" s="114" t="s">
        <v>162</v>
      </c>
      <c r="I11" s="103" t="s">
        <v>162</v>
      </c>
    </row>
    <row r="12" spans="1:9" ht="13.5" customHeight="1">
      <c r="A12" s="110">
        <v>7</v>
      </c>
      <c r="B12" s="83">
        <v>1417.3</v>
      </c>
      <c r="C12" s="64">
        <v>320.6</v>
      </c>
      <c r="D12" s="111">
        <v>0</v>
      </c>
      <c r="E12" s="64">
        <v>13</v>
      </c>
      <c r="F12" s="64">
        <v>1083.7</v>
      </c>
      <c r="G12" s="114" t="s">
        <v>162</v>
      </c>
      <c r="H12" s="114" t="s">
        <v>162</v>
      </c>
      <c r="I12" s="103" t="s">
        <v>162</v>
      </c>
    </row>
    <row r="13" spans="1:9" ht="13.5" customHeight="1">
      <c r="A13" s="110">
        <v>8</v>
      </c>
      <c r="B13" s="83">
        <v>1427.9</v>
      </c>
      <c r="C13" s="64">
        <v>319.2</v>
      </c>
      <c r="D13" s="111">
        <v>0</v>
      </c>
      <c r="E13" s="64">
        <v>11.3</v>
      </c>
      <c r="F13" s="64">
        <v>1097.4</v>
      </c>
      <c r="G13" s="114" t="s">
        <v>162</v>
      </c>
      <c r="H13" s="114" t="s">
        <v>162</v>
      </c>
      <c r="I13" s="103" t="s">
        <v>162</v>
      </c>
    </row>
    <row r="14" spans="1:10" ht="13.5" customHeight="1">
      <c r="A14" s="110">
        <v>9</v>
      </c>
      <c r="B14" s="83">
        <v>1414.5</v>
      </c>
      <c r="C14" s="64">
        <v>314.6</v>
      </c>
      <c r="D14" s="111">
        <v>0</v>
      </c>
      <c r="E14" s="64">
        <v>9.8</v>
      </c>
      <c r="F14" s="64">
        <v>1090</v>
      </c>
      <c r="G14" s="114" t="s">
        <v>162</v>
      </c>
      <c r="H14" s="114" t="s">
        <v>162</v>
      </c>
      <c r="I14" s="103" t="s">
        <v>162</v>
      </c>
      <c r="J14" s="118"/>
    </row>
    <row r="15" spans="1:10" ht="13.5" customHeight="1">
      <c r="A15" s="110">
        <v>10</v>
      </c>
      <c r="B15" s="83">
        <v>1401</v>
      </c>
      <c r="C15" s="64">
        <v>309.6</v>
      </c>
      <c r="D15" s="111">
        <v>0.1</v>
      </c>
      <c r="E15" s="64">
        <v>8.5</v>
      </c>
      <c r="F15" s="64">
        <v>1082.9</v>
      </c>
      <c r="G15" s="114" t="s">
        <v>162</v>
      </c>
      <c r="H15" s="114" t="s">
        <v>162</v>
      </c>
      <c r="I15" s="103" t="s">
        <v>162</v>
      </c>
      <c r="J15" s="118"/>
    </row>
    <row r="16" spans="1:10" ht="13.5" customHeight="1">
      <c r="A16" s="110" t="s">
        <v>179</v>
      </c>
      <c r="B16" s="83">
        <v>1400.11438401918</v>
      </c>
      <c r="C16" s="64">
        <v>311.55754431236903</v>
      </c>
      <c r="D16" s="111">
        <v>0</v>
      </c>
      <c r="E16" s="64">
        <v>8.173790503381191</v>
      </c>
      <c r="F16" s="64">
        <v>1080.3830492034297</v>
      </c>
      <c r="G16" s="114" t="s">
        <v>162</v>
      </c>
      <c r="H16" s="114" t="s">
        <v>162</v>
      </c>
      <c r="I16" s="103" t="s">
        <v>162</v>
      </c>
      <c r="J16" s="118"/>
    </row>
    <row r="17" spans="1:10" ht="13.5" customHeight="1">
      <c r="A17" s="112" t="s">
        <v>211</v>
      </c>
      <c r="B17" s="83">
        <v>1399</v>
      </c>
      <c r="C17" s="64">
        <v>311</v>
      </c>
      <c r="D17" s="111">
        <v>0.1</v>
      </c>
      <c r="E17" s="64">
        <v>6.8</v>
      </c>
      <c r="F17" s="64">
        <v>1081.2</v>
      </c>
      <c r="G17" s="114" t="s">
        <v>162</v>
      </c>
      <c r="H17" s="114" t="s">
        <v>162</v>
      </c>
      <c r="I17" s="103" t="s">
        <v>162</v>
      </c>
      <c r="J17" s="118"/>
    </row>
    <row r="18" spans="1:10" ht="13.5">
      <c r="A18" s="110" t="s">
        <v>199</v>
      </c>
      <c r="B18" s="83">
        <v>1401.5390975992946</v>
      </c>
      <c r="C18" s="64">
        <v>313.2559742013726</v>
      </c>
      <c r="D18" s="64">
        <v>0.06468031935907684</v>
      </c>
      <c r="E18" s="64">
        <v>5.482208318403571</v>
      </c>
      <c r="F18" s="64">
        <v>1082.7</v>
      </c>
      <c r="G18" s="64">
        <v>748.2</v>
      </c>
      <c r="H18" s="64">
        <v>334.5</v>
      </c>
      <c r="I18" s="103" t="s">
        <v>162</v>
      </c>
      <c r="J18" s="118"/>
    </row>
    <row r="19" spans="1:10" ht="13.5">
      <c r="A19" s="110" t="s">
        <v>222</v>
      </c>
      <c r="B19" s="83">
        <v>1386.2</v>
      </c>
      <c r="C19" s="64">
        <v>311.5</v>
      </c>
      <c r="D19" s="64">
        <v>0.1</v>
      </c>
      <c r="E19" s="64">
        <v>5</v>
      </c>
      <c r="F19" s="64">
        <v>1069.6</v>
      </c>
      <c r="G19" s="64">
        <v>728.3</v>
      </c>
      <c r="H19" s="64">
        <v>341.3</v>
      </c>
      <c r="I19" s="103" t="s">
        <v>162</v>
      </c>
      <c r="J19" s="118"/>
    </row>
    <row r="20" spans="1:10" ht="13.5">
      <c r="A20" s="110" t="s">
        <v>250</v>
      </c>
      <c r="B20" s="83">
        <v>1380.4</v>
      </c>
      <c r="C20" s="64">
        <v>315.7</v>
      </c>
      <c r="D20" s="64">
        <v>0.2</v>
      </c>
      <c r="E20" s="64">
        <v>4</v>
      </c>
      <c r="F20" s="64">
        <v>1060.6</v>
      </c>
      <c r="G20" s="64">
        <v>712.3</v>
      </c>
      <c r="H20" s="64">
        <v>348.3</v>
      </c>
      <c r="I20" s="103" t="s">
        <v>162</v>
      </c>
      <c r="J20" s="118"/>
    </row>
    <row r="21" spans="1:10" ht="13.5">
      <c r="A21" s="110" t="s">
        <v>259</v>
      </c>
      <c r="B21" s="83">
        <v>1385.7</v>
      </c>
      <c r="C21" s="64">
        <v>314.3</v>
      </c>
      <c r="D21" s="64">
        <v>0.1</v>
      </c>
      <c r="E21" s="64">
        <v>3.3</v>
      </c>
      <c r="F21" s="64">
        <v>1068</v>
      </c>
      <c r="G21" s="64">
        <v>702.5</v>
      </c>
      <c r="H21" s="64">
        <v>365.5</v>
      </c>
      <c r="I21" s="103" t="s">
        <v>162</v>
      </c>
      <c r="J21" s="118"/>
    </row>
    <row r="22" spans="1:10" ht="13.5">
      <c r="A22" s="110" t="s">
        <v>271</v>
      </c>
      <c r="B22" s="83">
        <v>1386.4</v>
      </c>
      <c r="C22" s="64">
        <v>316.5</v>
      </c>
      <c r="D22" s="64">
        <v>0.1</v>
      </c>
      <c r="E22" s="64">
        <v>3.1</v>
      </c>
      <c r="F22" s="64">
        <v>1066.7</v>
      </c>
      <c r="G22" s="64">
        <v>697.4</v>
      </c>
      <c r="H22" s="64">
        <v>369.3</v>
      </c>
      <c r="I22" s="103" t="s">
        <v>162</v>
      </c>
      <c r="J22" s="118"/>
    </row>
    <row r="23" spans="1:10" ht="13.5">
      <c r="A23" s="112" t="s">
        <v>270</v>
      </c>
      <c r="B23" s="83">
        <v>1368.3</v>
      </c>
      <c r="C23" s="64">
        <v>318.9</v>
      </c>
      <c r="D23" s="111">
        <v>0</v>
      </c>
      <c r="E23" s="64">
        <v>2.6</v>
      </c>
      <c r="F23" s="64">
        <f>G23+H23</f>
        <v>1046.7</v>
      </c>
      <c r="G23" s="64">
        <v>685.7</v>
      </c>
      <c r="H23" s="64">
        <v>361</v>
      </c>
      <c r="I23" s="65">
        <v>137.7</v>
      </c>
      <c r="J23" s="118"/>
    </row>
    <row r="24" spans="1:10" ht="13.5">
      <c r="A24" s="112">
        <v>19</v>
      </c>
      <c r="B24" s="83">
        <v>1336.5</v>
      </c>
      <c r="C24" s="64">
        <v>311.8</v>
      </c>
      <c r="D24" s="111">
        <v>0</v>
      </c>
      <c r="E24" s="64">
        <v>2.3</v>
      </c>
      <c r="F24" s="64">
        <v>1022.4</v>
      </c>
      <c r="G24" s="64">
        <v>674.9</v>
      </c>
      <c r="H24" s="64">
        <v>347.5</v>
      </c>
      <c r="I24" s="65">
        <v>126.4</v>
      </c>
      <c r="J24" s="118"/>
    </row>
    <row r="25" spans="1:10" ht="13.5">
      <c r="A25" s="112" t="s">
        <v>300</v>
      </c>
      <c r="B25" s="83">
        <v>1316.9</v>
      </c>
      <c r="C25" s="64">
        <v>313.2</v>
      </c>
      <c r="D25" s="111">
        <v>0</v>
      </c>
      <c r="E25" s="64">
        <v>1.7</v>
      </c>
      <c r="F25" s="64">
        <v>1001.9</v>
      </c>
      <c r="G25" s="64">
        <v>655.1</v>
      </c>
      <c r="H25" s="64">
        <v>346.8</v>
      </c>
      <c r="I25" s="65">
        <v>119</v>
      </c>
      <c r="J25" s="118"/>
    </row>
    <row r="26" spans="1:10" ht="13.5">
      <c r="A26" s="112" t="s">
        <v>303</v>
      </c>
      <c r="B26" s="83">
        <v>1302.2</v>
      </c>
      <c r="C26" s="64">
        <v>310.4</v>
      </c>
      <c r="D26" s="111" t="s">
        <v>307</v>
      </c>
      <c r="E26" s="64">
        <v>2</v>
      </c>
      <c r="F26" s="64">
        <v>989.8</v>
      </c>
      <c r="G26" s="64">
        <v>649.5</v>
      </c>
      <c r="H26" s="64">
        <v>340.3</v>
      </c>
      <c r="I26" s="65">
        <v>108.2</v>
      </c>
      <c r="J26" s="118"/>
    </row>
    <row r="27" spans="1:10" ht="13.5">
      <c r="A27" s="112" t="s">
        <v>309</v>
      </c>
      <c r="B27" s="83">
        <v>1309</v>
      </c>
      <c r="C27" s="64">
        <v>307.2</v>
      </c>
      <c r="D27" s="111">
        <v>0</v>
      </c>
      <c r="E27" s="64">
        <v>2.2</v>
      </c>
      <c r="F27" s="64">
        <v>999.6</v>
      </c>
      <c r="G27" s="64">
        <v>663</v>
      </c>
      <c r="H27" s="64">
        <v>336.6</v>
      </c>
      <c r="I27" s="65">
        <v>98.6</v>
      </c>
      <c r="J27" s="118"/>
    </row>
    <row r="28" spans="1:9" ht="13.5">
      <c r="A28" s="107" t="s">
        <v>318</v>
      </c>
      <c r="B28" s="84">
        <v>1295</v>
      </c>
      <c r="C28" s="69">
        <v>302.7</v>
      </c>
      <c r="D28" s="297">
        <v>0</v>
      </c>
      <c r="E28" s="69">
        <v>2.1</v>
      </c>
      <c r="F28" s="69">
        <v>990.1</v>
      </c>
      <c r="G28" s="69">
        <v>661.7</v>
      </c>
      <c r="H28" s="69">
        <v>328.4</v>
      </c>
      <c r="I28" s="70">
        <v>88.9</v>
      </c>
    </row>
    <row r="29" ht="13.5">
      <c r="A29" s="223"/>
    </row>
    <row r="30" ht="13.5">
      <c r="A30" s="113"/>
    </row>
    <row r="31" spans="1:9" ht="13.5">
      <c r="A31" s="113"/>
      <c r="B31"/>
      <c r="C31"/>
      <c r="D31"/>
      <c r="E31"/>
      <c r="F31"/>
      <c r="G31"/>
      <c r="H31"/>
      <c r="I31"/>
    </row>
    <row r="32" ht="13.5">
      <c r="A32" s="113"/>
    </row>
    <row r="33" ht="13.5">
      <c r="A33" s="113"/>
    </row>
    <row r="34" ht="13.5">
      <c r="A34" s="113"/>
    </row>
    <row r="35" ht="13.5">
      <c r="A35" s="113"/>
    </row>
    <row r="36" ht="13.5">
      <c r="A36" s="113"/>
    </row>
  </sheetData>
  <sheetProtection/>
  <mergeCells count="6">
    <mergeCell ref="E2:E3"/>
    <mergeCell ref="F2:I2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  <pageSetUpPr fitToPage="1"/>
  </sheetPr>
  <dimension ref="A1:L70"/>
  <sheetViews>
    <sheetView view="pageBreakPreview" zoomScaleSheetLayoutView="100" zoomScalePageLayoutView="0" workbookViewId="0" topLeftCell="A1">
      <selection activeCell="H50" sqref="H50"/>
    </sheetView>
  </sheetViews>
  <sheetFormatPr defaultColWidth="6.50390625" defaultRowHeight="13.5"/>
  <cols>
    <col min="1" max="1" width="10.50390625" style="99" customWidth="1"/>
    <col min="2" max="2" width="10.50390625" style="99" bestFit="1" customWidth="1"/>
    <col min="3" max="7" width="8.625" style="99" customWidth="1"/>
    <col min="8" max="8" width="9.875" style="99" customWidth="1"/>
    <col min="9" max="12" width="8.625" style="99" customWidth="1"/>
    <col min="13" max="13" width="4.625" style="0" customWidth="1"/>
  </cols>
  <sheetData>
    <row r="1" spans="1:12" ht="13.5">
      <c r="A1" s="91" t="s">
        <v>181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08" customFormat="1" ht="15" customHeight="1">
      <c r="A2" s="324" t="s">
        <v>161</v>
      </c>
      <c r="B2" s="324" t="s">
        <v>37</v>
      </c>
      <c r="C2" s="324" t="s">
        <v>175</v>
      </c>
      <c r="D2" s="324"/>
      <c r="E2" s="324"/>
      <c r="F2" s="302" t="s">
        <v>218</v>
      </c>
      <c r="G2" s="401" t="s">
        <v>283</v>
      </c>
      <c r="H2" s="406" t="s">
        <v>214</v>
      </c>
      <c r="I2" s="402" t="s">
        <v>182</v>
      </c>
      <c r="J2" s="403"/>
      <c r="K2" s="403"/>
      <c r="L2" s="404"/>
    </row>
    <row r="3" spans="1:12" s="108" customFormat="1" ht="58.5" customHeight="1">
      <c r="A3" s="324"/>
      <c r="B3" s="324"/>
      <c r="C3" s="17" t="s">
        <v>37</v>
      </c>
      <c r="D3" s="48" t="s">
        <v>292</v>
      </c>
      <c r="E3" s="48" t="s">
        <v>183</v>
      </c>
      <c r="F3" s="405"/>
      <c r="G3" s="304"/>
      <c r="H3" s="407"/>
      <c r="I3" s="44" t="s">
        <v>212</v>
      </c>
      <c r="J3" s="49" t="s">
        <v>210</v>
      </c>
      <c r="K3" s="48" t="s">
        <v>223</v>
      </c>
      <c r="L3" s="222" t="s">
        <v>276</v>
      </c>
    </row>
    <row r="4" spans="1:12" ht="15" customHeight="1">
      <c r="A4" s="109" t="s">
        <v>284</v>
      </c>
      <c r="B4" s="61">
        <v>86373</v>
      </c>
      <c r="C4" s="62">
        <v>3691</v>
      </c>
      <c r="D4" s="62">
        <v>3330</v>
      </c>
      <c r="E4" s="62">
        <v>361</v>
      </c>
      <c r="F4" s="62">
        <v>78</v>
      </c>
      <c r="G4" s="62">
        <v>986</v>
      </c>
      <c r="H4" s="62">
        <v>81650</v>
      </c>
      <c r="I4" s="136" t="s">
        <v>285</v>
      </c>
      <c r="J4" s="136" t="s">
        <v>162</v>
      </c>
      <c r="K4" s="136" t="s">
        <v>162</v>
      </c>
      <c r="L4" s="199" t="s">
        <v>162</v>
      </c>
    </row>
    <row r="5" spans="1:12" ht="15" customHeight="1">
      <c r="A5" s="110">
        <v>55</v>
      </c>
      <c r="B5" s="61">
        <v>95849</v>
      </c>
      <c r="C5" s="62">
        <v>3668</v>
      </c>
      <c r="D5" s="62">
        <v>3320</v>
      </c>
      <c r="E5" s="62">
        <v>348</v>
      </c>
      <c r="F5" s="62">
        <v>17</v>
      </c>
      <c r="G5" s="62">
        <v>772</v>
      </c>
      <c r="H5" s="62">
        <v>91392</v>
      </c>
      <c r="I5" s="136" t="s">
        <v>162</v>
      </c>
      <c r="J5" s="136" t="s">
        <v>162</v>
      </c>
      <c r="K5" s="136" t="s">
        <v>162</v>
      </c>
      <c r="L5" s="199" t="s">
        <v>162</v>
      </c>
    </row>
    <row r="6" spans="1:12" ht="15" customHeight="1">
      <c r="A6" s="110">
        <v>60</v>
      </c>
      <c r="B6" s="61">
        <v>116140</v>
      </c>
      <c r="C6" s="62">
        <v>3109</v>
      </c>
      <c r="D6" s="62">
        <v>2195</v>
      </c>
      <c r="E6" s="62">
        <v>914</v>
      </c>
      <c r="F6" s="62">
        <v>6</v>
      </c>
      <c r="G6" s="62">
        <v>578</v>
      </c>
      <c r="H6" s="62">
        <v>112447</v>
      </c>
      <c r="I6" s="136" t="s">
        <v>162</v>
      </c>
      <c r="J6" s="136" t="s">
        <v>162</v>
      </c>
      <c r="K6" s="136" t="s">
        <v>162</v>
      </c>
      <c r="L6" s="199" t="s">
        <v>162</v>
      </c>
    </row>
    <row r="7" spans="1:12" ht="13.5" customHeight="1" hidden="1">
      <c r="A7" s="110">
        <v>61</v>
      </c>
      <c r="B7" s="61">
        <v>119082</v>
      </c>
      <c r="C7" s="62">
        <v>3200</v>
      </c>
      <c r="D7" s="62">
        <v>2243</v>
      </c>
      <c r="E7" s="62">
        <v>957</v>
      </c>
      <c r="F7" s="62">
        <v>5</v>
      </c>
      <c r="G7" s="62">
        <v>564</v>
      </c>
      <c r="H7" s="62">
        <v>115313</v>
      </c>
      <c r="I7" s="136" t="s">
        <v>162</v>
      </c>
      <c r="J7" s="136" t="s">
        <v>162</v>
      </c>
      <c r="K7" s="136" t="s">
        <v>162</v>
      </c>
      <c r="L7" s="199" t="s">
        <v>162</v>
      </c>
    </row>
    <row r="8" spans="1:12" ht="13.5" customHeight="1" hidden="1">
      <c r="A8" s="110">
        <v>62</v>
      </c>
      <c r="B8" s="61">
        <v>122026</v>
      </c>
      <c r="C8" s="62">
        <v>3129</v>
      </c>
      <c r="D8" s="62">
        <v>2177</v>
      </c>
      <c r="E8" s="62">
        <v>952</v>
      </c>
      <c r="F8" s="62">
        <v>5</v>
      </c>
      <c r="G8" s="62">
        <v>593</v>
      </c>
      <c r="H8" s="62">
        <v>118299</v>
      </c>
      <c r="I8" s="136" t="s">
        <v>162</v>
      </c>
      <c r="J8" s="136" t="s">
        <v>162</v>
      </c>
      <c r="K8" s="136" t="s">
        <v>162</v>
      </c>
      <c r="L8" s="199" t="s">
        <v>162</v>
      </c>
    </row>
    <row r="9" spans="1:12" ht="13.5" customHeight="1" hidden="1">
      <c r="A9" s="110">
        <v>63</v>
      </c>
      <c r="B9" s="61">
        <v>124030</v>
      </c>
      <c r="C9" s="62">
        <v>3239</v>
      </c>
      <c r="D9" s="62">
        <v>2218</v>
      </c>
      <c r="E9" s="62">
        <v>1021</v>
      </c>
      <c r="F9" s="62">
        <v>2</v>
      </c>
      <c r="G9" s="62">
        <v>584</v>
      </c>
      <c r="H9" s="62">
        <v>120205</v>
      </c>
      <c r="I9" s="136" t="s">
        <v>162</v>
      </c>
      <c r="J9" s="136" t="s">
        <v>162</v>
      </c>
      <c r="K9" s="136" t="s">
        <v>162</v>
      </c>
      <c r="L9" s="199" t="s">
        <v>162</v>
      </c>
    </row>
    <row r="10" spans="1:12" ht="13.5" customHeight="1" hidden="1">
      <c r="A10" s="110" t="s">
        <v>286</v>
      </c>
      <c r="B10" s="61">
        <v>125832</v>
      </c>
      <c r="C10" s="62">
        <v>3257</v>
      </c>
      <c r="D10" s="62">
        <v>2307</v>
      </c>
      <c r="E10" s="62">
        <v>950</v>
      </c>
      <c r="F10" s="62">
        <v>21</v>
      </c>
      <c r="G10" s="62">
        <v>664</v>
      </c>
      <c r="H10" s="62">
        <v>121890</v>
      </c>
      <c r="I10" s="136" t="s">
        <v>162</v>
      </c>
      <c r="J10" s="136" t="s">
        <v>162</v>
      </c>
      <c r="K10" s="136" t="s">
        <v>162</v>
      </c>
      <c r="L10" s="199" t="s">
        <v>162</v>
      </c>
    </row>
    <row r="11" spans="1:12" ht="15" customHeight="1">
      <c r="A11" s="112" t="s">
        <v>172</v>
      </c>
      <c r="B11" s="61">
        <v>128063</v>
      </c>
      <c r="C11" s="62">
        <v>3333</v>
      </c>
      <c r="D11" s="62">
        <v>2386</v>
      </c>
      <c r="E11" s="62">
        <v>947</v>
      </c>
      <c r="F11" s="62">
        <v>2</v>
      </c>
      <c r="G11" s="62">
        <v>667</v>
      </c>
      <c r="H11" s="62">
        <v>124061</v>
      </c>
      <c r="I11" s="136" t="s">
        <v>162</v>
      </c>
      <c r="J11" s="136" t="s">
        <v>162</v>
      </c>
      <c r="K11" s="136" t="s">
        <v>162</v>
      </c>
      <c r="L11" s="199" t="s">
        <v>162</v>
      </c>
    </row>
    <row r="12" spans="1:12" ht="13.5" customHeight="1" hidden="1">
      <c r="A12" s="110">
        <v>3</v>
      </c>
      <c r="B12" s="61">
        <v>129684</v>
      </c>
      <c r="C12" s="62">
        <v>3508</v>
      </c>
      <c r="D12" s="62">
        <v>2353</v>
      </c>
      <c r="E12" s="62">
        <v>1155</v>
      </c>
      <c r="F12" s="62">
        <v>5</v>
      </c>
      <c r="G12" s="62">
        <v>716</v>
      </c>
      <c r="H12" s="62">
        <v>125455</v>
      </c>
      <c r="I12" s="136" t="s">
        <v>162</v>
      </c>
      <c r="J12" s="136" t="s">
        <v>162</v>
      </c>
      <c r="K12" s="136" t="s">
        <v>162</v>
      </c>
      <c r="L12" s="199" t="s">
        <v>162</v>
      </c>
    </row>
    <row r="13" spans="1:12" ht="13.5" customHeight="1" hidden="1">
      <c r="A13" s="110">
        <v>4</v>
      </c>
      <c r="B13" s="61">
        <v>133800</v>
      </c>
      <c r="C13" s="62">
        <v>3440</v>
      </c>
      <c r="D13" s="62">
        <v>2165</v>
      </c>
      <c r="E13" s="62">
        <v>1275</v>
      </c>
      <c r="F13" s="62">
        <v>2</v>
      </c>
      <c r="G13" s="62">
        <v>615</v>
      </c>
      <c r="H13" s="62">
        <v>129743</v>
      </c>
      <c r="I13" s="136" t="s">
        <v>162</v>
      </c>
      <c r="J13" s="136" t="s">
        <v>162</v>
      </c>
      <c r="K13" s="136" t="s">
        <v>162</v>
      </c>
      <c r="L13" s="199" t="s">
        <v>162</v>
      </c>
    </row>
    <row r="14" spans="1:12" ht="13.5" customHeight="1" hidden="1">
      <c r="A14" s="110">
        <v>5</v>
      </c>
      <c r="B14" s="61">
        <v>137694</v>
      </c>
      <c r="C14" s="62">
        <v>3576</v>
      </c>
      <c r="D14" s="62">
        <v>2363</v>
      </c>
      <c r="E14" s="62">
        <v>1213</v>
      </c>
      <c r="F14" s="62">
        <v>6</v>
      </c>
      <c r="G14" s="62">
        <v>683</v>
      </c>
      <c r="H14" s="62">
        <v>133429</v>
      </c>
      <c r="I14" s="136" t="s">
        <v>162</v>
      </c>
      <c r="J14" s="136" t="s">
        <v>162</v>
      </c>
      <c r="K14" s="136" t="s">
        <v>162</v>
      </c>
      <c r="L14" s="199" t="s">
        <v>162</v>
      </c>
    </row>
    <row r="15" spans="1:12" ht="13.5" customHeight="1" hidden="1">
      <c r="A15" s="110">
        <v>6</v>
      </c>
      <c r="B15" s="61">
        <v>138827</v>
      </c>
      <c r="C15" s="62">
        <v>3646</v>
      </c>
      <c r="D15" s="62">
        <v>2415</v>
      </c>
      <c r="E15" s="62">
        <v>1231</v>
      </c>
      <c r="F15" s="62">
        <v>10</v>
      </c>
      <c r="G15" s="62">
        <v>564</v>
      </c>
      <c r="H15" s="62">
        <v>134607</v>
      </c>
      <c r="I15" s="136" t="s">
        <v>162</v>
      </c>
      <c r="J15" s="136" t="s">
        <v>162</v>
      </c>
      <c r="K15" s="136" t="s">
        <v>162</v>
      </c>
      <c r="L15" s="199" t="s">
        <v>162</v>
      </c>
    </row>
    <row r="16" spans="1:12" ht="15" customHeight="1">
      <c r="A16" s="110">
        <v>7</v>
      </c>
      <c r="B16" s="61">
        <v>144497</v>
      </c>
      <c r="C16" s="62">
        <v>3578</v>
      </c>
      <c r="D16" s="62">
        <v>2407</v>
      </c>
      <c r="E16" s="62">
        <v>1171</v>
      </c>
      <c r="F16" s="62">
        <v>4</v>
      </c>
      <c r="G16" s="62">
        <v>566</v>
      </c>
      <c r="H16" s="62">
        <v>140349</v>
      </c>
      <c r="I16" s="136" t="s">
        <v>162</v>
      </c>
      <c r="J16" s="136" t="s">
        <v>162</v>
      </c>
      <c r="K16" s="136" t="s">
        <v>162</v>
      </c>
      <c r="L16" s="199" t="s">
        <v>162</v>
      </c>
    </row>
    <row r="17" spans="1:12" ht="15" customHeight="1">
      <c r="A17" s="110">
        <v>8</v>
      </c>
      <c r="B17" s="61">
        <v>149486</v>
      </c>
      <c r="C17" s="62">
        <v>3706</v>
      </c>
      <c r="D17" s="62">
        <v>2433</v>
      </c>
      <c r="E17" s="62">
        <v>1273</v>
      </c>
      <c r="F17" s="62">
        <v>10</v>
      </c>
      <c r="G17" s="62">
        <v>537</v>
      </c>
      <c r="H17" s="62">
        <v>145233</v>
      </c>
      <c r="I17" s="136" t="s">
        <v>162</v>
      </c>
      <c r="J17" s="136" t="s">
        <v>162</v>
      </c>
      <c r="K17" s="136" t="s">
        <v>162</v>
      </c>
      <c r="L17" s="199" t="s">
        <v>162</v>
      </c>
    </row>
    <row r="18" spans="1:12" ht="15" customHeight="1">
      <c r="A18" s="110">
        <v>9</v>
      </c>
      <c r="B18" s="61">
        <v>152411</v>
      </c>
      <c r="C18" s="62">
        <v>3680</v>
      </c>
      <c r="D18" s="62">
        <v>2399</v>
      </c>
      <c r="E18" s="62">
        <v>1281</v>
      </c>
      <c r="F18" s="62">
        <v>7</v>
      </c>
      <c r="G18" s="62">
        <v>457</v>
      </c>
      <c r="H18" s="62">
        <v>148267</v>
      </c>
      <c r="I18" s="136" t="s">
        <v>162</v>
      </c>
      <c r="J18" s="136" t="s">
        <v>162</v>
      </c>
      <c r="K18" s="136" t="s">
        <v>162</v>
      </c>
      <c r="L18" s="199" t="s">
        <v>162</v>
      </c>
    </row>
    <row r="19" spans="1:12" ht="15" customHeight="1">
      <c r="A19" s="110">
        <v>10</v>
      </c>
      <c r="B19" s="61">
        <v>160657</v>
      </c>
      <c r="C19" s="62">
        <v>3879</v>
      </c>
      <c r="D19" s="62">
        <v>2312</v>
      </c>
      <c r="E19" s="62">
        <v>1567</v>
      </c>
      <c r="F19" s="62">
        <v>21</v>
      </c>
      <c r="G19" s="62">
        <v>444</v>
      </c>
      <c r="H19" s="62">
        <v>156313</v>
      </c>
      <c r="I19" s="136" t="s">
        <v>162</v>
      </c>
      <c r="J19" s="62">
        <v>2709</v>
      </c>
      <c r="K19" s="62">
        <v>2701</v>
      </c>
      <c r="L19" s="199" t="s">
        <v>162</v>
      </c>
    </row>
    <row r="20" spans="1:12" ht="15" customHeight="1">
      <c r="A20" s="112" t="s">
        <v>173</v>
      </c>
      <c r="B20" s="61">
        <v>164213</v>
      </c>
      <c r="C20" s="62">
        <v>4039</v>
      </c>
      <c r="D20" s="62">
        <v>2325</v>
      </c>
      <c r="E20" s="62">
        <v>1714</v>
      </c>
      <c r="F20" s="62">
        <v>0</v>
      </c>
      <c r="G20" s="62">
        <v>513</v>
      </c>
      <c r="H20" s="62">
        <v>159661</v>
      </c>
      <c r="I20" s="136" t="s">
        <v>162</v>
      </c>
      <c r="J20" s="62">
        <v>3761</v>
      </c>
      <c r="K20" s="62">
        <v>4679</v>
      </c>
      <c r="L20" s="199" t="s">
        <v>162</v>
      </c>
    </row>
    <row r="21" spans="1:12" ht="15" customHeight="1">
      <c r="A21" s="112" t="s">
        <v>187</v>
      </c>
      <c r="B21" s="61">
        <v>169030</v>
      </c>
      <c r="C21" s="62">
        <v>4149</v>
      </c>
      <c r="D21" s="62">
        <v>2441</v>
      </c>
      <c r="E21" s="62">
        <v>1708</v>
      </c>
      <c r="F21" s="62">
        <v>42</v>
      </c>
      <c r="G21" s="62">
        <v>426</v>
      </c>
      <c r="H21" s="62">
        <v>164413</v>
      </c>
      <c r="I21" s="136" t="s">
        <v>162</v>
      </c>
      <c r="J21" s="62">
        <v>4764</v>
      </c>
      <c r="K21" s="62">
        <v>5481</v>
      </c>
      <c r="L21" s="199" t="s">
        <v>162</v>
      </c>
    </row>
    <row r="22" spans="1:12" ht="15" customHeight="1">
      <c r="A22" s="112" t="s">
        <v>193</v>
      </c>
      <c r="B22" s="61">
        <v>172423</v>
      </c>
      <c r="C22" s="62">
        <v>4097</v>
      </c>
      <c r="D22" s="62">
        <v>2281</v>
      </c>
      <c r="E22" s="62">
        <v>1816</v>
      </c>
      <c r="F22" s="62">
        <v>47</v>
      </c>
      <c r="G22" s="62">
        <v>364</v>
      </c>
      <c r="H22" s="62">
        <v>167915</v>
      </c>
      <c r="I22" s="62">
        <v>12070</v>
      </c>
      <c r="J22" s="62">
        <v>5585</v>
      </c>
      <c r="K22" s="62">
        <v>4692</v>
      </c>
      <c r="L22" s="199" t="s">
        <v>162</v>
      </c>
    </row>
    <row r="23" spans="1:12" ht="15" customHeight="1">
      <c r="A23" s="112" t="s">
        <v>222</v>
      </c>
      <c r="B23" s="61">
        <v>176541</v>
      </c>
      <c r="C23" s="62">
        <v>4201</v>
      </c>
      <c r="D23" s="62">
        <v>2372</v>
      </c>
      <c r="E23" s="62">
        <v>1829</v>
      </c>
      <c r="F23" s="62">
        <v>64</v>
      </c>
      <c r="G23" s="62">
        <v>342</v>
      </c>
      <c r="H23" s="62">
        <v>171934</v>
      </c>
      <c r="I23" s="62">
        <v>44281</v>
      </c>
      <c r="J23" s="62">
        <v>5963</v>
      </c>
      <c r="K23" s="62">
        <v>5010</v>
      </c>
      <c r="L23" s="199" t="s">
        <v>162</v>
      </c>
    </row>
    <row r="24" spans="1:12" ht="15" customHeight="1">
      <c r="A24" s="112" t="s">
        <v>221</v>
      </c>
      <c r="B24" s="61">
        <v>181607</v>
      </c>
      <c r="C24" s="62">
        <v>4465</v>
      </c>
      <c r="D24" s="62">
        <v>3316</v>
      </c>
      <c r="E24" s="62">
        <v>1149</v>
      </c>
      <c r="F24" s="62">
        <v>86</v>
      </c>
      <c r="G24" s="62">
        <v>297</v>
      </c>
      <c r="H24" s="62">
        <v>176759</v>
      </c>
      <c r="I24" s="62">
        <v>120122</v>
      </c>
      <c r="J24" s="62">
        <v>6352</v>
      </c>
      <c r="K24" s="62">
        <v>5183</v>
      </c>
      <c r="L24" s="199" t="s">
        <v>162</v>
      </c>
    </row>
    <row r="25" spans="1:12" ht="15" customHeight="1">
      <c r="A25" s="112" t="s">
        <v>259</v>
      </c>
      <c r="B25" s="61">
        <v>183040</v>
      </c>
      <c r="C25" s="62">
        <v>4627</v>
      </c>
      <c r="D25" s="62">
        <v>3503</v>
      </c>
      <c r="E25" s="62">
        <v>1124</v>
      </c>
      <c r="F25" s="62">
        <v>47</v>
      </c>
      <c r="G25" s="62">
        <v>260</v>
      </c>
      <c r="H25" s="62">
        <v>178106</v>
      </c>
      <c r="I25" s="62">
        <v>171083</v>
      </c>
      <c r="J25" s="62">
        <v>7023</v>
      </c>
      <c r="K25" s="62">
        <v>5357</v>
      </c>
      <c r="L25" s="199" t="s">
        <v>162</v>
      </c>
    </row>
    <row r="26" spans="1:12" ht="15" customHeight="1">
      <c r="A26" s="112" t="s">
        <v>271</v>
      </c>
      <c r="B26" s="61">
        <v>184171</v>
      </c>
      <c r="C26" s="62">
        <v>4715</v>
      </c>
      <c r="D26" s="62">
        <v>3591</v>
      </c>
      <c r="E26" s="62">
        <f>C26-D26</f>
        <v>1124</v>
      </c>
      <c r="F26" s="62">
        <v>41</v>
      </c>
      <c r="G26" s="62">
        <v>254</v>
      </c>
      <c r="H26" s="62">
        <v>179161</v>
      </c>
      <c r="I26" s="62">
        <v>171586</v>
      </c>
      <c r="J26" s="62">
        <v>7575</v>
      </c>
      <c r="K26" s="62">
        <v>5007</v>
      </c>
      <c r="L26" s="199" t="s">
        <v>162</v>
      </c>
    </row>
    <row r="27" spans="1:12" ht="15" customHeight="1">
      <c r="A27" s="112" t="s">
        <v>287</v>
      </c>
      <c r="B27" s="61">
        <v>184096</v>
      </c>
      <c r="C27" s="62">
        <v>4841</v>
      </c>
      <c r="D27" s="62">
        <v>3725</v>
      </c>
      <c r="E27" s="62">
        <f>C27-D27</f>
        <v>1116</v>
      </c>
      <c r="F27" s="62">
        <v>39</v>
      </c>
      <c r="G27" s="62">
        <v>244</v>
      </c>
      <c r="H27" s="62">
        <v>178972</v>
      </c>
      <c r="I27" s="62">
        <v>171663</v>
      </c>
      <c r="J27" s="62">
        <v>7309</v>
      </c>
      <c r="K27" s="62">
        <v>4939</v>
      </c>
      <c r="L27" s="63">
        <v>1466</v>
      </c>
    </row>
    <row r="28" spans="1:12" ht="15" customHeight="1">
      <c r="A28" s="112" t="s">
        <v>281</v>
      </c>
      <c r="B28" s="61">
        <v>180023</v>
      </c>
      <c r="C28" s="62">
        <v>4620</v>
      </c>
      <c r="D28" s="62">
        <v>3622</v>
      </c>
      <c r="E28" s="62">
        <f>C28-D28</f>
        <v>998</v>
      </c>
      <c r="F28" s="62">
        <v>6</v>
      </c>
      <c r="G28" s="62">
        <v>230</v>
      </c>
      <c r="H28" s="62">
        <v>175167</v>
      </c>
      <c r="I28" s="62">
        <v>167841</v>
      </c>
      <c r="J28" s="62">
        <v>7326</v>
      </c>
      <c r="K28" s="62">
        <v>4561</v>
      </c>
      <c r="L28" s="63">
        <v>1365</v>
      </c>
    </row>
    <row r="29" spans="1:12" ht="15" customHeight="1">
      <c r="A29" s="112" t="s">
        <v>300</v>
      </c>
      <c r="B29" s="61">
        <v>177372</v>
      </c>
      <c r="C29" s="62">
        <v>4631</v>
      </c>
      <c r="D29" s="62">
        <v>3701</v>
      </c>
      <c r="E29" s="62">
        <v>930</v>
      </c>
      <c r="F29" s="62">
        <v>1</v>
      </c>
      <c r="G29" s="62">
        <v>215</v>
      </c>
      <c r="H29" s="62">
        <v>172525</v>
      </c>
      <c r="I29" s="62">
        <v>165245</v>
      </c>
      <c r="J29" s="62">
        <v>7280</v>
      </c>
      <c r="K29" s="62">
        <v>4926</v>
      </c>
      <c r="L29" s="63">
        <v>1246</v>
      </c>
    </row>
    <row r="30" spans="1:12" ht="15" customHeight="1">
      <c r="A30" s="112" t="s">
        <v>303</v>
      </c>
      <c r="B30" s="61">
        <v>177427</v>
      </c>
      <c r="C30" s="62">
        <v>4396</v>
      </c>
      <c r="D30" s="62">
        <v>3596</v>
      </c>
      <c r="E30" s="62">
        <v>800</v>
      </c>
      <c r="F30" s="62">
        <v>0</v>
      </c>
      <c r="G30" s="62">
        <v>225</v>
      </c>
      <c r="H30" s="62">
        <v>172806</v>
      </c>
      <c r="I30" s="62">
        <v>165685</v>
      </c>
      <c r="J30" s="62">
        <v>7121</v>
      </c>
      <c r="K30" s="62">
        <v>4729</v>
      </c>
      <c r="L30" s="63">
        <v>1221</v>
      </c>
    </row>
    <row r="31" spans="1:12" ht="15" customHeight="1">
      <c r="A31" s="112" t="s">
        <v>316</v>
      </c>
      <c r="B31" s="61">
        <v>184332</v>
      </c>
      <c r="C31" s="62">
        <v>4585</v>
      </c>
      <c r="D31" s="62">
        <v>3773</v>
      </c>
      <c r="E31" s="62">
        <v>812</v>
      </c>
      <c r="F31" s="62">
        <v>4</v>
      </c>
      <c r="G31" s="62">
        <v>243</v>
      </c>
      <c r="H31" s="62">
        <v>179500</v>
      </c>
      <c r="I31" s="62">
        <v>172584</v>
      </c>
      <c r="J31" s="62">
        <v>6916</v>
      </c>
      <c r="K31" s="62">
        <v>4787</v>
      </c>
      <c r="L31" s="63">
        <v>1092</v>
      </c>
    </row>
    <row r="32" spans="1:12" ht="15" customHeight="1">
      <c r="A32" s="107" t="s">
        <v>317</v>
      </c>
      <c r="B32" s="77">
        <v>186470</v>
      </c>
      <c r="C32" s="67">
        <v>4547</v>
      </c>
      <c r="D32" s="67">
        <v>3702</v>
      </c>
      <c r="E32" s="67">
        <v>845</v>
      </c>
      <c r="F32" s="67">
        <v>6</v>
      </c>
      <c r="G32" s="67">
        <v>232</v>
      </c>
      <c r="H32" s="67">
        <v>181685</v>
      </c>
      <c r="I32" s="67">
        <v>174606</v>
      </c>
      <c r="J32" s="67">
        <v>7079</v>
      </c>
      <c r="K32" s="67">
        <v>4562</v>
      </c>
      <c r="L32" s="68">
        <v>1003</v>
      </c>
    </row>
    <row r="33" spans="1:12" ht="13.5" customHeight="1">
      <c r="A33" s="13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61.5" customHeight="1">
      <c r="A34" s="108"/>
      <c r="B34"/>
      <c r="C34"/>
      <c r="D34"/>
      <c r="E34"/>
      <c r="F34"/>
      <c r="G34"/>
      <c r="H34"/>
      <c r="I34"/>
      <c r="J34"/>
      <c r="K34"/>
      <c r="L34"/>
    </row>
    <row r="35" spans="1:12" ht="13.5">
      <c r="A35" s="91" t="s">
        <v>184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13.5" customHeight="1">
      <c r="A36" s="324" t="s">
        <v>185</v>
      </c>
      <c r="B36" s="324" t="s">
        <v>37</v>
      </c>
      <c r="C36" s="324" t="s">
        <v>186</v>
      </c>
      <c r="D36" s="324"/>
      <c r="E36" s="324"/>
      <c r="F36" s="302" t="s">
        <v>218</v>
      </c>
      <c r="G36" s="401" t="s">
        <v>283</v>
      </c>
      <c r="H36" s="406" t="s">
        <v>214</v>
      </c>
      <c r="I36" s="402" t="s">
        <v>182</v>
      </c>
      <c r="J36" s="403"/>
      <c r="K36" s="403"/>
      <c r="L36" s="404"/>
    </row>
    <row r="37" spans="1:12" ht="55.5" customHeight="1">
      <c r="A37" s="324"/>
      <c r="B37" s="324"/>
      <c r="C37" s="17" t="s">
        <v>37</v>
      </c>
      <c r="D37" s="48" t="s">
        <v>292</v>
      </c>
      <c r="E37" s="48" t="s">
        <v>183</v>
      </c>
      <c r="F37" s="405"/>
      <c r="G37" s="304"/>
      <c r="H37" s="407"/>
      <c r="I37" s="44" t="s">
        <v>212</v>
      </c>
      <c r="J37" s="49" t="s">
        <v>210</v>
      </c>
      <c r="K37" s="48" t="s">
        <v>224</v>
      </c>
      <c r="L37" s="222" t="s">
        <v>276</v>
      </c>
    </row>
    <row r="38" spans="1:12" ht="15" customHeight="1">
      <c r="A38" s="104" t="s">
        <v>180</v>
      </c>
      <c r="B38" s="61">
        <v>85605</v>
      </c>
      <c r="C38" s="62">
        <v>3423</v>
      </c>
      <c r="D38" s="62">
        <v>3092</v>
      </c>
      <c r="E38" s="62">
        <v>331</v>
      </c>
      <c r="F38" s="62">
        <v>78</v>
      </c>
      <c r="G38" s="62">
        <v>1065</v>
      </c>
      <c r="H38" s="62">
        <v>81039</v>
      </c>
      <c r="I38" s="136" t="s">
        <v>162</v>
      </c>
      <c r="J38" s="136" t="s">
        <v>162</v>
      </c>
      <c r="K38" s="136" t="s">
        <v>162</v>
      </c>
      <c r="L38" s="199" t="s">
        <v>162</v>
      </c>
    </row>
    <row r="39" spans="1:12" ht="15" customHeight="1">
      <c r="A39" s="104">
        <v>55</v>
      </c>
      <c r="B39" s="61">
        <v>95695</v>
      </c>
      <c r="C39" s="62">
        <v>3673</v>
      </c>
      <c r="D39" s="62">
        <v>3314</v>
      </c>
      <c r="E39" s="62">
        <v>359</v>
      </c>
      <c r="F39" s="62">
        <v>17</v>
      </c>
      <c r="G39" s="62">
        <v>868</v>
      </c>
      <c r="H39" s="62">
        <v>91137</v>
      </c>
      <c r="I39" s="136" t="s">
        <v>162</v>
      </c>
      <c r="J39" s="136" t="s">
        <v>162</v>
      </c>
      <c r="K39" s="136" t="s">
        <v>162</v>
      </c>
      <c r="L39" s="199" t="s">
        <v>162</v>
      </c>
    </row>
    <row r="40" spans="1:12" ht="15" customHeight="1">
      <c r="A40" s="104">
        <v>60</v>
      </c>
      <c r="B40" s="61">
        <v>115948</v>
      </c>
      <c r="C40" s="62">
        <v>3231</v>
      </c>
      <c r="D40" s="62">
        <v>2255</v>
      </c>
      <c r="E40" s="62">
        <v>976</v>
      </c>
      <c r="F40" s="62">
        <v>6</v>
      </c>
      <c r="G40" s="62">
        <v>619</v>
      </c>
      <c r="H40" s="62">
        <v>112092</v>
      </c>
      <c r="I40" s="136" t="s">
        <v>162</v>
      </c>
      <c r="J40" s="136" t="s">
        <v>162</v>
      </c>
      <c r="K40" s="136" t="s">
        <v>162</v>
      </c>
      <c r="L40" s="199" t="s">
        <v>162</v>
      </c>
    </row>
    <row r="41" spans="1:12" ht="13.5" hidden="1">
      <c r="A41" s="104">
        <v>61</v>
      </c>
      <c r="B41" s="61">
        <v>118955</v>
      </c>
      <c r="C41" s="62">
        <v>3231</v>
      </c>
      <c r="D41" s="62">
        <v>2322</v>
      </c>
      <c r="E41" s="62">
        <v>909</v>
      </c>
      <c r="F41" s="62">
        <v>5</v>
      </c>
      <c r="G41" s="62">
        <v>654</v>
      </c>
      <c r="H41" s="62">
        <v>115065</v>
      </c>
      <c r="I41" s="136" t="s">
        <v>162</v>
      </c>
      <c r="J41" s="136" t="s">
        <v>162</v>
      </c>
      <c r="K41" s="136" t="s">
        <v>162</v>
      </c>
      <c r="L41" s="199" t="s">
        <v>162</v>
      </c>
    </row>
    <row r="42" spans="1:12" ht="13.5" hidden="1">
      <c r="A42" s="104">
        <v>62</v>
      </c>
      <c r="B42" s="61">
        <v>121895</v>
      </c>
      <c r="C42" s="62">
        <v>3141</v>
      </c>
      <c r="D42" s="62">
        <v>2208</v>
      </c>
      <c r="E42" s="62">
        <v>933</v>
      </c>
      <c r="F42" s="62">
        <v>5</v>
      </c>
      <c r="G42" s="62">
        <v>616</v>
      </c>
      <c r="H42" s="62">
        <v>118133</v>
      </c>
      <c r="I42" s="136" t="s">
        <v>162</v>
      </c>
      <c r="J42" s="136" t="s">
        <v>162</v>
      </c>
      <c r="K42" s="136" t="s">
        <v>162</v>
      </c>
      <c r="L42" s="199" t="s">
        <v>162</v>
      </c>
    </row>
    <row r="43" spans="1:12" ht="13.5" hidden="1">
      <c r="A43" s="104">
        <v>63</v>
      </c>
      <c r="B43" s="61">
        <v>124106</v>
      </c>
      <c r="C43" s="62">
        <v>3245</v>
      </c>
      <c r="D43" s="62">
        <v>2269</v>
      </c>
      <c r="E43" s="62">
        <v>976</v>
      </c>
      <c r="F43" s="62">
        <v>2</v>
      </c>
      <c r="G43" s="62">
        <v>639</v>
      </c>
      <c r="H43" s="62">
        <v>120220</v>
      </c>
      <c r="I43" s="136" t="s">
        <v>162</v>
      </c>
      <c r="J43" s="136" t="s">
        <v>162</v>
      </c>
      <c r="K43" s="136" t="s">
        <v>162</v>
      </c>
      <c r="L43" s="199" t="s">
        <v>162</v>
      </c>
    </row>
    <row r="44" spans="1:12" ht="13.5" hidden="1">
      <c r="A44" s="104" t="s">
        <v>178</v>
      </c>
      <c r="B44" s="61">
        <v>125929</v>
      </c>
      <c r="C44" s="62">
        <v>3239</v>
      </c>
      <c r="D44" s="62">
        <v>2282</v>
      </c>
      <c r="E44" s="62">
        <v>957</v>
      </c>
      <c r="F44" s="62">
        <v>21</v>
      </c>
      <c r="G44" s="62">
        <v>673</v>
      </c>
      <c r="H44" s="62">
        <v>121996</v>
      </c>
      <c r="I44" s="136" t="s">
        <v>162</v>
      </c>
      <c r="J44" s="136" t="s">
        <v>162</v>
      </c>
      <c r="K44" s="136" t="s">
        <v>162</v>
      </c>
      <c r="L44" s="199" t="s">
        <v>162</v>
      </c>
    </row>
    <row r="45" spans="1:12" ht="15" customHeight="1">
      <c r="A45" s="112" t="s">
        <v>172</v>
      </c>
      <c r="B45" s="61">
        <v>127797</v>
      </c>
      <c r="C45" s="62">
        <v>3268</v>
      </c>
      <c r="D45" s="62">
        <v>2298</v>
      </c>
      <c r="E45" s="62">
        <v>970</v>
      </c>
      <c r="F45" s="62">
        <v>1</v>
      </c>
      <c r="G45" s="62">
        <v>707</v>
      </c>
      <c r="H45" s="62">
        <v>123821</v>
      </c>
      <c r="I45" s="136" t="s">
        <v>162</v>
      </c>
      <c r="J45" s="136" t="s">
        <v>162</v>
      </c>
      <c r="K45" s="136" t="s">
        <v>162</v>
      </c>
      <c r="L45" s="199" t="s">
        <v>162</v>
      </c>
    </row>
    <row r="46" spans="1:12" ht="13.5" hidden="1">
      <c r="A46" s="104">
        <v>3</v>
      </c>
      <c r="B46" s="61">
        <v>129826</v>
      </c>
      <c r="C46" s="62">
        <v>3477</v>
      </c>
      <c r="D46" s="62">
        <v>2333</v>
      </c>
      <c r="E46" s="62">
        <v>1144</v>
      </c>
      <c r="F46" s="62">
        <v>6</v>
      </c>
      <c r="G46" s="62">
        <v>733</v>
      </c>
      <c r="H46" s="62">
        <v>125610</v>
      </c>
      <c r="I46" s="136" t="s">
        <v>162</v>
      </c>
      <c r="J46" s="136" t="s">
        <v>162</v>
      </c>
      <c r="K46" s="136" t="s">
        <v>162</v>
      </c>
      <c r="L46" s="199" t="s">
        <v>162</v>
      </c>
    </row>
    <row r="47" spans="1:12" ht="13.5" hidden="1">
      <c r="A47" s="104">
        <v>4</v>
      </c>
      <c r="B47" s="61">
        <v>133966</v>
      </c>
      <c r="C47" s="62">
        <v>3451</v>
      </c>
      <c r="D47" s="62">
        <v>2124</v>
      </c>
      <c r="E47" s="62">
        <v>1327</v>
      </c>
      <c r="F47" s="62">
        <v>3</v>
      </c>
      <c r="G47" s="62">
        <v>603</v>
      </c>
      <c r="H47" s="62">
        <v>129909</v>
      </c>
      <c r="I47" s="136" t="s">
        <v>162</v>
      </c>
      <c r="J47" s="136" t="s">
        <v>162</v>
      </c>
      <c r="K47" s="136" t="s">
        <v>162</v>
      </c>
      <c r="L47" s="199" t="s">
        <v>162</v>
      </c>
    </row>
    <row r="48" spans="1:12" ht="13.5" hidden="1">
      <c r="A48" s="104">
        <v>5</v>
      </c>
      <c r="B48" s="61">
        <v>137648</v>
      </c>
      <c r="C48" s="62">
        <v>3570</v>
      </c>
      <c r="D48" s="62">
        <v>2375</v>
      </c>
      <c r="E48" s="62">
        <v>1195</v>
      </c>
      <c r="F48" s="62">
        <v>6</v>
      </c>
      <c r="G48" s="62">
        <v>711</v>
      </c>
      <c r="H48" s="62">
        <v>133361</v>
      </c>
      <c r="I48" s="136" t="s">
        <v>162</v>
      </c>
      <c r="J48" s="136" t="s">
        <v>162</v>
      </c>
      <c r="K48" s="136" t="s">
        <v>162</v>
      </c>
      <c r="L48" s="199" t="s">
        <v>162</v>
      </c>
    </row>
    <row r="49" spans="1:12" ht="13.5" hidden="1">
      <c r="A49" s="104">
        <v>6</v>
      </c>
      <c r="B49" s="61">
        <v>139035</v>
      </c>
      <c r="C49" s="62">
        <v>3736</v>
      </c>
      <c r="D49" s="62">
        <v>2495</v>
      </c>
      <c r="E49" s="62">
        <v>1241</v>
      </c>
      <c r="F49" s="62">
        <v>10</v>
      </c>
      <c r="G49" s="62">
        <v>588</v>
      </c>
      <c r="H49" s="62">
        <v>134701</v>
      </c>
      <c r="I49" s="136" t="s">
        <v>162</v>
      </c>
      <c r="J49" s="136" t="s">
        <v>162</v>
      </c>
      <c r="K49" s="136" t="s">
        <v>162</v>
      </c>
      <c r="L49" s="199" t="s">
        <v>162</v>
      </c>
    </row>
    <row r="50" spans="1:12" ht="15" customHeight="1">
      <c r="A50" s="104">
        <v>7</v>
      </c>
      <c r="B50" s="61">
        <v>144475</v>
      </c>
      <c r="C50" s="62">
        <v>3645</v>
      </c>
      <c r="D50" s="62">
        <v>2456</v>
      </c>
      <c r="E50" s="62">
        <v>1189</v>
      </c>
      <c r="F50" s="62">
        <v>4</v>
      </c>
      <c r="G50" s="62">
        <v>581</v>
      </c>
      <c r="H50" s="62">
        <v>140245</v>
      </c>
      <c r="I50" s="136" t="s">
        <v>162</v>
      </c>
      <c r="J50" s="136" t="s">
        <v>162</v>
      </c>
      <c r="K50" s="136" t="s">
        <v>162</v>
      </c>
      <c r="L50" s="199" t="s">
        <v>162</v>
      </c>
    </row>
    <row r="51" spans="1:12" ht="15" customHeight="1">
      <c r="A51" s="104">
        <v>8</v>
      </c>
      <c r="B51" s="61">
        <v>149302</v>
      </c>
      <c r="C51" s="62">
        <v>3742</v>
      </c>
      <c r="D51" s="62">
        <v>2457</v>
      </c>
      <c r="E51" s="62">
        <v>1285</v>
      </c>
      <c r="F51" s="62">
        <v>10</v>
      </c>
      <c r="G51" s="62">
        <v>545</v>
      </c>
      <c r="H51" s="62">
        <v>145005</v>
      </c>
      <c r="I51" s="136" t="s">
        <v>162</v>
      </c>
      <c r="J51" s="136" t="s">
        <v>162</v>
      </c>
      <c r="K51" s="136" t="s">
        <v>162</v>
      </c>
      <c r="L51" s="199" t="s">
        <v>162</v>
      </c>
    </row>
    <row r="52" spans="1:12" ht="15" customHeight="1">
      <c r="A52" s="104">
        <v>9</v>
      </c>
      <c r="B52" s="61">
        <v>152984</v>
      </c>
      <c r="C52" s="62">
        <v>3774</v>
      </c>
      <c r="D52" s="62">
        <v>2442</v>
      </c>
      <c r="E52" s="62">
        <v>1332</v>
      </c>
      <c r="F52" s="62">
        <v>7</v>
      </c>
      <c r="G52" s="62">
        <v>505</v>
      </c>
      <c r="H52" s="62">
        <v>148698</v>
      </c>
      <c r="I52" s="136" t="s">
        <v>162</v>
      </c>
      <c r="J52" s="136" t="s">
        <v>162</v>
      </c>
      <c r="K52" s="136" t="s">
        <v>162</v>
      </c>
      <c r="L52" s="199" t="s">
        <v>162</v>
      </c>
    </row>
    <row r="53" spans="1:12" ht="15" customHeight="1">
      <c r="A53" s="104">
        <v>10</v>
      </c>
      <c r="B53" s="61">
        <v>160763</v>
      </c>
      <c r="C53" s="62">
        <v>3907</v>
      </c>
      <c r="D53" s="62">
        <v>2384</v>
      </c>
      <c r="E53" s="62">
        <v>1523</v>
      </c>
      <c r="F53" s="62">
        <v>21</v>
      </c>
      <c r="G53" s="62">
        <v>437</v>
      </c>
      <c r="H53" s="62">
        <v>156398</v>
      </c>
      <c r="I53" s="136" t="s">
        <v>162</v>
      </c>
      <c r="J53" s="62">
        <v>4289</v>
      </c>
      <c r="K53" s="62">
        <v>537</v>
      </c>
      <c r="L53" s="199" t="s">
        <v>162</v>
      </c>
    </row>
    <row r="54" spans="1:12" ht="15" customHeight="1">
      <c r="A54" s="106" t="s">
        <v>173</v>
      </c>
      <c r="B54" s="61">
        <v>164243</v>
      </c>
      <c r="C54" s="62">
        <v>4007</v>
      </c>
      <c r="D54" s="62">
        <v>2310</v>
      </c>
      <c r="E54" s="62">
        <v>1697</v>
      </c>
      <c r="F54" s="62">
        <v>0</v>
      </c>
      <c r="G54" s="62">
        <v>524</v>
      </c>
      <c r="H54" s="62">
        <v>159712</v>
      </c>
      <c r="I54" s="136" t="s">
        <v>162</v>
      </c>
      <c r="J54" s="62">
        <v>6604</v>
      </c>
      <c r="K54" s="62">
        <v>993</v>
      </c>
      <c r="L54" s="199" t="s">
        <v>162</v>
      </c>
    </row>
    <row r="55" spans="1:12" ht="15" customHeight="1">
      <c r="A55" s="106" t="s">
        <v>187</v>
      </c>
      <c r="B55" s="61">
        <v>168993</v>
      </c>
      <c r="C55" s="62">
        <v>4170</v>
      </c>
      <c r="D55" s="62">
        <v>2476</v>
      </c>
      <c r="E55" s="62">
        <v>1694</v>
      </c>
      <c r="F55" s="62">
        <v>41</v>
      </c>
      <c r="G55" s="62">
        <v>431</v>
      </c>
      <c r="H55" s="62">
        <v>164351</v>
      </c>
      <c r="I55" s="136" t="s">
        <v>162</v>
      </c>
      <c r="J55" s="62">
        <v>8278</v>
      </c>
      <c r="K55" s="62">
        <v>1262</v>
      </c>
      <c r="L55" s="199" t="s">
        <v>162</v>
      </c>
    </row>
    <row r="56" spans="1:12" ht="15" customHeight="1">
      <c r="A56" s="112" t="s">
        <v>193</v>
      </c>
      <c r="B56" s="61">
        <v>172427</v>
      </c>
      <c r="C56" s="62">
        <v>4103</v>
      </c>
      <c r="D56" s="62">
        <v>2265</v>
      </c>
      <c r="E56" s="62">
        <v>1838</v>
      </c>
      <c r="F56" s="62">
        <v>48</v>
      </c>
      <c r="G56" s="62">
        <v>374</v>
      </c>
      <c r="H56" s="62">
        <v>167902</v>
      </c>
      <c r="I56" s="62">
        <v>12231</v>
      </c>
      <c r="J56" s="62">
        <v>8821</v>
      </c>
      <c r="K56" s="62">
        <v>1265</v>
      </c>
      <c r="L56" s="199" t="s">
        <v>162</v>
      </c>
    </row>
    <row r="57" spans="1:12" ht="15" customHeight="1">
      <c r="A57" s="112" t="s">
        <v>222</v>
      </c>
      <c r="B57" s="61">
        <v>176840</v>
      </c>
      <c r="C57" s="62">
        <v>4233</v>
      </c>
      <c r="D57" s="62">
        <v>2401</v>
      </c>
      <c r="E57" s="62">
        <v>1832</v>
      </c>
      <c r="F57" s="62">
        <v>59</v>
      </c>
      <c r="G57" s="62">
        <v>363</v>
      </c>
      <c r="H57" s="62">
        <v>172175</v>
      </c>
      <c r="I57" s="62">
        <v>43954</v>
      </c>
      <c r="J57" s="62">
        <v>9581</v>
      </c>
      <c r="K57" s="62">
        <v>1392</v>
      </c>
      <c r="L57" s="199" t="s">
        <v>162</v>
      </c>
    </row>
    <row r="58" spans="1:12" ht="15" customHeight="1">
      <c r="A58" s="112" t="s">
        <v>221</v>
      </c>
      <c r="B58" s="61">
        <v>181847</v>
      </c>
      <c r="C58" s="62">
        <v>4433</v>
      </c>
      <c r="D58" s="62">
        <v>3299</v>
      </c>
      <c r="E58" s="62">
        <v>1134</v>
      </c>
      <c r="F58" s="62">
        <v>87</v>
      </c>
      <c r="G58" s="62">
        <v>301</v>
      </c>
      <c r="H58" s="62">
        <v>177026</v>
      </c>
      <c r="I58" s="62">
        <v>118528</v>
      </c>
      <c r="J58" s="62">
        <v>10168</v>
      </c>
      <c r="K58" s="62">
        <v>714</v>
      </c>
      <c r="L58" s="199" t="s">
        <v>162</v>
      </c>
    </row>
    <row r="59" spans="1:12" ht="15" customHeight="1">
      <c r="A59" s="112" t="s">
        <v>259</v>
      </c>
      <c r="B59" s="61">
        <v>183038</v>
      </c>
      <c r="C59" s="62">
        <v>4685</v>
      </c>
      <c r="D59" s="62">
        <v>3557</v>
      </c>
      <c r="E59" s="62">
        <v>1128</v>
      </c>
      <c r="F59" s="62">
        <v>49</v>
      </c>
      <c r="G59" s="62">
        <v>257</v>
      </c>
      <c r="H59" s="62">
        <v>178047</v>
      </c>
      <c r="I59" s="62">
        <v>167309</v>
      </c>
      <c r="J59" s="62">
        <v>10738</v>
      </c>
      <c r="K59" s="62">
        <v>1498</v>
      </c>
      <c r="L59" s="199" t="s">
        <v>162</v>
      </c>
    </row>
    <row r="60" spans="1:12" ht="15" customHeight="1">
      <c r="A60" s="112" t="s">
        <v>271</v>
      </c>
      <c r="B60" s="61">
        <v>183909</v>
      </c>
      <c r="C60" s="62">
        <v>4654</v>
      </c>
      <c r="D60" s="62">
        <v>3581</v>
      </c>
      <c r="E60" s="62">
        <v>1073</v>
      </c>
      <c r="F60" s="62">
        <v>42</v>
      </c>
      <c r="G60" s="62">
        <v>258</v>
      </c>
      <c r="H60" s="62">
        <v>178955</v>
      </c>
      <c r="I60" s="62">
        <v>167852</v>
      </c>
      <c r="J60" s="62">
        <v>11103</v>
      </c>
      <c r="K60" s="62">
        <v>1444</v>
      </c>
      <c r="L60" s="199" t="s">
        <v>162</v>
      </c>
    </row>
    <row r="61" spans="1:12" ht="15" customHeight="1">
      <c r="A61" s="112" t="s">
        <v>287</v>
      </c>
      <c r="B61" s="61">
        <v>184760</v>
      </c>
      <c r="C61" s="62">
        <v>4982</v>
      </c>
      <c r="D61" s="62">
        <v>3778</v>
      </c>
      <c r="E61" s="62">
        <f>C61-D61</f>
        <v>1204</v>
      </c>
      <c r="F61" s="62">
        <v>39</v>
      </c>
      <c r="G61" s="62">
        <v>229</v>
      </c>
      <c r="H61" s="62">
        <v>179510</v>
      </c>
      <c r="I61" s="62">
        <v>168677</v>
      </c>
      <c r="J61" s="62">
        <v>10833</v>
      </c>
      <c r="K61" s="62">
        <v>1669</v>
      </c>
      <c r="L61" s="63">
        <v>1909</v>
      </c>
    </row>
    <row r="62" spans="1:12" ht="15" customHeight="1">
      <c r="A62" s="112" t="s">
        <v>288</v>
      </c>
      <c r="B62" s="61">
        <v>180502</v>
      </c>
      <c r="C62" s="62">
        <f>D62+E62</f>
        <v>4655</v>
      </c>
      <c r="D62" s="62">
        <v>3653</v>
      </c>
      <c r="E62" s="62">
        <v>1002</v>
      </c>
      <c r="F62" s="62">
        <v>5</v>
      </c>
      <c r="G62" s="62">
        <v>211</v>
      </c>
      <c r="H62" s="62">
        <f>B62-G62-F62-C62</f>
        <v>175631</v>
      </c>
      <c r="I62" s="62">
        <v>165082</v>
      </c>
      <c r="J62" s="62">
        <v>10549</v>
      </c>
      <c r="K62" s="62">
        <v>1359</v>
      </c>
      <c r="L62" s="63">
        <v>1711</v>
      </c>
    </row>
    <row r="63" spans="1:12" ht="15" customHeight="1">
      <c r="A63" s="112" t="s">
        <v>300</v>
      </c>
      <c r="B63" s="61">
        <v>177814</v>
      </c>
      <c r="C63" s="62">
        <v>4682</v>
      </c>
      <c r="D63" s="62">
        <v>3685</v>
      </c>
      <c r="E63" s="62">
        <v>997</v>
      </c>
      <c r="F63" s="62">
        <v>2</v>
      </c>
      <c r="G63" s="62">
        <v>167</v>
      </c>
      <c r="H63" s="62">
        <v>172963</v>
      </c>
      <c r="I63" s="62">
        <v>162252</v>
      </c>
      <c r="J63" s="62">
        <v>10711</v>
      </c>
      <c r="K63" s="62">
        <v>1538</v>
      </c>
      <c r="L63" s="63">
        <v>1589</v>
      </c>
    </row>
    <row r="64" spans="1:12" ht="15" customHeight="1">
      <c r="A64" s="112" t="s">
        <v>303</v>
      </c>
      <c r="B64" s="61">
        <v>177635</v>
      </c>
      <c r="C64" s="62">
        <v>4482</v>
      </c>
      <c r="D64" s="62">
        <v>3654</v>
      </c>
      <c r="E64" s="62">
        <v>828</v>
      </c>
      <c r="F64" s="62">
        <v>0</v>
      </c>
      <c r="G64" s="62">
        <v>183</v>
      </c>
      <c r="H64" s="62">
        <v>172970</v>
      </c>
      <c r="I64" s="62">
        <v>162564</v>
      </c>
      <c r="J64" s="62">
        <v>10406</v>
      </c>
      <c r="K64" s="62">
        <v>1550</v>
      </c>
      <c r="L64" s="63">
        <v>1560</v>
      </c>
    </row>
    <row r="65" spans="1:12" ht="15" customHeight="1">
      <c r="A65" s="112" t="s">
        <v>316</v>
      </c>
      <c r="B65" s="61">
        <v>184446</v>
      </c>
      <c r="C65" s="62">
        <v>4656</v>
      </c>
      <c r="D65" s="62">
        <v>3778</v>
      </c>
      <c r="E65" s="62">
        <v>878</v>
      </c>
      <c r="F65" s="62">
        <v>4</v>
      </c>
      <c r="G65" s="62">
        <v>201</v>
      </c>
      <c r="H65" s="62">
        <v>179585</v>
      </c>
      <c r="I65" s="62">
        <v>169030</v>
      </c>
      <c r="J65" s="62">
        <v>10555</v>
      </c>
      <c r="K65" s="62">
        <v>1324</v>
      </c>
      <c r="L65" s="63">
        <v>1471</v>
      </c>
    </row>
    <row r="66" spans="1:12" ht="13.5">
      <c r="A66" s="107" t="s">
        <v>308</v>
      </c>
      <c r="B66" s="77">
        <v>186591</v>
      </c>
      <c r="C66" s="67">
        <v>4640</v>
      </c>
      <c r="D66" s="67">
        <v>3757</v>
      </c>
      <c r="E66" s="67">
        <v>883</v>
      </c>
      <c r="F66" s="67">
        <v>5</v>
      </c>
      <c r="G66" s="67">
        <v>184</v>
      </c>
      <c r="H66" s="67">
        <v>181762</v>
      </c>
      <c r="I66" s="67">
        <v>171133</v>
      </c>
      <c r="J66" s="67">
        <v>10629</v>
      </c>
      <c r="K66" s="67">
        <v>1045</v>
      </c>
      <c r="L66" s="68">
        <v>1312</v>
      </c>
    </row>
    <row r="67" spans="1:2" ht="13.5">
      <c r="A67" s="223"/>
      <c r="B67" s="153"/>
    </row>
    <row r="68" spans="1:12" ht="13.5">
      <c r="A68" s="113" t="s">
        <v>215</v>
      </c>
      <c r="J68"/>
      <c r="K68"/>
      <c r="L68"/>
    </row>
    <row r="69" spans="1:12" ht="13.5">
      <c r="A69" s="113" t="s">
        <v>216</v>
      </c>
      <c r="J69"/>
      <c r="K69"/>
      <c r="L69"/>
    </row>
    <row r="70" spans="1:12" ht="13.5">
      <c r="A70" s="113" t="s">
        <v>217</v>
      </c>
      <c r="J70"/>
      <c r="K70"/>
      <c r="L70"/>
    </row>
  </sheetData>
  <sheetProtection/>
  <mergeCells count="14">
    <mergeCell ref="G36:G37"/>
    <mergeCell ref="H36:H37"/>
    <mergeCell ref="I2:L2"/>
    <mergeCell ref="F2:F3"/>
    <mergeCell ref="A36:A37"/>
    <mergeCell ref="B36:B37"/>
    <mergeCell ref="C36:E36"/>
    <mergeCell ref="I36:L36"/>
    <mergeCell ref="A2:A3"/>
    <mergeCell ref="B2:B3"/>
    <mergeCell ref="C2:E2"/>
    <mergeCell ref="H2:H3"/>
    <mergeCell ref="G2:G3"/>
    <mergeCell ref="F36:F37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Q5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N45" sqref="N45"/>
    </sheetView>
  </sheetViews>
  <sheetFormatPr defaultColWidth="9.00390625" defaultRowHeight="13.5"/>
  <cols>
    <col min="1" max="1" width="7.875" style="0" customWidth="1"/>
    <col min="3" max="8" width="8.125" style="0" customWidth="1"/>
    <col min="9" max="9" width="7.50390625" style="0" bestFit="1" customWidth="1"/>
    <col min="10" max="15" width="6.625" style="0" customWidth="1"/>
    <col min="16" max="16" width="7.125" style="0" customWidth="1"/>
    <col min="17" max="17" width="10.75390625" style="0" customWidth="1"/>
  </cols>
  <sheetData>
    <row r="1" spans="1:15" ht="18.75" customHeight="1">
      <c r="A1" s="54" t="s">
        <v>190</v>
      </c>
      <c r="B1" s="55"/>
      <c r="C1" s="55"/>
      <c r="D1" s="55"/>
      <c r="E1" s="55"/>
      <c r="F1" s="55"/>
      <c r="G1" s="55"/>
      <c r="H1" s="55"/>
      <c r="J1" s="55"/>
      <c r="K1" s="55"/>
      <c r="L1" s="55"/>
      <c r="M1" s="55"/>
      <c r="N1" s="55"/>
      <c r="O1" s="53" t="s">
        <v>310</v>
      </c>
    </row>
    <row r="2" spans="1:17" ht="13.5">
      <c r="A2" s="302" t="s">
        <v>89</v>
      </c>
      <c r="B2" s="321" t="s">
        <v>90</v>
      </c>
      <c r="C2" s="322"/>
      <c r="D2" s="322"/>
      <c r="E2" s="322"/>
      <c r="F2" s="322"/>
      <c r="G2" s="322"/>
      <c r="H2" s="323"/>
      <c r="I2" s="14"/>
      <c r="J2" s="322" t="s">
        <v>91</v>
      </c>
      <c r="K2" s="322"/>
      <c r="L2" s="322"/>
      <c r="M2" s="322"/>
      <c r="N2" s="322"/>
      <c r="O2" s="323"/>
      <c r="Q2" s="60"/>
    </row>
    <row r="3" spans="1:17" ht="13.5">
      <c r="A3" s="303"/>
      <c r="B3" s="315" t="s">
        <v>92</v>
      </c>
      <c r="C3" s="56"/>
      <c r="D3" s="56"/>
      <c r="E3" s="56"/>
      <c r="F3" s="56"/>
      <c r="G3" s="56"/>
      <c r="H3" s="318" t="s">
        <v>93</v>
      </c>
      <c r="I3" s="315" t="s">
        <v>92</v>
      </c>
      <c r="J3" s="56"/>
      <c r="K3" s="56"/>
      <c r="L3" s="56"/>
      <c r="M3" s="56"/>
      <c r="N3" s="56"/>
      <c r="O3" s="318" t="s">
        <v>93</v>
      </c>
      <c r="P3" s="55"/>
      <c r="Q3" s="60"/>
    </row>
    <row r="4" spans="1:17" ht="24" customHeight="1">
      <c r="A4" s="303"/>
      <c r="B4" s="316"/>
      <c r="C4" s="324" t="s">
        <v>94</v>
      </c>
      <c r="D4" s="325" t="s">
        <v>272</v>
      </c>
      <c r="E4" s="325" t="s">
        <v>95</v>
      </c>
      <c r="F4" s="324" t="s">
        <v>191</v>
      </c>
      <c r="G4" s="324" t="s">
        <v>96</v>
      </c>
      <c r="H4" s="319"/>
      <c r="I4" s="316"/>
      <c r="J4" s="324" t="s">
        <v>94</v>
      </c>
      <c r="K4" s="325" t="s">
        <v>272</v>
      </c>
      <c r="L4" s="325" t="s">
        <v>95</v>
      </c>
      <c r="M4" s="324" t="s">
        <v>191</v>
      </c>
      <c r="N4" s="324" t="s">
        <v>96</v>
      </c>
      <c r="O4" s="319"/>
      <c r="P4" s="55"/>
      <c r="Q4" s="60"/>
    </row>
    <row r="5" spans="1:17" ht="55.5" customHeight="1">
      <c r="A5" s="304"/>
      <c r="B5" s="317"/>
      <c r="C5" s="324"/>
      <c r="D5" s="325"/>
      <c r="E5" s="325"/>
      <c r="F5" s="324"/>
      <c r="G5" s="324"/>
      <c r="H5" s="320"/>
      <c r="I5" s="316"/>
      <c r="J5" s="324"/>
      <c r="K5" s="325"/>
      <c r="L5" s="325"/>
      <c r="M5" s="324"/>
      <c r="N5" s="324"/>
      <c r="O5" s="319"/>
      <c r="P5" s="55"/>
      <c r="Q5" s="60"/>
    </row>
    <row r="6" spans="1:15" ht="13.5">
      <c r="A6" s="18" t="s">
        <v>41</v>
      </c>
      <c r="B6" s="174">
        <v>1583073</v>
      </c>
      <c r="C6" s="174">
        <v>344047</v>
      </c>
      <c r="D6" s="174">
        <v>1793</v>
      </c>
      <c r="E6" s="174">
        <v>7681</v>
      </c>
      <c r="F6" s="174">
        <v>330167</v>
      </c>
      <c r="G6" s="174">
        <v>899385</v>
      </c>
      <c r="H6" s="175">
        <v>129366</v>
      </c>
      <c r="I6" s="176">
        <v>1238.7</v>
      </c>
      <c r="J6" s="177">
        <v>269.2</v>
      </c>
      <c r="K6" s="177">
        <v>1.4</v>
      </c>
      <c r="L6" s="177">
        <v>6</v>
      </c>
      <c r="M6" s="177">
        <v>258.3</v>
      </c>
      <c r="N6" s="177">
        <v>703.7</v>
      </c>
      <c r="O6" s="178">
        <v>101.2</v>
      </c>
    </row>
    <row r="7" spans="1:17" s="60" customFormat="1" ht="24.75" customHeight="1">
      <c r="A7" s="58" t="s">
        <v>42</v>
      </c>
      <c r="B7" s="179">
        <v>98526</v>
      </c>
      <c r="C7" s="179">
        <v>20974</v>
      </c>
      <c r="D7" s="179">
        <v>90</v>
      </c>
      <c r="E7" s="179">
        <v>359</v>
      </c>
      <c r="F7" s="179">
        <v>23565</v>
      </c>
      <c r="G7" s="179">
        <v>53538</v>
      </c>
      <c r="H7" s="180">
        <v>7522</v>
      </c>
      <c r="I7" s="181">
        <v>1796</v>
      </c>
      <c r="J7" s="182">
        <v>382.3</v>
      </c>
      <c r="K7" s="182">
        <v>1.6</v>
      </c>
      <c r="L7" s="182">
        <v>6.5</v>
      </c>
      <c r="M7" s="182">
        <v>429.5</v>
      </c>
      <c r="N7" s="182">
        <v>975.9</v>
      </c>
      <c r="O7" s="183">
        <v>137.1</v>
      </c>
      <c r="Q7"/>
    </row>
    <row r="8" spans="1:16" ht="13.5">
      <c r="A8" s="19" t="s">
        <v>43</v>
      </c>
      <c r="B8" s="184">
        <v>18300</v>
      </c>
      <c r="C8" s="185">
        <v>4615</v>
      </c>
      <c r="D8" s="185">
        <v>20</v>
      </c>
      <c r="E8" s="185">
        <v>66</v>
      </c>
      <c r="F8" s="185">
        <v>2856</v>
      </c>
      <c r="G8" s="185">
        <v>10743</v>
      </c>
      <c r="H8" s="186">
        <v>3602</v>
      </c>
      <c r="I8" s="187">
        <v>1342.6</v>
      </c>
      <c r="J8" s="188">
        <v>338.6</v>
      </c>
      <c r="K8" s="188">
        <v>1.5</v>
      </c>
      <c r="L8" s="188">
        <v>4.8</v>
      </c>
      <c r="M8" s="188">
        <v>209.5</v>
      </c>
      <c r="N8" s="188">
        <v>788.2</v>
      </c>
      <c r="O8" s="189">
        <v>264.3</v>
      </c>
      <c r="P8" s="66"/>
    </row>
    <row r="9" spans="1:15" ht="13.5">
      <c r="A9" s="19" t="s">
        <v>44</v>
      </c>
      <c r="B9" s="185">
        <v>17965</v>
      </c>
      <c r="C9" s="185">
        <v>4581</v>
      </c>
      <c r="D9" s="185">
        <v>38</v>
      </c>
      <c r="E9" s="185">
        <v>137</v>
      </c>
      <c r="F9" s="185">
        <v>2590</v>
      </c>
      <c r="G9" s="185">
        <v>10619</v>
      </c>
      <c r="H9" s="186">
        <v>2044</v>
      </c>
      <c r="I9" s="187">
        <v>1367.2</v>
      </c>
      <c r="J9" s="188">
        <v>348.6</v>
      </c>
      <c r="K9" s="188">
        <v>2.9</v>
      </c>
      <c r="L9" s="188">
        <v>10.4</v>
      </c>
      <c r="M9" s="188">
        <v>197.1</v>
      </c>
      <c r="N9" s="188">
        <v>808.1</v>
      </c>
      <c r="O9" s="189">
        <v>155.6</v>
      </c>
    </row>
    <row r="10" spans="1:15" ht="13.5">
      <c r="A10" s="19" t="s">
        <v>45</v>
      </c>
      <c r="B10" s="185">
        <v>25251</v>
      </c>
      <c r="C10" s="185">
        <v>6083</v>
      </c>
      <c r="D10" s="185">
        <v>28</v>
      </c>
      <c r="E10" s="185">
        <v>62</v>
      </c>
      <c r="F10" s="185">
        <v>3083</v>
      </c>
      <c r="G10" s="185">
        <v>15995</v>
      </c>
      <c r="H10" s="186">
        <v>2161</v>
      </c>
      <c r="I10" s="187">
        <v>1085.1</v>
      </c>
      <c r="J10" s="188">
        <v>261.4</v>
      </c>
      <c r="K10" s="188">
        <v>1.2</v>
      </c>
      <c r="L10" s="188">
        <v>2.7</v>
      </c>
      <c r="M10" s="188">
        <v>132.5</v>
      </c>
      <c r="N10" s="188">
        <v>687.4</v>
      </c>
      <c r="O10" s="189">
        <v>92.9</v>
      </c>
    </row>
    <row r="11" spans="1:15" ht="13.5">
      <c r="A11" s="19" t="s">
        <v>46</v>
      </c>
      <c r="B11" s="185">
        <v>16012</v>
      </c>
      <c r="C11" s="185">
        <v>4168</v>
      </c>
      <c r="D11" s="185">
        <v>30</v>
      </c>
      <c r="E11" s="185">
        <v>58</v>
      </c>
      <c r="F11" s="185">
        <v>2362</v>
      </c>
      <c r="G11" s="185">
        <v>9394</v>
      </c>
      <c r="H11" s="186">
        <v>1109</v>
      </c>
      <c r="I11" s="187">
        <v>1489.5</v>
      </c>
      <c r="J11" s="188">
        <v>387.7</v>
      </c>
      <c r="K11" s="188">
        <v>2.8</v>
      </c>
      <c r="L11" s="188">
        <v>5.4</v>
      </c>
      <c r="M11" s="188">
        <v>219.7</v>
      </c>
      <c r="N11" s="188">
        <v>873.9</v>
      </c>
      <c r="O11" s="189">
        <v>103.2</v>
      </c>
    </row>
    <row r="12" spans="1:17" s="60" customFormat="1" ht="24.75" customHeight="1">
      <c r="A12" s="58" t="s">
        <v>47</v>
      </c>
      <c r="B12" s="179">
        <v>15115</v>
      </c>
      <c r="C12" s="179">
        <v>3869</v>
      </c>
      <c r="D12" s="179">
        <v>18</v>
      </c>
      <c r="E12" s="179">
        <v>50</v>
      </c>
      <c r="F12" s="179">
        <v>2116</v>
      </c>
      <c r="G12" s="179">
        <v>9062</v>
      </c>
      <c r="H12" s="180">
        <v>882</v>
      </c>
      <c r="I12" s="181">
        <v>1301.9</v>
      </c>
      <c r="J12" s="182">
        <v>333.2</v>
      </c>
      <c r="K12" s="182">
        <v>1.6</v>
      </c>
      <c r="L12" s="182">
        <v>4.3</v>
      </c>
      <c r="M12" s="182">
        <v>182.3</v>
      </c>
      <c r="N12" s="182">
        <v>780.5</v>
      </c>
      <c r="O12" s="183">
        <v>76</v>
      </c>
      <c r="Q12"/>
    </row>
    <row r="13" spans="1:15" ht="13.5">
      <c r="A13" s="19" t="s">
        <v>48</v>
      </c>
      <c r="B13" s="185">
        <v>26621</v>
      </c>
      <c r="C13" s="185">
        <v>6649</v>
      </c>
      <c r="D13" s="185">
        <v>32</v>
      </c>
      <c r="E13" s="185">
        <v>134</v>
      </c>
      <c r="F13" s="185">
        <v>4031</v>
      </c>
      <c r="G13" s="185">
        <v>15775</v>
      </c>
      <c r="H13" s="186">
        <v>2147</v>
      </c>
      <c r="I13" s="187">
        <v>1337.7</v>
      </c>
      <c r="J13" s="188">
        <v>334.1</v>
      </c>
      <c r="K13" s="188">
        <v>1.6</v>
      </c>
      <c r="L13" s="188">
        <v>6.7</v>
      </c>
      <c r="M13" s="188">
        <v>202.6</v>
      </c>
      <c r="N13" s="188">
        <v>792.7</v>
      </c>
      <c r="O13" s="189">
        <v>107.9</v>
      </c>
    </row>
    <row r="14" spans="1:15" ht="13.5">
      <c r="A14" s="19" t="s">
        <v>49</v>
      </c>
      <c r="B14" s="185">
        <v>32376</v>
      </c>
      <c r="C14" s="185">
        <v>7466</v>
      </c>
      <c r="D14" s="185">
        <v>48</v>
      </c>
      <c r="E14" s="185">
        <v>128</v>
      </c>
      <c r="F14" s="185">
        <v>5787</v>
      </c>
      <c r="G14" s="185">
        <v>18947</v>
      </c>
      <c r="H14" s="186">
        <v>2418</v>
      </c>
      <c r="I14" s="187">
        <v>1094.5</v>
      </c>
      <c r="J14" s="188">
        <v>252.4</v>
      </c>
      <c r="K14" s="188">
        <v>1.6</v>
      </c>
      <c r="L14" s="188">
        <v>4.3</v>
      </c>
      <c r="M14" s="188">
        <v>195.6</v>
      </c>
      <c r="N14" s="188">
        <v>640.5</v>
      </c>
      <c r="O14" s="189">
        <v>81.7</v>
      </c>
    </row>
    <row r="15" spans="1:15" ht="13.5">
      <c r="A15" s="19" t="s">
        <v>50</v>
      </c>
      <c r="B15" s="185">
        <v>21694</v>
      </c>
      <c r="C15" s="185">
        <v>5224</v>
      </c>
      <c r="D15" s="185">
        <v>26</v>
      </c>
      <c r="E15" s="185">
        <v>115</v>
      </c>
      <c r="F15" s="185">
        <v>4116</v>
      </c>
      <c r="G15" s="185">
        <v>12213</v>
      </c>
      <c r="H15" s="186">
        <v>2273</v>
      </c>
      <c r="I15" s="187">
        <v>1084.7</v>
      </c>
      <c r="J15" s="188">
        <v>261.2</v>
      </c>
      <c r="K15" s="188">
        <v>1.3</v>
      </c>
      <c r="L15" s="188">
        <v>5.8</v>
      </c>
      <c r="M15" s="188">
        <v>205.8</v>
      </c>
      <c r="N15" s="188">
        <v>610.7</v>
      </c>
      <c r="O15" s="189">
        <v>113.7</v>
      </c>
    </row>
    <row r="16" spans="1:15" ht="13.5">
      <c r="A16" s="19" t="s">
        <v>51</v>
      </c>
      <c r="B16" s="185">
        <v>24959</v>
      </c>
      <c r="C16" s="185">
        <v>5261</v>
      </c>
      <c r="D16" s="185">
        <v>48</v>
      </c>
      <c r="E16" s="185">
        <v>69</v>
      </c>
      <c r="F16" s="185">
        <v>4916</v>
      </c>
      <c r="G16" s="185">
        <v>14665</v>
      </c>
      <c r="H16" s="186">
        <v>1825</v>
      </c>
      <c r="I16" s="187">
        <v>1247.3</v>
      </c>
      <c r="J16" s="188">
        <v>262.9</v>
      </c>
      <c r="K16" s="188">
        <v>2.4</v>
      </c>
      <c r="L16" s="188">
        <v>3.4</v>
      </c>
      <c r="M16" s="188">
        <v>245.7</v>
      </c>
      <c r="N16" s="188">
        <v>732.9</v>
      </c>
      <c r="O16" s="189">
        <v>91.2</v>
      </c>
    </row>
    <row r="17" spans="1:17" s="60" customFormat="1" ht="24.75" customHeight="1">
      <c r="A17" s="58" t="s">
        <v>52</v>
      </c>
      <c r="B17" s="179">
        <v>62475</v>
      </c>
      <c r="C17" s="179">
        <v>14741</v>
      </c>
      <c r="D17" s="179">
        <v>30</v>
      </c>
      <c r="E17" s="179">
        <v>191</v>
      </c>
      <c r="F17" s="179">
        <v>12729</v>
      </c>
      <c r="G17" s="179">
        <v>34784</v>
      </c>
      <c r="H17" s="180">
        <v>3645</v>
      </c>
      <c r="I17" s="181">
        <v>866.9</v>
      </c>
      <c r="J17" s="182">
        <v>204.5</v>
      </c>
      <c r="K17" s="182">
        <v>0.4</v>
      </c>
      <c r="L17" s="182">
        <v>2.7</v>
      </c>
      <c r="M17" s="182">
        <v>176.6</v>
      </c>
      <c r="N17" s="182">
        <v>482.6</v>
      </c>
      <c r="O17" s="183">
        <v>50.6</v>
      </c>
      <c r="Q17"/>
    </row>
    <row r="18" spans="1:15" ht="13.5">
      <c r="A18" s="19" t="s">
        <v>53</v>
      </c>
      <c r="B18" s="185">
        <v>56909</v>
      </c>
      <c r="C18" s="185">
        <v>12955</v>
      </c>
      <c r="D18" s="185">
        <v>58</v>
      </c>
      <c r="E18" s="185">
        <v>218</v>
      </c>
      <c r="F18" s="185">
        <v>9721</v>
      </c>
      <c r="G18" s="185">
        <v>33957</v>
      </c>
      <c r="H18" s="186">
        <v>3113</v>
      </c>
      <c r="I18" s="187">
        <v>915.8</v>
      </c>
      <c r="J18" s="188">
        <v>208.5</v>
      </c>
      <c r="K18" s="188">
        <v>0.9</v>
      </c>
      <c r="L18" s="188">
        <v>3.5</v>
      </c>
      <c r="M18" s="188">
        <v>156.4</v>
      </c>
      <c r="N18" s="188">
        <v>546.5</v>
      </c>
      <c r="O18" s="189">
        <v>50.1</v>
      </c>
    </row>
    <row r="19" spans="1:15" ht="13.5">
      <c r="A19" s="19" t="s">
        <v>54</v>
      </c>
      <c r="B19" s="185">
        <v>127380</v>
      </c>
      <c r="C19" s="185">
        <v>23679</v>
      </c>
      <c r="D19" s="185">
        <v>145</v>
      </c>
      <c r="E19" s="185">
        <v>638</v>
      </c>
      <c r="F19" s="185">
        <v>20947</v>
      </c>
      <c r="G19" s="185">
        <v>81971</v>
      </c>
      <c r="H19" s="186">
        <v>4585</v>
      </c>
      <c r="I19" s="187">
        <v>965.3</v>
      </c>
      <c r="J19" s="188">
        <v>179.4</v>
      </c>
      <c r="K19" s="188">
        <v>1.1</v>
      </c>
      <c r="L19" s="188">
        <v>4.8</v>
      </c>
      <c r="M19" s="188">
        <v>158.7</v>
      </c>
      <c r="N19" s="188">
        <v>621.2</v>
      </c>
      <c r="O19" s="189">
        <v>34.7</v>
      </c>
    </row>
    <row r="20" spans="1:15" ht="13.5">
      <c r="A20" s="19" t="s">
        <v>55</v>
      </c>
      <c r="B20" s="185">
        <v>73834</v>
      </c>
      <c r="C20" s="185">
        <v>13914</v>
      </c>
      <c r="D20" s="185">
        <v>74</v>
      </c>
      <c r="E20" s="185">
        <v>166</v>
      </c>
      <c r="F20" s="185">
        <v>13185</v>
      </c>
      <c r="G20" s="185">
        <v>46495</v>
      </c>
      <c r="H20" s="186">
        <v>2969</v>
      </c>
      <c r="I20" s="187">
        <v>815.1</v>
      </c>
      <c r="J20" s="188">
        <v>153.6</v>
      </c>
      <c r="K20" s="188">
        <v>0.8</v>
      </c>
      <c r="L20" s="188">
        <v>1.8</v>
      </c>
      <c r="M20" s="188">
        <v>145.6</v>
      </c>
      <c r="N20" s="188">
        <v>513.3</v>
      </c>
      <c r="O20" s="189">
        <v>32.8</v>
      </c>
    </row>
    <row r="21" spans="1:15" ht="13.5">
      <c r="A21" s="19" t="s">
        <v>56</v>
      </c>
      <c r="B21" s="185">
        <v>29329</v>
      </c>
      <c r="C21" s="185">
        <v>6843</v>
      </c>
      <c r="D21" s="185">
        <v>36</v>
      </c>
      <c r="E21" s="185">
        <v>100</v>
      </c>
      <c r="F21" s="185">
        <v>5011</v>
      </c>
      <c r="G21" s="185">
        <v>17339</v>
      </c>
      <c r="H21" s="186">
        <v>948</v>
      </c>
      <c r="I21" s="187">
        <v>1241.7</v>
      </c>
      <c r="J21" s="188">
        <v>289.7</v>
      </c>
      <c r="K21" s="188">
        <v>1.5</v>
      </c>
      <c r="L21" s="188">
        <v>4.2</v>
      </c>
      <c r="M21" s="188">
        <v>212.2</v>
      </c>
      <c r="N21" s="188">
        <v>734.1</v>
      </c>
      <c r="O21" s="189">
        <v>40.1</v>
      </c>
    </row>
    <row r="22" spans="1:17" s="60" customFormat="1" ht="24.75" customHeight="1">
      <c r="A22" s="58" t="s">
        <v>57</v>
      </c>
      <c r="B22" s="179">
        <v>17493</v>
      </c>
      <c r="C22" s="179">
        <v>3399</v>
      </c>
      <c r="D22" s="179">
        <v>20</v>
      </c>
      <c r="E22" s="179">
        <v>106</v>
      </c>
      <c r="F22" s="179">
        <v>5265</v>
      </c>
      <c r="G22" s="179">
        <v>8703</v>
      </c>
      <c r="H22" s="180">
        <v>1024</v>
      </c>
      <c r="I22" s="181">
        <v>1607.8</v>
      </c>
      <c r="J22" s="182">
        <v>312.4</v>
      </c>
      <c r="K22" s="182">
        <v>1.8</v>
      </c>
      <c r="L22" s="182">
        <v>9.7</v>
      </c>
      <c r="M22" s="182">
        <v>483.9</v>
      </c>
      <c r="N22" s="182">
        <v>799.9</v>
      </c>
      <c r="O22" s="183">
        <v>94.1</v>
      </c>
      <c r="Q22"/>
    </row>
    <row r="23" spans="1:15" ht="13.5">
      <c r="A23" s="19" t="s">
        <v>58</v>
      </c>
      <c r="B23" s="185">
        <v>19060</v>
      </c>
      <c r="C23" s="185">
        <v>3817</v>
      </c>
      <c r="D23" s="185">
        <v>18</v>
      </c>
      <c r="E23" s="185">
        <v>92</v>
      </c>
      <c r="F23" s="185">
        <v>4669</v>
      </c>
      <c r="G23" s="185">
        <v>10464</v>
      </c>
      <c r="H23" s="186">
        <v>1209</v>
      </c>
      <c r="I23" s="187">
        <v>1634.6</v>
      </c>
      <c r="J23" s="188">
        <v>327.4</v>
      </c>
      <c r="K23" s="188">
        <v>1.5</v>
      </c>
      <c r="L23" s="188">
        <v>7.9</v>
      </c>
      <c r="M23" s="188">
        <v>400.4</v>
      </c>
      <c r="N23" s="188">
        <v>897.4</v>
      </c>
      <c r="O23" s="189">
        <v>103.7</v>
      </c>
    </row>
    <row r="24" spans="1:15" ht="13.5">
      <c r="A24" s="19" t="s">
        <v>59</v>
      </c>
      <c r="B24" s="185">
        <v>11381</v>
      </c>
      <c r="C24" s="185">
        <v>2419</v>
      </c>
      <c r="D24" s="185">
        <v>16</v>
      </c>
      <c r="E24" s="185">
        <v>66</v>
      </c>
      <c r="F24" s="185">
        <v>2348</v>
      </c>
      <c r="G24" s="185">
        <v>6532</v>
      </c>
      <c r="H24" s="186">
        <v>1654</v>
      </c>
      <c r="I24" s="187">
        <v>1417.3</v>
      </c>
      <c r="J24" s="188">
        <v>301.2</v>
      </c>
      <c r="K24" s="188">
        <v>2</v>
      </c>
      <c r="L24" s="188">
        <v>8.2</v>
      </c>
      <c r="M24" s="188">
        <v>292.4</v>
      </c>
      <c r="N24" s="188">
        <v>813.4</v>
      </c>
      <c r="O24" s="189">
        <v>206</v>
      </c>
    </row>
    <row r="25" spans="1:15" ht="13.5">
      <c r="A25" s="19" t="s">
        <v>60</v>
      </c>
      <c r="B25" s="185">
        <v>11215</v>
      </c>
      <c r="C25" s="185">
        <v>2468</v>
      </c>
      <c r="D25" s="185">
        <v>28</v>
      </c>
      <c r="E25" s="185">
        <v>50</v>
      </c>
      <c r="F25" s="185">
        <v>2267</v>
      </c>
      <c r="G25" s="185">
        <v>6402</v>
      </c>
      <c r="H25" s="186">
        <v>704</v>
      </c>
      <c r="I25" s="187">
        <v>1308.6</v>
      </c>
      <c r="J25" s="188">
        <v>288</v>
      </c>
      <c r="K25" s="188">
        <v>3.3</v>
      </c>
      <c r="L25" s="188">
        <v>5.8</v>
      </c>
      <c r="M25" s="188">
        <v>264.5</v>
      </c>
      <c r="N25" s="188">
        <v>747</v>
      </c>
      <c r="O25" s="189">
        <v>82.1</v>
      </c>
    </row>
    <row r="26" spans="1:15" ht="13.5">
      <c r="A26" s="19" t="s">
        <v>61</v>
      </c>
      <c r="B26" s="185">
        <v>24147</v>
      </c>
      <c r="C26" s="185">
        <v>5063</v>
      </c>
      <c r="D26" s="185">
        <v>46</v>
      </c>
      <c r="E26" s="185">
        <v>74</v>
      </c>
      <c r="F26" s="185">
        <v>3665</v>
      </c>
      <c r="G26" s="185">
        <v>15299</v>
      </c>
      <c r="H26" s="186">
        <v>1280</v>
      </c>
      <c r="I26" s="187">
        <v>1127.3</v>
      </c>
      <c r="J26" s="188">
        <v>236.4</v>
      </c>
      <c r="K26" s="188">
        <v>2.1</v>
      </c>
      <c r="L26" s="188">
        <v>3.5</v>
      </c>
      <c r="M26" s="188">
        <v>171.1</v>
      </c>
      <c r="N26" s="188">
        <v>714.2</v>
      </c>
      <c r="O26" s="189">
        <v>59.8</v>
      </c>
    </row>
    <row r="27" spans="1:17" s="60" customFormat="1" ht="24.75" customHeight="1">
      <c r="A27" s="58" t="s">
        <v>62</v>
      </c>
      <c r="B27" s="179">
        <v>20760</v>
      </c>
      <c r="C27" s="179">
        <v>4192</v>
      </c>
      <c r="D27" s="179">
        <v>30</v>
      </c>
      <c r="E27" s="179">
        <v>137</v>
      </c>
      <c r="F27" s="179">
        <v>3432</v>
      </c>
      <c r="G27" s="179">
        <v>12969</v>
      </c>
      <c r="H27" s="180">
        <v>2041</v>
      </c>
      <c r="I27" s="181">
        <v>1002.4</v>
      </c>
      <c r="J27" s="182">
        <v>202.4</v>
      </c>
      <c r="K27" s="182">
        <v>1.4</v>
      </c>
      <c r="L27" s="182">
        <v>6.6</v>
      </c>
      <c r="M27" s="182">
        <v>165.7</v>
      </c>
      <c r="N27" s="182">
        <v>626.2</v>
      </c>
      <c r="O27" s="183">
        <v>98.6</v>
      </c>
      <c r="Q27"/>
    </row>
    <row r="28" spans="1:15" ht="13.5">
      <c r="A28" s="19" t="s">
        <v>63</v>
      </c>
      <c r="B28" s="185">
        <v>39782</v>
      </c>
      <c r="C28" s="185">
        <v>7021</v>
      </c>
      <c r="D28" s="185">
        <v>48</v>
      </c>
      <c r="E28" s="185">
        <v>198</v>
      </c>
      <c r="F28" s="185">
        <v>10993</v>
      </c>
      <c r="G28" s="185">
        <v>21522</v>
      </c>
      <c r="H28" s="186">
        <v>2816</v>
      </c>
      <c r="I28" s="187">
        <v>1061.1</v>
      </c>
      <c r="J28" s="188">
        <v>187.3</v>
      </c>
      <c r="K28" s="188">
        <v>1.3</v>
      </c>
      <c r="L28" s="188">
        <v>5.3</v>
      </c>
      <c r="M28" s="188">
        <v>293.2</v>
      </c>
      <c r="N28" s="188">
        <v>574.1</v>
      </c>
      <c r="O28" s="189">
        <v>75.1</v>
      </c>
    </row>
    <row r="29" spans="1:15" ht="13.5">
      <c r="A29" s="19" t="s">
        <v>64</v>
      </c>
      <c r="B29" s="185">
        <v>67811</v>
      </c>
      <c r="C29" s="185">
        <v>13075</v>
      </c>
      <c r="D29" s="185">
        <v>64</v>
      </c>
      <c r="E29" s="185">
        <v>275</v>
      </c>
      <c r="F29" s="185">
        <v>13631</v>
      </c>
      <c r="G29" s="185">
        <v>40766</v>
      </c>
      <c r="H29" s="186">
        <v>5119</v>
      </c>
      <c r="I29" s="187">
        <v>914.4</v>
      </c>
      <c r="J29" s="188">
        <v>176.3</v>
      </c>
      <c r="K29" s="188">
        <v>0.9</v>
      </c>
      <c r="L29" s="188">
        <v>3.7</v>
      </c>
      <c r="M29" s="188">
        <v>183.8</v>
      </c>
      <c r="N29" s="188">
        <v>549.7</v>
      </c>
      <c r="O29" s="189">
        <v>69</v>
      </c>
    </row>
    <row r="30" spans="1:15" ht="13.5">
      <c r="A30" s="19" t="s">
        <v>65</v>
      </c>
      <c r="B30" s="185">
        <v>20624</v>
      </c>
      <c r="C30" s="185">
        <v>4804</v>
      </c>
      <c r="D30" s="185">
        <v>26</v>
      </c>
      <c r="E30" s="185">
        <v>54</v>
      </c>
      <c r="F30" s="185">
        <v>4220</v>
      </c>
      <c r="G30" s="185">
        <v>11520</v>
      </c>
      <c r="H30" s="186">
        <v>1633</v>
      </c>
      <c r="I30" s="187">
        <v>1116.6</v>
      </c>
      <c r="J30" s="188">
        <v>260.1</v>
      </c>
      <c r="K30" s="188">
        <v>1.4</v>
      </c>
      <c r="L30" s="188">
        <v>2.9</v>
      </c>
      <c r="M30" s="188">
        <v>228.5</v>
      </c>
      <c r="N30" s="188">
        <v>623.7</v>
      </c>
      <c r="O30" s="189">
        <v>88.4</v>
      </c>
    </row>
    <row r="31" spans="1:15" ht="13.5">
      <c r="A31" s="19" t="s">
        <v>66</v>
      </c>
      <c r="B31" s="185">
        <v>14805</v>
      </c>
      <c r="C31" s="185">
        <v>2403</v>
      </c>
      <c r="D31" s="185">
        <v>32</v>
      </c>
      <c r="E31" s="185">
        <v>102</v>
      </c>
      <c r="F31" s="185">
        <v>2792</v>
      </c>
      <c r="G31" s="185">
        <v>9476</v>
      </c>
      <c r="H31" s="186">
        <v>613</v>
      </c>
      <c r="I31" s="187">
        <v>1047</v>
      </c>
      <c r="J31" s="188">
        <v>169.9</v>
      </c>
      <c r="K31" s="188">
        <v>2.3</v>
      </c>
      <c r="L31" s="188">
        <v>7.2</v>
      </c>
      <c r="M31" s="188">
        <v>197.5</v>
      </c>
      <c r="N31" s="188">
        <v>670.2</v>
      </c>
      <c r="O31" s="189">
        <v>43.4</v>
      </c>
    </row>
    <row r="32" spans="1:17" s="60" customFormat="1" ht="24.75" customHeight="1">
      <c r="A32" s="58" t="s">
        <v>67</v>
      </c>
      <c r="B32" s="179">
        <v>36187</v>
      </c>
      <c r="C32" s="179">
        <v>6480</v>
      </c>
      <c r="D32" s="179">
        <v>36</v>
      </c>
      <c r="E32" s="179">
        <v>348</v>
      </c>
      <c r="F32" s="179">
        <v>6225</v>
      </c>
      <c r="G32" s="179">
        <v>23098</v>
      </c>
      <c r="H32" s="180">
        <v>1142</v>
      </c>
      <c r="I32" s="181">
        <v>1374.9</v>
      </c>
      <c r="J32" s="182">
        <v>246.2</v>
      </c>
      <c r="K32" s="182">
        <v>1.4</v>
      </c>
      <c r="L32" s="182">
        <v>13.2</v>
      </c>
      <c r="M32" s="182">
        <v>236.5</v>
      </c>
      <c r="N32" s="182">
        <v>877.6</v>
      </c>
      <c r="O32" s="183">
        <v>43.4</v>
      </c>
      <c r="Q32"/>
    </row>
    <row r="33" spans="1:15" ht="13.5">
      <c r="A33" s="19" t="s">
        <v>68</v>
      </c>
      <c r="B33" s="185">
        <v>108584</v>
      </c>
      <c r="C33" s="185">
        <v>19454</v>
      </c>
      <c r="D33" s="185">
        <v>78</v>
      </c>
      <c r="E33" s="185">
        <v>693</v>
      </c>
      <c r="F33" s="185">
        <v>23104</v>
      </c>
      <c r="G33" s="185">
        <v>65255</v>
      </c>
      <c r="H33" s="186">
        <v>3104</v>
      </c>
      <c r="I33" s="187">
        <v>1225.4</v>
      </c>
      <c r="J33" s="188">
        <v>219.5</v>
      </c>
      <c r="K33" s="188">
        <v>0.9</v>
      </c>
      <c r="L33" s="188">
        <v>7.8</v>
      </c>
      <c r="M33" s="188">
        <v>260.7</v>
      </c>
      <c r="N33" s="188">
        <v>736.4</v>
      </c>
      <c r="O33" s="189">
        <v>35</v>
      </c>
    </row>
    <row r="34" spans="1:15" ht="13.5">
      <c r="A34" s="19" t="s">
        <v>69</v>
      </c>
      <c r="B34" s="185">
        <v>63890</v>
      </c>
      <c r="C34" s="185">
        <v>11758</v>
      </c>
      <c r="D34" s="185">
        <v>54</v>
      </c>
      <c r="E34" s="185">
        <v>343</v>
      </c>
      <c r="F34" s="185">
        <v>13911</v>
      </c>
      <c r="G34" s="185">
        <v>37824</v>
      </c>
      <c r="H34" s="186">
        <v>3601</v>
      </c>
      <c r="I34" s="187">
        <v>1144.6</v>
      </c>
      <c r="J34" s="188">
        <v>210.6</v>
      </c>
      <c r="K34" s="188">
        <v>1</v>
      </c>
      <c r="L34" s="188">
        <v>6.1</v>
      </c>
      <c r="M34" s="188">
        <v>249.2</v>
      </c>
      <c r="N34" s="188">
        <v>677.6</v>
      </c>
      <c r="O34" s="189">
        <v>64.5</v>
      </c>
    </row>
    <row r="35" spans="1:15" ht="13.5">
      <c r="A35" s="19" t="s">
        <v>70</v>
      </c>
      <c r="B35" s="185">
        <v>16489</v>
      </c>
      <c r="C35" s="185">
        <v>2889</v>
      </c>
      <c r="D35" s="185">
        <v>13</v>
      </c>
      <c r="E35" s="185">
        <v>60</v>
      </c>
      <c r="F35" s="185">
        <v>3251</v>
      </c>
      <c r="G35" s="185">
        <v>10276</v>
      </c>
      <c r="H35" s="186">
        <v>648</v>
      </c>
      <c r="I35" s="187">
        <v>1181.2</v>
      </c>
      <c r="J35" s="188">
        <v>206.9</v>
      </c>
      <c r="K35" s="188">
        <v>0.9</v>
      </c>
      <c r="L35" s="188">
        <v>4.3</v>
      </c>
      <c r="M35" s="188">
        <v>232.9</v>
      </c>
      <c r="N35" s="188">
        <v>736.1</v>
      </c>
      <c r="O35" s="189">
        <v>46.4</v>
      </c>
    </row>
    <row r="36" spans="1:15" ht="13.5">
      <c r="A36" s="19" t="s">
        <v>71</v>
      </c>
      <c r="B36" s="185">
        <v>14296</v>
      </c>
      <c r="C36" s="185">
        <v>2349</v>
      </c>
      <c r="D36" s="185">
        <v>24</v>
      </c>
      <c r="E36" s="185">
        <v>166</v>
      </c>
      <c r="F36" s="185">
        <v>2817</v>
      </c>
      <c r="G36" s="185">
        <v>8940</v>
      </c>
      <c r="H36" s="186">
        <v>1667</v>
      </c>
      <c r="I36" s="187">
        <v>1436.8</v>
      </c>
      <c r="J36" s="188">
        <v>236.1</v>
      </c>
      <c r="K36" s="188">
        <v>2.4</v>
      </c>
      <c r="L36" s="188">
        <v>16.7</v>
      </c>
      <c r="M36" s="188">
        <v>283.1</v>
      </c>
      <c r="N36" s="188">
        <v>898.5</v>
      </c>
      <c r="O36" s="189">
        <v>167.5</v>
      </c>
    </row>
    <row r="37" spans="1:17" s="60" customFormat="1" ht="24.75" customHeight="1">
      <c r="A37" s="58" t="s">
        <v>72</v>
      </c>
      <c r="B37" s="179">
        <v>8936</v>
      </c>
      <c r="C37" s="179">
        <v>2008</v>
      </c>
      <c r="D37" s="179">
        <v>12</v>
      </c>
      <c r="E37" s="179">
        <v>34</v>
      </c>
      <c r="F37" s="179">
        <v>1754</v>
      </c>
      <c r="G37" s="179">
        <v>5128</v>
      </c>
      <c r="H37" s="180">
        <v>711</v>
      </c>
      <c r="I37" s="181">
        <v>1527.5</v>
      </c>
      <c r="J37" s="182">
        <v>343.2</v>
      </c>
      <c r="K37" s="182">
        <v>2.1</v>
      </c>
      <c r="L37" s="182">
        <v>5.8</v>
      </c>
      <c r="M37" s="182">
        <v>299.8</v>
      </c>
      <c r="N37" s="182">
        <v>876.6</v>
      </c>
      <c r="O37" s="183">
        <v>121.5</v>
      </c>
      <c r="Q37"/>
    </row>
    <row r="38" spans="1:15" ht="13.5">
      <c r="A38" s="19" t="s">
        <v>73</v>
      </c>
      <c r="B38" s="185">
        <v>11408</v>
      </c>
      <c r="C38" s="185">
        <v>2457</v>
      </c>
      <c r="D38" s="185">
        <v>30</v>
      </c>
      <c r="E38" s="185">
        <v>33</v>
      </c>
      <c r="F38" s="185">
        <v>2298</v>
      </c>
      <c r="G38" s="185">
        <v>6590</v>
      </c>
      <c r="H38" s="186">
        <v>723</v>
      </c>
      <c r="I38" s="187">
        <v>1602.2</v>
      </c>
      <c r="J38" s="188">
        <v>345.1</v>
      </c>
      <c r="K38" s="188">
        <v>4.2</v>
      </c>
      <c r="L38" s="188">
        <v>4.6</v>
      </c>
      <c r="M38" s="188">
        <v>322.8</v>
      </c>
      <c r="N38" s="188">
        <v>925.6</v>
      </c>
      <c r="O38" s="189">
        <v>101.5</v>
      </c>
    </row>
    <row r="39" spans="1:15" ht="13.5">
      <c r="A39" s="19" t="s">
        <v>74</v>
      </c>
      <c r="B39" s="185">
        <v>29776</v>
      </c>
      <c r="C39" s="185">
        <v>5820</v>
      </c>
      <c r="D39" s="185">
        <v>26</v>
      </c>
      <c r="E39" s="185">
        <v>236</v>
      </c>
      <c r="F39" s="185">
        <v>4906</v>
      </c>
      <c r="G39" s="185">
        <v>18788</v>
      </c>
      <c r="H39" s="186">
        <v>2778</v>
      </c>
      <c r="I39" s="187">
        <v>1534.1</v>
      </c>
      <c r="J39" s="188">
        <v>299.8</v>
      </c>
      <c r="K39" s="188">
        <v>1.3</v>
      </c>
      <c r="L39" s="188">
        <v>12.2</v>
      </c>
      <c r="M39" s="188">
        <v>252.8</v>
      </c>
      <c r="N39" s="188">
        <v>968</v>
      </c>
      <c r="O39" s="189">
        <v>143.1</v>
      </c>
    </row>
    <row r="40" spans="1:15" ht="13.5">
      <c r="A40" s="19" t="s">
        <v>75</v>
      </c>
      <c r="B40" s="185">
        <v>41108</v>
      </c>
      <c r="C40" s="185">
        <v>9200</v>
      </c>
      <c r="D40" s="185">
        <v>58</v>
      </c>
      <c r="E40" s="185">
        <v>155</v>
      </c>
      <c r="F40" s="185">
        <v>10444</v>
      </c>
      <c r="G40" s="185">
        <v>21251</v>
      </c>
      <c r="H40" s="186">
        <v>4049</v>
      </c>
      <c r="I40" s="187">
        <v>1439.9</v>
      </c>
      <c r="J40" s="188">
        <v>322.2</v>
      </c>
      <c r="K40" s="188">
        <v>2</v>
      </c>
      <c r="L40" s="188">
        <v>5.4</v>
      </c>
      <c r="M40" s="188">
        <v>365.8</v>
      </c>
      <c r="N40" s="188">
        <v>744.3</v>
      </c>
      <c r="O40" s="189">
        <v>141.8</v>
      </c>
    </row>
    <row r="41" spans="1:15" ht="13.5">
      <c r="A41" s="19" t="s">
        <v>76</v>
      </c>
      <c r="B41" s="185">
        <v>27400</v>
      </c>
      <c r="C41" s="185">
        <v>6070</v>
      </c>
      <c r="D41" s="185">
        <v>40</v>
      </c>
      <c r="E41" s="185">
        <v>130</v>
      </c>
      <c r="F41" s="185">
        <v>9692</v>
      </c>
      <c r="G41" s="185">
        <v>11468</v>
      </c>
      <c r="H41" s="186">
        <v>2504</v>
      </c>
      <c r="I41" s="187">
        <v>1900.1</v>
      </c>
      <c r="J41" s="188">
        <v>420.9</v>
      </c>
      <c r="K41" s="188">
        <v>2.8</v>
      </c>
      <c r="L41" s="188">
        <v>9</v>
      </c>
      <c r="M41" s="188">
        <v>672.1</v>
      </c>
      <c r="N41" s="188">
        <v>795.3</v>
      </c>
      <c r="O41" s="189">
        <v>173.6</v>
      </c>
    </row>
    <row r="42" spans="1:17" s="60" customFormat="1" ht="24.75" customHeight="1">
      <c r="A42" s="58" t="s">
        <v>77</v>
      </c>
      <c r="B42" s="179">
        <v>15029</v>
      </c>
      <c r="C42" s="179">
        <v>3978</v>
      </c>
      <c r="D42" s="179">
        <v>16</v>
      </c>
      <c r="E42" s="179">
        <v>59</v>
      </c>
      <c r="F42" s="179">
        <v>4257</v>
      </c>
      <c r="G42" s="179">
        <v>6719</v>
      </c>
      <c r="H42" s="180">
        <v>2390</v>
      </c>
      <c r="I42" s="181">
        <v>1926.8</v>
      </c>
      <c r="J42" s="182">
        <v>510</v>
      </c>
      <c r="K42" s="182">
        <v>2.1</v>
      </c>
      <c r="L42" s="182">
        <v>7.6</v>
      </c>
      <c r="M42" s="182">
        <v>545.8</v>
      </c>
      <c r="N42" s="182">
        <v>861.4</v>
      </c>
      <c r="O42" s="183">
        <v>306.4</v>
      </c>
      <c r="Q42"/>
    </row>
    <row r="43" spans="1:15" ht="13.5">
      <c r="A43" s="19" t="s">
        <v>78</v>
      </c>
      <c r="B43" s="185">
        <v>15465</v>
      </c>
      <c r="C43" s="185">
        <v>3383</v>
      </c>
      <c r="D43" s="185">
        <v>18</v>
      </c>
      <c r="E43" s="185">
        <v>123</v>
      </c>
      <c r="F43" s="185">
        <v>2705</v>
      </c>
      <c r="G43" s="185">
        <v>9236</v>
      </c>
      <c r="H43" s="186">
        <v>2172</v>
      </c>
      <c r="I43" s="187">
        <v>1559</v>
      </c>
      <c r="J43" s="188">
        <v>341</v>
      </c>
      <c r="K43" s="188">
        <v>1.8</v>
      </c>
      <c r="L43" s="188">
        <v>12.4</v>
      </c>
      <c r="M43" s="188">
        <v>272.7</v>
      </c>
      <c r="N43" s="188">
        <v>931</v>
      </c>
      <c r="O43" s="189">
        <v>219</v>
      </c>
    </row>
    <row r="44" spans="1:15" ht="13.5">
      <c r="A44" s="19" t="s">
        <v>79</v>
      </c>
      <c r="B44" s="185">
        <v>22952</v>
      </c>
      <c r="C44" s="185">
        <v>5207</v>
      </c>
      <c r="D44" s="185">
        <v>26</v>
      </c>
      <c r="E44" s="185">
        <v>153</v>
      </c>
      <c r="F44" s="185">
        <v>5172</v>
      </c>
      <c r="G44" s="185">
        <v>12394</v>
      </c>
      <c r="H44" s="186">
        <v>3799</v>
      </c>
      <c r="I44" s="187">
        <v>1612.9</v>
      </c>
      <c r="J44" s="188">
        <v>365.9</v>
      </c>
      <c r="K44" s="188">
        <v>1.8</v>
      </c>
      <c r="L44" s="188">
        <v>10.8</v>
      </c>
      <c r="M44" s="188">
        <v>363.5</v>
      </c>
      <c r="N44" s="188">
        <v>871</v>
      </c>
      <c r="O44" s="189">
        <v>267</v>
      </c>
    </row>
    <row r="45" spans="1:15" ht="13.5">
      <c r="A45" s="19" t="s">
        <v>80</v>
      </c>
      <c r="B45" s="185">
        <v>18879</v>
      </c>
      <c r="C45" s="185">
        <v>3802</v>
      </c>
      <c r="D45" s="185">
        <v>11</v>
      </c>
      <c r="E45" s="185">
        <v>184</v>
      </c>
      <c r="F45" s="185">
        <v>6961</v>
      </c>
      <c r="G45" s="185">
        <v>7921</v>
      </c>
      <c r="H45" s="186">
        <v>1560</v>
      </c>
      <c r="I45" s="187">
        <v>2490.6</v>
      </c>
      <c r="J45" s="188">
        <v>501.6</v>
      </c>
      <c r="K45" s="188">
        <v>1.5</v>
      </c>
      <c r="L45" s="188">
        <v>24.3</v>
      </c>
      <c r="M45" s="188">
        <v>918.3</v>
      </c>
      <c r="N45" s="188">
        <v>1045</v>
      </c>
      <c r="O45" s="189">
        <v>205.8</v>
      </c>
    </row>
    <row r="46" spans="1:15" ht="13.5">
      <c r="A46" s="19" t="s">
        <v>81</v>
      </c>
      <c r="B46" s="185">
        <v>86985</v>
      </c>
      <c r="C46" s="185">
        <v>21634</v>
      </c>
      <c r="D46" s="185">
        <v>56</v>
      </c>
      <c r="E46" s="185">
        <v>377</v>
      </c>
      <c r="F46" s="185">
        <v>21760</v>
      </c>
      <c r="G46" s="185">
        <v>43158</v>
      </c>
      <c r="H46" s="186">
        <v>9876</v>
      </c>
      <c r="I46" s="187">
        <v>1712.6</v>
      </c>
      <c r="J46" s="188">
        <v>425.9</v>
      </c>
      <c r="K46" s="188">
        <v>1.1</v>
      </c>
      <c r="L46" s="188">
        <v>7.4</v>
      </c>
      <c r="M46" s="188">
        <v>428.4</v>
      </c>
      <c r="N46" s="188">
        <v>849.7</v>
      </c>
      <c r="O46" s="189">
        <v>194.4</v>
      </c>
    </row>
    <row r="47" spans="1:17" s="60" customFormat="1" ht="24.75" customHeight="1">
      <c r="A47" s="58" t="s">
        <v>82</v>
      </c>
      <c r="B47" s="179">
        <v>15220</v>
      </c>
      <c r="C47" s="179">
        <v>4323</v>
      </c>
      <c r="D47" s="179">
        <v>22</v>
      </c>
      <c r="E47" s="179">
        <v>50</v>
      </c>
      <c r="F47" s="179">
        <v>4429</v>
      </c>
      <c r="G47" s="179">
        <v>6396</v>
      </c>
      <c r="H47" s="180">
        <v>2787</v>
      </c>
      <c r="I47" s="181">
        <v>1796.9</v>
      </c>
      <c r="J47" s="182">
        <v>510.4</v>
      </c>
      <c r="K47" s="182">
        <v>2.6</v>
      </c>
      <c r="L47" s="182">
        <v>5.9</v>
      </c>
      <c r="M47" s="182">
        <v>522.9</v>
      </c>
      <c r="N47" s="182">
        <v>755.1</v>
      </c>
      <c r="O47" s="183">
        <v>329</v>
      </c>
      <c r="Q47"/>
    </row>
    <row r="48" spans="1:15" ht="13.5">
      <c r="A48" s="19" t="s">
        <v>83</v>
      </c>
      <c r="B48" s="185">
        <v>27322</v>
      </c>
      <c r="C48" s="185">
        <v>8043</v>
      </c>
      <c r="D48" s="185">
        <v>38</v>
      </c>
      <c r="E48" s="185">
        <v>150</v>
      </c>
      <c r="F48" s="185">
        <v>6605</v>
      </c>
      <c r="G48" s="185">
        <v>12486</v>
      </c>
      <c r="H48" s="186">
        <v>4761</v>
      </c>
      <c r="I48" s="187">
        <v>1928.2</v>
      </c>
      <c r="J48" s="188">
        <v>567.6</v>
      </c>
      <c r="K48" s="188">
        <v>2.7</v>
      </c>
      <c r="L48" s="188">
        <v>10.6</v>
      </c>
      <c r="M48" s="188">
        <v>466.1</v>
      </c>
      <c r="N48" s="188">
        <v>881.2</v>
      </c>
      <c r="O48" s="189">
        <v>336</v>
      </c>
    </row>
    <row r="49" spans="1:15" ht="13.5">
      <c r="A49" s="19" t="s">
        <v>84</v>
      </c>
      <c r="B49" s="185">
        <v>35610</v>
      </c>
      <c r="C49" s="185">
        <v>9007</v>
      </c>
      <c r="D49" s="185">
        <v>48</v>
      </c>
      <c r="E49" s="185">
        <v>231</v>
      </c>
      <c r="F49" s="185">
        <v>9571</v>
      </c>
      <c r="G49" s="185">
        <v>16753</v>
      </c>
      <c r="H49" s="186">
        <v>6184</v>
      </c>
      <c r="I49" s="187">
        <v>1964.1</v>
      </c>
      <c r="J49" s="188">
        <v>496.8</v>
      </c>
      <c r="K49" s="188">
        <v>2.6</v>
      </c>
      <c r="L49" s="188">
        <v>12.7</v>
      </c>
      <c r="M49" s="188">
        <v>527.9</v>
      </c>
      <c r="N49" s="188">
        <v>924</v>
      </c>
      <c r="O49" s="189">
        <v>341.1</v>
      </c>
    </row>
    <row r="50" spans="1:15" ht="13.5">
      <c r="A50" s="19" t="s">
        <v>85</v>
      </c>
      <c r="B50" s="185">
        <v>20177</v>
      </c>
      <c r="C50" s="185">
        <v>5250</v>
      </c>
      <c r="D50" s="185">
        <v>40</v>
      </c>
      <c r="E50" s="185">
        <v>100</v>
      </c>
      <c r="F50" s="185">
        <v>2826</v>
      </c>
      <c r="G50" s="185">
        <v>11961</v>
      </c>
      <c r="H50" s="186">
        <v>4403</v>
      </c>
      <c r="I50" s="187">
        <v>1694.1</v>
      </c>
      <c r="J50" s="188">
        <v>440.8</v>
      </c>
      <c r="K50" s="188">
        <v>3.4</v>
      </c>
      <c r="L50" s="188">
        <v>8.4</v>
      </c>
      <c r="M50" s="188">
        <v>237.3</v>
      </c>
      <c r="N50" s="188">
        <v>1004.3</v>
      </c>
      <c r="O50" s="189">
        <v>369.7</v>
      </c>
    </row>
    <row r="51" spans="1:15" ht="13.5">
      <c r="A51" s="19" t="s">
        <v>86</v>
      </c>
      <c r="B51" s="185">
        <v>19507</v>
      </c>
      <c r="C51" s="185">
        <v>5844</v>
      </c>
      <c r="D51" s="185">
        <v>30</v>
      </c>
      <c r="E51" s="185">
        <v>110</v>
      </c>
      <c r="F51" s="185">
        <v>3972</v>
      </c>
      <c r="G51" s="185">
        <v>9551</v>
      </c>
      <c r="H51" s="186">
        <v>3426</v>
      </c>
      <c r="I51" s="187">
        <v>1724.8</v>
      </c>
      <c r="J51" s="188">
        <v>516.7</v>
      </c>
      <c r="K51" s="188">
        <v>2.7</v>
      </c>
      <c r="L51" s="188">
        <v>9.7</v>
      </c>
      <c r="M51" s="188">
        <v>351.2</v>
      </c>
      <c r="N51" s="188">
        <v>844.5</v>
      </c>
      <c r="O51" s="189">
        <v>302.9</v>
      </c>
    </row>
    <row r="52" spans="1:17" s="60" customFormat="1" ht="24.75" customHeight="1">
      <c r="A52" s="58" t="s">
        <v>87</v>
      </c>
      <c r="B52" s="179">
        <v>35032</v>
      </c>
      <c r="C52" s="179">
        <v>9939</v>
      </c>
      <c r="D52" s="179">
        <v>44</v>
      </c>
      <c r="E52" s="179">
        <v>230</v>
      </c>
      <c r="F52" s="179">
        <v>9381</v>
      </c>
      <c r="G52" s="179">
        <v>15438</v>
      </c>
      <c r="H52" s="180">
        <v>6365</v>
      </c>
      <c r="I52" s="181">
        <v>2061.9</v>
      </c>
      <c r="J52" s="182">
        <v>585</v>
      </c>
      <c r="K52" s="182">
        <v>2.6</v>
      </c>
      <c r="L52" s="182">
        <v>13.5</v>
      </c>
      <c r="M52" s="182">
        <v>552.1</v>
      </c>
      <c r="N52" s="182">
        <v>908.7</v>
      </c>
      <c r="O52" s="183">
        <v>374.6</v>
      </c>
      <c r="Q52"/>
    </row>
    <row r="53" spans="1:15" ht="13.5">
      <c r="A53" s="20" t="s">
        <v>88</v>
      </c>
      <c r="B53" s="190">
        <v>18997</v>
      </c>
      <c r="C53" s="190">
        <v>5469</v>
      </c>
      <c r="D53" s="190">
        <v>24</v>
      </c>
      <c r="E53" s="190">
        <v>71</v>
      </c>
      <c r="F53" s="190">
        <v>3829</v>
      </c>
      <c r="G53" s="190">
        <v>9604</v>
      </c>
      <c r="H53" s="191">
        <v>1380</v>
      </c>
      <c r="I53" s="192">
        <v>1356</v>
      </c>
      <c r="J53" s="193">
        <v>390.4</v>
      </c>
      <c r="K53" s="193">
        <v>1.7</v>
      </c>
      <c r="L53" s="193">
        <v>5.1</v>
      </c>
      <c r="M53" s="193">
        <v>273.3</v>
      </c>
      <c r="N53" s="193">
        <v>685.5</v>
      </c>
      <c r="O53" s="194">
        <v>98.5</v>
      </c>
    </row>
    <row r="54" spans="8:15" ht="12.75" customHeight="1">
      <c r="H54" s="122"/>
      <c r="I54" s="57"/>
      <c r="J54" s="57"/>
      <c r="K54" s="57"/>
      <c r="L54" s="57"/>
      <c r="M54" s="57"/>
      <c r="N54" s="57"/>
      <c r="O54" s="57"/>
    </row>
  </sheetData>
  <sheetProtection/>
  <mergeCells count="17">
    <mergeCell ref="J2:O2"/>
    <mergeCell ref="I3:I5"/>
    <mergeCell ref="D4:D5"/>
    <mergeCell ref="K4:K5"/>
    <mergeCell ref="G4:G5"/>
    <mergeCell ref="J4:J5"/>
    <mergeCell ref="M4:M5"/>
    <mergeCell ref="N4:N5"/>
    <mergeCell ref="O3:O5"/>
    <mergeCell ref="L4:L5"/>
    <mergeCell ref="A2:A5"/>
    <mergeCell ref="B3:B5"/>
    <mergeCell ref="H3:H5"/>
    <mergeCell ref="B2:H2"/>
    <mergeCell ref="C4:C5"/>
    <mergeCell ref="E4:E5"/>
    <mergeCell ref="F4:F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34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T9" sqref="T9"/>
    </sheetView>
  </sheetViews>
  <sheetFormatPr defaultColWidth="9.125" defaultRowHeight="13.5"/>
  <cols>
    <col min="1" max="1" width="11.875" style="238" customWidth="1"/>
    <col min="2" max="14" width="9.625" style="238" customWidth="1"/>
    <col min="15" max="16384" width="9.125" style="238" customWidth="1"/>
  </cols>
  <sheetData>
    <row r="1" spans="1:14" ht="21">
      <c r="A1" s="342" t="s">
        <v>268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3">
        <v>40817</v>
      </c>
      <c r="M1" s="343"/>
      <c r="N1" s="343"/>
    </row>
    <row r="2" spans="1:14" ht="19.5" customHeight="1">
      <c r="A2" s="338" t="s">
        <v>267</v>
      </c>
      <c r="B2" s="326" t="s">
        <v>2</v>
      </c>
      <c r="C2" s="327"/>
      <c r="D2" s="327"/>
      <c r="E2" s="327"/>
      <c r="F2" s="327"/>
      <c r="G2" s="327"/>
      <c r="H2" s="327"/>
      <c r="I2" s="326" t="s">
        <v>3</v>
      </c>
      <c r="J2" s="327"/>
      <c r="K2" s="327"/>
      <c r="L2" s="327"/>
      <c r="M2" s="228"/>
      <c r="N2" s="341" t="s">
        <v>4</v>
      </c>
    </row>
    <row r="3" spans="1:14" ht="19.5" customHeight="1">
      <c r="A3" s="339"/>
      <c r="B3" s="335" t="s">
        <v>5</v>
      </c>
      <c r="C3" s="326" t="s">
        <v>6</v>
      </c>
      <c r="D3" s="327"/>
      <c r="E3" s="327"/>
      <c r="F3" s="327"/>
      <c r="G3" s="327"/>
      <c r="H3" s="327"/>
      <c r="I3" s="328" t="s">
        <v>5</v>
      </c>
      <c r="J3" s="329"/>
      <c r="K3" s="330"/>
      <c r="L3" s="335" t="s">
        <v>0</v>
      </c>
      <c r="M3" s="232" t="s">
        <v>38</v>
      </c>
      <c r="N3" s="336"/>
    </row>
    <row r="4" spans="1:14" ht="14.25" customHeight="1">
      <c r="A4" s="339"/>
      <c r="B4" s="336"/>
      <c r="C4" s="334" t="s">
        <v>8</v>
      </c>
      <c r="D4" s="334" t="s">
        <v>9</v>
      </c>
      <c r="E4" s="334" t="s">
        <v>10</v>
      </c>
      <c r="F4" s="334" t="s">
        <v>11</v>
      </c>
      <c r="G4" s="334" t="s">
        <v>189</v>
      </c>
      <c r="H4" s="334" t="s">
        <v>12</v>
      </c>
      <c r="I4" s="331"/>
      <c r="J4" s="332"/>
      <c r="K4" s="333"/>
      <c r="L4" s="336"/>
      <c r="M4" s="233"/>
      <c r="N4" s="336"/>
    </row>
    <row r="5" spans="1:14" ht="52.5" customHeight="1">
      <c r="A5" s="340"/>
      <c r="B5" s="337"/>
      <c r="C5" s="334"/>
      <c r="D5" s="334"/>
      <c r="E5" s="334"/>
      <c r="F5" s="334"/>
      <c r="G5" s="334"/>
      <c r="H5" s="334"/>
      <c r="I5" s="239" t="s">
        <v>226</v>
      </c>
      <c r="J5" s="226" t="s">
        <v>13</v>
      </c>
      <c r="K5" s="237" t="s">
        <v>14</v>
      </c>
      <c r="L5" s="337"/>
      <c r="M5" s="234" t="s">
        <v>189</v>
      </c>
      <c r="N5" s="337"/>
    </row>
    <row r="6" spans="1:14" ht="39.75" customHeight="1">
      <c r="A6" s="124" t="s">
        <v>37</v>
      </c>
      <c r="B6" s="154">
        <f aca="true" t="shared" si="0" ref="B6:N6">SUM(B7:B8)</f>
        <v>144</v>
      </c>
      <c r="C6" s="160">
        <f t="shared" si="0"/>
        <v>22952</v>
      </c>
      <c r="D6" s="160">
        <f t="shared" si="0"/>
        <v>5207</v>
      </c>
      <c r="E6" s="160">
        <f t="shared" si="0"/>
        <v>26</v>
      </c>
      <c r="F6" s="160">
        <f t="shared" si="0"/>
        <v>153</v>
      </c>
      <c r="G6" s="160">
        <f t="shared" si="0"/>
        <v>5172</v>
      </c>
      <c r="H6" s="160">
        <f t="shared" si="0"/>
        <v>12394</v>
      </c>
      <c r="I6" s="160">
        <f t="shared" si="0"/>
        <v>1239</v>
      </c>
      <c r="J6" s="160">
        <f t="shared" si="0"/>
        <v>243</v>
      </c>
      <c r="K6" s="160">
        <f t="shared" si="0"/>
        <v>996</v>
      </c>
      <c r="L6" s="160">
        <f t="shared" si="0"/>
        <v>3799</v>
      </c>
      <c r="M6" s="160">
        <f t="shared" si="0"/>
        <v>534</v>
      </c>
      <c r="N6" s="125">
        <f t="shared" si="0"/>
        <v>696</v>
      </c>
    </row>
    <row r="7" spans="1:14" ht="39.75" customHeight="1">
      <c r="A7" s="126" t="s">
        <v>260</v>
      </c>
      <c r="B7" s="155">
        <f>SUM(B9:B19)</f>
        <v>134</v>
      </c>
      <c r="C7" s="159">
        <f aca="true" t="shared" si="1" ref="C7:N7">SUM(C9:C19)</f>
        <v>21825</v>
      </c>
      <c r="D7" s="159">
        <f t="shared" si="1"/>
        <v>4842</v>
      </c>
      <c r="E7" s="159">
        <f t="shared" si="1"/>
        <v>26</v>
      </c>
      <c r="F7" s="159">
        <f t="shared" si="1"/>
        <v>153</v>
      </c>
      <c r="G7" s="159">
        <f t="shared" si="1"/>
        <v>4883</v>
      </c>
      <c r="H7" s="159">
        <f t="shared" si="1"/>
        <v>11921</v>
      </c>
      <c r="I7" s="159">
        <f t="shared" si="1"/>
        <v>1110</v>
      </c>
      <c r="J7" s="159">
        <f t="shared" si="1"/>
        <v>217</v>
      </c>
      <c r="K7" s="159">
        <f t="shared" si="1"/>
        <v>893</v>
      </c>
      <c r="L7" s="159">
        <f t="shared" si="1"/>
        <v>3403</v>
      </c>
      <c r="M7" s="159">
        <f t="shared" si="1"/>
        <v>464</v>
      </c>
      <c r="N7" s="127">
        <f t="shared" si="1"/>
        <v>631</v>
      </c>
    </row>
    <row r="8" spans="1:14" ht="39.75" customHeight="1">
      <c r="A8" s="128" t="s">
        <v>261</v>
      </c>
      <c r="B8" s="156">
        <f aca="true" t="shared" si="2" ref="B8:N8">SUM(B20:B28)</f>
        <v>10</v>
      </c>
      <c r="C8" s="161">
        <f t="shared" si="2"/>
        <v>1127</v>
      </c>
      <c r="D8" s="161">
        <f t="shared" si="2"/>
        <v>365</v>
      </c>
      <c r="E8" s="161">
        <f t="shared" si="2"/>
        <v>0</v>
      </c>
      <c r="F8" s="161">
        <f t="shared" si="2"/>
        <v>0</v>
      </c>
      <c r="G8" s="161">
        <f t="shared" si="2"/>
        <v>289</v>
      </c>
      <c r="H8" s="161">
        <f t="shared" si="2"/>
        <v>473</v>
      </c>
      <c r="I8" s="161">
        <f t="shared" si="2"/>
        <v>129</v>
      </c>
      <c r="J8" s="161">
        <f t="shared" si="2"/>
        <v>26</v>
      </c>
      <c r="K8" s="161">
        <f t="shared" si="2"/>
        <v>103</v>
      </c>
      <c r="L8" s="161">
        <f t="shared" si="2"/>
        <v>396</v>
      </c>
      <c r="M8" s="161">
        <f t="shared" si="2"/>
        <v>70</v>
      </c>
      <c r="N8" s="129">
        <f t="shared" si="2"/>
        <v>65</v>
      </c>
    </row>
    <row r="9" spans="1:14" ht="39.75" customHeight="1">
      <c r="A9" s="126" t="s">
        <v>231</v>
      </c>
      <c r="B9" s="155">
        <v>43</v>
      </c>
      <c r="C9" s="159">
        <v>7867</v>
      </c>
      <c r="D9" s="159">
        <v>1675</v>
      </c>
      <c r="E9" s="159">
        <v>6</v>
      </c>
      <c r="F9" s="159">
        <v>36</v>
      </c>
      <c r="G9" s="159">
        <v>1727</v>
      </c>
      <c r="H9" s="159">
        <v>4423</v>
      </c>
      <c r="I9" s="159">
        <v>448</v>
      </c>
      <c r="J9" s="159">
        <v>99</v>
      </c>
      <c r="K9" s="159">
        <v>349</v>
      </c>
      <c r="L9" s="159">
        <v>1592</v>
      </c>
      <c r="M9" s="159">
        <v>142</v>
      </c>
      <c r="N9" s="127">
        <v>258</v>
      </c>
    </row>
    <row r="10" spans="1:14" ht="39.75" customHeight="1">
      <c r="A10" s="126" t="s">
        <v>232</v>
      </c>
      <c r="B10" s="155">
        <v>30</v>
      </c>
      <c r="C10" s="159">
        <v>2478</v>
      </c>
      <c r="D10" s="159">
        <v>393</v>
      </c>
      <c r="E10" s="159">
        <v>4</v>
      </c>
      <c r="F10" s="159">
        <v>0</v>
      </c>
      <c r="G10" s="159">
        <v>761</v>
      </c>
      <c r="H10" s="159">
        <v>1320</v>
      </c>
      <c r="I10" s="159">
        <v>113</v>
      </c>
      <c r="J10" s="159">
        <v>29</v>
      </c>
      <c r="K10" s="159">
        <v>84</v>
      </c>
      <c r="L10" s="159">
        <v>414</v>
      </c>
      <c r="M10" s="159">
        <v>9</v>
      </c>
      <c r="N10" s="127">
        <v>92</v>
      </c>
    </row>
    <row r="11" spans="1:14" ht="39.75" customHeight="1">
      <c r="A11" s="126" t="s">
        <v>233</v>
      </c>
      <c r="B11" s="155">
        <v>7</v>
      </c>
      <c r="C11" s="159">
        <v>1583</v>
      </c>
      <c r="D11" s="159">
        <v>336</v>
      </c>
      <c r="E11" s="159">
        <v>4</v>
      </c>
      <c r="F11" s="159">
        <v>5</v>
      </c>
      <c r="G11" s="159">
        <v>183</v>
      </c>
      <c r="H11" s="159">
        <v>1055</v>
      </c>
      <c r="I11" s="159">
        <v>84</v>
      </c>
      <c r="J11" s="159">
        <v>22</v>
      </c>
      <c r="K11" s="159">
        <v>62</v>
      </c>
      <c r="L11" s="159">
        <v>374</v>
      </c>
      <c r="M11" s="159">
        <v>172</v>
      </c>
      <c r="N11" s="127">
        <v>44</v>
      </c>
    </row>
    <row r="12" spans="1:14" ht="39.75" customHeight="1">
      <c r="A12" s="126" t="s">
        <v>234</v>
      </c>
      <c r="B12" s="155">
        <v>6</v>
      </c>
      <c r="C12" s="159">
        <v>1046</v>
      </c>
      <c r="D12" s="159">
        <v>418</v>
      </c>
      <c r="E12" s="159">
        <v>2</v>
      </c>
      <c r="F12" s="159">
        <v>0</v>
      </c>
      <c r="G12" s="159">
        <v>285</v>
      </c>
      <c r="H12" s="159">
        <v>341</v>
      </c>
      <c r="I12" s="159">
        <v>46</v>
      </c>
      <c r="J12" s="159">
        <v>2</v>
      </c>
      <c r="K12" s="159">
        <v>44</v>
      </c>
      <c r="L12" s="159">
        <v>38</v>
      </c>
      <c r="M12" s="159">
        <v>9</v>
      </c>
      <c r="N12" s="127">
        <v>21</v>
      </c>
    </row>
    <row r="13" spans="1:14" ht="39.75" customHeight="1">
      <c r="A13" s="126" t="s">
        <v>235</v>
      </c>
      <c r="B13" s="155">
        <v>12</v>
      </c>
      <c r="C13" s="159">
        <v>2526</v>
      </c>
      <c r="D13" s="159">
        <v>753</v>
      </c>
      <c r="E13" s="159">
        <v>2</v>
      </c>
      <c r="F13" s="159">
        <v>37</v>
      </c>
      <c r="G13" s="159">
        <v>343</v>
      </c>
      <c r="H13" s="159">
        <v>1391</v>
      </c>
      <c r="I13" s="159">
        <v>93</v>
      </c>
      <c r="J13" s="159">
        <v>16</v>
      </c>
      <c r="K13" s="159">
        <v>77</v>
      </c>
      <c r="L13" s="159">
        <v>246</v>
      </c>
      <c r="M13" s="159">
        <v>34</v>
      </c>
      <c r="N13" s="127">
        <v>54</v>
      </c>
    </row>
    <row r="14" spans="1:14" ht="39.75" customHeight="1">
      <c r="A14" s="126" t="s">
        <v>236</v>
      </c>
      <c r="B14" s="155">
        <v>10</v>
      </c>
      <c r="C14" s="159">
        <v>1825</v>
      </c>
      <c r="D14" s="159">
        <v>594</v>
      </c>
      <c r="E14" s="159">
        <v>2</v>
      </c>
      <c r="F14" s="159">
        <v>0</v>
      </c>
      <c r="G14" s="159">
        <v>412</v>
      </c>
      <c r="H14" s="159">
        <v>817</v>
      </c>
      <c r="I14" s="159">
        <v>97</v>
      </c>
      <c r="J14" s="159">
        <v>11</v>
      </c>
      <c r="K14" s="159">
        <v>86</v>
      </c>
      <c r="L14" s="159">
        <v>154</v>
      </c>
      <c r="M14" s="159">
        <v>0</v>
      </c>
      <c r="N14" s="127">
        <v>55</v>
      </c>
    </row>
    <row r="15" spans="1:14" ht="39.75" customHeight="1">
      <c r="A15" s="126" t="s">
        <v>237</v>
      </c>
      <c r="B15" s="155">
        <v>7</v>
      </c>
      <c r="C15" s="159">
        <v>1147</v>
      </c>
      <c r="D15" s="159">
        <v>267</v>
      </c>
      <c r="E15" s="159">
        <v>0</v>
      </c>
      <c r="F15" s="159">
        <v>26</v>
      </c>
      <c r="G15" s="159">
        <v>305</v>
      </c>
      <c r="H15" s="159">
        <v>549</v>
      </c>
      <c r="I15" s="159">
        <v>63</v>
      </c>
      <c r="J15" s="159">
        <v>9</v>
      </c>
      <c r="K15" s="159">
        <v>54</v>
      </c>
      <c r="L15" s="159">
        <v>124</v>
      </c>
      <c r="M15" s="159">
        <v>21</v>
      </c>
      <c r="N15" s="127">
        <v>26</v>
      </c>
    </row>
    <row r="16" spans="1:14" ht="39.75" customHeight="1">
      <c r="A16" s="126" t="s">
        <v>238</v>
      </c>
      <c r="B16" s="155">
        <v>2</v>
      </c>
      <c r="C16" s="159">
        <v>334</v>
      </c>
      <c r="D16" s="159">
        <v>0</v>
      </c>
      <c r="E16" s="159">
        <v>0</v>
      </c>
      <c r="F16" s="159">
        <v>0</v>
      </c>
      <c r="G16" s="159">
        <v>262</v>
      </c>
      <c r="H16" s="159">
        <v>72</v>
      </c>
      <c r="I16" s="159">
        <v>31</v>
      </c>
      <c r="J16" s="159">
        <v>3</v>
      </c>
      <c r="K16" s="159">
        <v>28</v>
      </c>
      <c r="L16" s="159">
        <v>42</v>
      </c>
      <c r="M16" s="159">
        <v>24</v>
      </c>
      <c r="N16" s="127">
        <v>15</v>
      </c>
    </row>
    <row r="17" spans="1:14" ht="39.75" customHeight="1">
      <c r="A17" s="126" t="s">
        <v>239</v>
      </c>
      <c r="B17" s="155">
        <v>9</v>
      </c>
      <c r="C17" s="159">
        <v>1347</v>
      </c>
      <c r="D17" s="159">
        <v>366</v>
      </c>
      <c r="E17" s="159">
        <v>4</v>
      </c>
      <c r="F17" s="159">
        <v>0</v>
      </c>
      <c r="G17" s="159">
        <v>405</v>
      </c>
      <c r="H17" s="159">
        <v>572</v>
      </c>
      <c r="I17" s="159">
        <v>59</v>
      </c>
      <c r="J17" s="159">
        <v>14</v>
      </c>
      <c r="K17" s="159">
        <v>45</v>
      </c>
      <c r="L17" s="159">
        <v>223</v>
      </c>
      <c r="M17" s="159">
        <v>20</v>
      </c>
      <c r="N17" s="127">
        <v>37</v>
      </c>
    </row>
    <row r="18" spans="1:14" ht="39.75" customHeight="1">
      <c r="A18" s="126" t="s">
        <v>240</v>
      </c>
      <c r="B18" s="155">
        <v>4</v>
      </c>
      <c r="C18" s="159">
        <v>371</v>
      </c>
      <c r="D18" s="159">
        <v>0</v>
      </c>
      <c r="E18" s="159">
        <v>2</v>
      </c>
      <c r="F18" s="159">
        <v>0</v>
      </c>
      <c r="G18" s="159">
        <v>159</v>
      </c>
      <c r="H18" s="159">
        <v>210</v>
      </c>
      <c r="I18" s="159">
        <v>45</v>
      </c>
      <c r="J18" s="159">
        <v>3</v>
      </c>
      <c r="K18" s="159">
        <v>42</v>
      </c>
      <c r="L18" s="159">
        <v>57</v>
      </c>
      <c r="M18" s="159">
        <v>12</v>
      </c>
      <c r="N18" s="127">
        <v>17</v>
      </c>
    </row>
    <row r="19" spans="1:14" ht="39.75" customHeight="1">
      <c r="A19" s="126" t="s">
        <v>241</v>
      </c>
      <c r="B19" s="156">
        <v>4</v>
      </c>
      <c r="C19" s="159">
        <v>1301</v>
      </c>
      <c r="D19" s="159">
        <v>40</v>
      </c>
      <c r="E19" s="159">
        <v>0</v>
      </c>
      <c r="F19" s="159">
        <v>49</v>
      </c>
      <c r="G19" s="159">
        <v>41</v>
      </c>
      <c r="H19" s="159">
        <v>1171</v>
      </c>
      <c r="I19" s="159">
        <v>31</v>
      </c>
      <c r="J19" s="159">
        <v>9</v>
      </c>
      <c r="K19" s="159">
        <v>22</v>
      </c>
      <c r="L19" s="159">
        <v>139</v>
      </c>
      <c r="M19" s="159">
        <v>21</v>
      </c>
      <c r="N19" s="127">
        <v>12</v>
      </c>
    </row>
    <row r="20" spans="1:14" ht="39.75" customHeight="1">
      <c r="A20" s="130" t="s">
        <v>242</v>
      </c>
      <c r="B20" s="157"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5</v>
      </c>
      <c r="J20" s="162">
        <v>1</v>
      </c>
      <c r="K20" s="162">
        <v>4</v>
      </c>
      <c r="L20" s="162">
        <v>6</v>
      </c>
      <c r="M20" s="162">
        <v>0</v>
      </c>
      <c r="N20" s="131">
        <v>4</v>
      </c>
    </row>
    <row r="21" spans="1:14" ht="39.75" customHeight="1">
      <c r="A21" s="200" t="s">
        <v>243</v>
      </c>
      <c r="B21" s="155">
        <v>1</v>
      </c>
      <c r="C21" s="162">
        <v>77</v>
      </c>
      <c r="D21" s="162">
        <v>0</v>
      </c>
      <c r="E21" s="162">
        <v>0</v>
      </c>
      <c r="F21" s="162">
        <v>0</v>
      </c>
      <c r="G21" s="162">
        <v>28</v>
      </c>
      <c r="H21" s="162">
        <v>49</v>
      </c>
      <c r="I21" s="162">
        <v>11</v>
      </c>
      <c r="J21" s="162">
        <v>3</v>
      </c>
      <c r="K21" s="162">
        <v>8</v>
      </c>
      <c r="L21" s="162">
        <v>47</v>
      </c>
      <c r="M21" s="162">
        <v>14</v>
      </c>
      <c r="N21" s="131">
        <v>4</v>
      </c>
    </row>
    <row r="22" spans="1:14" ht="39.75" customHeight="1">
      <c r="A22" s="123" t="s">
        <v>244</v>
      </c>
      <c r="B22" s="154">
        <v>2</v>
      </c>
      <c r="C22" s="160">
        <v>209</v>
      </c>
      <c r="D22" s="160">
        <v>153</v>
      </c>
      <c r="E22" s="160">
        <v>0</v>
      </c>
      <c r="F22" s="160">
        <v>0</v>
      </c>
      <c r="G22" s="160">
        <v>56</v>
      </c>
      <c r="H22" s="160">
        <v>0</v>
      </c>
      <c r="I22" s="160">
        <v>25</v>
      </c>
      <c r="J22" s="160">
        <v>5</v>
      </c>
      <c r="K22" s="160">
        <v>20</v>
      </c>
      <c r="L22" s="160">
        <v>78</v>
      </c>
      <c r="M22" s="160">
        <v>8</v>
      </c>
      <c r="N22" s="125">
        <v>15</v>
      </c>
    </row>
    <row r="23" spans="1:14" ht="39.75" customHeight="1">
      <c r="A23" s="123" t="s">
        <v>245</v>
      </c>
      <c r="B23" s="156">
        <v>1</v>
      </c>
      <c r="C23" s="161">
        <v>213</v>
      </c>
      <c r="D23" s="161">
        <v>113</v>
      </c>
      <c r="E23" s="161">
        <v>0</v>
      </c>
      <c r="F23" s="161">
        <v>0</v>
      </c>
      <c r="G23" s="161">
        <v>100</v>
      </c>
      <c r="H23" s="161">
        <v>0</v>
      </c>
      <c r="I23" s="161">
        <v>18</v>
      </c>
      <c r="J23" s="161">
        <v>5</v>
      </c>
      <c r="K23" s="161">
        <v>13</v>
      </c>
      <c r="L23" s="161">
        <v>66</v>
      </c>
      <c r="M23" s="161">
        <v>19</v>
      </c>
      <c r="N23" s="129">
        <v>10</v>
      </c>
    </row>
    <row r="24" spans="1:14" s="240" customFormat="1" ht="39.75" customHeight="1">
      <c r="A24" s="200" t="s">
        <v>246</v>
      </c>
      <c r="B24" s="162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15</v>
      </c>
      <c r="J24" s="162">
        <v>2</v>
      </c>
      <c r="K24" s="162">
        <v>13</v>
      </c>
      <c r="L24" s="162">
        <v>29</v>
      </c>
      <c r="M24" s="162">
        <v>0</v>
      </c>
      <c r="N24" s="131">
        <v>9</v>
      </c>
    </row>
    <row r="25" spans="1:14" ht="39.75" customHeight="1">
      <c r="A25" s="200" t="s">
        <v>247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13</v>
      </c>
      <c r="J25" s="162">
        <v>2</v>
      </c>
      <c r="K25" s="162">
        <v>11</v>
      </c>
      <c r="L25" s="162">
        <v>28</v>
      </c>
      <c r="M25" s="162">
        <v>0</v>
      </c>
      <c r="N25" s="131">
        <v>4</v>
      </c>
    </row>
    <row r="26" spans="1:14" ht="39.75" customHeight="1">
      <c r="A26" s="123" t="s">
        <v>248</v>
      </c>
      <c r="B26" s="155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6</v>
      </c>
      <c r="J26" s="159">
        <v>1</v>
      </c>
      <c r="K26" s="159">
        <v>5</v>
      </c>
      <c r="L26" s="159">
        <v>19</v>
      </c>
      <c r="M26" s="159">
        <v>4</v>
      </c>
      <c r="N26" s="127">
        <v>2</v>
      </c>
    </row>
    <row r="27" spans="1:14" ht="39.75" customHeight="1">
      <c r="A27" s="123" t="s">
        <v>262</v>
      </c>
      <c r="B27" s="155">
        <v>2</v>
      </c>
      <c r="C27" s="159">
        <v>232</v>
      </c>
      <c r="D27" s="159">
        <v>0</v>
      </c>
      <c r="E27" s="159">
        <v>0</v>
      </c>
      <c r="F27" s="159">
        <v>0</v>
      </c>
      <c r="G27" s="159">
        <v>45</v>
      </c>
      <c r="H27" s="159">
        <v>187</v>
      </c>
      <c r="I27" s="159">
        <v>13</v>
      </c>
      <c r="J27" s="159">
        <v>2</v>
      </c>
      <c r="K27" s="159">
        <v>11</v>
      </c>
      <c r="L27" s="159">
        <v>36</v>
      </c>
      <c r="M27" s="159">
        <v>3</v>
      </c>
      <c r="N27" s="127">
        <v>5</v>
      </c>
    </row>
    <row r="28" spans="1:14" ht="39.75" customHeight="1" thickBot="1">
      <c r="A28" s="201" t="s">
        <v>249</v>
      </c>
      <c r="B28" s="204">
        <v>4</v>
      </c>
      <c r="C28" s="202">
        <v>396</v>
      </c>
      <c r="D28" s="202">
        <v>99</v>
      </c>
      <c r="E28" s="202">
        <v>0</v>
      </c>
      <c r="F28" s="202">
        <v>0</v>
      </c>
      <c r="G28" s="202">
        <v>60</v>
      </c>
      <c r="H28" s="202">
        <v>237</v>
      </c>
      <c r="I28" s="202">
        <v>23</v>
      </c>
      <c r="J28" s="202">
        <v>5</v>
      </c>
      <c r="K28" s="202">
        <v>18</v>
      </c>
      <c r="L28" s="202">
        <v>87</v>
      </c>
      <c r="M28" s="202">
        <v>22</v>
      </c>
      <c r="N28" s="203">
        <v>12</v>
      </c>
    </row>
    <row r="29" spans="1:14" ht="39.75" customHeight="1" thickTop="1">
      <c r="A29" s="158" t="s">
        <v>31</v>
      </c>
      <c r="B29" s="155">
        <f aca="true" t="shared" si="3" ref="B29:N29">B17</f>
        <v>9</v>
      </c>
      <c r="C29" s="159">
        <f t="shared" si="3"/>
        <v>1347</v>
      </c>
      <c r="D29" s="159">
        <f t="shared" si="3"/>
        <v>366</v>
      </c>
      <c r="E29" s="159">
        <f>E17</f>
        <v>4</v>
      </c>
      <c r="F29" s="159">
        <f t="shared" si="3"/>
        <v>0</v>
      </c>
      <c r="G29" s="159">
        <f t="shared" si="3"/>
        <v>405</v>
      </c>
      <c r="H29" s="159">
        <f t="shared" si="3"/>
        <v>572</v>
      </c>
      <c r="I29" s="159">
        <f t="shared" si="3"/>
        <v>59</v>
      </c>
      <c r="J29" s="159">
        <f t="shared" si="3"/>
        <v>14</v>
      </c>
      <c r="K29" s="159">
        <f t="shared" si="3"/>
        <v>45</v>
      </c>
      <c r="L29" s="159">
        <f t="shared" si="3"/>
        <v>223</v>
      </c>
      <c r="M29" s="159">
        <f t="shared" si="3"/>
        <v>20</v>
      </c>
      <c r="N29" s="127">
        <f t="shared" si="3"/>
        <v>37</v>
      </c>
    </row>
    <row r="30" spans="1:14" ht="39.75" customHeight="1">
      <c r="A30" s="123" t="s">
        <v>32</v>
      </c>
      <c r="B30" s="155">
        <f aca="true" t="shared" si="4" ref="B30:N30">B13+B14</f>
        <v>22</v>
      </c>
      <c r="C30" s="159">
        <f t="shared" si="4"/>
        <v>4351</v>
      </c>
      <c r="D30" s="159">
        <f t="shared" si="4"/>
        <v>1347</v>
      </c>
      <c r="E30" s="159">
        <f t="shared" si="4"/>
        <v>4</v>
      </c>
      <c r="F30" s="159">
        <f t="shared" si="4"/>
        <v>37</v>
      </c>
      <c r="G30" s="159">
        <f t="shared" si="4"/>
        <v>755</v>
      </c>
      <c r="H30" s="159">
        <f t="shared" si="4"/>
        <v>2208</v>
      </c>
      <c r="I30" s="159">
        <f t="shared" si="4"/>
        <v>190</v>
      </c>
      <c r="J30" s="159">
        <f t="shared" si="4"/>
        <v>27</v>
      </c>
      <c r="K30" s="159">
        <f t="shared" si="4"/>
        <v>163</v>
      </c>
      <c r="L30" s="159">
        <f t="shared" si="4"/>
        <v>400</v>
      </c>
      <c r="M30" s="159">
        <f t="shared" si="4"/>
        <v>34</v>
      </c>
      <c r="N30" s="127">
        <f t="shared" si="4"/>
        <v>109</v>
      </c>
    </row>
    <row r="31" spans="1:14" ht="39.75" customHeight="1">
      <c r="A31" s="123" t="s">
        <v>33</v>
      </c>
      <c r="B31" s="155">
        <f aca="true" t="shared" si="5" ref="B31:N31">B10+B20</f>
        <v>30</v>
      </c>
      <c r="C31" s="159">
        <f t="shared" si="5"/>
        <v>2478</v>
      </c>
      <c r="D31" s="159">
        <f t="shared" si="5"/>
        <v>393</v>
      </c>
      <c r="E31" s="159">
        <f t="shared" si="5"/>
        <v>4</v>
      </c>
      <c r="F31" s="159">
        <f t="shared" si="5"/>
        <v>0</v>
      </c>
      <c r="G31" s="159">
        <f t="shared" si="5"/>
        <v>761</v>
      </c>
      <c r="H31" s="159">
        <f t="shared" si="5"/>
        <v>1320</v>
      </c>
      <c r="I31" s="159">
        <f t="shared" si="5"/>
        <v>118</v>
      </c>
      <c r="J31" s="159">
        <f t="shared" si="5"/>
        <v>30</v>
      </c>
      <c r="K31" s="159">
        <f t="shared" si="5"/>
        <v>88</v>
      </c>
      <c r="L31" s="159">
        <f t="shared" si="5"/>
        <v>420</v>
      </c>
      <c r="M31" s="159">
        <f t="shared" si="5"/>
        <v>9</v>
      </c>
      <c r="N31" s="127">
        <f t="shared" si="5"/>
        <v>96</v>
      </c>
    </row>
    <row r="32" spans="1:14" ht="39.75" customHeight="1">
      <c r="A32" s="123" t="s">
        <v>34</v>
      </c>
      <c r="B32" s="155">
        <f aca="true" t="shared" si="6" ref="B32:N32">B9+B16+B19+B21+B22+B23</f>
        <v>53</v>
      </c>
      <c r="C32" s="159">
        <f t="shared" si="6"/>
        <v>10001</v>
      </c>
      <c r="D32" s="159">
        <f t="shared" si="6"/>
        <v>1981</v>
      </c>
      <c r="E32" s="159">
        <f t="shared" si="6"/>
        <v>6</v>
      </c>
      <c r="F32" s="159">
        <f t="shared" si="6"/>
        <v>85</v>
      </c>
      <c r="G32" s="159">
        <f t="shared" si="6"/>
        <v>2214</v>
      </c>
      <c r="H32" s="159">
        <f t="shared" si="6"/>
        <v>5715</v>
      </c>
      <c r="I32" s="159">
        <f t="shared" si="6"/>
        <v>564</v>
      </c>
      <c r="J32" s="159">
        <f t="shared" si="6"/>
        <v>124</v>
      </c>
      <c r="K32" s="159">
        <f t="shared" si="6"/>
        <v>440</v>
      </c>
      <c r="L32" s="159">
        <f t="shared" si="6"/>
        <v>1964</v>
      </c>
      <c r="M32" s="159">
        <f t="shared" si="6"/>
        <v>228</v>
      </c>
      <c r="N32" s="127">
        <f t="shared" si="6"/>
        <v>314</v>
      </c>
    </row>
    <row r="33" spans="1:14" ht="39.75" customHeight="1">
      <c r="A33" s="123" t="s">
        <v>35</v>
      </c>
      <c r="B33" s="155">
        <f aca="true" t="shared" si="7" ref="B33:N33">B12+B15+B18+B24+B25</f>
        <v>17</v>
      </c>
      <c r="C33" s="159">
        <f t="shared" si="7"/>
        <v>2564</v>
      </c>
      <c r="D33" s="159">
        <f t="shared" si="7"/>
        <v>685</v>
      </c>
      <c r="E33" s="159">
        <f t="shared" si="7"/>
        <v>4</v>
      </c>
      <c r="F33" s="159">
        <f t="shared" si="7"/>
        <v>26</v>
      </c>
      <c r="G33" s="159">
        <f t="shared" si="7"/>
        <v>749</v>
      </c>
      <c r="H33" s="159">
        <f t="shared" si="7"/>
        <v>1100</v>
      </c>
      <c r="I33" s="159">
        <f t="shared" si="7"/>
        <v>182</v>
      </c>
      <c r="J33" s="159">
        <f t="shared" si="7"/>
        <v>18</v>
      </c>
      <c r="K33" s="159">
        <f t="shared" si="7"/>
        <v>164</v>
      </c>
      <c r="L33" s="159">
        <f t="shared" si="7"/>
        <v>276</v>
      </c>
      <c r="M33" s="159">
        <f t="shared" si="7"/>
        <v>42</v>
      </c>
      <c r="N33" s="127">
        <f t="shared" si="7"/>
        <v>77</v>
      </c>
    </row>
    <row r="34" spans="1:14" ht="39.75" customHeight="1">
      <c r="A34" s="132" t="s">
        <v>36</v>
      </c>
      <c r="B34" s="156">
        <f aca="true" t="shared" si="8" ref="B34:N34">B11+B26+B27+B28</f>
        <v>13</v>
      </c>
      <c r="C34" s="161">
        <f t="shared" si="8"/>
        <v>2211</v>
      </c>
      <c r="D34" s="161">
        <f t="shared" si="8"/>
        <v>435</v>
      </c>
      <c r="E34" s="161">
        <f t="shared" si="8"/>
        <v>4</v>
      </c>
      <c r="F34" s="161">
        <f t="shared" si="8"/>
        <v>5</v>
      </c>
      <c r="G34" s="161">
        <f t="shared" si="8"/>
        <v>288</v>
      </c>
      <c r="H34" s="161">
        <f t="shared" si="8"/>
        <v>1479</v>
      </c>
      <c r="I34" s="161">
        <f t="shared" si="8"/>
        <v>126</v>
      </c>
      <c r="J34" s="161">
        <f t="shared" si="8"/>
        <v>30</v>
      </c>
      <c r="K34" s="161">
        <f t="shared" si="8"/>
        <v>96</v>
      </c>
      <c r="L34" s="161">
        <f t="shared" si="8"/>
        <v>516</v>
      </c>
      <c r="M34" s="161">
        <f t="shared" si="8"/>
        <v>201</v>
      </c>
      <c r="N34" s="129">
        <f t="shared" si="8"/>
        <v>63</v>
      </c>
    </row>
  </sheetData>
  <sheetProtection/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P40"/>
  <sheetViews>
    <sheetView view="pageBreakPreview" zoomScale="75" zoomScaleNormal="75" zoomScaleSheetLayoutView="75" zoomScalePageLayoutView="0" workbookViewId="0" topLeftCell="A1">
      <selection activeCell="A1" sqref="A1:K1"/>
    </sheetView>
  </sheetViews>
  <sheetFormatPr defaultColWidth="9.125" defaultRowHeight="13.5"/>
  <cols>
    <col min="1" max="1" width="11.875" style="2" customWidth="1"/>
    <col min="2" max="14" width="9.625" style="2" customWidth="1"/>
    <col min="15" max="15" width="9.125" style="2" customWidth="1"/>
    <col min="16" max="16" width="11.00390625" style="2" bestFit="1" customWidth="1"/>
    <col min="17" max="16384" width="9.125" style="2" customWidth="1"/>
  </cols>
  <sheetData>
    <row r="1" spans="1:14" ht="21">
      <c r="A1" s="351" t="s">
        <v>278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60">
        <v>40817</v>
      </c>
      <c r="M1" s="360"/>
      <c r="N1" s="360"/>
    </row>
    <row r="2" spans="1:14" ht="14.25" customHeight="1">
      <c r="A2" s="347" t="s">
        <v>267</v>
      </c>
      <c r="B2" s="352" t="s">
        <v>2</v>
      </c>
      <c r="C2" s="353"/>
      <c r="D2" s="353"/>
      <c r="E2" s="353"/>
      <c r="F2" s="353"/>
      <c r="G2" s="353"/>
      <c r="H2" s="353"/>
      <c r="I2" s="352" t="s">
        <v>3</v>
      </c>
      <c r="J2" s="353"/>
      <c r="K2" s="353"/>
      <c r="L2" s="353"/>
      <c r="M2" s="36"/>
      <c r="N2" s="350" t="s">
        <v>4</v>
      </c>
    </row>
    <row r="3" spans="1:14" ht="14.25" customHeight="1">
      <c r="A3" s="348"/>
      <c r="B3" s="344" t="s">
        <v>5</v>
      </c>
      <c r="C3" s="352" t="s">
        <v>6</v>
      </c>
      <c r="D3" s="353"/>
      <c r="E3" s="353"/>
      <c r="F3" s="353"/>
      <c r="G3" s="353"/>
      <c r="H3" s="353"/>
      <c r="I3" s="354" t="s">
        <v>5</v>
      </c>
      <c r="J3" s="355"/>
      <c r="K3" s="356"/>
      <c r="L3" s="344" t="s">
        <v>0</v>
      </c>
      <c r="M3" s="4" t="s">
        <v>38</v>
      </c>
      <c r="N3" s="345"/>
    </row>
    <row r="4" spans="1:14" ht="14.25" customHeight="1">
      <c r="A4" s="348"/>
      <c r="B4" s="345"/>
      <c r="C4" s="325" t="s">
        <v>8</v>
      </c>
      <c r="D4" s="325" t="s">
        <v>9</v>
      </c>
      <c r="E4" s="325" t="s">
        <v>10</v>
      </c>
      <c r="F4" s="325" t="s">
        <v>11</v>
      </c>
      <c r="G4" s="325" t="s">
        <v>189</v>
      </c>
      <c r="H4" s="325" t="s">
        <v>12</v>
      </c>
      <c r="I4" s="357"/>
      <c r="J4" s="358"/>
      <c r="K4" s="359"/>
      <c r="L4" s="345"/>
      <c r="M4" s="37"/>
      <c r="N4" s="345"/>
    </row>
    <row r="5" spans="1:16" ht="52.5" customHeight="1">
      <c r="A5" s="349"/>
      <c r="B5" s="346"/>
      <c r="C5" s="325"/>
      <c r="D5" s="325"/>
      <c r="E5" s="325"/>
      <c r="F5" s="325"/>
      <c r="G5" s="325"/>
      <c r="H5" s="325"/>
      <c r="I5" s="163" t="s">
        <v>226</v>
      </c>
      <c r="J5" s="6" t="s">
        <v>13</v>
      </c>
      <c r="K5" s="3" t="s">
        <v>14</v>
      </c>
      <c r="L5" s="346"/>
      <c r="M5" s="5" t="s">
        <v>189</v>
      </c>
      <c r="N5" s="346"/>
      <c r="P5" s="147"/>
    </row>
    <row r="6" spans="1:16" ht="39.75" customHeight="1">
      <c r="A6" s="124" t="s">
        <v>37</v>
      </c>
      <c r="B6" s="22">
        <v>10.1</v>
      </c>
      <c r="C6" s="23">
        <v>1612.9</v>
      </c>
      <c r="D6" s="23">
        <v>365.9</v>
      </c>
      <c r="E6" s="23">
        <v>1.8</v>
      </c>
      <c r="F6" s="23">
        <v>10.8</v>
      </c>
      <c r="G6" s="23">
        <v>363.5</v>
      </c>
      <c r="H6" s="23">
        <v>871</v>
      </c>
      <c r="I6" s="23">
        <v>87.1</v>
      </c>
      <c r="J6" s="23">
        <v>17.1</v>
      </c>
      <c r="K6" s="23">
        <v>70</v>
      </c>
      <c r="L6" s="23">
        <v>267</v>
      </c>
      <c r="M6" s="26">
        <v>37.5</v>
      </c>
      <c r="N6" s="24">
        <v>48.9</v>
      </c>
      <c r="P6" s="216"/>
    </row>
    <row r="7" spans="1:16" ht="39.75" customHeight="1">
      <c r="A7" s="126" t="s">
        <v>260</v>
      </c>
      <c r="B7" s="25">
        <v>10.4</v>
      </c>
      <c r="C7" s="26">
        <v>1696.3</v>
      </c>
      <c r="D7" s="26">
        <v>376.3</v>
      </c>
      <c r="E7" s="26">
        <v>2</v>
      </c>
      <c r="F7" s="26">
        <v>11.9</v>
      </c>
      <c r="G7" s="26">
        <v>379.5</v>
      </c>
      <c r="H7" s="26">
        <v>926.5</v>
      </c>
      <c r="I7" s="26">
        <v>86.3</v>
      </c>
      <c r="J7" s="26">
        <v>16.9</v>
      </c>
      <c r="K7" s="26">
        <v>69.4</v>
      </c>
      <c r="L7" s="26">
        <v>264.5</v>
      </c>
      <c r="M7" s="26">
        <v>36.1</v>
      </c>
      <c r="N7" s="27">
        <v>49</v>
      </c>
      <c r="P7" s="216"/>
    </row>
    <row r="8" spans="1:16" ht="39.75" customHeight="1">
      <c r="A8" s="128" t="s">
        <v>261</v>
      </c>
      <c r="B8" s="28">
        <v>7.3</v>
      </c>
      <c r="C8" s="29">
        <v>823.5</v>
      </c>
      <c r="D8" s="29">
        <v>266.7</v>
      </c>
      <c r="E8" s="29">
        <v>0</v>
      </c>
      <c r="F8" s="29">
        <v>0</v>
      </c>
      <c r="G8" s="29">
        <v>211.2</v>
      </c>
      <c r="H8" s="29">
        <v>345.6</v>
      </c>
      <c r="I8" s="29">
        <v>94.3</v>
      </c>
      <c r="J8" s="29">
        <v>19</v>
      </c>
      <c r="K8" s="29">
        <v>75.3</v>
      </c>
      <c r="L8" s="29">
        <v>289.3</v>
      </c>
      <c r="M8" s="29">
        <v>51.1</v>
      </c>
      <c r="N8" s="30">
        <v>47.5</v>
      </c>
      <c r="P8" s="216"/>
    </row>
    <row r="9" spans="1:16" ht="39.75" customHeight="1">
      <c r="A9" s="126" t="s">
        <v>231</v>
      </c>
      <c r="B9" s="38">
        <v>8.3</v>
      </c>
      <c r="C9" s="31">
        <v>1521.4</v>
      </c>
      <c r="D9" s="31">
        <v>323.9</v>
      </c>
      <c r="E9" s="31">
        <v>1.2</v>
      </c>
      <c r="F9" s="31">
        <v>7</v>
      </c>
      <c r="G9" s="31">
        <v>334</v>
      </c>
      <c r="H9" s="31">
        <v>855.3</v>
      </c>
      <c r="I9" s="31">
        <v>86.6</v>
      </c>
      <c r="J9" s="31">
        <v>19.1</v>
      </c>
      <c r="K9" s="31">
        <v>67.5</v>
      </c>
      <c r="L9" s="39">
        <v>307.9</v>
      </c>
      <c r="M9" s="31">
        <v>27.5</v>
      </c>
      <c r="N9" s="40">
        <v>49.9</v>
      </c>
      <c r="P9" s="216"/>
    </row>
    <row r="10" spans="1:16" ht="39.75" customHeight="1">
      <c r="A10" s="126" t="s">
        <v>232</v>
      </c>
      <c r="B10" s="38">
        <v>18.2</v>
      </c>
      <c r="C10" s="31">
        <v>1501.2</v>
      </c>
      <c r="D10" s="31">
        <v>238.1</v>
      </c>
      <c r="E10" s="31">
        <v>2.4</v>
      </c>
      <c r="F10" s="31">
        <v>0</v>
      </c>
      <c r="G10" s="31">
        <v>461</v>
      </c>
      <c r="H10" s="31">
        <v>799.7</v>
      </c>
      <c r="I10" s="31">
        <v>68.5</v>
      </c>
      <c r="J10" s="31">
        <v>17.6</v>
      </c>
      <c r="K10" s="31">
        <v>50.9</v>
      </c>
      <c r="L10" s="31">
        <v>250.8</v>
      </c>
      <c r="M10" s="31">
        <v>5.5</v>
      </c>
      <c r="N10" s="40">
        <v>55.7</v>
      </c>
      <c r="P10" s="216"/>
    </row>
    <row r="11" spans="1:16" ht="39.75" customHeight="1">
      <c r="A11" s="126" t="s">
        <v>233</v>
      </c>
      <c r="B11" s="38">
        <v>8.4</v>
      </c>
      <c r="C11" s="31">
        <v>1906.2</v>
      </c>
      <c r="D11" s="31">
        <v>404.6</v>
      </c>
      <c r="E11" s="31">
        <v>4.8</v>
      </c>
      <c r="F11" s="31">
        <v>6</v>
      </c>
      <c r="G11" s="31">
        <v>220.4</v>
      </c>
      <c r="H11" s="31">
        <v>1270.4</v>
      </c>
      <c r="I11" s="31">
        <v>101.1</v>
      </c>
      <c r="J11" s="31">
        <v>26.5</v>
      </c>
      <c r="K11" s="31">
        <v>74.7</v>
      </c>
      <c r="L11" s="31">
        <v>450.4</v>
      </c>
      <c r="M11" s="31">
        <v>207.1</v>
      </c>
      <c r="N11" s="40">
        <v>53</v>
      </c>
      <c r="P11" s="216"/>
    </row>
    <row r="12" spans="1:16" ht="39.75" customHeight="1">
      <c r="A12" s="126" t="s">
        <v>234</v>
      </c>
      <c r="B12" s="38">
        <v>15.9</v>
      </c>
      <c r="C12" s="31">
        <v>2768.6</v>
      </c>
      <c r="D12" s="31">
        <v>1106.4</v>
      </c>
      <c r="E12" s="31">
        <v>5.3</v>
      </c>
      <c r="F12" s="31">
        <v>0</v>
      </c>
      <c r="G12" s="31">
        <v>754.3</v>
      </c>
      <c r="H12" s="31">
        <v>902.6</v>
      </c>
      <c r="I12" s="31">
        <v>121.8</v>
      </c>
      <c r="J12" s="31">
        <v>5.3</v>
      </c>
      <c r="K12" s="31">
        <v>116.5</v>
      </c>
      <c r="L12" s="31">
        <v>100.6</v>
      </c>
      <c r="M12" s="31">
        <v>23.8</v>
      </c>
      <c r="N12" s="40">
        <v>55.6</v>
      </c>
      <c r="P12" s="216"/>
    </row>
    <row r="13" spans="1:16" ht="39.75" customHeight="1">
      <c r="A13" s="126" t="s">
        <v>235</v>
      </c>
      <c r="B13" s="38">
        <v>9.9</v>
      </c>
      <c r="C13" s="31">
        <v>2082.8</v>
      </c>
      <c r="D13" s="31">
        <v>620.9</v>
      </c>
      <c r="E13" s="31">
        <v>1.6</v>
      </c>
      <c r="F13" s="31">
        <v>30.5</v>
      </c>
      <c r="G13" s="31">
        <v>282.8</v>
      </c>
      <c r="H13" s="31">
        <v>1146.9</v>
      </c>
      <c r="I13" s="31">
        <v>76.7</v>
      </c>
      <c r="J13" s="31">
        <v>13.2</v>
      </c>
      <c r="K13" s="31">
        <v>63.5</v>
      </c>
      <c r="L13" s="31">
        <v>202.8</v>
      </c>
      <c r="M13" s="31">
        <v>28</v>
      </c>
      <c r="N13" s="40">
        <v>44.5</v>
      </c>
      <c r="P13" s="216"/>
    </row>
    <row r="14" spans="1:16" ht="39.75" customHeight="1">
      <c r="A14" s="126" t="s">
        <v>236</v>
      </c>
      <c r="B14" s="38">
        <v>8.9</v>
      </c>
      <c r="C14" s="31">
        <v>1632.7</v>
      </c>
      <c r="D14" s="31">
        <v>531.4</v>
      </c>
      <c r="E14" s="31">
        <v>1.8</v>
      </c>
      <c r="F14" s="31">
        <v>0</v>
      </c>
      <c r="G14" s="31">
        <v>368.6</v>
      </c>
      <c r="H14" s="31">
        <v>730.9</v>
      </c>
      <c r="I14" s="31">
        <v>86.8</v>
      </c>
      <c r="J14" s="31">
        <v>9.8</v>
      </c>
      <c r="K14" s="31">
        <v>76.9</v>
      </c>
      <c r="L14" s="31">
        <v>137.8</v>
      </c>
      <c r="M14" s="31">
        <v>0</v>
      </c>
      <c r="N14" s="40">
        <v>49.2</v>
      </c>
      <c r="P14" s="216"/>
    </row>
    <row r="15" spans="1:16" ht="39.75" customHeight="1">
      <c r="A15" s="126" t="s">
        <v>237</v>
      </c>
      <c r="B15" s="38">
        <v>15</v>
      </c>
      <c r="C15" s="31">
        <v>2463.9</v>
      </c>
      <c r="D15" s="31">
        <v>573.5</v>
      </c>
      <c r="E15" s="31">
        <v>0</v>
      </c>
      <c r="F15" s="31">
        <v>55.9</v>
      </c>
      <c r="G15" s="31">
        <v>655.2</v>
      </c>
      <c r="H15" s="31">
        <v>1179.3</v>
      </c>
      <c r="I15" s="31">
        <v>135.3</v>
      </c>
      <c r="J15" s="31">
        <v>19.3</v>
      </c>
      <c r="K15" s="31">
        <v>116</v>
      </c>
      <c r="L15" s="31">
        <v>266.4</v>
      </c>
      <c r="M15" s="31">
        <v>45.1</v>
      </c>
      <c r="N15" s="40">
        <v>55.9</v>
      </c>
      <c r="P15" s="216"/>
    </row>
    <row r="16" spans="1:16" ht="39.75" customHeight="1">
      <c r="A16" s="126" t="s">
        <v>238</v>
      </c>
      <c r="B16" s="38">
        <v>5.3</v>
      </c>
      <c r="C16" s="31">
        <v>883.6</v>
      </c>
      <c r="D16" s="31">
        <v>0</v>
      </c>
      <c r="E16" s="31">
        <v>0</v>
      </c>
      <c r="F16" s="31">
        <v>0</v>
      </c>
      <c r="G16" s="31">
        <v>693.1</v>
      </c>
      <c r="H16" s="31">
        <v>190.5</v>
      </c>
      <c r="I16" s="31">
        <v>82</v>
      </c>
      <c r="J16" s="31">
        <v>7.9</v>
      </c>
      <c r="K16" s="31">
        <v>74.1</v>
      </c>
      <c r="L16" s="31">
        <v>111.1</v>
      </c>
      <c r="M16" s="31">
        <v>63.5</v>
      </c>
      <c r="N16" s="40">
        <v>39.7</v>
      </c>
      <c r="P16" s="216"/>
    </row>
    <row r="17" spans="1:16" ht="39.75" customHeight="1">
      <c r="A17" s="126" t="s">
        <v>239</v>
      </c>
      <c r="B17" s="38">
        <v>10</v>
      </c>
      <c r="C17" s="31">
        <v>1502.7</v>
      </c>
      <c r="D17" s="31">
        <v>408.3</v>
      </c>
      <c r="E17" s="31">
        <v>4.5</v>
      </c>
      <c r="F17" s="31">
        <v>0</v>
      </c>
      <c r="G17" s="31">
        <v>451.8</v>
      </c>
      <c r="H17" s="31">
        <v>638.1</v>
      </c>
      <c r="I17" s="31">
        <v>65.8</v>
      </c>
      <c r="J17" s="31">
        <v>15.6</v>
      </c>
      <c r="K17" s="31">
        <v>50.2</v>
      </c>
      <c r="L17" s="31">
        <v>248.8</v>
      </c>
      <c r="M17" s="31">
        <v>22.3</v>
      </c>
      <c r="N17" s="40">
        <v>41.3</v>
      </c>
      <c r="P17" s="216"/>
    </row>
    <row r="18" spans="1:16" ht="39.75" customHeight="1">
      <c r="A18" s="126" t="s">
        <v>240</v>
      </c>
      <c r="B18" s="38">
        <v>9.6</v>
      </c>
      <c r="C18" s="31">
        <v>894.8</v>
      </c>
      <c r="D18" s="31">
        <v>0</v>
      </c>
      <c r="E18" s="31">
        <v>4.8</v>
      </c>
      <c r="F18" s="31">
        <v>0</v>
      </c>
      <c r="G18" s="31">
        <v>383.5</v>
      </c>
      <c r="H18" s="31">
        <v>506.5</v>
      </c>
      <c r="I18" s="31">
        <v>108.5</v>
      </c>
      <c r="J18" s="31">
        <v>7.2</v>
      </c>
      <c r="K18" s="31">
        <v>101.3</v>
      </c>
      <c r="L18" s="31">
        <v>137.5</v>
      </c>
      <c r="M18" s="31">
        <v>28.9</v>
      </c>
      <c r="N18" s="40">
        <v>41</v>
      </c>
      <c r="P18" s="216"/>
    </row>
    <row r="19" spans="1:16" ht="39.75" customHeight="1">
      <c r="A19" s="126" t="s">
        <v>241</v>
      </c>
      <c r="B19" s="38">
        <v>11.4</v>
      </c>
      <c r="C19" s="31">
        <v>3704.9</v>
      </c>
      <c r="D19" s="31">
        <v>113.9</v>
      </c>
      <c r="E19" s="31">
        <v>0</v>
      </c>
      <c r="F19" s="31">
        <v>139.5</v>
      </c>
      <c r="G19" s="31">
        <v>116.8</v>
      </c>
      <c r="H19" s="31">
        <v>3334.7</v>
      </c>
      <c r="I19" s="31">
        <v>88.3</v>
      </c>
      <c r="J19" s="31">
        <v>25.6</v>
      </c>
      <c r="K19" s="31">
        <v>62.6</v>
      </c>
      <c r="L19" s="31">
        <v>395.8</v>
      </c>
      <c r="M19" s="31">
        <v>59.8</v>
      </c>
      <c r="N19" s="40">
        <v>34.2</v>
      </c>
      <c r="P19" s="216"/>
    </row>
    <row r="20" spans="1:16" ht="39.75" customHeight="1">
      <c r="A20" s="130" t="s">
        <v>242</v>
      </c>
      <c r="B20" s="208">
        <v>0</v>
      </c>
      <c r="C20" s="209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66.1</v>
      </c>
      <c r="J20" s="209">
        <v>13.2</v>
      </c>
      <c r="K20" s="209">
        <v>52.9</v>
      </c>
      <c r="L20" s="209">
        <v>79.3</v>
      </c>
      <c r="M20" s="209">
        <v>0</v>
      </c>
      <c r="N20" s="210">
        <v>52.9</v>
      </c>
      <c r="P20" s="216"/>
    </row>
    <row r="21" spans="1:16" s="15" customFormat="1" ht="39.75" customHeight="1">
      <c r="A21" s="200" t="s">
        <v>243</v>
      </c>
      <c r="B21" s="211">
        <v>10.6</v>
      </c>
      <c r="C21" s="32">
        <v>813.7</v>
      </c>
      <c r="D21" s="32">
        <v>0</v>
      </c>
      <c r="E21" s="209">
        <v>0</v>
      </c>
      <c r="F21" s="209">
        <v>0</v>
      </c>
      <c r="G21" s="209">
        <v>295.9</v>
      </c>
      <c r="H21" s="32">
        <v>517.8</v>
      </c>
      <c r="I21" s="32">
        <v>116.2</v>
      </c>
      <c r="J21" s="32">
        <v>31.7</v>
      </c>
      <c r="K21" s="32">
        <v>84.5</v>
      </c>
      <c r="L21" s="32">
        <v>496.7</v>
      </c>
      <c r="M21" s="32">
        <v>147.9</v>
      </c>
      <c r="N21" s="33">
        <v>42.3</v>
      </c>
      <c r="P21" s="216"/>
    </row>
    <row r="22" spans="1:16" ht="39.75" customHeight="1">
      <c r="A22" s="123" t="s">
        <v>244</v>
      </c>
      <c r="B22" s="164">
        <v>6.6</v>
      </c>
      <c r="C22" s="39">
        <v>692.4</v>
      </c>
      <c r="D22" s="39">
        <v>506.8</v>
      </c>
      <c r="E22" s="39">
        <v>0</v>
      </c>
      <c r="F22" s="39">
        <v>0</v>
      </c>
      <c r="G22" s="39">
        <v>185.5</v>
      </c>
      <c r="H22" s="39">
        <v>0</v>
      </c>
      <c r="I22" s="39">
        <v>82.8</v>
      </c>
      <c r="J22" s="39">
        <v>16.6</v>
      </c>
      <c r="K22" s="39">
        <v>66.3</v>
      </c>
      <c r="L22" s="39">
        <v>258.4</v>
      </c>
      <c r="M22" s="39">
        <v>26.5</v>
      </c>
      <c r="N22" s="165">
        <v>49.7</v>
      </c>
      <c r="P22" s="216"/>
    </row>
    <row r="23" spans="1:16" ht="39.75" customHeight="1">
      <c r="A23" s="123" t="s">
        <v>245</v>
      </c>
      <c r="B23" s="38">
        <v>4.6</v>
      </c>
      <c r="C23" s="31">
        <v>972.5</v>
      </c>
      <c r="D23" s="31">
        <v>515.9</v>
      </c>
      <c r="E23" s="31">
        <v>0</v>
      </c>
      <c r="F23" s="31">
        <v>0</v>
      </c>
      <c r="G23" s="31">
        <v>456.6</v>
      </c>
      <c r="H23" s="31">
        <v>0</v>
      </c>
      <c r="I23" s="31">
        <v>82.2</v>
      </c>
      <c r="J23" s="31">
        <v>22.8</v>
      </c>
      <c r="K23" s="31">
        <v>59.4</v>
      </c>
      <c r="L23" s="31">
        <v>301.3</v>
      </c>
      <c r="M23" s="31">
        <v>86.8</v>
      </c>
      <c r="N23" s="40">
        <v>45.7</v>
      </c>
      <c r="P23" s="216"/>
    </row>
    <row r="24" spans="1:16" ht="39.75" customHeight="1">
      <c r="A24" s="200" t="s">
        <v>246</v>
      </c>
      <c r="B24" s="208">
        <v>0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84.4</v>
      </c>
      <c r="J24" s="209">
        <v>11.3</v>
      </c>
      <c r="K24" s="209">
        <v>73.1</v>
      </c>
      <c r="L24" s="209">
        <v>163.2</v>
      </c>
      <c r="M24" s="209">
        <v>0</v>
      </c>
      <c r="N24" s="210">
        <v>50.6</v>
      </c>
      <c r="P24" s="216"/>
    </row>
    <row r="25" spans="1:16" ht="39.75" customHeight="1">
      <c r="A25" s="200" t="s">
        <v>247</v>
      </c>
      <c r="B25" s="208">
        <v>0</v>
      </c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122.6</v>
      </c>
      <c r="J25" s="209">
        <v>18.9</v>
      </c>
      <c r="K25" s="209">
        <v>103.7</v>
      </c>
      <c r="L25" s="209">
        <v>264</v>
      </c>
      <c r="M25" s="209">
        <v>0</v>
      </c>
      <c r="N25" s="210">
        <v>37.7</v>
      </c>
      <c r="P25" s="216"/>
    </row>
    <row r="26" spans="1:16" ht="39.75" customHeight="1">
      <c r="A26" s="123" t="s">
        <v>248</v>
      </c>
      <c r="B26" s="38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138</v>
      </c>
      <c r="J26" s="31">
        <v>23</v>
      </c>
      <c r="K26" s="31">
        <v>115</v>
      </c>
      <c r="L26" s="31">
        <v>437.1</v>
      </c>
      <c r="M26" s="31">
        <v>92</v>
      </c>
      <c r="N26" s="40">
        <v>46</v>
      </c>
      <c r="P26" s="216"/>
    </row>
    <row r="27" spans="1:16" ht="39.75" customHeight="1">
      <c r="A27" s="123" t="s">
        <v>262</v>
      </c>
      <c r="B27" s="38">
        <v>17.5</v>
      </c>
      <c r="C27" s="31">
        <v>2028.9</v>
      </c>
      <c r="D27" s="31">
        <v>0</v>
      </c>
      <c r="E27" s="31">
        <v>0</v>
      </c>
      <c r="F27" s="31">
        <v>0</v>
      </c>
      <c r="G27" s="31">
        <v>393.5</v>
      </c>
      <c r="H27" s="31">
        <v>1635.3</v>
      </c>
      <c r="I27" s="31">
        <v>113.7</v>
      </c>
      <c r="J27" s="31">
        <v>17.5</v>
      </c>
      <c r="K27" s="31">
        <v>96.2</v>
      </c>
      <c r="L27" s="31">
        <v>314.8</v>
      </c>
      <c r="M27" s="31">
        <v>26.2</v>
      </c>
      <c r="N27" s="40">
        <v>43.7</v>
      </c>
      <c r="P27" s="216"/>
    </row>
    <row r="28" spans="1:16" ht="39.75" customHeight="1" thickBot="1">
      <c r="A28" s="201" t="s">
        <v>249</v>
      </c>
      <c r="B28" s="205">
        <v>17</v>
      </c>
      <c r="C28" s="206">
        <v>1679.5</v>
      </c>
      <c r="D28" s="206">
        <v>419.9</v>
      </c>
      <c r="E28" s="206">
        <v>0</v>
      </c>
      <c r="F28" s="206">
        <v>0</v>
      </c>
      <c r="G28" s="206">
        <v>254.5</v>
      </c>
      <c r="H28" s="206">
        <v>1005.1</v>
      </c>
      <c r="I28" s="206">
        <v>97.5</v>
      </c>
      <c r="J28" s="206">
        <v>21.2</v>
      </c>
      <c r="K28" s="206">
        <v>76.3</v>
      </c>
      <c r="L28" s="206">
        <v>369</v>
      </c>
      <c r="M28" s="206">
        <v>93.3</v>
      </c>
      <c r="N28" s="207">
        <v>50.9</v>
      </c>
      <c r="P28" s="216"/>
    </row>
    <row r="29" spans="1:16" ht="39.75" customHeight="1" thickTop="1">
      <c r="A29" s="158" t="s">
        <v>31</v>
      </c>
      <c r="B29" s="166">
        <v>10</v>
      </c>
      <c r="C29" s="167">
        <v>1502.7</v>
      </c>
      <c r="D29" s="167">
        <v>408.3</v>
      </c>
      <c r="E29" s="167">
        <v>4.5</v>
      </c>
      <c r="F29" s="167">
        <v>0</v>
      </c>
      <c r="G29" s="167">
        <v>451.8</v>
      </c>
      <c r="H29" s="167">
        <v>638.1</v>
      </c>
      <c r="I29" s="167">
        <v>65.8</v>
      </c>
      <c r="J29" s="167">
        <v>15.6</v>
      </c>
      <c r="K29" s="167">
        <v>50.2</v>
      </c>
      <c r="L29" s="167">
        <v>248.8</v>
      </c>
      <c r="M29" s="167">
        <v>22.3</v>
      </c>
      <c r="N29" s="168">
        <v>41.3</v>
      </c>
      <c r="P29" s="216"/>
    </row>
    <row r="30" spans="1:16" ht="39.75" customHeight="1">
      <c r="A30" s="123" t="s">
        <v>32</v>
      </c>
      <c r="B30" s="38">
        <v>9.4</v>
      </c>
      <c r="C30" s="31">
        <v>1866.9</v>
      </c>
      <c r="D30" s="31">
        <v>578</v>
      </c>
      <c r="E30" s="31">
        <v>1.7</v>
      </c>
      <c r="F30" s="31">
        <v>15.9</v>
      </c>
      <c r="G30" s="31">
        <v>323.9</v>
      </c>
      <c r="H30" s="31">
        <v>947.4</v>
      </c>
      <c r="I30" s="31">
        <v>81.5</v>
      </c>
      <c r="J30" s="31">
        <v>11.6</v>
      </c>
      <c r="K30" s="31">
        <v>69.9</v>
      </c>
      <c r="L30" s="31">
        <v>171.6</v>
      </c>
      <c r="M30" s="31">
        <v>14.6</v>
      </c>
      <c r="N30" s="40">
        <v>46.8</v>
      </c>
      <c r="P30" s="216"/>
    </row>
    <row r="31" spans="1:16" ht="39.75" customHeight="1">
      <c r="A31" s="123" t="s">
        <v>33</v>
      </c>
      <c r="B31" s="38">
        <v>17.4</v>
      </c>
      <c r="C31" s="31">
        <v>1435.4</v>
      </c>
      <c r="D31" s="31">
        <v>227.7</v>
      </c>
      <c r="E31" s="31">
        <v>2.3</v>
      </c>
      <c r="F31" s="31">
        <v>0</v>
      </c>
      <c r="G31" s="31">
        <v>440.8</v>
      </c>
      <c r="H31" s="31">
        <v>764.6</v>
      </c>
      <c r="I31" s="31">
        <v>68.4</v>
      </c>
      <c r="J31" s="31">
        <v>17.4</v>
      </c>
      <c r="K31" s="31">
        <v>51</v>
      </c>
      <c r="L31" s="31">
        <v>243.3</v>
      </c>
      <c r="M31" s="31">
        <v>5.2</v>
      </c>
      <c r="N31" s="40">
        <v>55.6</v>
      </c>
      <c r="P31" s="216"/>
    </row>
    <row r="32" spans="1:16" ht="39.75" customHeight="1">
      <c r="A32" s="123" t="s">
        <v>34</v>
      </c>
      <c r="B32" s="38">
        <v>8.1</v>
      </c>
      <c r="C32" s="31">
        <v>1534.9</v>
      </c>
      <c r="D32" s="31">
        <v>304</v>
      </c>
      <c r="E32" s="31">
        <v>0.9</v>
      </c>
      <c r="F32" s="31">
        <v>13</v>
      </c>
      <c r="G32" s="31">
        <v>339.8</v>
      </c>
      <c r="H32" s="31">
        <v>877.1</v>
      </c>
      <c r="I32" s="31">
        <v>86.6</v>
      </c>
      <c r="J32" s="31">
        <v>19</v>
      </c>
      <c r="K32" s="31">
        <v>67.5</v>
      </c>
      <c r="L32" s="31">
        <v>301.4</v>
      </c>
      <c r="M32" s="31">
        <v>35</v>
      </c>
      <c r="N32" s="40">
        <v>48.2</v>
      </c>
      <c r="P32" s="216"/>
    </row>
    <row r="33" spans="1:16" ht="39.75" customHeight="1">
      <c r="A33" s="123" t="s">
        <v>35</v>
      </c>
      <c r="B33" s="38">
        <v>11</v>
      </c>
      <c r="C33" s="31">
        <v>1663</v>
      </c>
      <c r="D33" s="31">
        <v>444.3</v>
      </c>
      <c r="E33" s="31">
        <v>2.6</v>
      </c>
      <c r="F33" s="31">
        <v>16.9</v>
      </c>
      <c r="G33" s="31">
        <v>485.8</v>
      </c>
      <c r="H33" s="31">
        <v>713.5</v>
      </c>
      <c r="I33" s="31">
        <v>118</v>
      </c>
      <c r="J33" s="31">
        <v>11.7</v>
      </c>
      <c r="K33" s="31">
        <v>106.4</v>
      </c>
      <c r="L33" s="31">
        <v>179</v>
      </c>
      <c r="M33" s="31">
        <v>27.2</v>
      </c>
      <c r="N33" s="40">
        <v>49.9</v>
      </c>
      <c r="P33" s="216"/>
    </row>
    <row r="34" spans="1:16" ht="39.75" customHeight="1">
      <c r="A34" s="132" t="s">
        <v>36</v>
      </c>
      <c r="B34" s="41">
        <v>10.6</v>
      </c>
      <c r="C34" s="34">
        <v>1806.3</v>
      </c>
      <c r="D34" s="34">
        <v>355.4</v>
      </c>
      <c r="E34" s="34">
        <v>3.3</v>
      </c>
      <c r="F34" s="34">
        <v>4.1</v>
      </c>
      <c r="G34" s="34">
        <v>235.3</v>
      </c>
      <c r="H34" s="34">
        <v>1208.3</v>
      </c>
      <c r="I34" s="34">
        <v>102.9</v>
      </c>
      <c r="J34" s="34">
        <v>24.5</v>
      </c>
      <c r="K34" s="34">
        <v>78.4</v>
      </c>
      <c r="L34" s="34">
        <v>421.5</v>
      </c>
      <c r="M34" s="34">
        <v>164.2</v>
      </c>
      <c r="N34" s="42">
        <v>51.5</v>
      </c>
      <c r="P34" s="216"/>
    </row>
    <row r="35" ht="13.5">
      <c r="A35" s="35" t="s">
        <v>225</v>
      </c>
    </row>
    <row r="36" ht="19.5" customHeight="1">
      <c r="P36" s="216"/>
    </row>
    <row r="37" ht="19.5" customHeight="1">
      <c r="P37" s="216"/>
    </row>
    <row r="38" ht="19.5" customHeight="1">
      <c r="P38" s="216"/>
    </row>
    <row r="39" ht="19.5" customHeight="1">
      <c r="P39" s="216"/>
    </row>
    <row r="40" ht="19.5" customHeight="1">
      <c r="P40" s="216"/>
    </row>
  </sheetData>
  <sheetProtection/>
  <mergeCells count="16">
    <mergeCell ref="H4:H5"/>
    <mergeCell ref="C3:H3"/>
    <mergeCell ref="D4:D5"/>
    <mergeCell ref="E4:E5"/>
    <mergeCell ref="F4:F5"/>
    <mergeCell ref="G4:G5"/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R33"/>
  <sheetViews>
    <sheetView view="pageBreakPreview" zoomScale="75" zoomScaleSheetLayoutView="75" zoomScalePageLayoutView="0" workbookViewId="0" topLeftCell="A1">
      <selection activeCell="K2" sqref="K2:K3"/>
    </sheetView>
  </sheetViews>
  <sheetFormatPr defaultColWidth="7.625" defaultRowHeight="13.5"/>
  <cols>
    <col min="1" max="1" width="11.75390625" style="238" customWidth="1"/>
    <col min="2" max="9" width="7.125" style="238" customWidth="1"/>
    <col min="10" max="10" width="10.125" style="238" customWidth="1"/>
    <col min="11" max="18" width="7.125" style="238" customWidth="1"/>
    <col min="19" max="16384" width="7.625" style="238" customWidth="1"/>
  </cols>
  <sheetData>
    <row r="1" spans="1:18" ht="21">
      <c r="A1" s="236" t="s">
        <v>269</v>
      </c>
      <c r="B1" s="241"/>
      <c r="C1" s="241"/>
      <c r="D1" s="241"/>
      <c r="E1" s="241"/>
      <c r="F1" s="241"/>
      <c r="G1" s="241"/>
      <c r="H1" s="242"/>
      <c r="I1" s="243"/>
      <c r="J1" s="243"/>
      <c r="K1" s="243"/>
      <c r="L1" s="243"/>
      <c r="M1" s="243"/>
      <c r="N1" s="365">
        <v>40817</v>
      </c>
      <c r="O1" s="365"/>
      <c r="P1" s="366"/>
      <c r="Q1" s="366"/>
      <c r="R1" s="366"/>
    </row>
    <row r="2" spans="1:18" ht="13.5" customHeight="1">
      <c r="A2" s="338" t="s">
        <v>267</v>
      </c>
      <c r="B2" s="335" t="s">
        <v>8</v>
      </c>
      <c r="C2" s="326" t="s">
        <v>98</v>
      </c>
      <c r="D2" s="327"/>
      <c r="E2" s="367"/>
      <c r="F2" s="326" t="s">
        <v>99</v>
      </c>
      <c r="G2" s="327"/>
      <c r="H2" s="327"/>
      <c r="I2" s="367"/>
      <c r="J2" s="341" t="s">
        <v>100</v>
      </c>
      <c r="K2" s="341" t="s">
        <v>219</v>
      </c>
      <c r="L2" s="341" t="s">
        <v>293</v>
      </c>
      <c r="M2" s="363" t="s">
        <v>294</v>
      </c>
      <c r="N2" s="363" t="s">
        <v>265</v>
      </c>
      <c r="O2" s="341" t="s">
        <v>204</v>
      </c>
      <c r="P2" s="335" t="s">
        <v>97</v>
      </c>
      <c r="Q2" s="341" t="s">
        <v>101</v>
      </c>
      <c r="R2" s="335" t="s">
        <v>102</v>
      </c>
    </row>
    <row r="3" spans="1:18" ht="36">
      <c r="A3" s="362"/>
      <c r="B3" s="336"/>
      <c r="C3" s="235" t="s">
        <v>253</v>
      </c>
      <c r="D3" s="235" t="s">
        <v>254</v>
      </c>
      <c r="E3" s="296" t="s">
        <v>319</v>
      </c>
      <c r="F3" s="228" t="s">
        <v>103</v>
      </c>
      <c r="G3" s="232" t="s">
        <v>1</v>
      </c>
      <c r="H3" s="229" t="s">
        <v>104</v>
      </c>
      <c r="I3" s="232" t="s">
        <v>105</v>
      </c>
      <c r="J3" s="337"/>
      <c r="K3" s="337"/>
      <c r="L3" s="368"/>
      <c r="M3" s="364"/>
      <c r="N3" s="369"/>
      <c r="O3" s="361"/>
      <c r="P3" s="336"/>
      <c r="Q3" s="337"/>
      <c r="R3" s="336"/>
    </row>
    <row r="4" spans="1:18" ht="39.75" customHeight="1">
      <c r="A4" s="124" t="s">
        <v>37</v>
      </c>
      <c r="B4" s="154">
        <f aca="true" t="shared" si="0" ref="B4:R4">SUM(B5:B6)</f>
        <v>144</v>
      </c>
      <c r="C4" s="160">
        <f t="shared" si="0"/>
        <v>2</v>
      </c>
      <c r="D4" s="160">
        <f t="shared" si="0"/>
        <v>1</v>
      </c>
      <c r="E4" s="160">
        <f t="shared" si="0"/>
        <v>1</v>
      </c>
      <c r="F4" s="160">
        <f t="shared" si="0"/>
        <v>5</v>
      </c>
      <c r="G4" s="160">
        <f t="shared" si="0"/>
        <v>11</v>
      </c>
      <c r="H4" s="160">
        <f t="shared" si="0"/>
        <v>1</v>
      </c>
      <c r="I4" s="160">
        <f t="shared" si="0"/>
        <v>4</v>
      </c>
      <c r="J4" s="160">
        <f t="shared" si="0"/>
        <v>1</v>
      </c>
      <c r="K4" s="160">
        <f t="shared" si="0"/>
        <v>2</v>
      </c>
      <c r="L4" s="160">
        <f t="shared" si="0"/>
        <v>12</v>
      </c>
      <c r="M4" s="160">
        <f t="shared" si="0"/>
        <v>97</v>
      </c>
      <c r="N4" s="160">
        <f t="shared" si="0"/>
        <v>1</v>
      </c>
      <c r="O4" s="160">
        <f t="shared" si="0"/>
        <v>3</v>
      </c>
      <c r="P4" s="160">
        <f t="shared" si="0"/>
        <v>1</v>
      </c>
      <c r="Q4" s="160">
        <f t="shared" si="0"/>
        <v>2</v>
      </c>
      <c r="R4" s="125">
        <f t="shared" si="0"/>
        <v>0</v>
      </c>
    </row>
    <row r="5" spans="1:18" ht="39.75" customHeight="1">
      <c r="A5" s="126" t="s">
        <v>260</v>
      </c>
      <c r="B5" s="155">
        <f aca="true" t="shared" si="1" ref="B5:R5">SUM(B7:B17)</f>
        <v>134</v>
      </c>
      <c r="C5" s="159">
        <f t="shared" si="1"/>
        <v>2</v>
      </c>
      <c r="D5" s="159">
        <f t="shared" si="1"/>
        <v>1</v>
      </c>
      <c r="E5" s="159">
        <f t="shared" si="1"/>
        <v>1</v>
      </c>
      <c r="F5" s="159">
        <f t="shared" si="1"/>
        <v>4</v>
      </c>
      <c r="G5" s="159">
        <f t="shared" si="1"/>
        <v>8</v>
      </c>
      <c r="H5" s="159">
        <f t="shared" si="1"/>
        <v>1</v>
      </c>
      <c r="I5" s="159">
        <f t="shared" si="1"/>
        <v>4</v>
      </c>
      <c r="J5" s="159">
        <f t="shared" si="1"/>
        <v>1</v>
      </c>
      <c r="K5" s="159">
        <f t="shared" si="1"/>
        <v>2</v>
      </c>
      <c r="L5" s="159">
        <f t="shared" si="1"/>
        <v>11</v>
      </c>
      <c r="M5" s="159">
        <f t="shared" si="1"/>
        <v>93</v>
      </c>
      <c r="N5" s="159">
        <f t="shared" si="1"/>
        <v>0</v>
      </c>
      <c r="O5" s="159">
        <f t="shared" si="1"/>
        <v>3</v>
      </c>
      <c r="P5" s="159">
        <f t="shared" si="1"/>
        <v>1</v>
      </c>
      <c r="Q5" s="159">
        <f t="shared" si="1"/>
        <v>2</v>
      </c>
      <c r="R5" s="127">
        <f t="shared" si="1"/>
        <v>0</v>
      </c>
    </row>
    <row r="6" spans="1:18" ht="39.75" customHeight="1">
      <c r="A6" s="128" t="s">
        <v>261</v>
      </c>
      <c r="B6" s="156">
        <f aca="true" t="shared" si="2" ref="B6:R6">SUM(B18:B26)</f>
        <v>10</v>
      </c>
      <c r="C6" s="161">
        <f t="shared" si="2"/>
        <v>0</v>
      </c>
      <c r="D6" s="161">
        <f t="shared" si="2"/>
        <v>0</v>
      </c>
      <c r="E6" s="161">
        <f t="shared" si="2"/>
        <v>0</v>
      </c>
      <c r="F6" s="161">
        <f t="shared" si="2"/>
        <v>1</v>
      </c>
      <c r="G6" s="161">
        <f t="shared" si="2"/>
        <v>3</v>
      </c>
      <c r="H6" s="161">
        <f t="shared" si="2"/>
        <v>0</v>
      </c>
      <c r="I6" s="161">
        <f t="shared" si="2"/>
        <v>0</v>
      </c>
      <c r="J6" s="161">
        <f t="shared" si="2"/>
        <v>0</v>
      </c>
      <c r="K6" s="161">
        <f t="shared" si="2"/>
        <v>0</v>
      </c>
      <c r="L6" s="161">
        <f t="shared" si="2"/>
        <v>1</v>
      </c>
      <c r="M6" s="161">
        <f t="shared" si="2"/>
        <v>4</v>
      </c>
      <c r="N6" s="161">
        <f t="shared" si="2"/>
        <v>1</v>
      </c>
      <c r="O6" s="161">
        <f t="shared" si="2"/>
        <v>0</v>
      </c>
      <c r="P6" s="161">
        <f t="shared" si="2"/>
        <v>0</v>
      </c>
      <c r="Q6" s="161">
        <f t="shared" si="2"/>
        <v>0</v>
      </c>
      <c r="R6" s="129">
        <f t="shared" si="2"/>
        <v>0</v>
      </c>
    </row>
    <row r="7" spans="1:18" ht="39.75" customHeight="1">
      <c r="A7" s="126" t="s">
        <v>231</v>
      </c>
      <c r="B7" s="155">
        <v>43</v>
      </c>
      <c r="C7" s="159">
        <v>1</v>
      </c>
      <c r="D7" s="159">
        <v>0</v>
      </c>
      <c r="E7" s="159">
        <v>0</v>
      </c>
      <c r="F7" s="159">
        <v>1</v>
      </c>
      <c r="G7" s="159">
        <v>0</v>
      </c>
      <c r="H7" s="159">
        <v>1</v>
      </c>
      <c r="I7" s="159">
        <v>1</v>
      </c>
      <c r="J7" s="159">
        <v>0</v>
      </c>
      <c r="K7" s="159">
        <v>0</v>
      </c>
      <c r="L7" s="159">
        <v>2</v>
      </c>
      <c r="M7" s="159">
        <v>33</v>
      </c>
      <c r="N7" s="159">
        <v>0</v>
      </c>
      <c r="O7" s="159">
        <v>2</v>
      </c>
      <c r="P7" s="159">
        <v>1</v>
      </c>
      <c r="Q7" s="159">
        <v>1</v>
      </c>
      <c r="R7" s="127">
        <v>0</v>
      </c>
    </row>
    <row r="8" spans="1:18" ht="39.75" customHeight="1">
      <c r="A8" s="126" t="s">
        <v>232</v>
      </c>
      <c r="B8" s="155">
        <v>30</v>
      </c>
      <c r="C8" s="159">
        <v>0</v>
      </c>
      <c r="D8" s="159">
        <v>0</v>
      </c>
      <c r="E8" s="159">
        <v>0</v>
      </c>
      <c r="F8" s="159">
        <v>1</v>
      </c>
      <c r="G8" s="159">
        <v>0</v>
      </c>
      <c r="H8" s="159">
        <v>0</v>
      </c>
      <c r="I8" s="159">
        <v>2</v>
      </c>
      <c r="J8" s="159">
        <v>0</v>
      </c>
      <c r="K8" s="159">
        <v>0</v>
      </c>
      <c r="L8" s="159">
        <v>2</v>
      </c>
      <c r="M8" s="159">
        <v>25</v>
      </c>
      <c r="N8" s="159">
        <v>0</v>
      </c>
      <c r="O8" s="159">
        <v>0</v>
      </c>
      <c r="P8" s="159">
        <v>0</v>
      </c>
      <c r="Q8" s="159">
        <v>0</v>
      </c>
      <c r="R8" s="127">
        <v>0</v>
      </c>
    </row>
    <row r="9" spans="1:18" ht="39.75" customHeight="1">
      <c r="A9" s="126" t="s">
        <v>233</v>
      </c>
      <c r="B9" s="155">
        <v>7</v>
      </c>
      <c r="C9" s="159">
        <v>0</v>
      </c>
      <c r="D9" s="159">
        <v>0</v>
      </c>
      <c r="E9" s="159">
        <v>0</v>
      </c>
      <c r="F9" s="159">
        <v>0</v>
      </c>
      <c r="G9" s="159">
        <v>3</v>
      </c>
      <c r="H9" s="159">
        <v>0</v>
      </c>
      <c r="I9" s="159">
        <v>0</v>
      </c>
      <c r="J9" s="159">
        <v>1</v>
      </c>
      <c r="K9" s="159">
        <v>0</v>
      </c>
      <c r="L9" s="159">
        <v>1</v>
      </c>
      <c r="M9" s="159">
        <v>2</v>
      </c>
      <c r="N9" s="159">
        <v>0</v>
      </c>
      <c r="O9" s="159">
        <v>0</v>
      </c>
      <c r="P9" s="159">
        <v>0</v>
      </c>
      <c r="Q9" s="159">
        <v>0</v>
      </c>
      <c r="R9" s="127">
        <v>0</v>
      </c>
    </row>
    <row r="10" spans="1:18" ht="39.75" customHeight="1">
      <c r="A10" s="126" t="s">
        <v>234</v>
      </c>
      <c r="B10" s="155">
        <v>6</v>
      </c>
      <c r="C10" s="159">
        <v>0</v>
      </c>
      <c r="D10" s="159">
        <v>0</v>
      </c>
      <c r="E10" s="159">
        <v>0</v>
      </c>
      <c r="F10" s="159">
        <v>0</v>
      </c>
      <c r="G10" s="159">
        <v>1</v>
      </c>
      <c r="H10" s="159">
        <v>0</v>
      </c>
      <c r="I10" s="159">
        <v>0</v>
      </c>
      <c r="J10" s="159">
        <v>0</v>
      </c>
      <c r="K10" s="159">
        <v>0</v>
      </c>
      <c r="L10" s="159">
        <v>1</v>
      </c>
      <c r="M10" s="159">
        <v>4</v>
      </c>
      <c r="N10" s="159">
        <v>0</v>
      </c>
      <c r="O10" s="159">
        <v>0</v>
      </c>
      <c r="P10" s="159">
        <v>0</v>
      </c>
      <c r="Q10" s="159">
        <v>0</v>
      </c>
      <c r="R10" s="127">
        <v>0</v>
      </c>
    </row>
    <row r="11" spans="1:18" ht="39.75" customHeight="1">
      <c r="A11" s="126" t="s">
        <v>235</v>
      </c>
      <c r="B11" s="155">
        <v>12</v>
      </c>
      <c r="C11" s="159">
        <v>0</v>
      </c>
      <c r="D11" s="159">
        <v>0</v>
      </c>
      <c r="E11" s="159">
        <v>1</v>
      </c>
      <c r="F11" s="159">
        <v>1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2</v>
      </c>
      <c r="M11" s="159">
        <v>7</v>
      </c>
      <c r="N11" s="159">
        <v>0</v>
      </c>
      <c r="O11" s="159">
        <v>1</v>
      </c>
      <c r="P11" s="159">
        <v>0</v>
      </c>
      <c r="Q11" s="159">
        <v>0</v>
      </c>
      <c r="R11" s="127">
        <v>0</v>
      </c>
    </row>
    <row r="12" spans="1:18" ht="39.75" customHeight="1">
      <c r="A12" s="126" t="s">
        <v>236</v>
      </c>
      <c r="B12" s="155">
        <v>10</v>
      </c>
      <c r="C12" s="159">
        <v>0</v>
      </c>
      <c r="D12" s="159">
        <v>0</v>
      </c>
      <c r="E12" s="159">
        <v>0</v>
      </c>
      <c r="F12" s="159">
        <v>0</v>
      </c>
      <c r="G12" s="159">
        <v>1</v>
      </c>
      <c r="H12" s="159">
        <v>0</v>
      </c>
      <c r="I12" s="159">
        <v>1</v>
      </c>
      <c r="J12" s="159">
        <v>0</v>
      </c>
      <c r="K12" s="159">
        <v>0</v>
      </c>
      <c r="L12" s="159">
        <v>0</v>
      </c>
      <c r="M12" s="159">
        <v>7</v>
      </c>
      <c r="N12" s="159">
        <v>0</v>
      </c>
      <c r="O12" s="159">
        <v>0</v>
      </c>
      <c r="P12" s="159">
        <v>0</v>
      </c>
      <c r="Q12" s="159">
        <v>1</v>
      </c>
      <c r="R12" s="127">
        <v>0</v>
      </c>
    </row>
    <row r="13" spans="1:18" ht="39.75" customHeight="1">
      <c r="A13" s="126" t="s">
        <v>237</v>
      </c>
      <c r="B13" s="155">
        <v>7</v>
      </c>
      <c r="C13" s="159">
        <v>0</v>
      </c>
      <c r="D13" s="159">
        <v>0</v>
      </c>
      <c r="E13" s="159">
        <v>0</v>
      </c>
      <c r="F13" s="159">
        <v>0</v>
      </c>
      <c r="G13" s="159">
        <v>1</v>
      </c>
      <c r="H13" s="159">
        <v>0</v>
      </c>
      <c r="I13" s="159">
        <v>0</v>
      </c>
      <c r="J13" s="159">
        <v>0</v>
      </c>
      <c r="K13" s="159">
        <v>0</v>
      </c>
      <c r="L13" s="159">
        <v>1</v>
      </c>
      <c r="M13" s="159">
        <v>5</v>
      </c>
      <c r="N13" s="159">
        <v>0</v>
      </c>
      <c r="O13" s="159">
        <v>0</v>
      </c>
      <c r="P13" s="159">
        <v>0</v>
      </c>
      <c r="Q13" s="159">
        <v>0</v>
      </c>
      <c r="R13" s="127">
        <v>0</v>
      </c>
    </row>
    <row r="14" spans="1:18" ht="39.75" customHeight="1">
      <c r="A14" s="126" t="s">
        <v>238</v>
      </c>
      <c r="B14" s="155">
        <v>2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2</v>
      </c>
      <c r="N14" s="159">
        <v>0</v>
      </c>
      <c r="O14" s="159">
        <v>0</v>
      </c>
      <c r="P14" s="159">
        <v>0</v>
      </c>
      <c r="Q14" s="159">
        <v>0</v>
      </c>
      <c r="R14" s="127">
        <v>0</v>
      </c>
    </row>
    <row r="15" spans="1:18" ht="39.75" customHeight="1">
      <c r="A15" s="126" t="s">
        <v>239</v>
      </c>
      <c r="B15" s="155">
        <v>9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2</v>
      </c>
      <c r="L15" s="159">
        <v>1</v>
      </c>
      <c r="M15" s="159">
        <v>6</v>
      </c>
      <c r="N15" s="159">
        <v>0</v>
      </c>
      <c r="O15" s="159">
        <v>0</v>
      </c>
      <c r="P15" s="159">
        <v>0</v>
      </c>
      <c r="Q15" s="159">
        <v>0</v>
      </c>
      <c r="R15" s="127">
        <v>0</v>
      </c>
    </row>
    <row r="16" spans="1:18" ht="39.75" customHeight="1">
      <c r="A16" s="126" t="s">
        <v>240</v>
      </c>
      <c r="B16" s="155">
        <v>4</v>
      </c>
      <c r="C16" s="159">
        <v>0</v>
      </c>
      <c r="D16" s="159">
        <v>0</v>
      </c>
      <c r="E16" s="159">
        <v>0</v>
      </c>
      <c r="F16" s="159">
        <v>0</v>
      </c>
      <c r="G16" s="159">
        <v>2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2</v>
      </c>
      <c r="N16" s="159">
        <v>0</v>
      </c>
      <c r="O16" s="159">
        <v>0</v>
      </c>
      <c r="P16" s="159">
        <v>0</v>
      </c>
      <c r="Q16" s="159">
        <v>0</v>
      </c>
      <c r="R16" s="127">
        <v>0</v>
      </c>
    </row>
    <row r="17" spans="1:18" ht="39.75" customHeight="1">
      <c r="A17" s="126" t="s">
        <v>241</v>
      </c>
      <c r="B17" s="155">
        <v>4</v>
      </c>
      <c r="C17" s="159">
        <v>1</v>
      </c>
      <c r="D17" s="159">
        <v>1</v>
      </c>
      <c r="E17" s="159">
        <v>0</v>
      </c>
      <c r="F17" s="159">
        <v>1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1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27">
        <v>0</v>
      </c>
    </row>
    <row r="18" spans="1:18" ht="39.75" customHeight="1">
      <c r="A18" s="130" t="s">
        <v>242</v>
      </c>
      <c r="B18" s="157">
        <v>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31">
        <v>0</v>
      </c>
    </row>
    <row r="19" spans="1:18" s="240" customFormat="1" ht="39.75" customHeight="1">
      <c r="A19" s="200" t="s">
        <v>243</v>
      </c>
      <c r="B19" s="157">
        <v>1</v>
      </c>
      <c r="C19" s="162">
        <v>0</v>
      </c>
      <c r="D19" s="162">
        <v>0</v>
      </c>
      <c r="E19" s="162">
        <v>0</v>
      </c>
      <c r="F19" s="162">
        <v>0</v>
      </c>
      <c r="G19" s="162">
        <v>1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31">
        <v>0</v>
      </c>
    </row>
    <row r="20" spans="1:18" ht="39.75" customHeight="1">
      <c r="A20" s="123" t="s">
        <v>244</v>
      </c>
      <c r="B20" s="154">
        <v>2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2</v>
      </c>
      <c r="N20" s="160">
        <v>0</v>
      </c>
      <c r="O20" s="160">
        <v>0</v>
      </c>
      <c r="P20" s="160">
        <v>0</v>
      </c>
      <c r="Q20" s="160">
        <v>0</v>
      </c>
      <c r="R20" s="125">
        <v>0</v>
      </c>
    </row>
    <row r="21" spans="1:18" ht="39.75" customHeight="1">
      <c r="A21" s="123" t="s">
        <v>245</v>
      </c>
      <c r="B21" s="155">
        <v>1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1</v>
      </c>
      <c r="N21" s="159">
        <v>0</v>
      </c>
      <c r="O21" s="159">
        <v>0</v>
      </c>
      <c r="P21" s="159">
        <v>0</v>
      </c>
      <c r="Q21" s="159">
        <v>0</v>
      </c>
      <c r="R21" s="127">
        <v>0</v>
      </c>
    </row>
    <row r="22" spans="1:18" ht="39.75" customHeight="1">
      <c r="A22" s="200" t="s">
        <v>246</v>
      </c>
      <c r="B22" s="157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31">
        <v>0</v>
      </c>
    </row>
    <row r="23" spans="1:18" ht="39.75" customHeight="1">
      <c r="A23" s="200" t="s">
        <v>247</v>
      </c>
      <c r="B23" s="157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31">
        <v>0</v>
      </c>
    </row>
    <row r="24" spans="1:18" ht="39.75" customHeight="1">
      <c r="A24" s="123" t="s">
        <v>248</v>
      </c>
      <c r="B24" s="155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27">
        <v>0</v>
      </c>
    </row>
    <row r="25" spans="1:18" ht="39.75" customHeight="1">
      <c r="A25" s="123" t="s">
        <v>262</v>
      </c>
      <c r="B25" s="155">
        <v>2</v>
      </c>
      <c r="C25" s="159">
        <v>0</v>
      </c>
      <c r="D25" s="159">
        <v>0</v>
      </c>
      <c r="E25" s="159">
        <v>0</v>
      </c>
      <c r="F25" s="159">
        <v>0</v>
      </c>
      <c r="G25" s="159">
        <v>1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1</v>
      </c>
      <c r="O25" s="159">
        <v>0</v>
      </c>
      <c r="P25" s="159">
        <v>0</v>
      </c>
      <c r="Q25" s="159">
        <v>0</v>
      </c>
      <c r="R25" s="127">
        <v>0</v>
      </c>
    </row>
    <row r="26" spans="1:18" ht="39.75" customHeight="1" thickBot="1">
      <c r="A26" s="201" t="s">
        <v>249</v>
      </c>
      <c r="B26" s="204">
        <v>4</v>
      </c>
      <c r="C26" s="202">
        <v>0</v>
      </c>
      <c r="D26" s="202">
        <v>0</v>
      </c>
      <c r="E26" s="202">
        <v>0</v>
      </c>
      <c r="F26" s="202">
        <v>1</v>
      </c>
      <c r="G26" s="202">
        <v>1</v>
      </c>
      <c r="H26" s="202">
        <v>0</v>
      </c>
      <c r="I26" s="202">
        <v>0</v>
      </c>
      <c r="J26" s="202">
        <v>0</v>
      </c>
      <c r="K26" s="202">
        <v>0</v>
      </c>
      <c r="L26" s="202">
        <v>1</v>
      </c>
      <c r="M26" s="202">
        <v>1</v>
      </c>
      <c r="N26" s="202">
        <v>0</v>
      </c>
      <c r="O26" s="202">
        <v>0</v>
      </c>
      <c r="P26" s="202">
        <v>0</v>
      </c>
      <c r="Q26" s="202">
        <v>0</v>
      </c>
      <c r="R26" s="203">
        <v>0</v>
      </c>
    </row>
    <row r="27" spans="1:18" ht="39.75" customHeight="1" thickTop="1">
      <c r="A27" s="123" t="s">
        <v>31</v>
      </c>
      <c r="B27" s="155">
        <f aca="true" t="shared" si="3" ref="B27:R27">B15</f>
        <v>9</v>
      </c>
      <c r="C27" s="159">
        <f t="shared" si="3"/>
        <v>0</v>
      </c>
      <c r="D27" s="159">
        <f t="shared" si="3"/>
        <v>0</v>
      </c>
      <c r="E27" s="159">
        <f t="shared" si="3"/>
        <v>0</v>
      </c>
      <c r="F27" s="159">
        <f t="shared" si="3"/>
        <v>0</v>
      </c>
      <c r="G27" s="159">
        <f t="shared" si="3"/>
        <v>0</v>
      </c>
      <c r="H27" s="159">
        <f t="shared" si="3"/>
        <v>0</v>
      </c>
      <c r="I27" s="159">
        <f t="shared" si="3"/>
        <v>0</v>
      </c>
      <c r="J27" s="159">
        <f t="shared" si="3"/>
        <v>0</v>
      </c>
      <c r="K27" s="159">
        <f t="shared" si="3"/>
        <v>2</v>
      </c>
      <c r="L27" s="159">
        <f t="shared" si="3"/>
        <v>1</v>
      </c>
      <c r="M27" s="159">
        <f t="shared" si="3"/>
        <v>6</v>
      </c>
      <c r="N27" s="159">
        <f t="shared" si="3"/>
        <v>0</v>
      </c>
      <c r="O27" s="159">
        <f t="shared" si="3"/>
        <v>0</v>
      </c>
      <c r="P27" s="159">
        <f t="shared" si="3"/>
        <v>0</v>
      </c>
      <c r="Q27" s="159">
        <f t="shared" si="3"/>
        <v>0</v>
      </c>
      <c r="R27" s="127">
        <f t="shared" si="3"/>
        <v>0</v>
      </c>
    </row>
    <row r="28" spans="1:18" ht="39.75" customHeight="1">
      <c r="A28" s="123" t="s">
        <v>32</v>
      </c>
      <c r="B28" s="155">
        <f aca="true" t="shared" si="4" ref="B28:R28">B11+B12</f>
        <v>22</v>
      </c>
      <c r="C28" s="159">
        <f t="shared" si="4"/>
        <v>0</v>
      </c>
      <c r="D28" s="159">
        <f t="shared" si="4"/>
        <v>0</v>
      </c>
      <c r="E28" s="159">
        <f t="shared" si="4"/>
        <v>1</v>
      </c>
      <c r="F28" s="159">
        <f t="shared" si="4"/>
        <v>1</v>
      </c>
      <c r="G28" s="159">
        <f t="shared" si="4"/>
        <v>1</v>
      </c>
      <c r="H28" s="159">
        <f t="shared" si="4"/>
        <v>0</v>
      </c>
      <c r="I28" s="159">
        <f t="shared" si="4"/>
        <v>1</v>
      </c>
      <c r="J28" s="159">
        <f t="shared" si="4"/>
        <v>0</v>
      </c>
      <c r="K28" s="159">
        <f t="shared" si="4"/>
        <v>0</v>
      </c>
      <c r="L28" s="159">
        <f t="shared" si="4"/>
        <v>2</v>
      </c>
      <c r="M28" s="159">
        <f t="shared" si="4"/>
        <v>14</v>
      </c>
      <c r="N28" s="159">
        <f t="shared" si="4"/>
        <v>0</v>
      </c>
      <c r="O28" s="159">
        <f t="shared" si="4"/>
        <v>1</v>
      </c>
      <c r="P28" s="159">
        <f t="shared" si="4"/>
        <v>0</v>
      </c>
      <c r="Q28" s="159">
        <f t="shared" si="4"/>
        <v>1</v>
      </c>
      <c r="R28" s="127">
        <f t="shared" si="4"/>
        <v>0</v>
      </c>
    </row>
    <row r="29" spans="1:18" ht="39.75" customHeight="1">
      <c r="A29" s="123" t="s">
        <v>33</v>
      </c>
      <c r="B29" s="155">
        <f aca="true" t="shared" si="5" ref="B29:R29">B8+B18</f>
        <v>30</v>
      </c>
      <c r="C29" s="159">
        <f t="shared" si="5"/>
        <v>0</v>
      </c>
      <c r="D29" s="159">
        <f t="shared" si="5"/>
        <v>0</v>
      </c>
      <c r="E29" s="159">
        <f t="shared" si="5"/>
        <v>0</v>
      </c>
      <c r="F29" s="159">
        <f t="shared" si="5"/>
        <v>1</v>
      </c>
      <c r="G29" s="159">
        <f t="shared" si="5"/>
        <v>0</v>
      </c>
      <c r="H29" s="159">
        <f t="shared" si="5"/>
        <v>0</v>
      </c>
      <c r="I29" s="159">
        <f t="shared" si="5"/>
        <v>2</v>
      </c>
      <c r="J29" s="159">
        <f t="shared" si="5"/>
        <v>0</v>
      </c>
      <c r="K29" s="159">
        <f t="shared" si="5"/>
        <v>0</v>
      </c>
      <c r="L29" s="159">
        <f t="shared" si="5"/>
        <v>2</v>
      </c>
      <c r="M29" s="159">
        <f t="shared" si="5"/>
        <v>25</v>
      </c>
      <c r="N29" s="159">
        <f t="shared" si="5"/>
        <v>0</v>
      </c>
      <c r="O29" s="159">
        <f t="shared" si="5"/>
        <v>0</v>
      </c>
      <c r="P29" s="159">
        <f t="shared" si="5"/>
        <v>0</v>
      </c>
      <c r="Q29" s="159">
        <f t="shared" si="5"/>
        <v>0</v>
      </c>
      <c r="R29" s="127">
        <f t="shared" si="5"/>
        <v>0</v>
      </c>
    </row>
    <row r="30" spans="1:18" ht="39.75" customHeight="1">
      <c r="A30" s="123" t="s">
        <v>34</v>
      </c>
      <c r="B30" s="155">
        <f aca="true" t="shared" si="6" ref="B30:R30">B7+B14+B17+B19+B20+B21</f>
        <v>53</v>
      </c>
      <c r="C30" s="159">
        <f t="shared" si="6"/>
        <v>2</v>
      </c>
      <c r="D30" s="159">
        <f t="shared" si="6"/>
        <v>1</v>
      </c>
      <c r="E30" s="159">
        <f t="shared" si="6"/>
        <v>0</v>
      </c>
      <c r="F30" s="159">
        <f t="shared" si="6"/>
        <v>2</v>
      </c>
      <c r="G30" s="159">
        <f t="shared" si="6"/>
        <v>1</v>
      </c>
      <c r="H30" s="159">
        <f t="shared" si="6"/>
        <v>1</v>
      </c>
      <c r="I30" s="159">
        <f t="shared" si="6"/>
        <v>1</v>
      </c>
      <c r="J30" s="159">
        <f t="shared" si="6"/>
        <v>0</v>
      </c>
      <c r="K30" s="159">
        <f t="shared" si="6"/>
        <v>0</v>
      </c>
      <c r="L30" s="159">
        <f t="shared" si="6"/>
        <v>3</v>
      </c>
      <c r="M30" s="159">
        <f t="shared" si="6"/>
        <v>38</v>
      </c>
      <c r="N30" s="159">
        <f t="shared" si="6"/>
        <v>0</v>
      </c>
      <c r="O30" s="159">
        <f t="shared" si="6"/>
        <v>2</v>
      </c>
      <c r="P30" s="159">
        <f t="shared" si="6"/>
        <v>1</v>
      </c>
      <c r="Q30" s="159">
        <f t="shared" si="6"/>
        <v>1</v>
      </c>
      <c r="R30" s="127">
        <f t="shared" si="6"/>
        <v>0</v>
      </c>
    </row>
    <row r="31" spans="1:18" ht="39.75" customHeight="1">
      <c r="A31" s="123" t="s">
        <v>35</v>
      </c>
      <c r="B31" s="155">
        <f aca="true" t="shared" si="7" ref="B31:R31">B10+B13+B16+B22+B23</f>
        <v>17</v>
      </c>
      <c r="C31" s="159">
        <f t="shared" si="7"/>
        <v>0</v>
      </c>
      <c r="D31" s="159">
        <f t="shared" si="7"/>
        <v>0</v>
      </c>
      <c r="E31" s="159">
        <f t="shared" si="7"/>
        <v>0</v>
      </c>
      <c r="F31" s="159">
        <f t="shared" si="7"/>
        <v>0</v>
      </c>
      <c r="G31" s="159">
        <f t="shared" si="7"/>
        <v>4</v>
      </c>
      <c r="H31" s="159">
        <f t="shared" si="7"/>
        <v>0</v>
      </c>
      <c r="I31" s="159">
        <f t="shared" si="7"/>
        <v>0</v>
      </c>
      <c r="J31" s="159">
        <f t="shared" si="7"/>
        <v>0</v>
      </c>
      <c r="K31" s="159">
        <f t="shared" si="7"/>
        <v>0</v>
      </c>
      <c r="L31" s="159">
        <f t="shared" si="7"/>
        <v>2</v>
      </c>
      <c r="M31" s="159">
        <f t="shared" si="7"/>
        <v>11</v>
      </c>
      <c r="N31" s="159">
        <f t="shared" si="7"/>
        <v>0</v>
      </c>
      <c r="O31" s="159">
        <f t="shared" si="7"/>
        <v>0</v>
      </c>
      <c r="P31" s="159">
        <f t="shared" si="7"/>
        <v>0</v>
      </c>
      <c r="Q31" s="159">
        <f t="shared" si="7"/>
        <v>0</v>
      </c>
      <c r="R31" s="127">
        <f t="shared" si="7"/>
        <v>0</v>
      </c>
    </row>
    <row r="32" spans="1:18" ht="39.75" customHeight="1">
      <c r="A32" s="132" t="s">
        <v>36</v>
      </c>
      <c r="B32" s="156">
        <f aca="true" t="shared" si="8" ref="B32:R32">B9+B24+B25+B26</f>
        <v>13</v>
      </c>
      <c r="C32" s="161">
        <f t="shared" si="8"/>
        <v>0</v>
      </c>
      <c r="D32" s="161">
        <f t="shared" si="8"/>
        <v>0</v>
      </c>
      <c r="E32" s="161">
        <f t="shared" si="8"/>
        <v>0</v>
      </c>
      <c r="F32" s="161">
        <f t="shared" si="8"/>
        <v>1</v>
      </c>
      <c r="G32" s="161">
        <f t="shared" si="8"/>
        <v>5</v>
      </c>
      <c r="H32" s="161">
        <f t="shared" si="8"/>
        <v>0</v>
      </c>
      <c r="I32" s="161">
        <f t="shared" si="8"/>
        <v>0</v>
      </c>
      <c r="J32" s="161">
        <f t="shared" si="8"/>
        <v>1</v>
      </c>
      <c r="K32" s="161">
        <f t="shared" si="8"/>
        <v>0</v>
      </c>
      <c r="L32" s="161">
        <f t="shared" si="8"/>
        <v>2</v>
      </c>
      <c r="M32" s="161">
        <f t="shared" si="8"/>
        <v>3</v>
      </c>
      <c r="N32" s="161">
        <f t="shared" si="8"/>
        <v>1</v>
      </c>
      <c r="O32" s="161">
        <f t="shared" si="8"/>
        <v>0</v>
      </c>
      <c r="P32" s="161">
        <f t="shared" si="8"/>
        <v>0</v>
      </c>
      <c r="Q32" s="161">
        <f t="shared" si="8"/>
        <v>0</v>
      </c>
      <c r="R32" s="129">
        <f t="shared" si="8"/>
        <v>0</v>
      </c>
    </row>
    <row r="33" ht="12.75" customHeight="1">
      <c r="A33" s="245"/>
    </row>
  </sheetData>
  <sheetProtection/>
  <mergeCells count="14">
    <mergeCell ref="J2:J3"/>
    <mergeCell ref="K2:K3"/>
    <mergeCell ref="L2:L3"/>
    <mergeCell ref="N2:N3"/>
    <mergeCell ref="O2:O3"/>
    <mergeCell ref="A2:A3"/>
    <mergeCell ref="P2:P3"/>
    <mergeCell ref="M2:M3"/>
    <mergeCell ref="R2:R3"/>
    <mergeCell ref="N1:R1"/>
    <mergeCell ref="B2:B3"/>
    <mergeCell ref="C2:E2"/>
    <mergeCell ref="F2:I2"/>
    <mergeCell ref="Q2:Q3"/>
  </mergeCells>
  <printOptions/>
  <pageMargins left="0.36" right="0.7874015748031497" top="0.5905511811023623" bottom="0.5905511811023623" header="0" footer="0"/>
  <pageSetup blackAndWhite="1" fitToWidth="0" fitToHeight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D13"/>
  <sheetViews>
    <sheetView view="pageBreakPreview" zoomScaleSheetLayoutView="100" zoomScalePageLayoutView="0" workbookViewId="0" topLeftCell="A1">
      <selection activeCell="H16" sqref="H16"/>
    </sheetView>
  </sheetViews>
  <sheetFormatPr defaultColWidth="12.625" defaultRowHeight="13.5" customHeight="1"/>
  <cols>
    <col min="1" max="1" width="18.50390625" style="75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249" customFormat="1" ht="21">
      <c r="A1" s="246" t="s">
        <v>322</v>
      </c>
      <c r="B1" s="247"/>
      <c r="C1" s="248"/>
      <c r="D1" s="244">
        <v>40817</v>
      </c>
    </row>
    <row r="2" spans="1:4" s="249" customFormat="1" ht="13.5" customHeight="1">
      <c r="A2" s="226" t="s">
        <v>115</v>
      </c>
      <c r="B2" s="226" t="s">
        <v>8</v>
      </c>
      <c r="C2" s="226" t="s">
        <v>295</v>
      </c>
      <c r="D2" s="226" t="s">
        <v>7</v>
      </c>
    </row>
    <row r="3" spans="1:4" s="238" customFormat="1" ht="13.5" customHeight="1">
      <c r="A3" s="227" t="s">
        <v>8</v>
      </c>
      <c r="B3" s="250">
        <f>SUM(C3:D3)</f>
        <v>144</v>
      </c>
      <c r="C3" s="251">
        <f>SUM(C4:C12)</f>
        <v>15</v>
      </c>
      <c r="D3" s="252">
        <f>SUM(D4:D12)</f>
        <v>129</v>
      </c>
    </row>
    <row r="4" spans="1:4" s="238" customFormat="1" ht="13.5" customHeight="1">
      <c r="A4" s="230" t="s">
        <v>290</v>
      </c>
      <c r="B4" s="250">
        <v>69</v>
      </c>
      <c r="C4" s="253">
        <v>1</v>
      </c>
      <c r="D4" s="254">
        <v>68</v>
      </c>
    </row>
    <row r="5" spans="1:4" s="238" customFormat="1" ht="13.5" customHeight="1">
      <c r="A5" s="230" t="s">
        <v>107</v>
      </c>
      <c r="B5" s="250">
        <v>39</v>
      </c>
      <c r="C5" s="253">
        <v>5</v>
      </c>
      <c r="D5" s="254">
        <v>34</v>
      </c>
    </row>
    <row r="6" spans="1:4" s="238" customFormat="1" ht="13.5" customHeight="1">
      <c r="A6" s="230" t="s">
        <v>108</v>
      </c>
      <c r="B6" s="250">
        <v>13</v>
      </c>
      <c r="C6" s="253">
        <v>3</v>
      </c>
      <c r="D6" s="254">
        <v>10</v>
      </c>
    </row>
    <row r="7" spans="1:4" s="238" customFormat="1" ht="13.5" customHeight="1">
      <c r="A7" s="230" t="s">
        <v>109</v>
      </c>
      <c r="B7" s="250">
        <v>12</v>
      </c>
      <c r="C7" s="253">
        <v>3</v>
      </c>
      <c r="D7" s="254">
        <v>9</v>
      </c>
    </row>
    <row r="8" spans="1:4" s="238" customFormat="1" ht="13.5" customHeight="1">
      <c r="A8" s="230" t="s">
        <v>110</v>
      </c>
      <c r="B8" s="250">
        <v>6</v>
      </c>
      <c r="C8" s="253">
        <v>2</v>
      </c>
      <c r="D8" s="254">
        <v>4</v>
      </c>
    </row>
    <row r="9" spans="1:4" s="238" customFormat="1" ht="13.5" customHeight="1">
      <c r="A9" s="230" t="s">
        <v>111</v>
      </c>
      <c r="B9" s="250">
        <v>1</v>
      </c>
      <c r="C9" s="253">
        <v>0</v>
      </c>
      <c r="D9" s="254">
        <v>1</v>
      </c>
    </row>
    <row r="10" spans="1:4" s="238" customFormat="1" ht="13.5" customHeight="1">
      <c r="A10" s="230" t="s">
        <v>112</v>
      </c>
      <c r="B10" s="250">
        <v>1</v>
      </c>
      <c r="C10" s="253">
        <v>0</v>
      </c>
      <c r="D10" s="254">
        <v>1</v>
      </c>
    </row>
    <row r="11" spans="1:4" s="238" customFormat="1" ht="13.5" customHeight="1">
      <c r="A11" s="230" t="s">
        <v>113</v>
      </c>
      <c r="B11" s="250">
        <v>2</v>
      </c>
      <c r="C11" s="253">
        <v>1</v>
      </c>
      <c r="D11" s="254">
        <v>1</v>
      </c>
    </row>
    <row r="12" spans="1:4" s="238" customFormat="1" ht="13.5" customHeight="1">
      <c r="A12" s="255" t="s">
        <v>114</v>
      </c>
      <c r="B12" s="256">
        <v>1</v>
      </c>
      <c r="C12" s="257">
        <v>0</v>
      </c>
      <c r="D12" s="258">
        <v>1</v>
      </c>
    </row>
    <row r="13" spans="1:4" s="238" customFormat="1" ht="51" customHeight="1">
      <c r="A13" s="231"/>
      <c r="B13" s="253"/>
      <c r="C13" s="253"/>
      <c r="D13" s="253"/>
    </row>
    <row r="14" ht="45" customHeight="1"/>
  </sheetData>
  <sheetProtection/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14"/>
  <sheetViews>
    <sheetView zoomScaleSheetLayoutView="50" zoomScalePageLayoutView="0" workbookViewId="0" topLeftCell="A1">
      <selection activeCell="C19" sqref="C19"/>
    </sheetView>
  </sheetViews>
  <sheetFormatPr defaultColWidth="9.125" defaultRowHeight="13.5" customHeight="1"/>
  <cols>
    <col min="1" max="1" width="19.125" style="265" customWidth="1"/>
    <col min="2" max="3" width="6.625" style="265" customWidth="1"/>
    <col min="4" max="4" width="5.50390625" style="265" customWidth="1"/>
    <col min="5" max="5" width="7.125" style="265" customWidth="1"/>
    <col min="6" max="6" width="7.25390625" style="265" customWidth="1"/>
    <col min="7" max="8" width="6.625" style="265" customWidth="1"/>
    <col min="9" max="9" width="7.125" style="265" customWidth="1"/>
    <col min="10" max="10" width="6.625" style="265" customWidth="1"/>
    <col min="11" max="11" width="5.875" style="265" customWidth="1"/>
    <col min="12" max="16384" width="9.125" style="265" customWidth="1"/>
  </cols>
  <sheetData>
    <row r="1" spans="1:11" s="261" customFormat="1" ht="21">
      <c r="A1" s="259" t="s">
        <v>116</v>
      </c>
      <c r="B1" s="260"/>
      <c r="C1" s="260"/>
      <c r="D1" s="260"/>
      <c r="I1" s="370">
        <v>40817</v>
      </c>
      <c r="J1" s="370"/>
      <c r="K1" s="370"/>
    </row>
    <row r="2" spans="1:11" ht="46.5" customHeight="1">
      <c r="A2" s="373" t="s">
        <v>115</v>
      </c>
      <c r="B2" s="371" t="s">
        <v>8</v>
      </c>
      <c r="C2" s="372"/>
      <c r="D2" s="262" t="s">
        <v>98</v>
      </c>
      <c r="E2" s="263" t="s">
        <v>117</v>
      </c>
      <c r="F2" s="263" t="s">
        <v>118</v>
      </c>
      <c r="G2" s="263" t="s">
        <v>119</v>
      </c>
      <c r="H2" s="263" t="s">
        <v>120</v>
      </c>
      <c r="I2" s="263" t="s">
        <v>320</v>
      </c>
      <c r="J2" s="263" t="s">
        <v>321</v>
      </c>
      <c r="K2" s="264" t="s">
        <v>102</v>
      </c>
    </row>
    <row r="3" spans="1:11" s="267" customFormat="1" ht="13.5" customHeight="1">
      <c r="A3" s="374"/>
      <c r="B3" s="266" t="s">
        <v>121</v>
      </c>
      <c r="C3" s="266" t="s">
        <v>122</v>
      </c>
      <c r="D3" s="375" t="s">
        <v>121</v>
      </c>
      <c r="E3" s="376"/>
      <c r="F3" s="376"/>
      <c r="G3" s="376"/>
      <c r="H3" s="376"/>
      <c r="I3" s="376"/>
      <c r="J3" s="376"/>
      <c r="K3" s="377"/>
    </row>
    <row r="4" spans="1:11" ht="13.5" customHeight="1">
      <c r="A4" s="264" t="s">
        <v>37</v>
      </c>
      <c r="B4" s="268">
        <f aca="true" t="shared" si="0" ref="B4:B13">SUM(D4:K4)</f>
        <v>144</v>
      </c>
      <c r="C4" s="269">
        <f aca="true" t="shared" si="1" ref="C4:C13">B4/$B$4*100</f>
        <v>100</v>
      </c>
      <c r="D4" s="270">
        <v>4</v>
      </c>
      <c r="E4" s="270">
        <v>21</v>
      </c>
      <c r="F4" s="270">
        <v>3</v>
      </c>
      <c r="G4" s="270">
        <v>12</v>
      </c>
      <c r="H4" s="270">
        <v>97</v>
      </c>
      <c r="I4" s="270">
        <v>6</v>
      </c>
      <c r="J4" s="270">
        <v>1</v>
      </c>
      <c r="K4" s="271">
        <v>0</v>
      </c>
    </row>
    <row r="5" spans="1:11" ht="13.5" customHeight="1">
      <c r="A5" s="272" t="s">
        <v>106</v>
      </c>
      <c r="B5" s="273">
        <f t="shared" si="0"/>
        <v>69</v>
      </c>
      <c r="C5" s="274">
        <f t="shared" si="1"/>
        <v>47.91666666666667</v>
      </c>
      <c r="D5" s="275">
        <v>0</v>
      </c>
      <c r="E5" s="275">
        <v>3</v>
      </c>
      <c r="F5" s="275">
        <v>0</v>
      </c>
      <c r="G5" s="275">
        <v>2</v>
      </c>
      <c r="H5" s="275">
        <v>60</v>
      </c>
      <c r="I5" s="275">
        <v>3</v>
      </c>
      <c r="J5" s="275">
        <v>1</v>
      </c>
      <c r="K5" s="276">
        <v>0</v>
      </c>
    </row>
    <row r="6" spans="1:11" ht="13.5" customHeight="1">
      <c r="A6" s="272" t="s">
        <v>107</v>
      </c>
      <c r="B6" s="273">
        <f t="shared" si="0"/>
        <v>39</v>
      </c>
      <c r="C6" s="274">
        <f t="shared" si="1"/>
        <v>27.083333333333332</v>
      </c>
      <c r="D6" s="275">
        <v>0</v>
      </c>
      <c r="E6" s="275">
        <v>11</v>
      </c>
      <c r="F6" s="275">
        <v>2</v>
      </c>
      <c r="G6" s="275">
        <v>3</v>
      </c>
      <c r="H6" s="275">
        <v>22</v>
      </c>
      <c r="I6" s="275">
        <v>1</v>
      </c>
      <c r="J6" s="275">
        <v>0</v>
      </c>
      <c r="K6" s="276">
        <v>0</v>
      </c>
    </row>
    <row r="7" spans="1:11" ht="13.5" customHeight="1">
      <c r="A7" s="272" t="s">
        <v>108</v>
      </c>
      <c r="B7" s="273">
        <f t="shared" si="0"/>
        <v>13</v>
      </c>
      <c r="C7" s="274">
        <f t="shared" si="1"/>
        <v>9.027777777777777</v>
      </c>
      <c r="D7" s="275">
        <v>0</v>
      </c>
      <c r="E7" s="275">
        <v>0</v>
      </c>
      <c r="F7" s="275">
        <v>1</v>
      </c>
      <c r="G7" s="275">
        <v>2</v>
      </c>
      <c r="H7" s="275">
        <v>9</v>
      </c>
      <c r="I7" s="275">
        <v>1</v>
      </c>
      <c r="J7" s="275">
        <v>0</v>
      </c>
      <c r="K7" s="276">
        <v>0</v>
      </c>
    </row>
    <row r="8" spans="1:11" ht="13.5" customHeight="1">
      <c r="A8" s="272" t="s">
        <v>109</v>
      </c>
      <c r="B8" s="273">
        <f t="shared" si="0"/>
        <v>12</v>
      </c>
      <c r="C8" s="274">
        <f t="shared" si="1"/>
        <v>8.333333333333332</v>
      </c>
      <c r="D8" s="275">
        <v>1</v>
      </c>
      <c r="E8" s="275">
        <v>4</v>
      </c>
      <c r="F8" s="275">
        <v>0</v>
      </c>
      <c r="G8" s="275">
        <v>3</v>
      </c>
      <c r="H8" s="275">
        <v>4</v>
      </c>
      <c r="I8" s="275">
        <v>0</v>
      </c>
      <c r="J8" s="275">
        <v>0</v>
      </c>
      <c r="K8" s="276">
        <v>0</v>
      </c>
    </row>
    <row r="9" spans="1:11" ht="13.5" customHeight="1">
      <c r="A9" s="272" t="s">
        <v>110</v>
      </c>
      <c r="B9" s="273">
        <f t="shared" si="0"/>
        <v>6</v>
      </c>
      <c r="C9" s="274">
        <f t="shared" si="1"/>
        <v>4.166666666666666</v>
      </c>
      <c r="D9" s="275">
        <v>2</v>
      </c>
      <c r="E9" s="275">
        <v>1</v>
      </c>
      <c r="F9" s="275">
        <v>0</v>
      </c>
      <c r="G9" s="275">
        <v>1</v>
      </c>
      <c r="H9" s="275">
        <v>2</v>
      </c>
      <c r="I9" s="275">
        <v>0</v>
      </c>
      <c r="J9" s="275">
        <v>0</v>
      </c>
      <c r="K9" s="276">
        <v>0</v>
      </c>
    </row>
    <row r="10" spans="1:11" ht="13.5" customHeight="1">
      <c r="A10" s="272" t="s">
        <v>111</v>
      </c>
      <c r="B10" s="273">
        <f t="shared" si="0"/>
        <v>1</v>
      </c>
      <c r="C10" s="274">
        <f t="shared" si="1"/>
        <v>0.6944444444444444</v>
      </c>
      <c r="D10" s="275">
        <v>0</v>
      </c>
      <c r="E10" s="275">
        <v>0</v>
      </c>
      <c r="F10" s="275">
        <v>0</v>
      </c>
      <c r="G10" s="275">
        <v>1</v>
      </c>
      <c r="H10" s="275">
        <v>0</v>
      </c>
      <c r="I10" s="275">
        <v>0</v>
      </c>
      <c r="J10" s="275">
        <v>0</v>
      </c>
      <c r="K10" s="276">
        <v>0</v>
      </c>
    </row>
    <row r="11" spans="1:11" ht="13.5" customHeight="1">
      <c r="A11" s="272" t="s">
        <v>112</v>
      </c>
      <c r="B11" s="273">
        <f>SUM(D11:K11)</f>
        <v>1</v>
      </c>
      <c r="C11" s="274">
        <f t="shared" si="1"/>
        <v>0.6944444444444444</v>
      </c>
      <c r="D11" s="275">
        <v>1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0</v>
      </c>
      <c r="K11" s="276">
        <v>0</v>
      </c>
    </row>
    <row r="12" spans="1:11" ht="13.5" customHeight="1">
      <c r="A12" s="272" t="s">
        <v>113</v>
      </c>
      <c r="B12" s="273">
        <f t="shared" si="0"/>
        <v>2</v>
      </c>
      <c r="C12" s="274">
        <f t="shared" si="1"/>
        <v>1.3888888888888888</v>
      </c>
      <c r="D12" s="275">
        <v>0</v>
      </c>
      <c r="E12" s="275">
        <v>1</v>
      </c>
      <c r="F12" s="275">
        <v>0</v>
      </c>
      <c r="G12" s="275">
        <v>0</v>
      </c>
      <c r="H12" s="275">
        <v>0</v>
      </c>
      <c r="I12" s="275">
        <v>1</v>
      </c>
      <c r="J12" s="275">
        <v>0</v>
      </c>
      <c r="K12" s="276">
        <v>0</v>
      </c>
    </row>
    <row r="13" spans="1:11" ht="13.5" customHeight="1">
      <c r="A13" s="277" t="s">
        <v>114</v>
      </c>
      <c r="B13" s="278">
        <f t="shared" si="0"/>
        <v>1</v>
      </c>
      <c r="C13" s="279">
        <f t="shared" si="1"/>
        <v>0.6944444444444444</v>
      </c>
      <c r="D13" s="280">
        <v>0</v>
      </c>
      <c r="E13" s="280">
        <v>1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1">
        <v>0</v>
      </c>
    </row>
    <row r="14" ht="13.5" customHeight="1">
      <c r="A14" s="282"/>
    </row>
  </sheetData>
  <sheetProtection/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4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25" defaultRowHeight="13.5" customHeight="1"/>
  <cols>
    <col min="1" max="1" width="8.75390625" style="86" customWidth="1"/>
    <col min="2" max="2" width="7.50390625" style="86" bestFit="1" customWidth="1"/>
    <col min="3" max="5" width="8.875" style="85" customWidth="1"/>
    <col min="6" max="11" width="7.25390625" style="85" customWidth="1"/>
    <col min="12" max="12" width="18.625" style="85" bestFit="1" customWidth="1"/>
    <col min="13" max="13" width="16.625" style="85" bestFit="1" customWidth="1"/>
    <col min="14" max="16384" width="9.125" style="85" customWidth="1"/>
  </cols>
  <sheetData>
    <row r="1" spans="1:14" s="74" customFormat="1" ht="21">
      <c r="A1" s="72" t="s">
        <v>129</v>
      </c>
      <c r="B1" s="73"/>
      <c r="C1" s="73"/>
      <c r="D1" s="73"/>
      <c r="E1" s="73"/>
      <c r="F1" s="73"/>
      <c r="G1" s="73"/>
      <c r="H1" s="15"/>
      <c r="I1" s="15"/>
      <c r="J1" s="380">
        <v>40817</v>
      </c>
      <c r="K1" s="380"/>
      <c r="L1"/>
      <c r="M1"/>
      <c r="N1"/>
    </row>
    <row r="2" spans="1:14" ht="13.5" customHeight="1">
      <c r="A2" s="383" t="s">
        <v>130</v>
      </c>
      <c r="B2" s="384"/>
      <c r="C2" s="325" t="s">
        <v>296</v>
      </c>
      <c r="D2" s="325"/>
      <c r="E2" s="325"/>
      <c r="F2" s="325" t="s">
        <v>131</v>
      </c>
      <c r="G2" s="325"/>
      <c r="H2" s="325"/>
      <c r="I2" s="325" t="s">
        <v>132</v>
      </c>
      <c r="J2" s="325"/>
      <c r="K2" s="325"/>
      <c r="L2"/>
      <c r="M2"/>
      <c r="N2"/>
    </row>
    <row r="3" spans="1:14" ht="13.5" customHeight="1">
      <c r="A3" s="385"/>
      <c r="B3" s="386"/>
      <c r="C3" s="4" t="s">
        <v>8</v>
      </c>
      <c r="D3" s="4" t="s">
        <v>133</v>
      </c>
      <c r="E3" s="4" t="s">
        <v>134</v>
      </c>
      <c r="F3" s="4" t="s">
        <v>8</v>
      </c>
      <c r="G3" s="4" t="s">
        <v>133</v>
      </c>
      <c r="H3" s="4" t="s">
        <v>134</v>
      </c>
      <c r="I3" s="4" t="s">
        <v>8</v>
      </c>
      <c r="J3" s="4" t="s">
        <v>133</v>
      </c>
      <c r="K3" s="4" t="s">
        <v>134</v>
      </c>
      <c r="L3"/>
      <c r="M3"/>
      <c r="N3"/>
    </row>
    <row r="4" spans="1:14" ht="21" customHeight="1">
      <c r="A4" s="378" t="s">
        <v>8</v>
      </c>
      <c r="B4" s="379"/>
      <c r="C4" s="151">
        <v>26062.199999999997</v>
      </c>
      <c r="D4" s="149">
        <v>25067.59999999999</v>
      </c>
      <c r="E4" s="152">
        <v>994.6</v>
      </c>
      <c r="F4" s="133">
        <v>113.55088881143257</v>
      </c>
      <c r="G4" s="133">
        <v>114.85727376861401</v>
      </c>
      <c r="H4" s="135">
        <v>88.2519964507542</v>
      </c>
      <c r="I4" s="133">
        <v>180.9875</v>
      </c>
      <c r="J4" s="133">
        <v>187.0716417910448</v>
      </c>
      <c r="K4" s="135">
        <v>99.45999999999998</v>
      </c>
      <c r="L4"/>
      <c r="N4"/>
    </row>
    <row r="5" spans="1:14" ht="21" customHeight="1">
      <c r="A5" s="350" t="s">
        <v>135</v>
      </c>
      <c r="B5" s="76" t="s">
        <v>8</v>
      </c>
      <c r="C5" s="134">
        <v>2327.8</v>
      </c>
      <c r="D5" s="148">
        <v>2263.4</v>
      </c>
      <c r="E5" s="148">
        <v>64.4</v>
      </c>
      <c r="F5" s="134">
        <v>10.142035552457303</v>
      </c>
      <c r="G5" s="34">
        <v>10.370675830469645</v>
      </c>
      <c r="H5" s="42">
        <v>5.714285714285714</v>
      </c>
      <c r="I5" s="134">
        <v>16.165277777777778</v>
      </c>
      <c r="J5" s="34">
        <v>16.891044776119404</v>
      </c>
      <c r="K5" s="42">
        <v>6.44</v>
      </c>
      <c r="L5" s="169"/>
      <c r="N5"/>
    </row>
    <row r="6" spans="1:14" ht="21" customHeight="1">
      <c r="A6" s="381"/>
      <c r="B6" s="76" t="s">
        <v>136</v>
      </c>
      <c r="C6" s="134">
        <v>1937</v>
      </c>
      <c r="D6" s="149">
        <v>1889</v>
      </c>
      <c r="E6" s="149">
        <v>48</v>
      </c>
      <c r="F6" s="134">
        <v>8.43935169048449</v>
      </c>
      <c r="G6" s="34">
        <v>8.655211912943873</v>
      </c>
      <c r="H6" s="42">
        <v>4.259094942324756</v>
      </c>
      <c r="I6" s="134">
        <v>13.45138888888889</v>
      </c>
      <c r="J6" s="34">
        <v>14.097014925373134</v>
      </c>
      <c r="K6" s="42">
        <v>4.8</v>
      </c>
      <c r="L6"/>
      <c r="M6"/>
      <c r="N6"/>
    </row>
    <row r="7" spans="1:13" ht="21" customHeight="1">
      <c r="A7" s="382"/>
      <c r="B7" s="76" t="s">
        <v>137</v>
      </c>
      <c r="C7" s="134">
        <v>390.79999999999995</v>
      </c>
      <c r="D7" s="150">
        <v>374.4</v>
      </c>
      <c r="E7" s="149">
        <v>16.4</v>
      </c>
      <c r="F7" s="134">
        <v>1.7026838619728126</v>
      </c>
      <c r="G7" s="34">
        <v>1.715463917525773</v>
      </c>
      <c r="H7" s="42">
        <v>1.455190771960958</v>
      </c>
      <c r="I7" s="134">
        <v>2.7138888888888886</v>
      </c>
      <c r="J7" s="34">
        <v>2.7940298507462686</v>
      </c>
      <c r="K7" s="42">
        <v>1.64</v>
      </c>
      <c r="M7"/>
    </row>
    <row r="8" spans="1:11" ht="21" customHeight="1">
      <c r="A8" s="387" t="s">
        <v>138</v>
      </c>
      <c r="B8" s="76" t="s">
        <v>8</v>
      </c>
      <c r="C8" s="134">
        <v>45.9</v>
      </c>
      <c r="D8" s="149">
        <v>43.9</v>
      </c>
      <c r="E8" s="149">
        <v>2</v>
      </c>
      <c r="F8" s="134">
        <v>0.19998257232485186</v>
      </c>
      <c r="G8" s="34">
        <v>0.20114547537227948</v>
      </c>
      <c r="H8" s="42">
        <v>0.1774622892635315</v>
      </c>
      <c r="I8" s="134">
        <v>0.31875</v>
      </c>
      <c r="J8" s="34">
        <v>0.32761194029850743</v>
      </c>
      <c r="K8" s="42">
        <v>0.2</v>
      </c>
    </row>
    <row r="9" spans="1:11" ht="21" customHeight="1">
      <c r="A9" s="388"/>
      <c r="B9" s="76" t="s">
        <v>136</v>
      </c>
      <c r="C9" s="134">
        <v>36</v>
      </c>
      <c r="D9" s="149">
        <v>34</v>
      </c>
      <c r="E9" s="149">
        <v>2</v>
      </c>
      <c r="F9" s="134">
        <v>0.15684907633321715</v>
      </c>
      <c r="G9" s="34">
        <v>0.15578465063001146</v>
      </c>
      <c r="H9" s="42">
        <v>0.1774622892635315</v>
      </c>
      <c r="I9" s="134">
        <v>0.25</v>
      </c>
      <c r="J9" s="34">
        <v>0.2537313432835821</v>
      </c>
      <c r="K9" s="42">
        <v>0.2</v>
      </c>
    </row>
    <row r="10" spans="1:11" ht="21" customHeight="1">
      <c r="A10" s="389"/>
      <c r="B10" s="76" t="s">
        <v>137</v>
      </c>
      <c r="C10" s="134">
        <v>9.9</v>
      </c>
      <c r="D10" s="149">
        <v>9.9</v>
      </c>
      <c r="E10" s="149">
        <v>0</v>
      </c>
      <c r="F10" s="134">
        <v>0.04313349599163471</v>
      </c>
      <c r="G10" s="34">
        <v>0.04536082474226804</v>
      </c>
      <c r="H10" s="42">
        <v>0</v>
      </c>
      <c r="I10" s="134">
        <v>0.06875</v>
      </c>
      <c r="J10" s="34">
        <v>0.07388059701492537</v>
      </c>
      <c r="K10" s="42">
        <v>0</v>
      </c>
    </row>
    <row r="11" spans="1:13" ht="21" customHeight="1">
      <c r="A11" s="378" t="s">
        <v>139</v>
      </c>
      <c r="B11" s="379"/>
      <c r="C11" s="134">
        <v>560.1</v>
      </c>
      <c r="D11" s="149">
        <v>537.9</v>
      </c>
      <c r="E11" s="149">
        <v>22.2</v>
      </c>
      <c r="F11" s="134">
        <v>2.4403102126176366</v>
      </c>
      <c r="G11" s="34">
        <v>2.4646048109965633</v>
      </c>
      <c r="H11" s="42">
        <v>1.9698314108251995</v>
      </c>
      <c r="I11" s="134">
        <v>3.8895833333333334</v>
      </c>
      <c r="J11" s="34">
        <v>4.014179104477612</v>
      </c>
      <c r="K11" s="42">
        <v>2.2199999999999998</v>
      </c>
      <c r="M11"/>
    </row>
    <row r="12" spans="1:13" ht="21" customHeight="1">
      <c r="A12" s="378" t="s">
        <v>194</v>
      </c>
      <c r="B12" s="379"/>
      <c r="C12" s="134">
        <v>34.5</v>
      </c>
      <c r="D12" s="149">
        <v>33.5</v>
      </c>
      <c r="E12" s="149">
        <v>1</v>
      </c>
      <c r="F12" s="134">
        <v>0.15031369815266643</v>
      </c>
      <c r="G12" s="34">
        <v>0.15349369988545247</v>
      </c>
      <c r="H12" s="42">
        <v>0.08873114463176575</v>
      </c>
      <c r="I12" s="134">
        <v>0.23958333333333334</v>
      </c>
      <c r="J12" s="34">
        <v>0.25</v>
      </c>
      <c r="K12" s="42">
        <v>0.1</v>
      </c>
      <c r="M12"/>
    </row>
    <row r="13" spans="1:13" ht="21" customHeight="1">
      <c r="A13" s="378" t="s">
        <v>195</v>
      </c>
      <c r="B13" s="379"/>
      <c r="C13" s="134">
        <v>187.1</v>
      </c>
      <c r="D13" s="149">
        <v>187.1</v>
      </c>
      <c r="E13" s="149">
        <v>0</v>
      </c>
      <c r="F13" s="134">
        <v>0.8151795050540258</v>
      </c>
      <c r="G13" s="34">
        <v>0.8572737686139748</v>
      </c>
      <c r="H13" s="42">
        <v>0</v>
      </c>
      <c r="I13" s="134">
        <v>1.2993055555555555</v>
      </c>
      <c r="J13" s="34">
        <v>1.396268656716418</v>
      </c>
      <c r="K13" s="42">
        <v>0</v>
      </c>
      <c r="M13"/>
    </row>
    <row r="14" spans="1:13" ht="21" customHeight="1">
      <c r="A14" s="378" t="s">
        <v>196</v>
      </c>
      <c r="B14" s="379"/>
      <c r="C14" s="134">
        <v>10046.1</v>
      </c>
      <c r="D14" s="149">
        <v>9689.5</v>
      </c>
      <c r="E14" s="149">
        <v>356.6</v>
      </c>
      <c r="F14" s="134">
        <v>43.77004182642036</v>
      </c>
      <c r="G14" s="34">
        <v>44.39633447880871</v>
      </c>
      <c r="H14" s="42">
        <v>31.641526175687666</v>
      </c>
      <c r="I14" s="134">
        <v>69.76458333333333</v>
      </c>
      <c r="J14" s="34">
        <v>72.30970149253731</v>
      </c>
      <c r="K14" s="42">
        <v>35.660000000000004</v>
      </c>
      <c r="M14"/>
    </row>
    <row r="15" spans="1:13" ht="21" customHeight="1">
      <c r="A15" s="378" t="s">
        <v>197</v>
      </c>
      <c r="B15" s="379"/>
      <c r="C15" s="134">
        <v>2028.6</v>
      </c>
      <c r="D15" s="149">
        <v>1918.1</v>
      </c>
      <c r="E15" s="149">
        <v>110.5</v>
      </c>
      <c r="F15" s="134">
        <v>8.838445451376787</v>
      </c>
      <c r="G15" s="34">
        <v>8.788545246277204</v>
      </c>
      <c r="H15" s="42">
        <v>9.804791481810115</v>
      </c>
      <c r="I15" s="134">
        <v>14.087499999999999</v>
      </c>
      <c r="J15" s="34">
        <v>14.314179104477612</v>
      </c>
      <c r="K15" s="42">
        <v>11.05</v>
      </c>
      <c r="M15"/>
    </row>
    <row r="16" spans="1:13" ht="21" customHeight="1">
      <c r="A16" s="378" t="s">
        <v>140</v>
      </c>
      <c r="B16" s="379"/>
      <c r="C16" s="134">
        <v>2613.5</v>
      </c>
      <c r="D16" s="149">
        <v>2458.6</v>
      </c>
      <c r="E16" s="149">
        <v>154.9</v>
      </c>
      <c r="F16" s="134">
        <v>11.386807249912861</v>
      </c>
      <c r="G16" s="34">
        <v>11.265063001145476</v>
      </c>
      <c r="H16" s="42">
        <v>13.744454303460515</v>
      </c>
      <c r="I16" s="134">
        <v>18.149305555555557</v>
      </c>
      <c r="J16" s="34">
        <v>18.34776119402985</v>
      </c>
      <c r="K16" s="42">
        <v>15.49</v>
      </c>
      <c r="M16"/>
    </row>
    <row r="17" spans="1:13" ht="21" customHeight="1">
      <c r="A17" s="378" t="s">
        <v>141</v>
      </c>
      <c r="B17" s="379"/>
      <c r="C17" s="134">
        <v>791.6</v>
      </c>
      <c r="D17" s="149">
        <v>762.6</v>
      </c>
      <c r="E17" s="149">
        <v>29</v>
      </c>
      <c r="F17" s="134">
        <v>3.448936911815964</v>
      </c>
      <c r="G17" s="34">
        <v>3.4941580756013746</v>
      </c>
      <c r="H17" s="42">
        <v>2.5732031943212066</v>
      </c>
      <c r="I17" s="134">
        <v>5.497222222222223</v>
      </c>
      <c r="J17" s="34">
        <v>5.691044776119403</v>
      </c>
      <c r="K17" s="42">
        <v>2.9</v>
      </c>
      <c r="M17"/>
    </row>
    <row r="18" spans="1:13" ht="21" customHeight="1">
      <c r="A18" s="378" t="s">
        <v>142</v>
      </c>
      <c r="B18" s="379"/>
      <c r="C18" s="134">
        <v>514.1</v>
      </c>
      <c r="D18" s="149">
        <v>497.1</v>
      </c>
      <c r="E18" s="149">
        <v>17</v>
      </c>
      <c r="F18" s="134">
        <v>2.2398919484140816</v>
      </c>
      <c r="G18" s="34">
        <v>2.2776632302405497</v>
      </c>
      <c r="H18" s="42">
        <v>1.5084294587400178</v>
      </c>
      <c r="I18" s="134">
        <v>3.570138888888889</v>
      </c>
      <c r="J18" s="34">
        <v>3.7097014925373135</v>
      </c>
      <c r="K18" s="42">
        <v>1.7</v>
      </c>
      <c r="M18"/>
    </row>
    <row r="19" spans="1:13" ht="21" customHeight="1">
      <c r="A19" s="378" t="s">
        <v>143</v>
      </c>
      <c r="B19" s="379"/>
      <c r="C19" s="134">
        <v>29.4</v>
      </c>
      <c r="D19" s="149">
        <v>29.4</v>
      </c>
      <c r="E19" s="149">
        <v>0</v>
      </c>
      <c r="F19" s="134">
        <v>0.12809341233879398</v>
      </c>
      <c r="G19" s="34">
        <v>0.13470790378006872</v>
      </c>
      <c r="H19" s="42">
        <v>0</v>
      </c>
      <c r="I19" s="134">
        <v>0.20416666666666666</v>
      </c>
      <c r="J19" s="34">
        <v>0.21940298507462686</v>
      </c>
      <c r="K19" s="42">
        <v>0</v>
      </c>
      <c r="M19"/>
    </row>
    <row r="20" spans="1:13" ht="21" customHeight="1">
      <c r="A20" s="378" t="s">
        <v>144</v>
      </c>
      <c r="B20" s="379"/>
      <c r="C20" s="134">
        <v>161.5</v>
      </c>
      <c r="D20" s="149">
        <v>156.5</v>
      </c>
      <c r="E20" s="149">
        <v>5</v>
      </c>
      <c r="F20" s="134">
        <v>0.7036423841059603</v>
      </c>
      <c r="G20" s="34">
        <v>0.7170675830469645</v>
      </c>
      <c r="H20" s="42">
        <v>0.44365572315882873</v>
      </c>
      <c r="I20" s="134">
        <v>1.1215277777777777</v>
      </c>
      <c r="J20" s="34">
        <v>1.1679104477611941</v>
      </c>
      <c r="K20" s="42">
        <v>0.5</v>
      </c>
      <c r="M20"/>
    </row>
    <row r="21" spans="1:13" ht="21" customHeight="1">
      <c r="A21" s="378" t="s">
        <v>145</v>
      </c>
      <c r="B21" s="379"/>
      <c r="C21" s="134">
        <v>1</v>
      </c>
      <c r="D21" s="149">
        <v>1</v>
      </c>
      <c r="E21" s="149">
        <v>0</v>
      </c>
      <c r="F21" s="134">
        <v>0.00435691878703381</v>
      </c>
      <c r="G21" s="34">
        <v>0.004581901489117984</v>
      </c>
      <c r="H21" s="42">
        <v>0</v>
      </c>
      <c r="I21" s="134">
        <v>0.006944444444444444</v>
      </c>
      <c r="J21" s="34">
        <v>0.007462686567164179</v>
      </c>
      <c r="K21" s="42">
        <v>0</v>
      </c>
      <c r="M21"/>
    </row>
    <row r="22" spans="1:13" ht="21" customHeight="1">
      <c r="A22" s="378" t="s">
        <v>146</v>
      </c>
      <c r="B22" s="379"/>
      <c r="C22" s="134">
        <v>52.5</v>
      </c>
      <c r="D22" s="149">
        <v>49.5</v>
      </c>
      <c r="E22" s="149">
        <v>3</v>
      </c>
      <c r="F22" s="134">
        <v>0.22873823631927498</v>
      </c>
      <c r="G22" s="34">
        <v>0.2268041237113402</v>
      </c>
      <c r="H22" s="42">
        <v>0.26619343389529726</v>
      </c>
      <c r="I22" s="134">
        <v>0.3645833333333333</v>
      </c>
      <c r="J22" s="34">
        <v>0.3694029850746269</v>
      </c>
      <c r="K22" s="42">
        <v>0.3</v>
      </c>
      <c r="M22"/>
    </row>
    <row r="23" spans="1:13" ht="21" customHeight="1">
      <c r="A23" s="378" t="s">
        <v>147</v>
      </c>
      <c r="B23" s="379"/>
      <c r="C23" s="134">
        <v>13</v>
      </c>
      <c r="D23" s="149">
        <v>12</v>
      </c>
      <c r="E23" s="149">
        <v>1</v>
      </c>
      <c r="F23" s="134">
        <v>0.056639944231439525</v>
      </c>
      <c r="G23" s="34">
        <v>0.054982817869415807</v>
      </c>
      <c r="H23" s="42">
        <v>0.08873114463176575</v>
      </c>
      <c r="I23" s="134">
        <v>0.09027777777777778</v>
      </c>
      <c r="J23" s="34">
        <v>0.08955223880597014</v>
      </c>
      <c r="K23" s="42">
        <v>0.1</v>
      </c>
      <c r="M23"/>
    </row>
    <row r="24" spans="1:13" ht="21" customHeight="1">
      <c r="A24" s="378" t="s">
        <v>148</v>
      </c>
      <c r="B24" s="379"/>
      <c r="C24" s="134">
        <v>462.59999999999997</v>
      </c>
      <c r="D24" s="149">
        <v>447.7</v>
      </c>
      <c r="E24" s="149">
        <v>14.9</v>
      </c>
      <c r="F24" s="134">
        <v>2.01551063088184</v>
      </c>
      <c r="G24" s="34">
        <v>2.0513172966781212</v>
      </c>
      <c r="H24" s="42">
        <v>1.3220940550133098</v>
      </c>
      <c r="I24" s="134">
        <v>3.2125</v>
      </c>
      <c r="J24" s="34">
        <v>3.341044776119403</v>
      </c>
      <c r="K24" s="42">
        <v>1.49</v>
      </c>
      <c r="M24"/>
    </row>
    <row r="25" spans="1:13" ht="21" customHeight="1">
      <c r="A25" s="378" t="s">
        <v>149</v>
      </c>
      <c r="B25" s="379"/>
      <c r="C25" s="134">
        <v>2.1</v>
      </c>
      <c r="D25" s="149">
        <v>2.1</v>
      </c>
      <c r="E25" s="149">
        <v>0</v>
      </c>
      <c r="F25" s="134">
        <v>0.009149529452771001</v>
      </c>
      <c r="G25" s="34">
        <v>0.009621993127147767</v>
      </c>
      <c r="H25" s="42">
        <v>0</v>
      </c>
      <c r="I25" s="134">
        <v>0.014583333333333334</v>
      </c>
      <c r="J25" s="34">
        <v>0.01567164179104478</v>
      </c>
      <c r="K25" s="42">
        <v>0</v>
      </c>
      <c r="M25"/>
    </row>
    <row r="26" spans="1:13" ht="21" customHeight="1">
      <c r="A26" s="378" t="s">
        <v>150</v>
      </c>
      <c r="B26" s="379"/>
      <c r="C26" s="134">
        <v>654.2</v>
      </c>
      <c r="D26" s="149">
        <v>636.7</v>
      </c>
      <c r="E26" s="149">
        <v>17.5</v>
      </c>
      <c r="F26" s="134">
        <v>2.8502962704775188</v>
      </c>
      <c r="G26" s="34">
        <v>2.9172966781214207</v>
      </c>
      <c r="H26" s="42">
        <v>1.5527950310559007</v>
      </c>
      <c r="I26" s="134">
        <v>4.543055555555556</v>
      </c>
      <c r="J26" s="34">
        <v>4.751492537313434</v>
      </c>
      <c r="K26" s="42">
        <v>1.75</v>
      </c>
      <c r="M26"/>
    </row>
    <row r="27" spans="1:13" ht="21" customHeight="1">
      <c r="A27" s="378" t="s">
        <v>151</v>
      </c>
      <c r="B27" s="379"/>
      <c r="C27" s="134">
        <v>4</v>
      </c>
      <c r="D27" s="149">
        <v>4</v>
      </c>
      <c r="E27" s="149">
        <v>0</v>
      </c>
      <c r="F27" s="134">
        <v>0.01742767514813524</v>
      </c>
      <c r="G27" s="34">
        <v>0.018327605956471937</v>
      </c>
      <c r="H27" s="42">
        <v>0</v>
      </c>
      <c r="I27" s="134">
        <v>0.027777777777777776</v>
      </c>
      <c r="J27" s="34">
        <v>0.029850746268656716</v>
      </c>
      <c r="K27" s="42">
        <v>0</v>
      </c>
      <c r="M27"/>
    </row>
    <row r="28" spans="1:13" ht="21" customHeight="1">
      <c r="A28" s="378" t="s">
        <v>205</v>
      </c>
      <c r="B28" s="379"/>
      <c r="C28" s="134">
        <v>174.7</v>
      </c>
      <c r="D28" s="149">
        <v>174.7</v>
      </c>
      <c r="E28" s="149">
        <v>0</v>
      </c>
      <c r="F28" s="134">
        <v>0.7611537120948064</v>
      </c>
      <c r="G28" s="34">
        <v>0.8004581901489118</v>
      </c>
      <c r="H28" s="42">
        <v>0</v>
      </c>
      <c r="I28" s="134">
        <v>1.2131944444444445</v>
      </c>
      <c r="J28" s="34">
        <v>1.303731343283582</v>
      </c>
      <c r="K28" s="42">
        <v>0</v>
      </c>
      <c r="M28"/>
    </row>
    <row r="29" spans="1:13" ht="21" customHeight="1">
      <c r="A29" s="378" t="s">
        <v>220</v>
      </c>
      <c r="B29" s="379"/>
      <c r="C29" s="134">
        <v>31.8</v>
      </c>
      <c r="D29" s="149">
        <v>31.8</v>
      </c>
      <c r="E29" s="149">
        <v>0</v>
      </c>
      <c r="F29" s="134">
        <v>0.13855001742767514</v>
      </c>
      <c r="G29" s="34">
        <v>0.1457044673539519</v>
      </c>
      <c r="H29" s="42">
        <v>0</v>
      </c>
      <c r="I29" s="134">
        <v>0.22083333333333333</v>
      </c>
      <c r="J29" s="34">
        <v>0.2373134328358209</v>
      </c>
      <c r="K29" s="42">
        <v>0</v>
      </c>
      <c r="M29"/>
    </row>
    <row r="30" spans="1:13" ht="21" customHeight="1">
      <c r="A30" s="378" t="s">
        <v>206</v>
      </c>
      <c r="B30" s="379"/>
      <c r="C30" s="134">
        <v>1</v>
      </c>
      <c r="D30" s="149">
        <v>1</v>
      </c>
      <c r="E30" s="149">
        <v>0</v>
      </c>
      <c r="F30" s="283">
        <v>0.00435691878703381</v>
      </c>
      <c r="G30" s="34">
        <v>0.004581901489117984</v>
      </c>
      <c r="H30" s="42">
        <v>0</v>
      </c>
      <c r="I30" s="283">
        <v>0.006944444444444444</v>
      </c>
      <c r="J30" s="34">
        <v>0.007462686567164179</v>
      </c>
      <c r="K30" s="42">
        <v>0</v>
      </c>
      <c r="M30"/>
    </row>
    <row r="31" spans="1:13" ht="21" customHeight="1">
      <c r="A31" s="378" t="s">
        <v>152</v>
      </c>
      <c r="B31" s="379"/>
      <c r="C31" s="134">
        <v>276.1</v>
      </c>
      <c r="D31" s="149">
        <v>263.1</v>
      </c>
      <c r="E31" s="149">
        <v>13</v>
      </c>
      <c r="F31" s="134">
        <v>1.202945277100035</v>
      </c>
      <c r="G31" s="34">
        <v>1.2054982817869417</v>
      </c>
      <c r="H31" s="42">
        <v>1.1535048802129548</v>
      </c>
      <c r="I31" s="134">
        <v>1.9173611111111113</v>
      </c>
      <c r="J31" s="34">
        <v>1.9634328358208957</v>
      </c>
      <c r="K31" s="42">
        <v>1.3</v>
      </c>
      <c r="M31"/>
    </row>
    <row r="32" spans="1:13" ht="21" customHeight="1">
      <c r="A32" s="378" t="s">
        <v>153</v>
      </c>
      <c r="B32" s="379"/>
      <c r="C32" s="134">
        <v>94.3</v>
      </c>
      <c r="D32" s="149">
        <v>92.3</v>
      </c>
      <c r="E32" s="149">
        <v>2</v>
      </c>
      <c r="F32" s="134">
        <v>0.4108574416172882</v>
      </c>
      <c r="G32" s="34">
        <v>0.4229095074455899</v>
      </c>
      <c r="H32" s="42">
        <v>0.1774622892635315</v>
      </c>
      <c r="I32" s="134">
        <v>0.6548611111111111</v>
      </c>
      <c r="J32" s="34">
        <v>0.6888059701492537</v>
      </c>
      <c r="K32" s="42">
        <v>0.2</v>
      </c>
      <c r="M32"/>
    </row>
    <row r="33" spans="1:13" ht="21" customHeight="1">
      <c r="A33" s="378" t="s">
        <v>154</v>
      </c>
      <c r="B33" s="379"/>
      <c r="C33" s="134">
        <v>97.4</v>
      </c>
      <c r="D33" s="149">
        <v>89.4</v>
      </c>
      <c r="E33" s="149">
        <v>8</v>
      </c>
      <c r="F33" s="134">
        <v>0.4243638898570931</v>
      </c>
      <c r="G33" s="34">
        <v>0.4096219931271478</v>
      </c>
      <c r="H33" s="42">
        <v>0.709849157054126</v>
      </c>
      <c r="I33" s="134">
        <v>0.6763888888888889</v>
      </c>
      <c r="J33" s="34">
        <v>0.6671641791044777</v>
      </c>
      <c r="K33" s="42">
        <v>0.8</v>
      </c>
      <c r="M33"/>
    </row>
    <row r="34" spans="1:13" ht="21" customHeight="1">
      <c r="A34" s="378" t="s">
        <v>207</v>
      </c>
      <c r="B34" s="379"/>
      <c r="C34" s="134">
        <v>90.8</v>
      </c>
      <c r="D34" s="149">
        <v>89.8</v>
      </c>
      <c r="E34" s="149">
        <v>1</v>
      </c>
      <c r="F34" s="134">
        <v>0.39560822586266986</v>
      </c>
      <c r="G34" s="34">
        <v>0.41145475372279494</v>
      </c>
      <c r="H34" s="42">
        <v>0.08873114463176575</v>
      </c>
      <c r="I34" s="134">
        <v>0.6305555555555555</v>
      </c>
      <c r="J34" s="34">
        <v>0.6701492537313433</v>
      </c>
      <c r="K34" s="42">
        <v>0.1</v>
      </c>
      <c r="M34"/>
    </row>
    <row r="35" spans="1:13" ht="21" customHeight="1">
      <c r="A35" s="378" t="s">
        <v>208</v>
      </c>
      <c r="B35" s="379"/>
      <c r="C35" s="134">
        <v>566.6</v>
      </c>
      <c r="D35" s="149">
        <v>564.6</v>
      </c>
      <c r="E35" s="149">
        <v>2</v>
      </c>
      <c r="F35" s="134">
        <v>2.4686301847333567</v>
      </c>
      <c r="G35" s="34">
        <v>2.586941580756014</v>
      </c>
      <c r="H35" s="42">
        <v>0.1774622892635315</v>
      </c>
      <c r="I35" s="134">
        <v>3.9347222222222222</v>
      </c>
      <c r="J35" s="34">
        <v>4.213432835820896</v>
      </c>
      <c r="K35" s="42">
        <v>0.2</v>
      </c>
      <c r="M35"/>
    </row>
    <row r="36" spans="1:13" ht="21" customHeight="1">
      <c r="A36" s="378" t="s">
        <v>209</v>
      </c>
      <c r="B36" s="379"/>
      <c r="C36" s="134">
        <v>278.6</v>
      </c>
      <c r="D36" s="149">
        <v>274.1</v>
      </c>
      <c r="E36" s="149">
        <v>4.5</v>
      </c>
      <c r="F36" s="134">
        <v>1.2138375740676195</v>
      </c>
      <c r="G36" s="34">
        <v>1.2558991981672394</v>
      </c>
      <c r="H36" s="42">
        <v>0.39929015084294583</v>
      </c>
      <c r="I36" s="134">
        <v>1.9347222222222225</v>
      </c>
      <c r="J36" s="34">
        <v>2.0455223880597018</v>
      </c>
      <c r="K36" s="42">
        <v>0.45</v>
      </c>
      <c r="M36"/>
    </row>
    <row r="37" spans="1:13" ht="21" customHeight="1">
      <c r="A37" s="378" t="s">
        <v>155</v>
      </c>
      <c r="B37" s="379"/>
      <c r="C37" s="134">
        <v>102.6</v>
      </c>
      <c r="D37" s="149">
        <v>99.6</v>
      </c>
      <c r="E37" s="149">
        <v>3</v>
      </c>
      <c r="F37" s="134">
        <v>0.4470198675496689</v>
      </c>
      <c r="G37" s="34">
        <v>0.45635738831615114</v>
      </c>
      <c r="H37" s="42">
        <v>0.26619343389529726</v>
      </c>
      <c r="I37" s="134">
        <v>0.7124999999999999</v>
      </c>
      <c r="J37" s="34">
        <v>0.7432835820895521</v>
      </c>
      <c r="K37" s="42">
        <v>0.3</v>
      </c>
      <c r="M37"/>
    </row>
    <row r="38" spans="1:13" ht="20.25" customHeight="1">
      <c r="A38" s="378" t="s">
        <v>156</v>
      </c>
      <c r="B38" s="379"/>
      <c r="C38" s="134">
        <v>2541.3</v>
      </c>
      <c r="D38" s="149">
        <v>2478.8</v>
      </c>
      <c r="E38" s="149">
        <v>62.5</v>
      </c>
      <c r="F38" s="134">
        <v>11.07223771348902</v>
      </c>
      <c r="G38" s="34">
        <v>11.35761741122566</v>
      </c>
      <c r="H38" s="42">
        <v>5.545696539485359</v>
      </c>
      <c r="I38" s="134">
        <v>17.647916666666667</v>
      </c>
      <c r="J38" s="34">
        <v>18.498507462686568</v>
      </c>
      <c r="K38" s="42">
        <v>6.25</v>
      </c>
      <c r="M38"/>
    </row>
    <row r="39" spans="1:13" ht="20.25" customHeight="1">
      <c r="A39" s="378" t="s">
        <v>157</v>
      </c>
      <c r="B39" s="379"/>
      <c r="C39" s="134">
        <v>1277.3999999999999</v>
      </c>
      <c r="D39" s="149">
        <v>1177.8</v>
      </c>
      <c r="E39" s="149">
        <v>99.6</v>
      </c>
      <c r="F39" s="134">
        <v>5.565528058556988</v>
      </c>
      <c r="G39" s="34">
        <v>5.396563573883161</v>
      </c>
      <c r="H39" s="42">
        <v>8.837622005323869</v>
      </c>
      <c r="I39" s="134">
        <v>8.870833333333332</v>
      </c>
      <c r="J39" s="34">
        <v>8.78955223880597</v>
      </c>
      <c r="K39" s="42">
        <v>9.959999999999999</v>
      </c>
      <c r="M39"/>
    </row>
    <row r="40" ht="23.25" customHeight="1">
      <c r="A40" s="195"/>
    </row>
  </sheetData>
  <sheetProtection/>
  <mergeCells count="37"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8:B28"/>
    <mergeCell ref="A24:B24"/>
    <mergeCell ref="A25:B25"/>
    <mergeCell ref="A26:B26"/>
    <mergeCell ref="A18:B18"/>
    <mergeCell ref="A19:B19"/>
    <mergeCell ref="A22:B22"/>
    <mergeCell ref="A21:B21"/>
    <mergeCell ref="A38:B38"/>
    <mergeCell ref="A39:B39"/>
    <mergeCell ref="A29:B29"/>
    <mergeCell ref="A30:B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25" defaultRowHeight="13.5"/>
  <cols>
    <col min="1" max="1" width="13.625" style="2" customWidth="1"/>
    <col min="2" max="2" width="11.375" style="2" customWidth="1"/>
    <col min="3" max="3" width="11.50390625" style="2" customWidth="1"/>
    <col min="4" max="11" width="11.375" style="2" customWidth="1"/>
    <col min="12" max="12" width="9.125" style="2" customWidth="1"/>
    <col min="13" max="13" width="11.125" style="217" customWidth="1"/>
    <col min="14" max="16384" width="9.125" style="2" customWidth="1"/>
  </cols>
  <sheetData>
    <row r="1" spans="1:11" ht="21">
      <c r="A1" s="1" t="s">
        <v>301</v>
      </c>
      <c r="B1" s="21"/>
      <c r="C1" s="21"/>
      <c r="D1" s="21"/>
      <c r="E1" s="21"/>
      <c r="F1" s="21"/>
      <c r="H1" s="390" t="s">
        <v>39</v>
      </c>
      <c r="I1" s="390"/>
      <c r="J1" s="390"/>
      <c r="K1" s="390"/>
    </row>
    <row r="2" spans="1:11" ht="19.5" customHeight="1">
      <c r="A2" s="391" t="s">
        <v>40</v>
      </c>
      <c r="B2" s="355" t="s">
        <v>201</v>
      </c>
      <c r="C2" s="355"/>
      <c r="D2" s="355"/>
      <c r="E2" s="355"/>
      <c r="F2" s="356"/>
      <c r="G2" s="355" t="s">
        <v>202</v>
      </c>
      <c r="H2" s="355"/>
      <c r="I2" s="355"/>
      <c r="J2" s="355"/>
      <c r="K2" s="356"/>
    </row>
    <row r="3" spans="1:13" ht="20.25" customHeight="1">
      <c r="A3" s="392"/>
      <c r="B3" s="6" t="s">
        <v>279</v>
      </c>
      <c r="C3" s="6" t="s">
        <v>282</v>
      </c>
      <c r="D3" s="6" t="s">
        <v>297</v>
      </c>
      <c r="E3" s="6" t="s">
        <v>304</v>
      </c>
      <c r="F3" s="6" t="s">
        <v>311</v>
      </c>
      <c r="G3" s="6" t="s">
        <v>280</v>
      </c>
      <c r="H3" s="6" t="s">
        <v>289</v>
      </c>
      <c r="I3" s="6" t="s">
        <v>298</v>
      </c>
      <c r="J3" s="6" t="s">
        <v>305</v>
      </c>
      <c r="K3" s="6" t="s">
        <v>312</v>
      </c>
      <c r="M3" s="43"/>
    </row>
    <row r="4" spans="1:11" ht="39.75" customHeight="1">
      <c r="A4" s="18" t="s">
        <v>15</v>
      </c>
      <c r="B4" s="7">
        <v>146</v>
      </c>
      <c r="C4" s="102">
        <v>146</v>
      </c>
      <c r="D4" s="102">
        <v>144</v>
      </c>
      <c r="E4" s="102">
        <v>144</v>
      </c>
      <c r="F4" s="102">
        <v>144</v>
      </c>
      <c r="G4" s="22">
        <v>10.1</v>
      </c>
      <c r="H4" s="115">
        <v>10.1</v>
      </c>
      <c r="I4" s="115">
        <v>10.027855153203342</v>
      </c>
      <c r="J4" s="57">
        <v>10.05942746489155</v>
      </c>
      <c r="K4" s="88">
        <v>10.1194659170766</v>
      </c>
    </row>
    <row r="5" spans="1:11" ht="39.75" customHeight="1">
      <c r="A5" s="19" t="s">
        <v>16</v>
      </c>
      <c r="B5" s="8">
        <v>135</v>
      </c>
      <c r="C5" s="45">
        <v>135</v>
      </c>
      <c r="D5" s="45">
        <v>134</v>
      </c>
      <c r="E5" s="45">
        <v>134</v>
      </c>
      <c r="F5" s="45">
        <v>134</v>
      </c>
      <c r="G5" s="25">
        <v>10.3</v>
      </c>
      <c r="H5" s="116">
        <v>10.4</v>
      </c>
      <c r="I5" s="116">
        <v>10.324966771328954</v>
      </c>
      <c r="J5" s="64">
        <v>10.364593928358998</v>
      </c>
      <c r="K5" s="89">
        <v>10.41483694562367</v>
      </c>
    </row>
    <row r="6" spans="1:11" ht="39.75" customHeight="1">
      <c r="A6" s="20" t="s">
        <v>17</v>
      </c>
      <c r="B6" s="10">
        <v>11</v>
      </c>
      <c r="C6" s="47">
        <v>11</v>
      </c>
      <c r="D6" s="47">
        <v>10</v>
      </c>
      <c r="E6" s="47">
        <v>10</v>
      </c>
      <c r="F6" s="47">
        <v>10</v>
      </c>
      <c r="G6" s="28">
        <v>7.7</v>
      </c>
      <c r="H6" s="117">
        <v>7.8</v>
      </c>
      <c r="I6" s="117">
        <v>7.156966591279952</v>
      </c>
      <c r="J6" s="69">
        <v>7.213445863088797</v>
      </c>
      <c r="K6" s="90">
        <v>7.306790200132984</v>
      </c>
    </row>
    <row r="7" spans="1:11" ht="39.75" customHeight="1">
      <c r="A7" s="18" t="s">
        <v>18</v>
      </c>
      <c r="B7" s="13">
        <v>43</v>
      </c>
      <c r="C7" s="102">
        <v>43</v>
      </c>
      <c r="D7" s="102">
        <v>43</v>
      </c>
      <c r="E7" s="102">
        <v>43</v>
      </c>
      <c r="F7" s="102">
        <v>43</v>
      </c>
      <c r="G7" s="22">
        <v>8.3</v>
      </c>
      <c r="H7" s="115">
        <v>8.3</v>
      </c>
      <c r="I7" s="115">
        <v>8.337017131600785</v>
      </c>
      <c r="J7" s="57">
        <v>8.313500157569829</v>
      </c>
      <c r="K7" s="88">
        <v>8.315574103368387</v>
      </c>
    </row>
    <row r="8" spans="1:11" ht="39.75" customHeight="1">
      <c r="A8" s="19" t="s">
        <v>19</v>
      </c>
      <c r="B8" s="12">
        <v>30</v>
      </c>
      <c r="C8" s="45">
        <v>30</v>
      </c>
      <c r="D8" s="45">
        <v>30</v>
      </c>
      <c r="E8" s="45">
        <v>30</v>
      </c>
      <c r="F8" s="45">
        <v>30</v>
      </c>
      <c r="G8" s="25">
        <v>17.5</v>
      </c>
      <c r="H8" s="116">
        <v>17.7</v>
      </c>
      <c r="I8" s="116">
        <v>17.77956890471929</v>
      </c>
      <c r="J8" s="64">
        <v>18.014555761054933</v>
      </c>
      <c r="K8" s="89">
        <v>18.17465846787629</v>
      </c>
    </row>
    <row r="9" spans="1:11" ht="39.75" customHeight="1">
      <c r="A9" s="19" t="s">
        <v>20</v>
      </c>
      <c r="B9" s="12">
        <v>8</v>
      </c>
      <c r="C9" s="45">
        <v>8</v>
      </c>
      <c r="D9" s="45">
        <v>7</v>
      </c>
      <c r="E9" s="45">
        <v>7</v>
      </c>
      <c r="F9" s="45">
        <v>7</v>
      </c>
      <c r="G9" s="25">
        <v>9.2</v>
      </c>
      <c r="H9" s="116">
        <v>9.3</v>
      </c>
      <c r="I9" s="116">
        <v>8.266317119542755</v>
      </c>
      <c r="J9" s="64">
        <v>8.31255195344971</v>
      </c>
      <c r="K9" s="89">
        <v>8.429164910590643</v>
      </c>
    </row>
    <row r="10" spans="1:11" ht="39.75" customHeight="1">
      <c r="A10" s="19" t="s">
        <v>21</v>
      </c>
      <c r="B10" s="12">
        <v>6</v>
      </c>
      <c r="C10" s="45">
        <v>6</v>
      </c>
      <c r="D10" s="45">
        <v>6</v>
      </c>
      <c r="E10" s="45">
        <v>6</v>
      </c>
      <c r="F10" s="45">
        <v>6</v>
      </c>
      <c r="G10" s="25">
        <v>15</v>
      </c>
      <c r="H10" s="116">
        <v>15.2</v>
      </c>
      <c r="I10" s="116">
        <v>15.420596777095273</v>
      </c>
      <c r="J10" s="64">
        <v>15.63721657544957</v>
      </c>
      <c r="K10" s="89">
        <v>15.880998385431832</v>
      </c>
    </row>
    <row r="11" spans="1:11" ht="39.75" customHeight="1">
      <c r="A11" s="19" t="s">
        <v>22</v>
      </c>
      <c r="B11" s="12">
        <v>12</v>
      </c>
      <c r="C11" s="45">
        <v>12</v>
      </c>
      <c r="D11" s="45">
        <v>12</v>
      </c>
      <c r="E11" s="45">
        <v>12</v>
      </c>
      <c r="F11" s="45">
        <v>12</v>
      </c>
      <c r="G11" s="25">
        <v>9.70732417609086</v>
      </c>
      <c r="H11" s="116">
        <v>9.7</v>
      </c>
      <c r="I11" s="116">
        <v>9.776684237540838</v>
      </c>
      <c r="J11" s="64">
        <v>9.857477307265782</v>
      </c>
      <c r="K11" s="89">
        <v>9.894377519974274</v>
      </c>
    </row>
    <row r="12" spans="1:11" ht="39.75" customHeight="1">
      <c r="A12" s="19" t="s">
        <v>23</v>
      </c>
      <c r="B12" s="12">
        <v>10</v>
      </c>
      <c r="C12" s="45">
        <v>10</v>
      </c>
      <c r="D12" s="45">
        <v>10</v>
      </c>
      <c r="E12" s="45">
        <v>10</v>
      </c>
      <c r="F12" s="45">
        <v>10</v>
      </c>
      <c r="G12" s="25">
        <v>8.9</v>
      </c>
      <c r="H12" s="116">
        <v>8.9</v>
      </c>
      <c r="I12" s="116">
        <v>8.949506882170791</v>
      </c>
      <c r="J12" s="64">
        <v>8.921322853752754</v>
      </c>
      <c r="K12" s="89">
        <v>8.946144211844695</v>
      </c>
    </row>
    <row r="13" spans="1:11" ht="39.75" customHeight="1">
      <c r="A13" s="19" t="s">
        <v>24</v>
      </c>
      <c r="B13" s="12">
        <v>7</v>
      </c>
      <c r="C13" s="45">
        <v>7</v>
      </c>
      <c r="D13" s="45">
        <v>7</v>
      </c>
      <c r="E13" s="45">
        <v>7</v>
      </c>
      <c r="F13" s="45">
        <v>7</v>
      </c>
      <c r="G13" s="25">
        <v>14.1</v>
      </c>
      <c r="H13" s="116">
        <v>14.3</v>
      </c>
      <c r="I13" s="116">
        <v>14.521917722963302</v>
      </c>
      <c r="J13" s="64">
        <v>14.844031638993151</v>
      </c>
      <c r="K13" s="89">
        <v>15.036624922131763</v>
      </c>
    </row>
    <row r="14" spans="1:11" ht="39.75" customHeight="1">
      <c r="A14" s="19" t="s">
        <v>25</v>
      </c>
      <c r="B14" s="12">
        <v>2</v>
      </c>
      <c r="C14" s="45">
        <v>2</v>
      </c>
      <c r="D14" s="45">
        <v>2</v>
      </c>
      <c r="E14" s="45">
        <v>2</v>
      </c>
      <c r="F14" s="45">
        <v>2</v>
      </c>
      <c r="G14" s="25">
        <v>5.103603143819536</v>
      </c>
      <c r="H14" s="116">
        <v>5.2</v>
      </c>
      <c r="I14" s="116">
        <v>5.196559877361187</v>
      </c>
      <c r="J14" s="64">
        <v>5.260804376989242</v>
      </c>
      <c r="K14" s="89">
        <v>5.2908653210232535</v>
      </c>
    </row>
    <row r="15" spans="1:11" ht="39.75" customHeight="1">
      <c r="A15" s="19" t="s">
        <v>251</v>
      </c>
      <c r="B15" s="12">
        <v>9</v>
      </c>
      <c r="C15" s="45">
        <v>9</v>
      </c>
      <c r="D15" s="45">
        <v>9</v>
      </c>
      <c r="E15" s="45">
        <v>9</v>
      </c>
      <c r="F15" s="45">
        <v>9</v>
      </c>
      <c r="G15" s="25">
        <v>9.8</v>
      </c>
      <c r="H15" s="116">
        <v>9.9</v>
      </c>
      <c r="I15" s="116">
        <v>9.921947347532743</v>
      </c>
      <c r="J15" s="64">
        <v>9.979265304312152</v>
      </c>
      <c r="K15" s="89">
        <v>10.040048638457849</v>
      </c>
    </row>
    <row r="16" spans="1:11" ht="39.75" customHeight="1">
      <c r="A16" s="19" t="s">
        <v>227</v>
      </c>
      <c r="B16" s="12">
        <v>4</v>
      </c>
      <c r="C16" s="45">
        <v>4</v>
      </c>
      <c r="D16" s="45">
        <v>4</v>
      </c>
      <c r="E16" s="45">
        <v>4</v>
      </c>
      <c r="F16" s="45">
        <v>4</v>
      </c>
      <c r="G16" s="25">
        <v>9.2</v>
      </c>
      <c r="H16" s="116">
        <v>9.3</v>
      </c>
      <c r="I16" s="116">
        <v>9.432627458378532</v>
      </c>
      <c r="J16" s="64">
        <v>9.505703422053232</v>
      </c>
      <c r="K16" s="89">
        <v>9.647620655555823</v>
      </c>
    </row>
    <row r="17" spans="1:11" ht="39.75" customHeight="1">
      <c r="A17" s="19" t="s">
        <v>228</v>
      </c>
      <c r="B17" s="12">
        <v>4</v>
      </c>
      <c r="C17" s="45">
        <v>4</v>
      </c>
      <c r="D17" s="45">
        <v>4</v>
      </c>
      <c r="E17" s="45">
        <v>4</v>
      </c>
      <c r="F17" s="45">
        <v>4</v>
      </c>
      <c r="G17" s="25">
        <v>11.3</v>
      </c>
      <c r="H17" s="116">
        <v>11.3</v>
      </c>
      <c r="I17" s="116">
        <v>11.284452845092675</v>
      </c>
      <c r="J17" s="64">
        <v>11.346552066490796</v>
      </c>
      <c r="K17" s="89">
        <v>11.390818999886092</v>
      </c>
    </row>
    <row r="18" spans="1:11" ht="39.75" customHeight="1">
      <c r="A18" s="17" t="s">
        <v>229</v>
      </c>
      <c r="B18" s="286">
        <v>0</v>
      </c>
      <c r="C18" s="224">
        <v>0</v>
      </c>
      <c r="D18" s="224">
        <v>0</v>
      </c>
      <c r="E18" s="224">
        <v>0</v>
      </c>
      <c r="F18" s="224">
        <v>0</v>
      </c>
      <c r="G18" s="211">
        <v>0</v>
      </c>
      <c r="H18" s="290">
        <v>0</v>
      </c>
      <c r="I18" s="290">
        <v>0</v>
      </c>
      <c r="J18" s="198">
        <v>0</v>
      </c>
      <c r="K18" s="285">
        <v>0</v>
      </c>
    </row>
    <row r="19" spans="1:11" ht="39.75" customHeight="1">
      <c r="A19" s="17" t="s">
        <v>230</v>
      </c>
      <c r="B19" s="286">
        <v>1</v>
      </c>
      <c r="C19" s="224">
        <v>1</v>
      </c>
      <c r="D19" s="224">
        <v>1</v>
      </c>
      <c r="E19" s="224">
        <v>1</v>
      </c>
      <c r="F19" s="224">
        <v>1</v>
      </c>
      <c r="G19" s="211">
        <v>9.6</v>
      </c>
      <c r="H19" s="290">
        <v>9.9</v>
      </c>
      <c r="I19" s="290">
        <v>10.137875101378752</v>
      </c>
      <c r="J19" s="198">
        <v>10.369141435089174</v>
      </c>
      <c r="K19" s="285">
        <v>10.567473317129874</v>
      </c>
    </row>
    <row r="20" spans="1:11" ht="39.75" customHeight="1">
      <c r="A20" s="19" t="s">
        <v>26</v>
      </c>
      <c r="B20" s="12">
        <v>2</v>
      </c>
      <c r="C20" s="45">
        <v>2</v>
      </c>
      <c r="D20" s="45">
        <v>2</v>
      </c>
      <c r="E20" s="45">
        <v>2</v>
      </c>
      <c r="F20" s="45">
        <v>2</v>
      </c>
      <c r="G20" s="25">
        <v>6.537015852263442</v>
      </c>
      <c r="H20" s="116">
        <v>6.6</v>
      </c>
      <c r="I20" s="116">
        <v>6.553509404285996</v>
      </c>
      <c r="J20" s="64">
        <v>6.587832273790309</v>
      </c>
      <c r="K20" s="89">
        <v>6.625368536124821</v>
      </c>
    </row>
    <row r="21" spans="1:11" ht="39.75" customHeight="1">
      <c r="A21" s="19" t="s">
        <v>27</v>
      </c>
      <c r="B21" s="12">
        <v>1</v>
      </c>
      <c r="C21" s="45">
        <v>1</v>
      </c>
      <c r="D21" s="45">
        <v>1</v>
      </c>
      <c r="E21" s="45">
        <v>1</v>
      </c>
      <c r="F21" s="45">
        <v>1</v>
      </c>
      <c r="G21" s="25">
        <v>4.463488662738796</v>
      </c>
      <c r="H21" s="116">
        <v>4.5</v>
      </c>
      <c r="I21" s="116">
        <v>4.506534474988734</v>
      </c>
      <c r="J21" s="64">
        <v>4.549383558527819</v>
      </c>
      <c r="K21" s="89">
        <v>4.565793078257694</v>
      </c>
    </row>
    <row r="22" spans="1:11" ht="39.75" customHeight="1">
      <c r="A22" s="17" t="s">
        <v>28</v>
      </c>
      <c r="B22" s="286">
        <v>1</v>
      </c>
      <c r="C22" s="224">
        <v>1</v>
      </c>
      <c r="D22" s="224">
        <v>0</v>
      </c>
      <c r="E22" s="224">
        <v>0</v>
      </c>
      <c r="F22" s="224">
        <v>0</v>
      </c>
      <c r="G22" s="211">
        <v>5.3</v>
      </c>
      <c r="H22" s="290">
        <v>5.4</v>
      </c>
      <c r="I22" s="290">
        <v>0</v>
      </c>
      <c r="J22" s="198">
        <v>0</v>
      </c>
      <c r="K22" s="285">
        <v>0</v>
      </c>
    </row>
    <row r="23" spans="1:11" ht="39.75" customHeight="1">
      <c r="A23" s="17" t="s">
        <v>29</v>
      </c>
      <c r="B23" s="286">
        <v>0</v>
      </c>
      <c r="C23" s="224">
        <v>0</v>
      </c>
      <c r="D23" s="224">
        <v>0</v>
      </c>
      <c r="E23" s="224">
        <v>0</v>
      </c>
      <c r="F23" s="224">
        <v>0</v>
      </c>
      <c r="G23" s="211">
        <v>0</v>
      </c>
      <c r="H23" s="290">
        <v>0</v>
      </c>
      <c r="I23" s="290">
        <v>0</v>
      </c>
      <c r="J23" s="198">
        <v>0</v>
      </c>
      <c r="K23" s="285">
        <v>0</v>
      </c>
    </row>
    <row r="24" spans="1:11" ht="39.75" customHeight="1">
      <c r="A24" s="19" t="s">
        <v>30</v>
      </c>
      <c r="B24" s="12">
        <v>0</v>
      </c>
      <c r="C24" s="45">
        <v>0</v>
      </c>
      <c r="D24" s="45">
        <v>0</v>
      </c>
      <c r="E24" s="45">
        <v>0</v>
      </c>
      <c r="F24" s="45">
        <v>0</v>
      </c>
      <c r="G24" s="25">
        <v>0</v>
      </c>
      <c r="H24" s="116">
        <v>0</v>
      </c>
      <c r="I24" s="116">
        <v>0</v>
      </c>
      <c r="J24" s="64">
        <v>0</v>
      </c>
      <c r="K24" s="89">
        <v>0</v>
      </c>
    </row>
    <row r="25" spans="1:11" ht="39.75" customHeight="1">
      <c r="A25" s="284" t="s">
        <v>263</v>
      </c>
      <c r="B25" s="45">
        <v>2</v>
      </c>
      <c r="C25" s="45">
        <v>2</v>
      </c>
      <c r="D25" s="45">
        <v>2</v>
      </c>
      <c r="E25" s="45">
        <v>2</v>
      </c>
      <c r="F25" s="45">
        <v>2</v>
      </c>
      <c r="G25" s="214">
        <v>16.5</v>
      </c>
      <c r="H25" s="213">
        <v>16.7</v>
      </c>
      <c r="I25" s="64">
        <v>17.028522775649215</v>
      </c>
      <c r="J25" s="64">
        <v>17.192469698272156</v>
      </c>
      <c r="K25" s="89">
        <v>17.490161783996502</v>
      </c>
    </row>
    <row r="26" spans="1:11" ht="39.75" customHeight="1" thickBot="1">
      <c r="A26" s="18" t="s">
        <v>252</v>
      </c>
      <c r="B26" s="13">
        <v>4</v>
      </c>
      <c r="C26" s="102">
        <v>4</v>
      </c>
      <c r="D26" s="102">
        <v>4</v>
      </c>
      <c r="E26" s="102">
        <v>4</v>
      </c>
      <c r="F26" s="102">
        <v>4</v>
      </c>
      <c r="G26" s="22">
        <v>15.8</v>
      </c>
      <c r="H26" s="115">
        <v>16.1</v>
      </c>
      <c r="I26" s="115">
        <v>16.41160300332335</v>
      </c>
      <c r="J26" s="57">
        <v>16.62441295041769</v>
      </c>
      <c r="K26" s="289">
        <v>16.964247847661053</v>
      </c>
    </row>
    <row r="27" spans="1:11" ht="39.75" customHeight="1" thickTop="1">
      <c r="A27" s="212" t="s">
        <v>31</v>
      </c>
      <c r="B27" s="170">
        <v>9</v>
      </c>
      <c r="C27" s="170">
        <v>9</v>
      </c>
      <c r="D27" s="170">
        <v>9</v>
      </c>
      <c r="E27" s="170">
        <v>9</v>
      </c>
      <c r="F27" s="170">
        <v>9</v>
      </c>
      <c r="G27" s="173">
        <v>9.8</v>
      </c>
      <c r="H27" s="171">
        <v>9.9</v>
      </c>
      <c r="I27" s="171">
        <v>9.921947347532743</v>
      </c>
      <c r="J27" s="171">
        <v>9.979265304312152</v>
      </c>
      <c r="K27" s="89">
        <v>10.040048638457849</v>
      </c>
    </row>
    <row r="28" spans="1:11" ht="39.75" customHeight="1">
      <c r="A28" s="19" t="s">
        <v>32</v>
      </c>
      <c r="B28" s="8">
        <v>22</v>
      </c>
      <c r="C28" s="8">
        <v>22</v>
      </c>
      <c r="D28" s="8">
        <v>22</v>
      </c>
      <c r="E28" s="8">
        <v>22</v>
      </c>
      <c r="F28" s="8">
        <v>22</v>
      </c>
      <c r="G28" s="25">
        <v>9.3</v>
      </c>
      <c r="H28" s="26">
        <v>9.4</v>
      </c>
      <c r="I28" s="26">
        <v>9.382503337185847</v>
      </c>
      <c r="J28" s="26">
        <v>9.408705618707927</v>
      </c>
      <c r="K28" s="89">
        <v>9.439588777187089</v>
      </c>
    </row>
    <row r="29" spans="1:11" ht="39.75" customHeight="1">
      <c r="A29" s="19" t="s">
        <v>33</v>
      </c>
      <c r="B29" s="8">
        <v>30</v>
      </c>
      <c r="C29" s="8">
        <v>30</v>
      </c>
      <c r="D29" s="8">
        <v>30</v>
      </c>
      <c r="E29" s="8">
        <v>30</v>
      </c>
      <c r="F29" s="8">
        <v>30</v>
      </c>
      <c r="G29" s="25">
        <v>16.8</v>
      </c>
      <c r="H29" s="26">
        <v>16.9</v>
      </c>
      <c r="I29" s="26">
        <v>17.027073046143368</v>
      </c>
      <c r="J29" s="26">
        <v>17.22356183258698</v>
      </c>
      <c r="K29" s="89">
        <v>17.3781070607249</v>
      </c>
    </row>
    <row r="30" spans="1:11" ht="39.75" customHeight="1">
      <c r="A30" s="19" t="s">
        <v>34</v>
      </c>
      <c r="B30" s="8">
        <v>53</v>
      </c>
      <c r="C30" s="8">
        <v>53</v>
      </c>
      <c r="D30" s="8">
        <v>53</v>
      </c>
      <c r="E30" s="8">
        <v>53</v>
      </c>
      <c r="F30" s="8">
        <v>53</v>
      </c>
      <c r="G30" s="25">
        <v>8.1</v>
      </c>
      <c r="H30" s="26">
        <v>8.1</v>
      </c>
      <c r="I30" s="26">
        <v>8.125369857637388</v>
      </c>
      <c r="J30" s="26">
        <v>8.122792094837429</v>
      </c>
      <c r="K30" s="89">
        <v>8.134186450900977</v>
      </c>
    </row>
    <row r="31" spans="1:11" ht="39.75" customHeight="1">
      <c r="A31" s="19" t="s">
        <v>35</v>
      </c>
      <c r="B31" s="8">
        <v>18</v>
      </c>
      <c r="C31" s="8">
        <v>18</v>
      </c>
      <c r="D31" s="8">
        <v>17</v>
      </c>
      <c r="E31" s="8">
        <v>17</v>
      </c>
      <c r="F31" s="8">
        <v>17</v>
      </c>
      <c r="G31" s="25">
        <v>11</v>
      </c>
      <c r="H31" s="26">
        <v>11.2</v>
      </c>
      <c r="I31" s="26">
        <v>10.70812179543708</v>
      </c>
      <c r="J31" s="26">
        <v>10.860260390713838</v>
      </c>
      <c r="K31" s="89">
        <v>11.026431003729527</v>
      </c>
    </row>
    <row r="32" spans="1:11" ht="39.75" customHeight="1">
      <c r="A32" s="20" t="s">
        <v>36</v>
      </c>
      <c r="B32" s="10">
        <v>14</v>
      </c>
      <c r="C32" s="10">
        <v>14</v>
      </c>
      <c r="D32" s="10">
        <v>13</v>
      </c>
      <c r="E32" s="10">
        <v>13</v>
      </c>
      <c r="F32" s="10">
        <v>13</v>
      </c>
      <c r="G32" s="28">
        <v>10.8</v>
      </c>
      <c r="H32" s="29">
        <v>11</v>
      </c>
      <c r="I32" s="29">
        <v>10.388697097557857</v>
      </c>
      <c r="J32" s="29">
        <v>10.460166879893144</v>
      </c>
      <c r="K32" s="90">
        <v>10.62039442510988</v>
      </c>
    </row>
    <row r="33" ht="12.75" customHeight="1">
      <c r="A33" s="71"/>
    </row>
  </sheetData>
  <sheetProtection/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保健福祉課</cp:lastModifiedBy>
  <cp:lastPrinted>2013-10-04T08:26:57Z</cp:lastPrinted>
  <dcterms:created xsi:type="dcterms:W3CDTF">2002-02-01T06:33:51Z</dcterms:created>
  <dcterms:modified xsi:type="dcterms:W3CDTF">2014-02-12T00:45:07Z</dcterms:modified>
  <cp:category/>
  <cp:version/>
  <cp:contentType/>
  <cp:contentStatus/>
</cp:coreProperties>
</file>