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20070" windowHeight="5805" tabRatio="850" activeTab="0"/>
  </bookViews>
  <sheets>
    <sheet name="４表" sheetId="1" r:id="rId1"/>
    <sheet name="５表 " sheetId="2" r:id="rId2"/>
    <sheet name="６表-1" sheetId="3" r:id="rId3"/>
    <sheet name="６表-2" sheetId="4" r:id="rId4"/>
    <sheet name="７表" sheetId="5" r:id="rId5"/>
    <sheet name="８表" sheetId="6" r:id="rId6"/>
    <sheet name="９表" sheetId="7" r:id="rId7"/>
  </sheets>
  <definedNames>
    <definedName name="_xlnm.Print_Area" localSheetId="1">'５表 '!$A$1:$Y$35</definedName>
    <definedName name="_xlnm.Print_Area" localSheetId="2">'６表-1'!$A$1:$V$34</definedName>
    <definedName name="_xlnm.Print_Area" localSheetId="3">'６表-2'!$A$1:$AC$34</definedName>
    <definedName name="_xlnm.Print_Area" localSheetId="4">'７表'!$A$1:$V$34</definedName>
    <definedName name="_xlnm.Print_Area" localSheetId="5">'８表'!$A$1:$V$34</definedName>
    <definedName name="_xlnm.Print_Area" localSheetId="6">'９表'!$A$1:$X$34</definedName>
  </definedNames>
  <calcPr fullCalcOnLoad="1"/>
</workbook>
</file>

<file path=xl/sharedStrings.xml><?xml version="1.0" encoding="utf-8"?>
<sst xmlns="http://schemas.openxmlformats.org/spreadsheetml/2006/main" count="435" uniqueCount="92">
  <si>
    <t>総数</t>
  </si>
  <si>
    <t>受診者数</t>
  </si>
  <si>
    <t>40～49歳</t>
  </si>
  <si>
    <t>50～59歳</t>
  </si>
  <si>
    <t>貧血（疑いを含む）</t>
  </si>
  <si>
    <t>腎機能障害（疑いを含む）</t>
  </si>
  <si>
    <t>男―胃がん</t>
  </si>
  <si>
    <t>男―大腸がん</t>
  </si>
  <si>
    <t>女―大腸がん</t>
  </si>
  <si>
    <t>女―子宮がん（頸部）</t>
  </si>
  <si>
    <t>個別</t>
  </si>
  <si>
    <t>集団</t>
  </si>
  <si>
    <t>65～69歳</t>
  </si>
  <si>
    <t>60～64歳</t>
  </si>
  <si>
    <t>70～74歳</t>
  </si>
  <si>
    <t>７5歳以上</t>
  </si>
  <si>
    <t>40～
49歳</t>
  </si>
  <si>
    <t>50～
59歳</t>
  </si>
  <si>
    <t>60～
64歳</t>
  </si>
  <si>
    <t>65～
69歳</t>
  </si>
  <si>
    <t>70～
74歳</t>
  </si>
  <si>
    <t>７5歳
以上</t>
  </si>
  <si>
    <t>40～
49歳</t>
  </si>
  <si>
    <t>肝疾患（疑いを含む）</t>
  </si>
  <si>
    <t>（再掲）うちアルコール性（疑いを含む）</t>
  </si>
  <si>
    <t>40～
49歳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</si>
  <si>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</si>
  <si>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</si>
  <si>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</si>
  <si>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</si>
  <si>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</si>
  <si>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</si>
  <si>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</si>
  <si>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</si>
  <si>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</si>
  <si>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</si>
  <si>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</si>
  <si>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</si>
  <si>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</si>
  <si>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</si>
  <si>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</si>
  <si>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</si>
  <si>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</si>
  <si>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</si>
  <si>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</si>
  <si>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</si>
  <si>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</si>
  <si>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</si>
  <si>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</si>
  <si>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</si>
  <si>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</si>
  <si>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</si>
  <si>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</si>
  <si>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</si>
  <si>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女―子宮がん（体部）</t>
  </si>
  <si>
    <t>女―子宮がん（体部）</t>
  </si>
  <si>
    <t>市町</t>
  </si>
  <si>
    <t>市町</t>
  </si>
  <si>
    <t>市町</t>
  </si>
  <si>
    <t>市町</t>
  </si>
  <si>
    <t>女―胃がん</t>
  </si>
  <si>
    <t>市町</t>
  </si>
  <si>
    <t>健康診査</t>
  </si>
  <si>
    <t>訪問健康診査</t>
  </si>
  <si>
    <t>介護家族訪問健康診査</t>
  </si>
  <si>
    <t>動機付け支援</t>
  </si>
  <si>
    <t>積極的支援</t>
  </si>
  <si>
    <t>男―肺がん（胸部Ｘ線検査）</t>
  </si>
  <si>
    <t>年齢階級別受診者数</t>
  </si>
  <si>
    <t>女―肺がん（胸部Ｘ線検査）</t>
  </si>
  <si>
    <t>年齢階級別受診者数</t>
  </si>
  <si>
    <t>20～
29歳</t>
  </si>
  <si>
    <t>30～
39歳</t>
  </si>
  <si>
    <t>60～
69歳</t>
  </si>
  <si>
    <t>40～
49歳</t>
  </si>
  <si>
    <t>※健康増進法施行規則第４条の２に基づく健康診査（6表、８表についても同じ）</t>
  </si>
  <si>
    <t>第５表　健康診査の保健指導区分別実人員・年齢階級別―市町別</t>
  </si>
  <si>
    <t>第４表　健康診査の受診者数・年齢階級別―市町別</t>
  </si>
  <si>
    <t>第６表　健康診査の検査結果別人員数・主な検査項目・年齢階級別ー市町別</t>
  </si>
  <si>
    <t>第６表　健康診査の検査結果別人員数・主な検査項目・年齢階級別ー市町別（続き）</t>
  </si>
  <si>
    <t>第７表　男―がん検診の受診者数・年齢階級別―市町別</t>
  </si>
  <si>
    <t>第８表　女―がん検診の受診者数・年齢階級別―市町別</t>
  </si>
  <si>
    <t>第９表 女―がん検診の受診者数・年齢階級別―市町別</t>
  </si>
  <si>
    <t>（再掲）健診方式</t>
  </si>
  <si>
    <t>保健指導非対象者</t>
  </si>
  <si>
    <t>保健指導対象者</t>
  </si>
  <si>
    <t>服薬中のため保健指導の対象から除外した者</t>
  </si>
  <si>
    <t>高血圧症個別健康教育対象者（ア）（イ）</t>
  </si>
  <si>
    <t>脂質異常症個別健康教育対象者（ア）（イ）</t>
  </si>
  <si>
    <t>糖尿病個別健康教育対象者（ア）（イ）</t>
  </si>
  <si>
    <t>女―乳がん（視触診及びマンモグラフィ+マンモグラフィのみ）</t>
  </si>
  <si>
    <t>平成23年度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</si>
</sst>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b/>
      <sz val="12"/>
      <name val="ＭＳ Ｐゴシック"/>
      <family val="3"/>
    </font>
    <font>
      <sz val="17"/>
      <name val="HG創英角ｺﾞｼｯｸUB"/>
      <family val="3"/>
    </font>
    <font>
      <sz val="16"/>
      <name val="HG創英角ｺﾞｼｯｸUB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11"/>
      <name val="明朝"/>
      <family val="1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14"/>
      <name val="HG創英角ｺﾞｼｯｸUB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1" fontId="0" fillId="0" borderId="0" xfId="0" applyNumberFormat="1" applyFill="1" applyAlignment="1">
      <alignment horizontal="distributed" vertical="center"/>
    </xf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distributed"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Alignment="1">
      <alignment horizontal="distributed" vertical="center"/>
    </xf>
    <xf numFmtId="38" fontId="0" fillId="0" borderId="0" xfId="49" applyFont="1" applyFill="1" applyAlignment="1">
      <alignment horizontal="distributed" vertical="center"/>
    </xf>
    <xf numFmtId="41" fontId="2" fillId="0" borderId="10" xfId="49" applyNumberFormat="1" applyFont="1" applyFill="1" applyBorder="1" applyAlignment="1">
      <alignment horizontal="left"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2" fillId="0" borderId="0" xfId="49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9" fontId="6" fillId="0" borderId="11" xfId="49" applyNumberFormat="1" applyFont="1" applyFill="1" applyBorder="1" applyAlignment="1">
      <alignment horizontal="center" vertical="center"/>
    </xf>
    <xf numFmtId="49" fontId="6" fillId="0" borderId="12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 wrapText="1"/>
    </xf>
    <xf numFmtId="49" fontId="6" fillId="0" borderId="10" xfId="49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0" xfId="49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0" fillId="0" borderId="0" xfId="49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left" vertical="center"/>
    </xf>
    <xf numFmtId="49" fontId="6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49" fontId="12" fillId="0" borderId="11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49" applyNumberFormat="1" applyFont="1" applyFill="1" applyAlignment="1">
      <alignment horizontal="left" vertical="center"/>
    </xf>
    <xf numFmtId="177" fontId="7" fillId="0" borderId="13" xfId="61" applyNumberFormat="1" applyFont="1" applyBorder="1" applyAlignment="1">
      <alignment horizontal="right" vertical="center" shrinkToFit="1"/>
      <protection/>
    </xf>
    <xf numFmtId="177" fontId="7" fillId="0" borderId="14" xfId="61" applyNumberFormat="1" applyFont="1" applyBorder="1" applyAlignment="1">
      <alignment horizontal="right" vertical="center" shrinkToFit="1"/>
      <protection/>
    </xf>
    <xf numFmtId="183" fontId="13" fillId="0" borderId="0" xfId="61" applyNumberFormat="1" applyBorder="1">
      <alignment/>
      <protection/>
    </xf>
    <xf numFmtId="177" fontId="7" fillId="0" borderId="15" xfId="61" applyNumberFormat="1" applyFont="1" applyBorder="1" applyAlignment="1">
      <alignment horizontal="right" vertical="center" shrinkToFit="1"/>
      <protection/>
    </xf>
    <xf numFmtId="177" fontId="7" fillId="0" borderId="0" xfId="61" applyNumberFormat="1" applyFont="1" applyBorder="1" applyAlignment="1">
      <alignment horizontal="right" vertical="center" shrinkToFit="1"/>
      <protection/>
    </xf>
    <xf numFmtId="177" fontId="7" fillId="0" borderId="16" xfId="61" applyNumberFormat="1" applyFont="1" applyBorder="1" applyAlignment="1">
      <alignment horizontal="right" vertical="center" shrinkToFit="1"/>
      <protection/>
    </xf>
    <xf numFmtId="177" fontId="7" fillId="0" borderId="10" xfId="61" applyNumberFormat="1" applyFont="1" applyBorder="1" applyAlignment="1">
      <alignment horizontal="right" vertical="center" shrinkToFit="1"/>
      <protection/>
    </xf>
    <xf numFmtId="49" fontId="6" fillId="0" borderId="17" xfId="61" applyNumberFormat="1" applyFont="1" applyBorder="1" applyAlignment="1">
      <alignment horizontal="center" vertical="center"/>
      <protection/>
    </xf>
    <xf numFmtId="49" fontId="6" fillId="0" borderId="18" xfId="61" applyNumberFormat="1" applyFont="1" applyBorder="1" applyAlignment="1">
      <alignment horizontal="center" vertical="center"/>
      <protection/>
    </xf>
    <xf numFmtId="177" fontId="7" fillId="0" borderId="19" xfId="61" applyNumberFormat="1" applyFont="1" applyBorder="1" applyAlignment="1">
      <alignment horizontal="right" vertical="center" shrinkToFit="1"/>
      <protection/>
    </xf>
    <xf numFmtId="177" fontId="7" fillId="0" borderId="20" xfId="61" applyNumberFormat="1" applyFont="1" applyBorder="1" applyAlignment="1">
      <alignment horizontal="right" vertical="center" shrinkToFit="1"/>
      <protection/>
    </xf>
    <xf numFmtId="177" fontId="7" fillId="0" borderId="21" xfId="61" applyNumberFormat="1" applyFont="1" applyBorder="1" applyAlignment="1">
      <alignment horizontal="right" vertical="center" shrinkToFit="1"/>
      <protection/>
    </xf>
    <xf numFmtId="177" fontId="7" fillId="0" borderId="22" xfId="61" applyNumberFormat="1" applyFont="1" applyBorder="1" applyAlignment="1">
      <alignment horizontal="right" vertical="center" shrinkToFit="1"/>
      <protection/>
    </xf>
    <xf numFmtId="177" fontId="7" fillId="0" borderId="23" xfId="61" applyNumberFormat="1" applyFont="1" applyBorder="1" applyAlignment="1">
      <alignment horizontal="right" vertical="center" shrinkToFit="1"/>
      <protection/>
    </xf>
    <xf numFmtId="177" fontId="7" fillId="0" borderId="12" xfId="61" applyNumberFormat="1" applyFont="1" applyBorder="1" applyAlignment="1">
      <alignment horizontal="right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6" fillId="0" borderId="24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177" fontId="7" fillId="0" borderId="26" xfId="61" applyNumberFormat="1" applyFont="1" applyBorder="1" applyAlignment="1">
      <alignment horizontal="right" vertical="center" shrinkToFit="1"/>
      <protection/>
    </xf>
    <xf numFmtId="177" fontId="7" fillId="0" borderId="27" xfId="61" applyNumberFormat="1" applyFont="1" applyBorder="1" applyAlignment="1">
      <alignment horizontal="right" vertical="center" shrinkToFit="1"/>
      <protection/>
    </xf>
    <xf numFmtId="177" fontId="7" fillId="0" borderId="28" xfId="61" applyNumberFormat="1" applyFont="1" applyBorder="1" applyAlignment="1">
      <alignment horizontal="right" vertical="center" shrinkToFit="1"/>
      <protection/>
    </xf>
    <xf numFmtId="177" fontId="14" fillId="0" borderId="13" xfId="61" applyNumberFormat="1" applyFont="1" applyBorder="1" applyAlignment="1">
      <alignment horizontal="right" vertical="center" shrinkToFit="1"/>
      <protection/>
    </xf>
    <xf numFmtId="177" fontId="14" fillId="0" borderId="14" xfId="61" applyNumberFormat="1" applyFont="1" applyBorder="1" applyAlignment="1">
      <alignment horizontal="right" vertical="center" shrinkToFit="1"/>
      <protection/>
    </xf>
    <xf numFmtId="177" fontId="14" fillId="0" borderId="21" xfId="61" applyNumberFormat="1" applyFont="1" applyBorder="1" applyAlignment="1">
      <alignment horizontal="right" vertical="center" shrinkToFit="1"/>
      <protection/>
    </xf>
    <xf numFmtId="183" fontId="15" fillId="0" borderId="0" xfId="61" applyNumberFormat="1" applyFont="1" applyBorder="1">
      <alignment/>
      <protection/>
    </xf>
    <xf numFmtId="177" fontId="14" fillId="0" borderId="15" xfId="61" applyNumberFormat="1" applyFont="1" applyBorder="1" applyAlignment="1">
      <alignment horizontal="right" vertical="center" shrinkToFit="1"/>
      <protection/>
    </xf>
    <xf numFmtId="177" fontId="14" fillId="0" borderId="0" xfId="61" applyNumberFormat="1" applyFont="1" applyBorder="1" applyAlignment="1">
      <alignment horizontal="right" vertical="center" shrinkToFit="1"/>
      <protection/>
    </xf>
    <xf numFmtId="177" fontId="14" fillId="0" borderId="22" xfId="61" applyNumberFormat="1" applyFont="1" applyBorder="1" applyAlignment="1">
      <alignment horizontal="right" vertical="center" shrinkToFit="1"/>
      <protection/>
    </xf>
    <xf numFmtId="177" fontId="14" fillId="0" borderId="16" xfId="61" applyNumberFormat="1" applyFont="1" applyBorder="1" applyAlignment="1">
      <alignment horizontal="right" vertical="center" shrinkToFit="1"/>
      <protection/>
    </xf>
    <xf numFmtId="177" fontId="14" fillId="0" borderId="10" xfId="61" applyNumberFormat="1" applyFont="1" applyBorder="1" applyAlignment="1">
      <alignment horizontal="right" vertical="center" shrinkToFit="1"/>
      <protection/>
    </xf>
    <xf numFmtId="177" fontId="14" fillId="0" borderId="23" xfId="61" applyNumberFormat="1" applyFont="1" applyBorder="1" applyAlignment="1">
      <alignment horizontal="right" vertical="center" shrinkToFit="1"/>
      <protection/>
    </xf>
    <xf numFmtId="177" fontId="14" fillId="0" borderId="19" xfId="61" applyNumberFormat="1" applyFont="1" applyBorder="1" applyAlignment="1">
      <alignment horizontal="right" vertical="center" shrinkToFit="1"/>
      <protection/>
    </xf>
    <xf numFmtId="177" fontId="14" fillId="0" borderId="20" xfId="61" applyNumberFormat="1" applyFont="1" applyBorder="1" applyAlignment="1">
      <alignment horizontal="right" vertical="center" shrinkToFit="1"/>
      <protection/>
    </xf>
    <xf numFmtId="177" fontId="14" fillId="0" borderId="12" xfId="61" applyNumberFormat="1" applyFont="1" applyBorder="1" applyAlignment="1">
      <alignment horizontal="right" vertical="center" shrinkToFit="1"/>
      <protection/>
    </xf>
    <xf numFmtId="177" fontId="14" fillId="0" borderId="26" xfId="61" applyNumberFormat="1" applyFont="1" applyBorder="1" applyAlignment="1">
      <alignment horizontal="right" vertical="center" shrinkToFit="1"/>
      <protection/>
    </xf>
    <xf numFmtId="177" fontId="14" fillId="0" borderId="27" xfId="61" applyNumberFormat="1" applyFont="1" applyBorder="1" applyAlignment="1">
      <alignment horizontal="right" vertical="center" shrinkToFit="1"/>
      <protection/>
    </xf>
    <xf numFmtId="177" fontId="14" fillId="0" borderId="28" xfId="61" applyNumberFormat="1" applyFont="1" applyBorder="1" applyAlignment="1">
      <alignment horizontal="right" vertical="center" shrinkToFit="1"/>
      <protection/>
    </xf>
    <xf numFmtId="49" fontId="16" fillId="0" borderId="24" xfId="61" applyNumberFormat="1" applyFont="1" applyBorder="1" applyAlignment="1">
      <alignment horizontal="center" vertical="center" shrinkToFit="1"/>
      <protection/>
    </xf>
    <xf numFmtId="49" fontId="16" fillId="0" borderId="17" xfId="61" applyNumberFormat="1" applyFont="1" applyBorder="1" applyAlignment="1">
      <alignment horizontal="center" vertical="center" shrinkToFit="1"/>
      <protection/>
    </xf>
    <xf numFmtId="49" fontId="16" fillId="0" borderId="18" xfId="61" applyNumberFormat="1" applyFont="1" applyBorder="1" applyAlignment="1">
      <alignment horizontal="center" vertical="center" shrinkToFit="1"/>
      <protection/>
    </xf>
    <xf numFmtId="49" fontId="16" fillId="0" borderId="11" xfId="61" applyNumberFormat="1" applyFont="1" applyBorder="1" applyAlignment="1">
      <alignment horizontal="center" vertical="center" shrinkToFit="1"/>
      <protection/>
    </xf>
    <xf numFmtId="49" fontId="16" fillId="0" borderId="25" xfId="61" applyNumberFormat="1" applyFont="1" applyBorder="1" applyAlignment="1">
      <alignment horizontal="center" vertical="center" shrinkToFit="1"/>
      <protection/>
    </xf>
    <xf numFmtId="49" fontId="6" fillId="0" borderId="24" xfId="61" applyNumberFormat="1" applyFont="1" applyBorder="1" applyAlignment="1">
      <alignment horizontal="center" vertical="center" shrinkToFit="1"/>
      <protection/>
    </xf>
    <xf numFmtId="183" fontId="13" fillId="0" borderId="0" xfId="61" applyNumberFormat="1" applyFont="1" applyBorder="1">
      <alignment/>
      <protection/>
    </xf>
    <xf numFmtId="49" fontId="6" fillId="0" borderId="17" xfId="61" applyNumberFormat="1" applyFont="1" applyBorder="1" applyAlignment="1">
      <alignment horizontal="center" vertical="center" shrinkToFit="1"/>
      <protection/>
    </xf>
    <xf numFmtId="49" fontId="6" fillId="0" borderId="18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 shrinkToFit="1"/>
      <protection/>
    </xf>
    <xf numFmtId="49" fontId="6" fillId="0" borderId="25" xfId="61" applyNumberFormat="1" applyFont="1" applyBorder="1" applyAlignment="1">
      <alignment horizontal="center" vertical="center" shrinkToFit="1"/>
      <protection/>
    </xf>
    <xf numFmtId="49" fontId="16" fillId="0" borderId="24" xfId="61" applyNumberFormat="1" applyFont="1" applyBorder="1" applyAlignment="1">
      <alignment horizontal="center" vertical="center"/>
      <protection/>
    </xf>
    <xf numFmtId="177" fontId="17" fillId="0" borderId="13" xfId="61" applyNumberFormat="1" applyFont="1" applyBorder="1" applyAlignment="1">
      <alignment horizontal="right" vertical="center" shrinkToFit="1"/>
      <protection/>
    </xf>
    <xf numFmtId="177" fontId="17" fillId="0" borderId="14" xfId="61" applyNumberFormat="1" applyFont="1" applyBorder="1" applyAlignment="1">
      <alignment horizontal="right" vertical="center" shrinkToFit="1"/>
      <protection/>
    </xf>
    <xf numFmtId="177" fontId="17" fillId="0" borderId="21" xfId="61" applyNumberFormat="1" applyFont="1" applyBorder="1" applyAlignment="1">
      <alignment horizontal="right" vertical="center" shrinkToFit="1"/>
      <protection/>
    </xf>
    <xf numFmtId="183" fontId="18" fillId="0" borderId="0" xfId="61" applyNumberFormat="1" applyFont="1" applyBorder="1">
      <alignment/>
      <protection/>
    </xf>
    <xf numFmtId="49" fontId="16" fillId="0" borderId="17" xfId="61" applyNumberFormat="1" applyFont="1" applyBorder="1" applyAlignment="1">
      <alignment horizontal="center" vertical="center"/>
      <protection/>
    </xf>
    <xf numFmtId="177" fontId="17" fillId="0" borderId="15" xfId="61" applyNumberFormat="1" applyFont="1" applyBorder="1" applyAlignment="1">
      <alignment horizontal="right" vertical="center" shrinkToFit="1"/>
      <protection/>
    </xf>
    <xf numFmtId="177" fontId="17" fillId="0" borderId="0" xfId="61" applyNumberFormat="1" applyFont="1" applyBorder="1" applyAlignment="1">
      <alignment horizontal="right" vertical="center" shrinkToFit="1"/>
      <protection/>
    </xf>
    <xf numFmtId="177" fontId="17" fillId="0" borderId="22" xfId="61" applyNumberFormat="1" applyFont="1" applyBorder="1" applyAlignment="1">
      <alignment horizontal="right" vertical="center" shrinkToFit="1"/>
      <protection/>
    </xf>
    <xf numFmtId="49" fontId="16" fillId="0" borderId="18" xfId="61" applyNumberFormat="1" applyFont="1" applyBorder="1" applyAlignment="1">
      <alignment horizontal="center" vertical="center"/>
      <protection/>
    </xf>
    <xf numFmtId="177" fontId="17" fillId="0" borderId="16" xfId="61" applyNumberFormat="1" applyFont="1" applyBorder="1" applyAlignment="1">
      <alignment horizontal="right" vertical="center" shrinkToFit="1"/>
      <protection/>
    </xf>
    <xf numFmtId="177" fontId="17" fillId="0" borderId="10" xfId="61" applyNumberFormat="1" applyFont="1" applyBorder="1" applyAlignment="1">
      <alignment horizontal="right" vertical="center" shrinkToFit="1"/>
      <protection/>
    </xf>
    <xf numFmtId="177" fontId="17" fillId="0" borderId="23" xfId="61" applyNumberFormat="1" applyFont="1" applyBorder="1" applyAlignment="1">
      <alignment horizontal="right" vertical="center" shrinkToFit="1"/>
      <protection/>
    </xf>
    <xf numFmtId="49" fontId="16" fillId="0" borderId="11" xfId="61" applyNumberFormat="1" applyFont="1" applyBorder="1" applyAlignment="1">
      <alignment horizontal="center" vertical="center"/>
      <protection/>
    </xf>
    <xf numFmtId="177" fontId="17" fillId="0" borderId="19" xfId="61" applyNumberFormat="1" applyFont="1" applyBorder="1" applyAlignment="1">
      <alignment horizontal="right" vertical="center" shrinkToFit="1"/>
      <protection/>
    </xf>
    <xf numFmtId="177" fontId="17" fillId="0" borderId="20" xfId="61" applyNumberFormat="1" applyFont="1" applyBorder="1" applyAlignment="1">
      <alignment horizontal="right" vertical="center" shrinkToFit="1"/>
      <protection/>
    </xf>
    <xf numFmtId="177" fontId="17" fillId="0" borderId="12" xfId="61" applyNumberFormat="1" applyFont="1" applyBorder="1" applyAlignment="1">
      <alignment horizontal="right" vertical="center" shrinkToFit="1"/>
      <protection/>
    </xf>
    <xf numFmtId="49" fontId="16" fillId="0" borderId="25" xfId="61" applyNumberFormat="1" applyFont="1" applyBorder="1" applyAlignment="1">
      <alignment horizontal="center" vertical="center"/>
      <protection/>
    </xf>
    <xf numFmtId="177" fontId="17" fillId="0" borderId="26" xfId="61" applyNumberFormat="1" applyFont="1" applyBorder="1" applyAlignment="1">
      <alignment horizontal="right" vertical="center" shrinkToFit="1"/>
      <protection/>
    </xf>
    <xf numFmtId="177" fontId="17" fillId="0" borderId="27" xfId="61" applyNumberFormat="1" applyFont="1" applyBorder="1" applyAlignment="1">
      <alignment horizontal="right" vertical="center" shrinkToFit="1"/>
      <protection/>
    </xf>
    <xf numFmtId="177" fontId="17" fillId="0" borderId="28" xfId="61" applyNumberFormat="1" applyFont="1" applyBorder="1" applyAlignment="1">
      <alignment horizontal="right" vertical="center" shrinkToFit="1"/>
      <protection/>
    </xf>
    <xf numFmtId="177" fontId="14" fillId="0" borderId="29" xfId="61" applyNumberFormat="1" applyFont="1" applyBorder="1" applyAlignment="1">
      <alignment horizontal="right" vertical="center" shrinkToFit="1"/>
      <protection/>
    </xf>
    <xf numFmtId="177" fontId="14" fillId="0" borderId="30" xfId="61" applyNumberFormat="1" applyFont="1" applyBorder="1" applyAlignment="1">
      <alignment horizontal="right" vertical="center" shrinkToFit="1"/>
      <protection/>
    </xf>
    <xf numFmtId="49" fontId="19" fillId="0" borderId="0" xfId="49" applyNumberFormat="1" applyFont="1" applyFill="1" applyBorder="1" applyAlignment="1">
      <alignment horizontal="left" vertical="center"/>
    </xf>
    <xf numFmtId="49" fontId="20" fillId="0" borderId="10" xfId="49" applyNumberFormat="1" applyFont="1" applyFill="1" applyBorder="1" applyAlignment="1">
      <alignment horizontal="center" vertical="center" wrapText="1"/>
    </xf>
    <xf numFmtId="49" fontId="20" fillId="0" borderId="11" xfId="49" applyNumberFormat="1" applyFont="1" applyFill="1" applyBorder="1" applyAlignment="1">
      <alignment horizontal="center" vertical="center" wrapText="1"/>
    </xf>
    <xf numFmtId="49" fontId="20" fillId="0" borderId="12" xfId="49" applyNumberFormat="1" applyFont="1" applyFill="1" applyBorder="1" applyAlignment="1">
      <alignment horizontal="center" vertical="center" wrapText="1"/>
    </xf>
    <xf numFmtId="177" fontId="7" fillId="0" borderId="30" xfId="61" applyNumberFormat="1" applyFont="1" applyBorder="1" applyAlignment="1">
      <alignment horizontal="right" vertical="center" shrinkToFit="1"/>
      <protection/>
    </xf>
    <xf numFmtId="177" fontId="14" fillId="0" borderId="31" xfId="61" applyNumberFormat="1" applyFont="1" applyBorder="1" applyAlignment="1">
      <alignment horizontal="right" vertical="center" shrinkToFit="1"/>
      <protection/>
    </xf>
    <xf numFmtId="49" fontId="16" fillId="0" borderId="24" xfId="49" applyNumberFormat="1" applyFont="1" applyFill="1" applyBorder="1" applyAlignment="1">
      <alignment horizontal="center" vertical="center" shrinkToFit="1"/>
    </xf>
    <xf numFmtId="49" fontId="16" fillId="0" borderId="17" xfId="49" applyNumberFormat="1" applyFont="1" applyFill="1" applyBorder="1" applyAlignment="1">
      <alignment horizontal="center" vertical="center" shrinkToFit="1"/>
    </xf>
    <xf numFmtId="49" fontId="16" fillId="0" borderId="18" xfId="49" applyNumberFormat="1" applyFont="1" applyFill="1" applyBorder="1" applyAlignment="1">
      <alignment horizontal="center" vertical="center" shrinkToFit="1"/>
    </xf>
    <xf numFmtId="49" fontId="6" fillId="0" borderId="0" xfId="49" applyNumberFormat="1" applyFont="1" applyFill="1" applyBorder="1" applyAlignment="1">
      <alignment horizontal="right" vertical="center"/>
    </xf>
    <xf numFmtId="49" fontId="6" fillId="0" borderId="24" xfId="49" applyNumberFormat="1" applyFont="1" applyFill="1" applyBorder="1" applyAlignment="1">
      <alignment horizontal="center" vertical="center"/>
    </xf>
    <xf numFmtId="49" fontId="6" fillId="0" borderId="17" xfId="49" applyNumberFormat="1" applyFont="1" applyFill="1" applyBorder="1" applyAlignment="1">
      <alignment horizontal="center" vertical="center"/>
    </xf>
    <xf numFmtId="49" fontId="6" fillId="0" borderId="18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/>
    </xf>
    <xf numFmtId="49" fontId="6" fillId="0" borderId="19" xfId="49" applyNumberFormat="1" applyFont="1" applyFill="1" applyBorder="1" applyAlignment="1">
      <alignment horizontal="center" vertical="center"/>
    </xf>
    <xf numFmtId="49" fontId="6" fillId="0" borderId="12" xfId="49" applyNumberFormat="1" applyFont="1" applyFill="1" applyBorder="1" applyAlignment="1">
      <alignment horizontal="center" vertical="center"/>
    </xf>
    <xf numFmtId="49" fontId="6" fillId="0" borderId="20" xfId="49" applyNumberFormat="1" applyFont="1" applyFill="1" applyBorder="1" applyAlignment="1">
      <alignment horizontal="center" vertical="center"/>
    </xf>
    <xf numFmtId="49" fontId="6" fillId="0" borderId="16" xfId="49" applyNumberFormat="1" applyFont="1" applyFill="1" applyBorder="1" applyAlignment="1">
      <alignment horizontal="center" vertical="center"/>
    </xf>
    <xf numFmtId="49" fontId="6" fillId="0" borderId="23" xfId="49" applyNumberFormat="1" applyFont="1" applyFill="1" applyBorder="1" applyAlignment="1">
      <alignment horizontal="center" vertical="center"/>
    </xf>
    <xf numFmtId="49" fontId="11" fillId="0" borderId="19" xfId="49" applyNumberFormat="1" applyFont="1" applyFill="1" applyBorder="1" applyAlignment="1">
      <alignment horizontal="center" vertical="center"/>
    </xf>
    <xf numFmtId="49" fontId="11" fillId="0" borderId="12" xfId="49" applyNumberFormat="1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left" vertical="center"/>
    </xf>
    <xf numFmtId="0" fontId="21" fillId="0" borderId="12" xfId="0" applyFont="1" applyBorder="1" applyAlignment="1">
      <alignment/>
    </xf>
    <xf numFmtId="49" fontId="6" fillId="0" borderId="11" xfId="49" applyNumberFormat="1" applyFont="1" applyFill="1" applyBorder="1" applyAlignment="1">
      <alignment horizontal="center" vertical="center" wrapText="1"/>
    </xf>
    <xf numFmtId="49" fontId="6" fillId="0" borderId="12" xfId="49" applyNumberFormat="1" applyFont="1" applyFill="1" applyBorder="1" applyAlignment="1">
      <alignment horizontal="center" vertical="center" wrapText="1"/>
    </xf>
    <xf numFmtId="49" fontId="6" fillId="0" borderId="19" xfId="49" applyNumberFormat="1" applyFont="1" applyFill="1" applyBorder="1" applyAlignment="1">
      <alignment horizontal="center" vertical="center" wrapText="1"/>
    </xf>
    <xf numFmtId="49" fontId="6" fillId="0" borderId="13" xfId="49" applyNumberFormat="1" applyFont="1" applyFill="1" applyBorder="1" applyAlignment="1">
      <alignment horizontal="center" vertical="center"/>
    </xf>
    <xf numFmtId="49" fontId="6" fillId="0" borderId="14" xfId="49" applyNumberFormat="1" applyFont="1" applyFill="1" applyBorder="1" applyAlignment="1">
      <alignment horizontal="center" vertical="center"/>
    </xf>
    <xf numFmtId="49" fontId="6" fillId="0" borderId="10" xfId="49" applyNumberFormat="1" applyFont="1" applyFill="1" applyBorder="1" applyAlignment="1">
      <alignment horizontal="center" vertical="center"/>
    </xf>
    <xf numFmtId="49" fontId="6" fillId="0" borderId="21" xfId="49" applyNumberFormat="1" applyFont="1" applyFill="1" applyBorder="1" applyAlignment="1">
      <alignment horizontal="center" vertical="center"/>
    </xf>
    <xf numFmtId="49" fontId="16" fillId="0" borderId="11" xfId="49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</sheetPr>
  <dimension ref="A1:AB35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11.625" defaultRowHeight="18" customHeight="1"/>
  <cols>
    <col min="1" max="1" width="11.75390625" style="6" customWidth="1"/>
    <col min="2" max="10" width="13.75390625" style="8" customWidth="1"/>
    <col min="11" max="28" width="7.75390625" style="8" customWidth="1"/>
    <col min="29" max="16384" width="11.625" style="9" customWidth="1"/>
  </cols>
  <sheetData>
    <row r="1" spans="1:28" ht="18.75">
      <c r="A1" s="23" t="s">
        <v>77</v>
      </c>
      <c r="B1" s="14"/>
      <c r="C1" s="14"/>
      <c r="D1" s="14"/>
      <c r="E1" s="14"/>
      <c r="F1" s="14"/>
      <c r="G1" s="14"/>
      <c r="H1" s="14"/>
      <c r="I1" s="120"/>
      <c r="J1" s="120"/>
      <c r="K1" s="14"/>
      <c r="L1" s="14"/>
      <c r="M1" s="14"/>
      <c r="N1" s="14"/>
      <c r="O1" s="14"/>
      <c r="P1" s="14"/>
      <c r="Q1" s="14"/>
      <c r="R1" s="120"/>
      <c r="S1" s="120"/>
      <c r="T1" s="14"/>
      <c r="U1" s="14"/>
      <c r="V1" s="14"/>
      <c r="W1" s="14"/>
      <c r="X1" s="14"/>
      <c r="Y1" s="14"/>
      <c r="Z1" s="14"/>
      <c r="AA1" s="120" t="s">
        <v>91</v>
      </c>
      <c r="AB1" s="120"/>
    </row>
    <row r="2" spans="1:28" s="27" customFormat="1" ht="3.75" customHeight="1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>
      <c r="A3" s="117" t="s">
        <v>58</v>
      </c>
      <c r="B3" s="125" t="s">
        <v>1</v>
      </c>
      <c r="C3" s="127"/>
      <c r="D3" s="127"/>
      <c r="E3" s="127"/>
      <c r="F3" s="127"/>
      <c r="G3" s="127"/>
      <c r="H3" s="127"/>
      <c r="I3" s="127"/>
      <c r="J3" s="126"/>
      <c r="K3" s="125" t="s">
        <v>1</v>
      </c>
      <c r="L3" s="127"/>
      <c r="M3" s="127"/>
      <c r="N3" s="127"/>
      <c r="O3" s="127"/>
      <c r="P3" s="127"/>
      <c r="Q3" s="127"/>
      <c r="R3" s="127"/>
      <c r="S3" s="126"/>
      <c r="T3" s="125" t="s">
        <v>1</v>
      </c>
      <c r="U3" s="127"/>
      <c r="V3" s="127"/>
      <c r="W3" s="127"/>
      <c r="X3" s="127"/>
      <c r="Y3" s="127"/>
      <c r="Z3" s="127"/>
      <c r="AA3" s="127"/>
      <c r="AB3" s="126"/>
    </row>
    <row r="4" spans="1:28" ht="19.5" customHeight="1">
      <c r="A4" s="118"/>
      <c r="B4" s="125" t="s">
        <v>62</v>
      </c>
      <c r="C4" s="127"/>
      <c r="D4" s="127"/>
      <c r="E4" s="127"/>
      <c r="F4" s="127"/>
      <c r="G4" s="127"/>
      <c r="H4" s="126"/>
      <c r="I4" s="125" t="s">
        <v>83</v>
      </c>
      <c r="J4" s="126"/>
      <c r="K4" s="125" t="s">
        <v>63</v>
      </c>
      <c r="L4" s="127"/>
      <c r="M4" s="127"/>
      <c r="N4" s="127"/>
      <c r="O4" s="127"/>
      <c r="P4" s="127"/>
      <c r="Q4" s="126"/>
      <c r="R4" s="130" t="s">
        <v>83</v>
      </c>
      <c r="S4" s="133"/>
      <c r="T4" s="125" t="s">
        <v>64</v>
      </c>
      <c r="U4" s="127"/>
      <c r="V4" s="127"/>
      <c r="W4" s="127"/>
      <c r="X4" s="127"/>
      <c r="Y4" s="127"/>
      <c r="Z4" s="126"/>
      <c r="AA4" s="130" t="s">
        <v>83</v>
      </c>
      <c r="AB4" s="131"/>
    </row>
    <row r="5" spans="1:28" ht="32.25" customHeight="1">
      <c r="A5" s="119"/>
      <c r="B5" s="16" t="s">
        <v>0</v>
      </c>
      <c r="C5" s="19" t="s">
        <v>2</v>
      </c>
      <c r="D5" s="16" t="s">
        <v>3</v>
      </c>
      <c r="E5" s="17" t="s">
        <v>13</v>
      </c>
      <c r="F5" s="17" t="s">
        <v>12</v>
      </c>
      <c r="G5" s="17" t="s">
        <v>14</v>
      </c>
      <c r="H5" s="16" t="s">
        <v>15</v>
      </c>
      <c r="I5" s="16" t="s">
        <v>10</v>
      </c>
      <c r="J5" s="16" t="s">
        <v>11</v>
      </c>
      <c r="K5" s="16" t="s">
        <v>0</v>
      </c>
      <c r="L5" s="112" t="s">
        <v>16</v>
      </c>
      <c r="M5" s="113" t="s">
        <v>17</v>
      </c>
      <c r="N5" s="114" t="s">
        <v>18</v>
      </c>
      <c r="O5" s="114" t="s">
        <v>19</v>
      </c>
      <c r="P5" s="114" t="s">
        <v>20</v>
      </c>
      <c r="Q5" s="113" t="s">
        <v>21</v>
      </c>
      <c r="R5" s="16" t="s">
        <v>10</v>
      </c>
      <c r="S5" s="16" t="s">
        <v>11</v>
      </c>
      <c r="T5" s="16" t="s">
        <v>0</v>
      </c>
      <c r="U5" s="112" t="s">
        <v>16</v>
      </c>
      <c r="V5" s="113" t="s">
        <v>17</v>
      </c>
      <c r="W5" s="114" t="s">
        <v>18</v>
      </c>
      <c r="X5" s="114" t="s">
        <v>19</v>
      </c>
      <c r="Y5" s="114" t="s">
        <v>20</v>
      </c>
      <c r="Z5" s="113" t="s">
        <v>21</v>
      </c>
      <c r="AA5" s="16" t="s">
        <v>10</v>
      </c>
      <c r="AB5" s="16" t="s">
        <v>11</v>
      </c>
    </row>
    <row r="6" spans="1:28" s="64" customFormat="1" ht="39.75" customHeight="1">
      <c r="A6" s="77" t="s">
        <v>0</v>
      </c>
      <c r="B6" s="61">
        <f>SUM(B7:B8)</f>
        <v>171</v>
      </c>
      <c r="C6" s="62">
        <f>SUM(C7:C8)</f>
        <v>25</v>
      </c>
      <c r="D6" s="62">
        <f aca="true" t="shared" si="0" ref="D6:J6">SUM(D7:D8)</f>
        <v>43</v>
      </c>
      <c r="E6" s="62">
        <f t="shared" si="0"/>
        <v>29</v>
      </c>
      <c r="F6" s="62">
        <f t="shared" si="0"/>
        <v>21</v>
      </c>
      <c r="G6" s="62">
        <f t="shared" si="0"/>
        <v>20</v>
      </c>
      <c r="H6" s="62">
        <f t="shared" si="0"/>
        <v>33</v>
      </c>
      <c r="I6" s="62">
        <f t="shared" si="0"/>
        <v>69</v>
      </c>
      <c r="J6" s="63">
        <f t="shared" si="0"/>
        <v>102</v>
      </c>
      <c r="K6" s="61">
        <f>SUM(K7:K8)</f>
        <v>0</v>
      </c>
      <c r="L6" s="62">
        <f>SUM(L7:L8)</f>
        <v>0</v>
      </c>
      <c r="M6" s="62">
        <f aca="true" t="shared" si="1" ref="M6:S6">SUM(M7:M8)</f>
        <v>0</v>
      </c>
      <c r="N6" s="62">
        <f t="shared" si="1"/>
        <v>0</v>
      </c>
      <c r="O6" s="62">
        <f t="shared" si="1"/>
        <v>0</v>
      </c>
      <c r="P6" s="62">
        <f t="shared" si="1"/>
        <v>0</v>
      </c>
      <c r="Q6" s="62">
        <f t="shared" si="1"/>
        <v>0</v>
      </c>
      <c r="R6" s="62">
        <f t="shared" si="1"/>
        <v>0</v>
      </c>
      <c r="S6" s="63">
        <f t="shared" si="1"/>
        <v>0</v>
      </c>
      <c r="T6" s="61">
        <f>SUM(T7:T8)</f>
        <v>0</v>
      </c>
      <c r="U6" s="62">
        <f>SUM(U7:U8)</f>
        <v>0</v>
      </c>
      <c r="V6" s="62">
        <f aca="true" t="shared" si="2" ref="V6:AB6">SUM(V7:V8)</f>
        <v>0</v>
      </c>
      <c r="W6" s="62">
        <f t="shared" si="2"/>
        <v>0</v>
      </c>
      <c r="X6" s="62">
        <f t="shared" si="2"/>
        <v>0</v>
      </c>
      <c r="Y6" s="62">
        <f t="shared" si="2"/>
        <v>0</v>
      </c>
      <c r="Z6" s="62">
        <f t="shared" si="2"/>
        <v>0</v>
      </c>
      <c r="AA6" s="62">
        <f t="shared" si="2"/>
        <v>0</v>
      </c>
      <c r="AB6" s="63">
        <f t="shared" si="2"/>
        <v>0</v>
      </c>
    </row>
    <row r="7" spans="1:28" s="64" customFormat="1" ht="39.75" customHeight="1">
      <c r="A7" s="78" t="s">
        <v>26</v>
      </c>
      <c r="B7" s="65">
        <f>SUM(B9:B19)</f>
        <v>124</v>
      </c>
      <c r="C7" s="66">
        <f>SUM(C9:C19)</f>
        <v>23</v>
      </c>
      <c r="D7" s="66">
        <f aca="true" t="shared" si="3" ref="D7:J7">SUM(D9:D19)</f>
        <v>32</v>
      </c>
      <c r="E7" s="66">
        <f t="shared" si="3"/>
        <v>21</v>
      </c>
      <c r="F7" s="66">
        <f t="shared" si="3"/>
        <v>14</v>
      </c>
      <c r="G7" s="66">
        <f t="shared" si="3"/>
        <v>12</v>
      </c>
      <c r="H7" s="66">
        <f t="shared" si="3"/>
        <v>22</v>
      </c>
      <c r="I7" s="66">
        <f t="shared" si="3"/>
        <v>69</v>
      </c>
      <c r="J7" s="67">
        <f t="shared" si="3"/>
        <v>55</v>
      </c>
      <c r="K7" s="65">
        <f>SUM(K9:K19)</f>
        <v>0</v>
      </c>
      <c r="L7" s="66">
        <f>SUM(L9:L19)</f>
        <v>0</v>
      </c>
      <c r="M7" s="66">
        <f aca="true" t="shared" si="4" ref="M7:S7">SUM(M9:M19)</f>
        <v>0</v>
      </c>
      <c r="N7" s="66">
        <f t="shared" si="4"/>
        <v>0</v>
      </c>
      <c r="O7" s="66">
        <f t="shared" si="4"/>
        <v>0</v>
      </c>
      <c r="P7" s="66">
        <f t="shared" si="4"/>
        <v>0</v>
      </c>
      <c r="Q7" s="66">
        <f t="shared" si="4"/>
        <v>0</v>
      </c>
      <c r="R7" s="66">
        <f t="shared" si="4"/>
        <v>0</v>
      </c>
      <c r="S7" s="67">
        <f t="shared" si="4"/>
        <v>0</v>
      </c>
      <c r="T7" s="65">
        <f>SUM(T9:T19)</f>
        <v>0</v>
      </c>
      <c r="U7" s="66">
        <f>SUM(U9:U19)</f>
        <v>0</v>
      </c>
      <c r="V7" s="66">
        <f aca="true" t="shared" si="5" ref="V7:AB7">SUM(V9:V19)</f>
        <v>0</v>
      </c>
      <c r="W7" s="66">
        <f t="shared" si="5"/>
        <v>0</v>
      </c>
      <c r="X7" s="66">
        <f t="shared" si="5"/>
        <v>0</v>
      </c>
      <c r="Y7" s="66">
        <f t="shared" si="5"/>
        <v>0</v>
      </c>
      <c r="Z7" s="66">
        <f t="shared" si="5"/>
        <v>0</v>
      </c>
      <c r="AA7" s="66">
        <f t="shared" si="5"/>
        <v>0</v>
      </c>
      <c r="AB7" s="67">
        <f t="shared" si="5"/>
        <v>0</v>
      </c>
    </row>
    <row r="8" spans="1:28" s="64" customFormat="1" ht="39.75" customHeight="1">
      <c r="A8" s="79" t="s">
        <v>27</v>
      </c>
      <c r="B8" s="68">
        <f>SUM(B20:B28)</f>
        <v>47</v>
      </c>
      <c r="C8" s="69">
        <f>SUM(C20:C28)</f>
        <v>2</v>
      </c>
      <c r="D8" s="69">
        <f aca="true" t="shared" si="6" ref="D8:J8">SUM(D20:D28)</f>
        <v>11</v>
      </c>
      <c r="E8" s="69">
        <f t="shared" si="6"/>
        <v>8</v>
      </c>
      <c r="F8" s="69">
        <f t="shared" si="6"/>
        <v>7</v>
      </c>
      <c r="G8" s="69">
        <f t="shared" si="6"/>
        <v>8</v>
      </c>
      <c r="H8" s="69">
        <f t="shared" si="6"/>
        <v>11</v>
      </c>
      <c r="I8" s="69">
        <f t="shared" si="6"/>
        <v>0</v>
      </c>
      <c r="J8" s="70">
        <f t="shared" si="6"/>
        <v>47</v>
      </c>
      <c r="K8" s="68">
        <f>SUM(K20:K28)</f>
        <v>0</v>
      </c>
      <c r="L8" s="69">
        <f>SUM(L20:L28)</f>
        <v>0</v>
      </c>
      <c r="M8" s="69">
        <f aca="true" t="shared" si="7" ref="M8:S8">SUM(M20:M28)</f>
        <v>0</v>
      </c>
      <c r="N8" s="69">
        <f t="shared" si="7"/>
        <v>0</v>
      </c>
      <c r="O8" s="69">
        <f t="shared" si="7"/>
        <v>0</v>
      </c>
      <c r="P8" s="69">
        <f t="shared" si="7"/>
        <v>0</v>
      </c>
      <c r="Q8" s="69">
        <f t="shared" si="7"/>
        <v>0</v>
      </c>
      <c r="R8" s="69">
        <f t="shared" si="7"/>
        <v>0</v>
      </c>
      <c r="S8" s="70">
        <f t="shared" si="7"/>
        <v>0</v>
      </c>
      <c r="T8" s="68">
        <f>SUM(T20:T28)</f>
        <v>0</v>
      </c>
      <c r="U8" s="69">
        <f>SUM(U20:U28)</f>
        <v>0</v>
      </c>
      <c r="V8" s="69">
        <f aca="true" t="shared" si="8" ref="V8:AB8">SUM(V20:V28)</f>
        <v>0</v>
      </c>
      <c r="W8" s="69">
        <f t="shared" si="8"/>
        <v>0</v>
      </c>
      <c r="X8" s="69">
        <f t="shared" si="8"/>
        <v>0</v>
      </c>
      <c r="Y8" s="69">
        <f t="shared" si="8"/>
        <v>0</v>
      </c>
      <c r="Z8" s="69">
        <f t="shared" si="8"/>
        <v>0</v>
      </c>
      <c r="AA8" s="69">
        <f t="shared" si="8"/>
        <v>0</v>
      </c>
      <c r="AB8" s="70">
        <f t="shared" si="8"/>
        <v>0</v>
      </c>
    </row>
    <row r="9" spans="1:28" s="64" customFormat="1" ht="39.75" customHeight="1">
      <c r="A9" s="77" t="s">
        <v>28</v>
      </c>
      <c r="B9" s="65">
        <v>67</v>
      </c>
      <c r="C9" s="62">
        <v>12</v>
      </c>
      <c r="D9" s="62">
        <v>13</v>
      </c>
      <c r="E9" s="62">
        <v>8</v>
      </c>
      <c r="F9" s="62">
        <v>10</v>
      </c>
      <c r="G9" s="62">
        <v>5</v>
      </c>
      <c r="H9" s="62">
        <v>19</v>
      </c>
      <c r="I9" s="62">
        <v>67</v>
      </c>
      <c r="J9" s="63">
        <v>0</v>
      </c>
      <c r="K9" s="65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3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3">
        <v>0</v>
      </c>
    </row>
    <row r="10" spans="1:28" s="64" customFormat="1" ht="39.75" customHeight="1">
      <c r="A10" s="78" t="s">
        <v>29</v>
      </c>
      <c r="B10" s="65">
        <v>7</v>
      </c>
      <c r="C10" s="66">
        <v>2</v>
      </c>
      <c r="D10" s="66">
        <v>0</v>
      </c>
      <c r="E10" s="66">
        <v>1</v>
      </c>
      <c r="F10" s="66">
        <v>0</v>
      </c>
      <c r="G10" s="66">
        <v>4</v>
      </c>
      <c r="H10" s="66">
        <v>0</v>
      </c>
      <c r="I10" s="66">
        <v>0</v>
      </c>
      <c r="J10" s="67">
        <v>7</v>
      </c>
      <c r="K10" s="65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5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7">
        <v>0</v>
      </c>
    </row>
    <row r="11" spans="1:28" s="64" customFormat="1" ht="39.75" customHeight="1">
      <c r="A11" s="78" t="s">
        <v>30</v>
      </c>
      <c r="B11" s="65">
        <v>8</v>
      </c>
      <c r="C11" s="66">
        <v>0</v>
      </c>
      <c r="D11" s="66">
        <v>2</v>
      </c>
      <c r="E11" s="66">
        <v>3</v>
      </c>
      <c r="F11" s="66">
        <v>1</v>
      </c>
      <c r="G11" s="66">
        <v>0</v>
      </c>
      <c r="H11" s="66">
        <v>2</v>
      </c>
      <c r="I11" s="66">
        <v>1</v>
      </c>
      <c r="J11" s="67">
        <v>7</v>
      </c>
      <c r="K11" s="65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7">
        <v>0</v>
      </c>
      <c r="T11" s="65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7">
        <v>0</v>
      </c>
    </row>
    <row r="12" spans="1:28" s="64" customFormat="1" ht="39.75" customHeight="1">
      <c r="A12" s="78" t="s">
        <v>31</v>
      </c>
      <c r="B12" s="65">
        <v>2</v>
      </c>
      <c r="C12" s="66">
        <v>0</v>
      </c>
      <c r="D12" s="66">
        <v>0</v>
      </c>
      <c r="E12" s="66">
        <v>1</v>
      </c>
      <c r="F12" s="66">
        <v>0</v>
      </c>
      <c r="G12" s="66">
        <v>1</v>
      </c>
      <c r="H12" s="66">
        <v>0</v>
      </c>
      <c r="I12" s="66">
        <v>0</v>
      </c>
      <c r="J12" s="67">
        <v>2</v>
      </c>
      <c r="K12" s="65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7">
        <v>0</v>
      </c>
      <c r="T12" s="65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7">
        <v>0</v>
      </c>
    </row>
    <row r="13" spans="1:28" s="64" customFormat="1" ht="39.75" customHeight="1">
      <c r="A13" s="78" t="s">
        <v>32</v>
      </c>
      <c r="B13" s="65">
        <v>9</v>
      </c>
      <c r="C13" s="66">
        <v>1</v>
      </c>
      <c r="D13" s="66">
        <v>4</v>
      </c>
      <c r="E13" s="66">
        <v>2</v>
      </c>
      <c r="F13" s="66">
        <v>1</v>
      </c>
      <c r="G13" s="66">
        <v>0</v>
      </c>
      <c r="H13" s="66">
        <v>1</v>
      </c>
      <c r="I13" s="66">
        <v>0</v>
      </c>
      <c r="J13" s="67">
        <v>9</v>
      </c>
      <c r="K13" s="65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7">
        <v>0</v>
      </c>
      <c r="T13" s="65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7">
        <v>0</v>
      </c>
    </row>
    <row r="14" spans="1:28" s="64" customFormat="1" ht="39.75" customHeight="1">
      <c r="A14" s="78" t="s">
        <v>33</v>
      </c>
      <c r="B14" s="65">
        <v>11</v>
      </c>
      <c r="C14" s="66">
        <v>4</v>
      </c>
      <c r="D14" s="66">
        <v>4</v>
      </c>
      <c r="E14" s="66">
        <v>1</v>
      </c>
      <c r="F14" s="66">
        <v>0</v>
      </c>
      <c r="G14" s="66">
        <v>2</v>
      </c>
      <c r="H14" s="66">
        <v>0</v>
      </c>
      <c r="I14" s="66">
        <v>1</v>
      </c>
      <c r="J14" s="67">
        <v>10</v>
      </c>
      <c r="K14" s="65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7">
        <v>0</v>
      </c>
      <c r="T14" s="65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7">
        <v>0</v>
      </c>
    </row>
    <row r="15" spans="1:28" s="64" customFormat="1" ht="39.75" customHeight="1">
      <c r="A15" s="78" t="s">
        <v>34</v>
      </c>
      <c r="B15" s="65">
        <v>9</v>
      </c>
      <c r="C15" s="66">
        <v>2</v>
      </c>
      <c r="D15" s="66">
        <v>2</v>
      </c>
      <c r="E15" s="66">
        <v>4</v>
      </c>
      <c r="F15" s="66">
        <v>1</v>
      </c>
      <c r="G15" s="66">
        <v>0</v>
      </c>
      <c r="H15" s="66">
        <v>0</v>
      </c>
      <c r="I15" s="66">
        <v>0</v>
      </c>
      <c r="J15" s="67">
        <v>9</v>
      </c>
      <c r="K15" s="65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7">
        <v>0</v>
      </c>
      <c r="T15" s="65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7">
        <v>0</v>
      </c>
    </row>
    <row r="16" spans="1:28" s="64" customFormat="1" ht="39.75" customHeight="1">
      <c r="A16" s="78" t="s">
        <v>35</v>
      </c>
      <c r="B16" s="65">
        <v>2</v>
      </c>
      <c r="C16" s="66">
        <v>1</v>
      </c>
      <c r="D16" s="66">
        <v>1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7">
        <v>2</v>
      </c>
      <c r="K16" s="65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7">
        <v>0</v>
      </c>
      <c r="T16" s="65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7">
        <v>0</v>
      </c>
    </row>
    <row r="17" spans="1:28" s="64" customFormat="1" ht="39.75" customHeight="1">
      <c r="A17" s="78" t="s">
        <v>36</v>
      </c>
      <c r="B17" s="65">
        <v>1</v>
      </c>
      <c r="C17" s="66">
        <v>0</v>
      </c>
      <c r="D17" s="66">
        <v>0</v>
      </c>
      <c r="E17" s="66">
        <v>1</v>
      </c>
      <c r="F17" s="66">
        <v>0</v>
      </c>
      <c r="G17" s="66">
        <v>0</v>
      </c>
      <c r="H17" s="66">
        <v>0</v>
      </c>
      <c r="I17" s="66">
        <v>0</v>
      </c>
      <c r="J17" s="67">
        <v>1</v>
      </c>
      <c r="K17" s="65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7">
        <v>0</v>
      </c>
      <c r="T17" s="65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7">
        <v>0</v>
      </c>
    </row>
    <row r="18" spans="1:28" s="64" customFormat="1" ht="39.75" customHeight="1">
      <c r="A18" s="78" t="s">
        <v>37</v>
      </c>
      <c r="B18" s="65">
        <v>7</v>
      </c>
      <c r="C18" s="66">
        <v>1</v>
      </c>
      <c r="D18" s="66">
        <v>5</v>
      </c>
      <c r="E18" s="66">
        <v>0</v>
      </c>
      <c r="F18" s="66">
        <v>1</v>
      </c>
      <c r="G18" s="66">
        <v>0</v>
      </c>
      <c r="H18" s="66">
        <v>0</v>
      </c>
      <c r="I18" s="66">
        <v>0</v>
      </c>
      <c r="J18" s="67">
        <v>7</v>
      </c>
      <c r="K18" s="65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7">
        <v>0</v>
      </c>
      <c r="T18" s="65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7">
        <v>0</v>
      </c>
    </row>
    <row r="19" spans="1:28" s="64" customFormat="1" ht="39.75" customHeight="1">
      <c r="A19" s="78" t="s">
        <v>38</v>
      </c>
      <c r="B19" s="65">
        <v>1</v>
      </c>
      <c r="C19" s="66">
        <v>0</v>
      </c>
      <c r="D19" s="66">
        <v>1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7">
        <v>1</v>
      </c>
      <c r="K19" s="65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7">
        <v>0</v>
      </c>
      <c r="T19" s="65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7">
        <v>0</v>
      </c>
    </row>
    <row r="20" spans="1:28" s="64" customFormat="1" ht="39.75" customHeight="1">
      <c r="A20" s="80" t="s">
        <v>39</v>
      </c>
      <c r="B20" s="71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3">
        <v>0</v>
      </c>
      <c r="K20" s="71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3">
        <v>0</v>
      </c>
      <c r="T20" s="71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3">
        <v>0</v>
      </c>
    </row>
    <row r="21" spans="1:28" s="64" customFormat="1" ht="39.75" customHeight="1">
      <c r="A21" s="80" t="s">
        <v>40</v>
      </c>
      <c r="B21" s="71">
        <v>5</v>
      </c>
      <c r="C21" s="72">
        <v>1</v>
      </c>
      <c r="D21" s="72">
        <v>0</v>
      </c>
      <c r="E21" s="72">
        <v>1</v>
      </c>
      <c r="F21" s="72">
        <v>0</v>
      </c>
      <c r="G21" s="72">
        <v>2</v>
      </c>
      <c r="H21" s="72">
        <v>1</v>
      </c>
      <c r="I21" s="72">
        <v>0</v>
      </c>
      <c r="J21" s="73">
        <v>5</v>
      </c>
      <c r="K21" s="71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3">
        <v>0</v>
      </c>
      <c r="T21" s="71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3">
        <v>0</v>
      </c>
    </row>
    <row r="22" spans="1:28" s="64" customFormat="1" ht="39.75" customHeight="1">
      <c r="A22" s="78" t="s">
        <v>41</v>
      </c>
      <c r="B22" s="65">
        <v>3</v>
      </c>
      <c r="C22" s="66">
        <v>0</v>
      </c>
      <c r="D22" s="66">
        <v>1</v>
      </c>
      <c r="E22" s="66">
        <v>0</v>
      </c>
      <c r="F22" s="66">
        <v>2</v>
      </c>
      <c r="G22" s="66">
        <v>0</v>
      </c>
      <c r="H22" s="66">
        <v>0</v>
      </c>
      <c r="I22" s="66">
        <v>0</v>
      </c>
      <c r="J22" s="67">
        <v>3</v>
      </c>
      <c r="K22" s="65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7">
        <v>0</v>
      </c>
      <c r="T22" s="65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7">
        <v>0</v>
      </c>
    </row>
    <row r="23" spans="1:28" s="64" customFormat="1" ht="39.75" customHeight="1">
      <c r="A23" s="78" t="s">
        <v>42</v>
      </c>
      <c r="B23" s="65">
        <v>5</v>
      </c>
      <c r="C23" s="66">
        <v>0</v>
      </c>
      <c r="D23" s="66">
        <v>1</v>
      </c>
      <c r="E23" s="66">
        <v>0</v>
      </c>
      <c r="F23" s="66">
        <v>0</v>
      </c>
      <c r="G23" s="66">
        <v>1</v>
      </c>
      <c r="H23" s="66">
        <v>3</v>
      </c>
      <c r="I23" s="66">
        <v>0</v>
      </c>
      <c r="J23" s="67">
        <v>5</v>
      </c>
      <c r="K23" s="65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7">
        <v>0</v>
      </c>
      <c r="T23" s="65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7">
        <v>0</v>
      </c>
    </row>
    <row r="24" spans="1:28" s="64" customFormat="1" ht="39.75" customHeight="1">
      <c r="A24" s="80" t="s">
        <v>43</v>
      </c>
      <c r="B24" s="71">
        <v>2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2</v>
      </c>
      <c r="I24" s="72">
        <v>0</v>
      </c>
      <c r="J24" s="73">
        <v>2</v>
      </c>
      <c r="K24" s="71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3">
        <v>0</v>
      </c>
      <c r="T24" s="71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3">
        <v>0</v>
      </c>
    </row>
    <row r="25" spans="1:28" s="64" customFormat="1" ht="39.75" customHeight="1">
      <c r="A25" s="80" t="s">
        <v>44</v>
      </c>
      <c r="B25" s="71">
        <v>5</v>
      </c>
      <c r="C25" s="72">
        <v>0</v>
      </c>
      <c r="D25" s="72">
        <v>2</v>
      </c>
      <c r="E25" s="72">
        <v>1</v>
      </c>
      <c r="F25" s="72">
        <v>1</v>
      </c>
      <c r="G25" s="72">
        <v>0</v>
      </c>
      <c r="H25" s="72">
        <v>1</v>
      </c>
      <c r="I25" s="72">
        <v>0</v>
      </c>
      <c r="J25" s="73">
        <v>5</v>
      </c>
      <c r="K25" s="71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3">
        <v>0</v>
      </c>
      <c r="T25" s="71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3">
        <v>0</v>
      </c>
    </row>
    <row r="26" spans="1:28" s="64" customFormat="1" ht="39.75" customHeight="1">
      <c r="A26" s="78" t="s">
        <v>45</v>
      </c>
      <c r="B26" s="65">
        <v>5</v>
      </c>
      <c r="C26" s="66">
        <v>0</v>
      </c>
      <c r="D26" s="66">
        <v>1</v>
      </c>
      <c r="E26" s="66">
        <v>1</v>
      </c>
      <c r="F26" s="66">
        <v>1</v>
      </c>
      <c r="G26" s="66">
        <v>0</v>
      </c>
      <c r="H26" s="66">
        <v>2</v>
      </c>
      <c r="I26" s="66">
        <v>0</v>
      </c>
      <c r="J26" s="67">
        <v>5</v>
      </c>
      <c r="K26" s="65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7">
        <v>0</v>
      </c>
      <c r="T26" s="65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7">
        <v>0</v>
      </c>
    </row>
    <row r="27" spans="1:28" s="64" customFormat="1" ht="39.75" customHeight="1">
      <c r="A27" s="78" t="s">
        <v>46</v>
      </c>
      <c r="B27" s="65">
        <v>6</v>
      </c>
      <c r="C27" s="66">
        <v>1</v>
      </c>
      <c r="D27" s="66">
        <v>0</v>
      </c>
      <c r="E27" s="66">
        <v>2</v>
      </c>
      <c r="F27" s="66">
        <v>1</v>
      </c>
      <c r="G27" s="66">
        <v>0</v>
      </c>
      <c r="H27" s="66">
        <v>2</v>
      </c>
      <c r="I27" s="66">
        <v>0</v>
      </c>
      <c r="J27" s="67">
        <v>6</v>
      </c>
      <c r="K27" s="65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7">
        <v>0</v>
      </c>
      <c r="T27" s="65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7">
        <v>0</v>
      </c>
    </row>
    <row r="28" spans="1:28" s="64" customFormat="1" ht="39.75" customHeight="1" thickBot="1">
      <c r="A28" s="81" t="s">
        <v>47</v>
      </c>
      <c r="B28" s="74">
        <v>16</v>
      </c>
      <c r="C28" s="75">
        <v>0</v>
      </c>
      <c r="D28" s="75">
        <v>6</v>
      </c>
      <c r="E28" s="75">
        <v>3</v>
      </c>
      <c r="F28" s="75">
        <v>2</v>
      </c>
      <c r="G28" s="75">
        <v>5</v>
      </c>
      <c r="H28" s="75">
        <v>0</v>
      </c>
      <c r="I28" s="75">
        <v>0</v>
      </c>
      <c r="J28" s="76">
        <v>16</v>
      </c>
      <c r="K28" s="74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4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6">
        <v>0</v>
      </c>
    </row>
    <row r="29" spans="1:28" s="64" customFormat="1" ht="39.75" customHeight="1" thickTop="1">
      <c r="A29" s="78" t="s">
        <v>48</v>
      </c>
      <c r="B29" s="65">
        <f>B17</f>
        <v>1</v>
      </c>
      <c r="C29" s="66">
        <f>C17</f>
        <v>0</v>
      </c>
      <c r="D29" s="66">
        <f aca="true" t="shared" si="9" ref="D29:J29">D17</f>
        <v>0</v>
      </c>
      <c r="E29" s="66">
        <f t="shared" si="9"/>
        <v>1</v>
      </c>
      <c r="F29" s="66">
        <f t="shared" si="9"/>
        <v>0</v>
      </c>
      <c r="G29" s="66">
        <f t="shared" si="9"/>
        <v>0</v>
      </c>
      <c r="H29" s="66">
        <f t="shared" si="9"/>
        <v>0</v>
      </c>
      <c r="I29" s="66">
        <f t="shared" si="9"/>
        <v>0</v>
      </c>
      <c r="J29" s="67">
        <f t="shared" si="9"/>
        <v>1</v>
      </c>
      <c r="K29" s="65">
        <f>K17</f>
        <v>0</v>
      </c>
      <c r="L29" s="66">
        <f>L17</f>
        <v>0</v>
      </c>
      <c r="M29" s="66">
        <f aca="true" t="shared" si="10" ref="M29:S29">M17</f>
        <v>0</v>
      </c>
      <c r="N29" s="66">
        <f t="shared" si="10"/>
        <v>0</v>
      </c>
      <c r="O29" s="66">
        <f t="shared" si="10"/>
        <v>0</v>
      </c>
      <c r="P29" s="66">
        <f t="shared" si="10"/>
        <v>0</v>
      </c>
      <c r="Q29" s="66">
        <f t="shared" si="10"/>
        <v>0</v>
      </c>
      <c r="R29" s="66">
        <f t="shared" si="10"/>
        <v>0</v>
      </c>
      <c r="S29" s="67">
        <f t="shared" si="10"/>
        <v>0</v>
      </c>
      <c r="T29" s="65">
        <f>T17</f>
        <v>0</v>
      </c>
      <c r="U29" s="66">
        <f>U17</f>
        <v>0</v>
      </c>
      <c r="V29" s="66">
        <f aca="true" t="shared" si="11" ref="V29:AB29">V17</f>
        <v>0</v>
      </c>
      <c r="W29" s="66">
        <f t="shared" si="11"/>
        <v>0</v>
      </c>
      <c r="X29" s="66">
        <f t="shared" si="11"/>
        <v>0</v>
      </c>
      <c r="Y29" s="66">
        <f t="shared" si="11"/>
        <v>0</v>
      </c>
      <c r="Z29" s="66">
        <f t="shared" si="11"/>
        <v>0</v>
      </c>
      <c r="AA29" s="66">
        <f t="shared" si="11"/>
        <v>0</v>
      </c>
      <c r="AB29" s="67">
        <f t="shared" si="11"/>
        <v>0</v>
      </c>
    </row>
    <row r="30" spans="1:28" s="64" customFormat="1" ht="39.75" customHeight="1">
      <c r="A30" s="78" t="s">
        <v>49</v>
      </c>
      <c r="B30" s="65">
        <f>B13+B14</f>
        <v>20</v>
      </c>
      <c r="C30" s="66">
        <f>C13+C14</f>
        <v>5</v>
      </c>
      <c r="D30" s="66">
        <f aca="true" t="shared" si="12" ref="D30:J30">D13+D14</f>
        <v>8</v>
      </c>
      <c r="E30" s="66">
        <f t="shared" si="12"/>
        <v>3</v>
      </c>
      <c r="F30" s="66">
        <f t="shared" si="12"/>
        <v>1</v>
      </c>
      <c r="G30" s="66">
        <f t="shared" si="12"/>
        <v>2</v>
      </c>
      <c r="H30" s="66">
        <f t="shared" si="12"/>
        <v>1</v>
      </c>
      <c r="I30" s="66">
        <f t="shared" si="12"/>
        <v>1</v>
      </c>
      <c r="J30" s="67">
        <f t="shared" si="12"/>
        <v>19</v>
      </c>
      <c r="K30" s="65">
        <f>K13+K14</f>
        <v>0</v>
      </c>
      <c r="L30" s="66">
        <f>L13+L14</f>
        <v>0</v>
      </c>
      <c r="M30" s="66">
        <f aca="true" t="shared" si="13" ref="M30:S30">M13+M14</f>
        <v>0</v>
      </c>
      <c r="N30" s="66">
        <f t="shared" si="13"/>
        <v>0</v>
      </c>
      <c r="O30" s="66">
        <f t="shared" si="13"/>
        <v>0</v>
      </c>
      <c r="P30" s="66">
        <f t="shared" si="13"/>
        <v>0</v>
      </c>
      <c r="Q30" s="66">
        <f t="shared" si="13"/>
        <v>0</v>
      </c>
      <c r="R30" s="66">
        <f t="shared" si="13"/>
        <v>0</v>
      </c>
      <c r="S30" s="67">
        <f t="shared" si="13"/>
        <v>0</v>
      </c>
      <c r="T30" s="65">
        <f>T13+T14</f>
        <v>0</v>
      </c>
      <c r="U30" s="66">
        <f>U13+U14</f>
        <v>0</v>
      </c>
      <c r="V30" s="66">
        <f aca="true" t="shared" si="14" ref="V30:AB30">V13+V14</f>
        <v>0</v>
      </c>
      <c r="W30" s="66">
        <f t="shared" si="14"/>
        <v>0</v>
      </c>
      <c r="X30" s="66">
        <f t="shared" si="14"/>
        <v>0</v>
      </c>
      <c r="Y30" s="66">
        <f t="shared" si="14"/>
        <v>0</v>
      </c>
      <c r="Z30" s="66">
        <f t="shared" si="14"/>
        <v>0</v>
      </c>
      <c r="AA30" s="66">
        <f t="shared" si="14"/>
        <v>0</v>
      </c>
      <c r="AB30" s="67">
        <f t="shared" si="14"/>
        <v>0</v>
      </c>
    </row>
    <row r="31" spans="1:28" s="64" customFormat="1" ht="39.75" customHeight="1">
      <c r="A31" s="78" t="s">
        <v>50</v>
      </c>
      <c r="B31" s="65">
        <f>B10+B20</f>
        <v>7</v>
      </c>
      <c r="C31" s="66">
        <f>C10+C20</f>
        <v>2</v>
      </c>
      <c r="D31" s="66">
        <f aca="true" t="shared" si="15" ref="D31:J31">D10+D20</f>
        <v>0</v>
      </c>
      <c r="E31" s="66">
        <f t="shared" si="15"/>
        <v>1</v>
      </c>
      <c r="F31" s="66">
        <f t="shared" si="15"/>
        <v>0</v>
      </c>
      <c r="G31" s="66">
        <f t="shared" si="15"/>
        <v>4</v>
      </c>
      <c r="H31" s="66">
        <f t="shared" si="15"/>
        <v>0</v>
      </c>
      <c r="I31" s="66">
        <f t="shared" si="15"/>
        <v>0</v>
      </c>
      <c r="J31" s="67">
        <f t="shared" si="15"/>
        <v>7</v>
      </c>
      <c r="K31" s="65">
        <f>K10+K20</f>
        <v>0</v>
      </c>
      <c r="L31" s="66">
        <f>L10+L20</f>
        <v>0</v>
      </c>
      <c r="M31" s="66">
        <f aca="true" t="shared" si="16" ref="M31:S31">M10+M20</f>
        <v>0</v>
      </c>
      <c r="N31" s="66">
        <f t="shared" si="16"/>
        <v>0</v>
      </c>
      <c r="O31" s="66">
        <f t="shared" si="16"/>
        <v>0</v>
      </c>
      <c r="P31" s="66">
        <f t="shared" si="16"/>
        <v>0</v>
      </c>
      <c r="Q31" s="66">
        <f t="shared" si="16"/>
        <v>0</v>
      </c>
      <c r="R31" s="66">
        <f t="shared" si="16"/>
        <v>0</v>
      </c>
      <c r="S31" s="67">
        <f t="shared" si="16"/>
        <v>0</v>
      </c>
      <c r="T31" s="65">
        <f>T10+T20</f>
        <v>0</v>
      </c>
      <c r="U31" s="66">
        <f>U10+U20</f>
        <v>0</v>
      </c>
      <c r="V31" s="66">
        <f aca="true" t="shared" si="17" ref="V31:AB31">V10+V20</f>
        <v>0</v>
      </c>
      <c r="W31" s="66">
        <f t="shared" si="17"/>
        <v>0</v>
      </c>
      <c r="X31" s="66">
        <f t="shared" si="17"/>
        <v>0</v>
      </c>
      <c r="Y31" s="66">
        <f t="shared" si="17"/>
        <v>0</v>
      </c>
      <c r="Z31" s="66">
        <f t="shared" si="17"/>
        <v>0</v>
      </c>
      <c r="AA31" s="66">
        <f t="shared" si="17"/>
        <v>0</v>
      </c>
      <c r="AB31" s="67">
        <f t="shared" si="17"/>
        <v>0</v>
      </c>
    </row>
    <row r="32" spans="1:28" s="64" customFormat="1" ht="39.75" customHeight="1">
      <c r="A32" s="78" t="s">
        <v>51</v>
      </c>
      <c r="B32" s="65">
        <f>B9+B16+B19+B21+B22+B23</f>
        <v>83</v>
      </c>
      <c r="C32" s="66">
        <f>C9+C16+C19+C21+C22+C23</f>
        <v>14</v>
      </c>
      <c r="D32" s="66">
        <f aca="true" t="shared" si="18" ref="D32:J32">D9+D16+D19+D21+D22+D23</f>
        <v>17</v>
      </c>
      <c r="E32" s="66">
        <f t="shared" si="18"/>
        <v>9</v>
      </c>
      <c r="F32" s="66">
        <f t="shared" si="18"/>
        <v>12</v>
      </c>
      <c r="G32" s="66">
        <f t="shared" si="18"/>
        <v>8</v>
      </c>
      <c r="H32" s="66">
        <f t="shared" si="18"/>
        <v>23</v>
      </c>
      <c r="I32" s="66">
        <f t="shared" si="18"/>
        <v>67</v>
      </c>
      <c r="J32" s="67">
        <f t="shared" si="18"/>
        <v>16</v>
      </c>
      <c r="K32" s="65">
        <f>K9+K16+K19+K21+K22+K23</f>
        <v>0</v>
      </c>
      <c r="L32" s="66">
        <f>L9+L16+L19+L21+L22+L23</f>
        <v>0</v>
      </c>
      <c r="M32" s="66">
        <f aca="true" t="shared" si="19" ref="M32:S32">M9+M16+M19+M21+M22+M23</f>
        <v>0</v>
      </c>
      <c r="N32" s="66">
        <f t="shared" si="19"/>
        <v>0</v>
      </c>
      <c r="O32" s="66">
        <f>O9+O16+O19+O21+O22+O23</f>
        <v>0</v>
      </c>
      <c r="P32" s="66">
        <f t="shared" si="19"/>
        <v>0</v>
      </c>
      <c r="Q32" s="66">
        <f t="shared" si="19"/>
        <v>0</v>
      </c>
      <c r="R32" s="66">
        <f t="shared" si="19"/>
        <v>0</v>
      </c>
      <c r="S32" s="67">
        <f t="shared" si="19"/>
        <v>0</v>
      </c>
      <c r="T32" s="65">
        <f>T9+T16+T19+T21+T22+T23</f>
        <v>0</v>
      </c>
      <c r="U32" s="66">
        <f>U9+U16+U19+U21+U22+U23</f>
        <v>0</v>
      </c>
      <c r="V32" s="66">
        <f aca="true" t="shared" si="20" ref="V32:AB32">V9+V16+V19+V21+V22+V23</f>
        <v>0</v>
      </c>
      <c r="W32" s="66">
        <f t="shared" si="20"/>
        <v>0</v>
      </c>
      <c r="X32" s="66">
        <f t="shared" si="20"/>
        <v>0</v>
      </c>
      <c r="Y32" s="66">
        <f t="shared" si="20"/>
        <v>0</v>
      </c>
      <c r="Z32" s="66">
        <f t="shared" si="20"/>
        <v>0</v>
      </c>
      <c r="AA32" s="66">
        <f t="shared" si="20"/>
        <v>0</v>
      </c>
      <c r="AB32" s="67">
        <f t="shared" si="20"/>
        <v>0</v>
      </c>
    </row>
    <row r="33" spans="1:28" s="64" customFormat="1" ht="39.75" customHeight="1">
      <c r="A33" s="78" t="s">
        <v>52</v>
      </c>
      <c r="B33" s="65">
        <f>B12+B15+B18+B24+B25</f>
        <v>25</v>
      </c>
      <c r="C33" s="66">
        <f>C12+C15+C18+C24+C25</f>
        <v>3</v>
      </c>
      <c r="D33" s="66">
        <f aca="true" t="shared" si="21" ref="D33:J33">D12+D15+D18+D24+D25</f>
        <v>9</v>
      </c>
      <c r="E33" s="66">
        <f t="shared" si="21"/>
        <v>6</v>
      </c>
      <c r="F33" s="66">
        <f t="shared" si="21"/>
        <v>3</v>
      </c>
      <c r="G33" s="66">
        <f t="shared" si="21"/>
        <v>1</v>
      </c>
      <c r="H33" s="66">
        <f t="shared" si="21"/>
        <v>3</v>
      </c>
      <c r="I33" s="66">
        <f t="shared" si="21"/>
        <v>0</v>
      </c>
      <c r="J33" s="67">
        <f t="shared" si="21"/>
        <v>25</v>
      </c>
      <c r="K33" s="65">
        <f>K12+K15+K18+K24+K25</f>
        <v>0</v>
      </c>
      <c r="L33" s="66">
        <f>L12+L15+L18+L24+L25</f>
        <v>0</v>
      </c>
      <c r="M33" s="66">
        <f aca="true" t="shared" si="22" ref="M33:S33">M12+M15+M18+M24+M25</f>
        <v>0</v>
      </c>
      <c r="N33" s="66">
        <f t="shared" si="22"/>
        <v>0</v>
      </c>
      <c r="O33" s="66">
        <f t="shared" si="22"/>
        <v>0</v>
      </c>
      <c r="P33" s="66">
        <f t="shared" si="22"/>
        <v>0</v>
      </c>
      <c r="Q33" s="66">
        <f t="shared" si="22"/>
        <v>0</v>
      </c>
      <c r="R33" s="66">
        <f t="shared" si="22"/>
        <v>0</v>
      </c>
      <c r="S33" s="67">
        <f t="shared" si="22"/>
        <v>0</v>
      </c>
      <c r="T33" s="65">
        <f>T12+T15+T18+T24+T25</f>
        <v>0</v>
      </c>
      <c r="U33" s="66">
        <f>U12+U15+U18+U24+U25</f>
        <v>0</v>
      </c>
      <c r="V33" s="66">
        <f aca="true" t="shared" si="23" ref="V33:AB33">V12+V15+V18+V24+V25</f>
        <v>0</v>
      </c>
      <c r="W33" s="66">
        <f t="shared" si="23"/>
        <v>0</v>
      </c>
      <c r="X33" s="66">
        <f t="shared" si="23"/>
        <v>0</v>
      </c>
      <c r="Y33" s="66">
        <f t="shared" si="23"/>
        <v>0</v>
      </c>
      <c r="Z33" s="66">
        <f t="shared" si="23"/>
        <v>0</v>
      </c>
      <c r="AA33" s="66">
        <f t="shared" si="23"/>
        <v>0</v>
      </c>
      <c r="AB33" s="67">
        <f t="shared" si="23"/>
        <v>0</v>
      </c>
    </row>
    <row r="34" spans="1:28" s="64" customFormat="1" ht="39.75" customHeight="1">
      <c r="A34" s="79" t="s">
        <v>53</v>
      </c>
      <c r="B34" s="68">
        <f>B11+B26+B27+B28</f>
        <v>35</v>
      </c>
      <c r="C34" s="69">
        <f>C11+C26+C27+C28</f>
        <v>1</v>
      </c>
      <c r="D34" s="69">
        <f aca="true" t="shared" si="24" ref="D34:J34">D11+D26+D27+D28</f>
        <v>9</v>
      </c>
      <c r="E34" s="69">
        <f t="shared" si="24"/>
        <v>9</v>
      </c>
      <c r="F34" s="69">
        <f t="shared" si="24"/>
        <v>5</v>
      </c>
      <c r="G34" s="69">
        <f t="shared" si="24"/>
        <v>5</v>
      </c>
      <c r="H34" s="69">
        <f t="shared" si="24"/>
        <v>6</v>
      </c>
      <c r="I34" s="69">
        <f t="shared" si="24"/>
        <v>1</v>
      </c>
      <c r="J34" s="70">
        <f t="shared" si="24"/>
        <v>34</v>
      </c>
      <c r="K34" s="68">
        <f>K11+K26+K27+K28</f>
        <v>0</v>
      </c>
      <c r="L34" s="69">
        <f>L11+L26+L27+L28</f>
        <v>0</v>
      </c>
      <c r="M34" s="69">
        <f aca="true" t="shared" si="25" ref="M34:S34">M11+M26+M27+M28</f>
        <v>0</v>
      </c>
      <c r="N34" s="69">
        <f t="shared" si="25"/>
        <v>0</v>
      </c>
      <c r="O34" s="69">
        <f t="shared" si="25"/>
        <v>0</v>
      </c>
      <c r="P34" s="69">
        <f t="shared" si="25"/>
        <v>0</v>
      </c>
      <c r="Q34" s="69">
        <f t="shared" si="25"/>
        <v>0</v>
      </c>
      <c r="R34" s="69">
        <f t="shared" si="25"/>
        <v>0</v>
      </c>
      <c r="S34" s="70">
        <f t="shared" si="25"/>
        <v>0</v>
      </c>
      <c r="T34" s="68">
        <f>T11+T26+T27+T28</f>
        <v>0</v>
      </c>
      <c r="U34" s="69">
        <f>U11+U26+U27+U28</f>
        <v>0</v>
      </c>
      <c r="V34" s="69">
        <f aca="true" t="shared" si="26" ref="V34:AB34">V11+V26+V27+V28</f>
        <v>0</v>
      </c>
      <c r="W34" s="69">
        <f t="shared" si="26"/>
        <v>0</v>
      </c>
      <c r="X34" s="69">
        <f t="shared" si="26"/>
        <v>0</v>
      </c>
      <c r="Y34" s="69">
        <f t="shared" si="26"/>
        <v>0</v>
      </c>
      <c r="Z34" s="69">
        <f t="shared" si="26"/>
        <v>0</v>
      </c>
      <c r="AA34" s="69">
        <f t="shared" si="26"/>
        <v>0</v>
      </c>
      <c r="AB34" s="70">
        <f t="shared" si="26"/>
        <v>0</v>
      </c>
    </row>
    <row r="35" spans="1:28" ht="31.5" customHeight="1">
      <c r="A35" s="132" t="s">
        <v>75</v>
      </c>
      <c r="B35" s="132"/>
      <c r="C35" s="132"/>
      <c r="D35" s="132"/>
      <c r="E35" s="132"/>
      <c r="F35" s="132"/>
      <c r="G35" s="132"/>
      <c r="H35" s="132"/>
      <c r="I35" s="132"/>
      <c r="J35" s="132"/>
      <c r="O35" s="9"/>
      <c r="P35" s="9"/>
      <c r="Q35" s="9"/>
      <c r="R35" s="9"/>
      <c r="S35" s="9"/>
      <c r="X35" s="9"/>
      <c r="Y35" s="9"/>
      <c r="Z35" s="9"/>
      <c r="AA35" s="9"/>
      <c r="AB35" s="9"/>
    </row>
  </sheetData>
  <sheetProtection/>
  <mergeCells count="14">
    <mergeCell ref="A35:J35"/>
    <mergeCell ref="R1:S1"/>
    <mergeCell ref="K3:S3"/>
    <mergeCell ref="K4:Q4"/>
    <mergeCell ref="R4:S4"/>
    <mergeCell ref="A3:A5"/>
    <mergeCell ref="I4:J4"/>
    <mergeCell ref="B4:H4"/>
    <mergeCell ref="I1:J1"/>
    <mergeCell ref="B3:J3"/>
    <mergeCell ref="AA1:AB1"/>
    <mergeCell ref="T3:AB3"/>
    <mergeCell ref="T4:Z4"/>
    <mergeCell ref="AA4:AB4"/>
  </mergeCells>
  <printOptions horizontalCentered="1"/>
  <pageMargins left="0.7874015748031497" right="0.44" top="0.5905511811023623" bottom="0.5905511811023623" header="0" footer="0"/>
  <pageSetup blackAndWhite="1" fitToWidth="2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</sheetPr>
  <dimension ref="A1:Y35"/>
  <sheetViews>
    <sheetView view="pageBreakPreview" zoomScale="70" zoomScaleNormal="5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29" sqref="Y29"/>
    </sheetView>
  </sheetViews>
  <sheetFormatPr defaultColWidth="9.00390625" defaultRowHeight="22.5" customHeight="1"/>
  <cols>
    <col min="1" max="1" width="15.125" style="37" customWidth="1"/>
    <col min="2" max="25" width="15.125" style="34" customWidth="1"/>
    <col min="26" max="16384" width="9.00390625" style="33" customWidth="1"/>
  </cols>
  <sheetData>
    <row r="1" spans="1:25" ht="18.75">
      <c r="A1" s="23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4"/>
      <c r="U1" s="24"/>
      <c r="V1" s="24"/>
      <c r="W1" s="24"/>
      <c r="X1" s="120" t="s">
        <v>91</v>
      </c>
      <c r="Y1" s="120"/>
    </row>
    <row r="2" spans="1:25" s="36" customFormat="1" ht="3.75" customHeight="1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4.25" customHeight="1">
      <c r="A3" s="117" t="s">
        <v>61</v>
      </c>
      <c r="B3" s="137" t="s">
        <v>84</v>
      </c>
      <c r="C3" s="138"/>
      <c r="D3" s="138"/>
      <c r="E3" s="138"/>
      <c r="F3" s="138"/>
      <c r="G3" s="138"/>
      <c r="H3" s="137" t="s">
        <v>86</v>
      </c>
      <c r="I3" s="138"/>
      <c r="J3" s="138"/>
      <c r="K3" s="138"/>
      <c r="L3" s="138"/>
      <c r="M3" s="140"/>
      <c r="N3" s="125" t="s">
        <v>85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6"/>
    </row>
    <row r="4" spans="1:25" ht="13.5" customHeight="1">
      <c r="A4" s="118"/>
      <c r="B4" s="128"/>
      <c r="C4" s="139"/>
      <c r="D4" s="139"/>
      <c r="E4" s="139"/>
      <c r="F4" s="139"/>
      <c r="G4" s="139"/>
      <c r="H4" s="128"/>
      <c r="I4" s="139"/>
      <c r="J4" s="139"/>
      <c r="K4" s="139"/>
      <c r="L4" s="139"/>
      <c r="M4" s="129"/>
      <c r="N4" s="125" t="s">
        <v>65</v>
      </c>
      <c r="O4" s="127"/>
      <c r="P4" s="127"/>
      <c r="Q4" s="127"/>
      <c r="R4" s="127"/>
      <c r="S4" s="127"/>
      <c r="T4" s="125" t="s">
        <v>66</v>
      </c>
      <c r="U4" s="127"/>
      <c r="V4" s="127"/>
      <c r="W4" s="127"/>
      <c r="X4" s="127"/>
      <c r="Y4" s="126"/>
    </row>
    <row r="5" spans="1:25" ht="19.5" customHeight="1">
      <c r="A5" s="118"/>
      <c r="B5" s="124" t="s">
        <v>0</v>
      </c>
      <c r="C5" s="134" t="s">
        <v>16</v>
      </c>
      <c r="D5" s="134" t="s">
        <v>17</v>
      </c>
      <c r="E5" s="134" t="s">
        <v>18</v>
      </c>
      <c r="F5" s="134" t="s">
        <v>19</v>
      </c>
      <c r="G5" s="134" t="s">
        <v>20</v>
      </c>
      <c r="H5" s="124" t="s">
        <v>0</v>
      </c>
      <c r="I5" s="134" t="s">
        <v>16</v>
      </c>
      <c r="J5" s="134" t="s">
        <v>17</v>
      </c>
      <c r="K5" s="134" t="s">
        <v>18</v>
      </c>
      <c r="L5" s="134" t="s">
        <v>19</v>
      </c>
      <c r="M5" s="134" t="s">
        <v>20</v>
      </c>
      <c r="N5" s="124" t="s">
        <v>0</v>
      </c>
      <c r="O5" s="134" t="s">
        <v>16</v>
      </c>
      <c r="P5" s="134" t="s">
        <v>17</v>
      </c>
      <c r="Q5" s="136" t="s">
        <v>18</v>
      </c>
      <c r="R5" s="135" t="s">
        <v>19</v>
      </c>
      <c r="S5" s="134" t="s">
        <v>20</v>
      </c>
      <c r="T5" s="124" t="s">
        <v>0</v>
      </c>
      <c r="U5" s="134" t="s">
        <v>16</v>
      </c>
      <c r="V5" s="134" t="s">
        <v>17</v>
      </c>
      <c r="W5" s="134" t="s">
        <v>18</v>
      </c>
      <c r="X5" s="134" t="s">
        <v>19</v>
      </c>
      <c r="Y5" s="134" t="s">
        <v>20</v>
      </c>
    </row>
    <row r="6" spans="1:25" ht="19.5" customHeight="1">
      <c r="A6" s="119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6"/>
      <c r="S6" s="124"/>
      <c r="T6" s="124"/>
      <c r="U6" s="124"/>
      <c r="V6" s="124"/>
      <c r="W6" s="124"/>
      <c r="X6" s="124"/>
      <c r="Y6" s="124"/>
    </row>
    <row r="7" spans="1:25" s="64" customFormat="1" ht="60" customHeight="1">
      <c r="A7" s="77" t="s">
        <v>0</v>
      </c>
      <c r="B7" s="61">
        <f aca="true" t="shared" si="0" ref="B7:S7">SUM(B8:B9)</f>
        <v>79</v>
      </c>
      <c r="C7" s="62">
        <f t="shared" si="0"/>
        <v>19</v>
      </c>
      <c r="D7" s="62">
        <f t="shared" si="0"/>
        <v>20</v>
      </c>
      <c r="E7" s="62">
        <f t="shared" si="0"/>
        <v>16</v>
      </c>
      <c r="F7" s="62">
        <f t="shared" si="0"/>
        <v>12</v>
      </c>
      <c r="G7" s="62">
        <f t="shared" si="0"/>
        <v>12</v>
      </c>
      <c r="H7" s="61">
        <f aca="true" t="shared" si="1" ref="H7:M7">SUM(H8:H9)</f>
        <v>22</v>
      </c>
      <c r="I7" s="62">
        <f t="shared" si="1"/>
        <v>3</v>
      </c>
      <c r="J7" s="62">
        <f t="shared" si="1"/>
        <v>7</v>
      </c>
      <c r="K7" s="62">
        <f t="shared" si="1"/>
        <v>2</v>
      </c>
      <c r="L7" s="62">
        <f t="shared" si="1"/>
        <v>7</v>
      </c>
      <c r="M7" s="63">
        <f t="shared" si="1"/>
        <v>3</v>
      </c>
      <c r="N7" s="61">
        <f t="shared" si="0"/>
        <v>16</v>
      </c>
      <c r="O7" s="62">
        <f t="shared" si="0"/>
        <v>1</v>
      </c>
      <c r="P7" s="62">
        <f t="shared" si="0"/>
        <v>5</v>
      </c>
      <c r="Q7" s="62">
        <f t="shared" si="0"/>
        <v>3</v>
      </c>
      <c r="R7" s="62">
        <f t="shared" si="0"/>
        <v>2</v>
      </c>
      <c r="S7" s="62">
        <f t="shared" si="0"/>
        <v>5</v>
      </c>
      <c r="T7" s="61">
        <f aca="true" t="shared" si="2" ref="T7:Y7">SUM(T8:T9)</f>
        <v>21</v>
      </c>
      <c r="U7" s="62">
        <f t="shared" si="2"/>
        <v>2</v>
      </c>
      <c r="V7" s="62">
        <f t="shared" si="2"/>
        <v>11</v>
      </c>
      <c r="W7" s="62">
        <f t="shared" si="2"/>
        <v>8</v>
      </c>
      <c r="X7" s="62">
        <f t="shared" si="2"/>
        <v>0</v>
      </c>
      <c r="Y7" s="63">
        <f t="shared" si="2"/>
        <v>0</v>
      </c>
    </row>
    <row r="8" spans="1:25" s="64" customFormat="1" ht="60" customHeight="1">
      <c r="A8" s="78" t="s">
        <v>26</v>
      </c>
      <c r="B8" s="65">
        <f aca="true" t="shared" si="3" ref="B8:S8">SUM(B10:B20)</f>
        <v>57</v>
      </c>
      <c r="C8" s="66">
        <f t="shared" si="3"/>
        <v>17</v>
      </c>
      <c r="D8" s="66">
        <f t="shared" si="3"/>
        <v>15</v>
      </c>
      <c r="E8" s="66">
        <f t="shared" si="3"/>
        <v>12</v>
      </c>
      <c r="F8" s="66">
        <f t="shared" si="3"/>
        <v>7</v>
      </c>
      <c r="G8" s="66">
        <f t="shared" si="3"/>
        <v>6</v>
      </c>
      <c r="H8" s="65">
        <f aca="true" t="shared" si="4" ref="H8:M8">SUM(H10:H20)</f>
        <v>18</v>
      </c>
      <c r="I8" s="66">
        <f t="shared" si="4"/>
        <v>3</v>
      </c>
      <c r="J8" s="66">
        <f t="shared" si="4"/>
        <v>6</v>
      </c>
      <c r="K8" s="66">
        <f t="shared" si="4"/>
        <v>2</v>
      </c>
      <c r="L8" s="66">
        <f t="shared" si="4"/>
        <v>6</v>
      </c>
      <c r="M8" s="67">
        <f t="shared" si="4"/>
        <v>1</v>
      </c>
      <c r="N8" s="65">
        <f t="shared" si="3"/>
        <v>13</v>
      </c>
      <c r="O8" s="66">
        <f t="shared" si="3"/>
        <v>1</v>
      </c>
      <c r="P8" s="66">
        <f t="shared" si="3"/>
        <v>4</v>
      </c>
      <c r="Q8" s="66">
        <f t="shared" si="3"/>
        <v>2</v>
      </c>
      <c r="R8" s="66">
        <f t="shared" si="3"/>
        <v>1</v>
      </c>
      <c r="S8" s="66">
        <f t="shared" si="3"/>
        <v>5</v>
      </c>
      <c r="T8" s="65">
        <f aca="true" t="shared" si="5" ref="T8:Y8">SUM(T10:T20)</f>
        <v>14</v>
      </c>
      <c r="U8" s="66">
        <f t="shared" si="5"/>
        <v>2</v>
      </c>
      <c r="V8" s="66">
        <f t="shared" si="5"/>
        <v>7</v>
      </c>
      <c r="W8" s="66">
        <f t="shared" si="5"/>
        <v>5</v>
      </c>
      <c r="X8" s="66">
        <f t="shared" si="5"/>
        <v>0</v>
      </c>
      <c r="Y8" s="67">
        <f t="shared" si="5"/>
        <v>0</v>
      </c>
    </row>
    <row r="9" spans="1:25" s="64" customFormat="1" ht="60" customHeight="1">
      <c r="A9" s="79" t="s">
        <v>27</v>
      </c>
      <c r="B9" s="68">
        <f aca="true" t="shared" si="6" ref="B9:S9">SUM(B21:B29)</f>
        <v>22</v>
      </c>
      <c r="C9" s="69">
        <f t="shared" si="6"/>
        <v>2</v>
      </c>
      <c r="D9" s="69">
        <f t="shared" si="6"/>
        <v>5</v>
      </c>
      <c r="E9" s="69">
        <f t="shared" si="6"/>
        <v>4</v>
      </c>
      <c r="F9" s="69">
        <f t="shared" si="6"/>
        <v>5</v>
      </c>
      <c r="G9" s="69">
        <f t="shared" si="6"/>
        <v>6</v>
      </c>
      <c r="H9" s="68">
        <f aca="true" t="shared" si="7" ref="H9:M9">SUM(H21:H29)</f>
        <v>4</v>
      </c>
      <c r="I9" s="69">
        <f t="shared" si="7"/>
        <v>0</v>
      </c>
      <c r="J9" s="69">
        <f t="shared" si="7"/>
        <v>1</v>
      </c>
      <c r="K9" s="69">
        <f t="shared" si="7"/>
        <v>0</v>
      </c>
      <c r="L9" s="69">
        <f t="shared" si="7"/>
        <v>1</v>
      </c>
      <c r="M9" s="70">
        <f t="shared" si="7"/>
        <v>2</v>
      </c>
      <c r="N9" s="68">
        <f t="shared" si="6"/>
        <v>3</v>
      </c>
      <c r="O9" s="69">
        <f t="shared" si="6"/>
        <v>0</v>
      </c>
      <c r="P9" s="69">
        <f t="shared" si="6"/>
        <v>1</v>
      </c>
      <c r="Q9" s="69">
        <f t="shared" si="6"/>
        <v>1</v>
      </c>
      <c r="R9" s="69">
        <f t="shared" si="6"/>
        <v>1</v>
      </c>
      <c r="S9" s="69">
        <f t="shared" si="6"/>
        <v>0</v>
      </c>
      <c r="T9" s="68">
        <f aca="true" t="shared" si="8" ref="T9:Y9">SUM(T21:T29)</f>
        <v>7</v>
      </c>
      <c r="U9" s="69">
        <f t="shared" si="8"/>
        <v>0</v>
      </c>
      <c r="V9" s="69">
        <f t="shared" si="8"/>
        <v>4</v>
      </c>
      <c r="W9" s="69">
        <f t="shared" si="8"/>
        <v>3</v>
      </c>
      <c r="X9" s="69">
        <f t="shared" si="8"/>
        <v>0</v>
      </c>
      <c r="Y9" s="70">
        <f t="shared" si="8"/>
        <v>0</v>
      </c>
    </row>
    <row r="10" spans="1:25" s="64" customFormat="1" ht="60" customHeight="1">
      <c r="A10" s="77" t="s">
        <v>28</v>
      </c>
      <c r="B10" s="65">
        <v>20</v>
      </c>
      <c r="C10" s="62">
        <v>7</v>
      </c>
      <c r="D10" s="62">
        <v>4</v>
      </c>
      <c r="E10" s="62">
        <v>3</v>
      </c>
      <c r="F10" s="62">
        <v>5</v>
      </c>
      <c r="G10" s="62">
        <v>1</v>
      </c>
      <c r="H10" s="61">
        <v>11</v>
      </c>
      <c r="I10" s="62">
        <v>2</v>
      </c>
      <c r="J10" s="62">
        <v>3</v>
      </c>
      <c r="K10" s="62">
        <v>1</v>
      </c>
      <c r="L10" s="62">
        <v>4</v>
      </c>
      <c r="M10" s="63">
        <v>1</v>
      </c>
      <c r="N10" s="61">
        <v>8</v>
      </c>
      <c r="O10" s="62">
        <v>1</v>
      </c>
      <c r="P10" s="62">
        <v>2</v>
      </c>
      <c r="Q10" s="62">
        <v>1</v>
      </c>
      <c r="R10" s="62">
        <v>1</v>
      </c>
      <c r="S10" s="62">
        <v>3</v>
      </c>
      <c r="T10" s="61">
        <v>9</v>
      </c>
      <c r="U10" s="62">
        <v>2</v>
      </c>
      <c r="V10" s="62">
        <v>4</v>
      </c>
      <c r="W10" s="62">
        <v>3</v>
      </c>
      <c r="X10" s="62">
        <v>0</v>
      </c>
      <c r="Y10" s="63">
        <v>0</v>
      </c>
    </row>
    <row r="11" spans="1:25" s="64" customFormat="1" ht="60" customHeight="1">
      <c r="A11" s="78" t="s">
        <v>29</v>
      </c>
      <c r="B11" s="65">
        <v>7</v>
      </c>
      <c r="C11" s="66">
        <v>2</v>
      </c>
      <c r="D11" s="66">
        <v>0</v>
      </c>
      <c r="E11" s="66">
        <v>1</v>
      </c>
      <c r="F11" s="66">
        <v>0</v>
      </c>
      <c r="G11" s="66">
        <v>4</v>
      </c>
      <c r="H11" s="65">
        <v>0</v>
      </c>
      <c r="I11" s="66">
        <v>0</v>
      </c>
      <c r="J11" s="66">
        <v>0</v>
      </c>
      <c r="K11" s="66">
        <v>0</v>
      </c>
      <c r="L11" s="66">
        <v>0</v>
      </c>
      <c r="M11" s="67">
        <v>0</v>
      </c>
      <c r="N11" s="65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5">
        <v>0</v>
      </c>
      <c r="U11" s="66">
        <v>0</v>
      </c>
      <c r="V11" s="66">
        <v>0</v>
      </c>
      <c r="W11" s="66">
        <v>0</v>
      </c>
      <c r="X11" s="66">
        <v>0</v>
      </c>
      <c r="Y11" s="67">
        <v>0</v>
      </c>
    </row>
    <row r="12" spans="1:25" s="64" customFormat="1" ht="60" customHeight="1">
      <c r="A12" s="78" t="s">
        <v>30</v>
      </c>
      <c r="B12" s="65">
        <v>6</v>
      </c>
      <c r="C12" s="66">
        <v>0</v>
      </c>
      <c r="D12" s="66">
        <v>2</v>
      </c>
      <c r="E12" s="66">
        <v>3</v>
      </c>
      <c r="F12" s="66">
        <v>1</v>
      </c>
      <c r="G12" s="66">
        <v>0</v>
      </c>
      <c r="H12" s="65">
        <v>0</v>
      </c>
      <c r="I12" s="66">
        <v>0</v>
      </c>
      <c r="J12" s="66">
        <v>0</v>
      </c>
      <c r="K12" s="66">
        <v>0</v>
      </c>
      <c r="L12" s="66">
        <v>0</v>
      </c>
      <c r="M12" s="67">
        <v>0</v>
      </c>
      <c r="N12" s="65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5">
        <v>0</v>
      </c>
      <c r="U12" s="66">
        <v>0</v>
      </c>
      <c r="V12" s="66">
        <v>0</v>
      </c>
      <c r="W12" s="66">
        <v>0</v>
      </c>
      <c r="X12" s="66">
        <v>0</v>
      </c>
      <c r="Y12" s="67">
        <v>0</v>
      </c>
    </row>
    <row r="13" spans="1:25" s="64" customFormat="1" ht="60" customHeight="1">
      <c r="A13" s="78" t="s">
        <v>31</v>
      </c>
      <c r="B13" s="65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5">
        <v>0</v>
      </c>
      <c r="I13" s="66">
        <v>0</v>
      </c>
      <c r="J13" s="66">
        <v>0</v>
      </c>
      <c r="K13" s="66">
        <v>0</v>
      </c>
      <c r="L13" s="66">
        <v>0</v>
      </c>
      <c r="M13" s="67">
        <v>0</v>
      </c>
      <c r="N13" s="65">
        <v>1</v>
      </c>
      <c r="O13" s="66">
        <v>0</v>
      </c>
      <c r="P13" s="66">
        <v>0</v>
      </c>
      <c r="Q13" s="66">
        <v>0</v>
      </c>
      <c r="R13" s="66">
        <v>0</v>
      </c>
      <c r="S13" s="66">
        <v>1</v>
      </c>
      <c r="T13" s="65">
        <v>1</v>
      </c>
      <c r="U13" s="66">
        <v>0</v>
      </c>
      <c r="V13" s="66">
        <v>0</v>
      </c>
      <c r="W13" s="66">
        <v>1</v>
      </c>
      <c r="X13" s="66">
        <v>0</v>
      </c>
      <c r="Y13" s="67">
        <v>0</v>
      </c>
    </row>
    <row r="14" spans="1:25" s="64" customFormat="1" ht="60" customHeight="1">
      <c r="A14" s="78" t="s">
        <v>32</v>
      </c>
      <c r="B14" s="65">
        <v>4</v>
      </c>
      <c r="C14" s="66">
        <v>1</v>
      </c>
      <c r="D14" s="66">
        <v>2</v>
      </c>
      <c r="E14" s="66">
        <v>1</v>
      </c>
      <c r="F14" s="66">
        <v>0</v>
      </c>
      <c r="G14" s="66">
        <v>0</v>
      </c>
      <c r="H14" s="65">
        <v>2</v>
      </c>
      <c r="I14" s="66">
        <v>0</v>
      </c>
      <c r="J14" s="66">
        <v>1</v>
      </c>
      <c r="K14" s="66">
        <v>0</v>
      </c>
      <c r="L14" s="66">
        <v>1</v>
      </c>
      <c r="M14" s="67">
        <v>0</v>
      </c>
      <c r="N14" s="65">
        <v>2</v>
      </c>
      <c r="O14" s="66">
        <v>0</v>
      </c>
      <c r="P14" s="66">
        <v>1</v>
      </c>
      <c r="Q14" s="66">
        <v>1</v>
      </c>
      <c r="R14" s="66">
        <v>0</v>
      </c>
      <c r="S14" s="66">
        <v>0</v>
      </c>
      <c r="T14" s="65">
        <v>0</v>
      </c>
      <c r="U14" s="66">
        <v>0</v>
      </c>
      <c r="V14" s="66">
        <v>0</v>
      </c>
      <c r="W14" s="66">
        <v>0</v>
      </c>
      <c r="X14" s="66">
        <v>0</v>
      </c>
      <c r="Y14" s="67">
        <v>0</v>
      </c>
    </row>
    <row r="15" spans="1:25" s="64" customFormat="1" ht="60" customHeight="1">
      <c r="A15" s="78" t="s">
        <v>33</v>
      </c>
      <c r="B15" s="65">
        <v>6</v>
      </c>
      <c r="C15" s="66">
        <v>4</v>
      </c>
      <c r="D15" s="66">
        <v>1</v>
      </c>
      <c r="E15" s="66">
        <v>0</v>
      </c>
      <c r="F15" s="66">
        <v>0</v>
      </c>
      <c r="G15" s="66">
        <v>1</v>
      </c>
      <c r="H15" s="65">
        <v>0</v>
      </c>
      <c r="I15" s="66">
        <v>0</v>
      </c>
      <c r="J15" s="66">
        <v>0</v>
      </c>
      <c r="K15" s="66">
        <v>0</v>
      </c>
      <c r="L15" s="66">
        <v>0</v>
      </c>
      <c r="M15" s="67">
        <v>0</v>
      </c>
      <c r="N15" s="65">
        <v>2</v>
      </c>
      <c r="O15" s="66">
        <v>0</v>
      </c>
      <c r="P15" s="66">
        <v>1</v>
      </c>
      <c r="Q15" s="66">
        <v>0</v>
      </c>
      <c r="R15" s="66">
        <v>0</v>
      </c>
      <c r="S15" s="66">
        <v>1</v>
      </c>
      <c r="T15" s="65">
        <v>3</v>
      </c>
      <c r="U15" s="66">
        <v>0</v>
      </c>
      <c r="V15" s="66">
        <v>2</v>
      </c>
      <c r="W15" s="66">
        <v>1</v>
      </c>
      <c r="X15" s="66">
        <v>0</v>
      </c>
      <c r="Y15" s="67">
        <v>0</v>
      </c>
    </row>
    <row r="16" spans="1:25" s="64" customFormat="1" ht="60" customHeight="1">
      <c r="A16" s="78" t="s">
        <v>34</v>
      </c>
      <c r="B16" s="65">
        <v>9</v>
      </c>
      <c r="C16" s="66">
        <v>2</v>
      </c>
      <c r="D16" s="66">
        <v>2</v>
      </c>
      <c r="E16" s="66">
        <v>4</v>
      </c>
      <c r="F16" s="66">
        <v>1</v>
      </c>
      <c r="G16" s="66">
        <v>0</v>
      </c>
      <c r="H16" s="65">
        <v>0</v>
      </c>
      <c r="I16" s="66">
        <v>0</v>
      </c>
      <c r="J16" s="66">
        <v>0</v>
      </c>
      <c r="K16" s="66">
        <v>0</v>
      </c>
      <c r="L16" s="66">
        <v>0</v>
      </c>
      <c r="M16" s="67">
        <v>0</v>
      </c>
      <c r="N16" s="65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5">
        <v>0</v>
      </c>
      <c r="U16" s="66">
        <v>0</v>
      </c>
      <c r="V16" s="66">
        <v>0</v>
      </c>
      <c r="W16" s="66">
        <v>0</v>
      </c>
      <c r="X16" s="66">
        <v>0</v>
      </c>
      <c r="Y16" s="67">
        <v>0</v>
      </c>
    </row>
    <row r="17" spans="1:25" s="64" customFormat="1" ht="60" customHeight="1">
      <c r="A17" s="78" t="s">
        <v>35</v>
      </c>
      <c r="B17" s="65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5">
        <v>2</v>
      </c>
      <c r="I17" s="66">
        <v>1</v>
      </c>
      <c r="J17" s="66">
        <v>1</v>
      </c>
      <c r="K17" s="66">
        <v>0</v>
      </c>
      <c r="L17" s="66">
        <v>0</v>
      </c>
      <c r="M17" s="67">
        <v>0</v>
      </c>
      <c r="N17" s="65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5">
        <v>0</v>
      </c>
      <c r="U17" s="66">
        <v>0</v>
      </c>
      <c r="V17" s="66">
        <v>0</v>
      </c>
      <c r="W17" s="66">
        <v>0</v>
      </c>
      <c r="X17" s="66">
        <v>0</v>
      </c>
      <c r="Y17" s="67">
        <v>0</v>
      </c>
    </row>
    <row r="18" spans="1:25" s="64" customFormat="1" ht="60" customHeight="1">
      <c r="A18" s="78" t="s">
        <v>36</v>
      </c>
      <c r="B18" s="65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5">
        <v>1</v>
      </c>
      <c r="I18" s="66">
        <v>0</v>
      </c>
      <c r="J18" s="66">
        <v>0</v>
      </c>
      <c r="K18" s="66">
        <v>1</v>
      </c>
      <c r="L18" s="66">
        <v>0</v>
      </c>
      <c r="M18" s="67">
        <v>0</v>
      </c>
      <c r="N18" s="65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66">
        <v>0</v>
      </c>
      <c r="V18" s="66">
        <v>0</v>
      </c>
      <c r="W18" s="66">
        <v>0</v>
      </c>
      <c r="X18" s="66">
        <v>0</v>
      </c>
      <c r="Y18" s="67">
        <v>0</v>
      </c>
    </row>
    <row r="19" spans="1:25" s="64" customFormat="1" ht="60" customHeight="1">
      <c r="A19" s="78" t="s">
        <v>37</v>
      </c>
      <c r="B19" s="65">
        <v>4</v>
      </c>
      <c r="C19" s="66">
        <v>1</v>
      </c>
      <c r="D19" s="66">
        <v>3</v>
      </c>
      <c r="E19" s="66">
        <v>0</v>
      </c>
      <c r="F19" s="66">
        <v>0</v>
      </c>
      <c r="G19" s="66">
        <v>0</v>
      </c>
      <c r="H19" s="65">
        <v>2</v>
      </c>
      <c r="I19" s="66">
        <v>0</v>
      </c>
      <c r="J19" s="66">
        <v>1</v>
      </c>
      <c r="K19" s="66">
        <v>0</v>
      </c>
      <c r="L19" s="66">
        <v>1</v>
      </c>
      <c r="M19" s="67">
        <v>0</v>
      </c>
      <c r="N19" s="65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5">
        <v>1</v>
      </c>
      <c r="U19" s="66">
        <v>0</v>
      </c>
      <c r="V19" s="66">
        <v>1</v>
      </c>
      <c r="W19" s="66">
        <v>0</v>
      </c>
      <c r="X19" s="66">
        <v>0</v>
      </c>
      <c r="Y19" s="67">
        <v>0</v>
      </c>
    </row>
    <row r="20" spans="1:25" s="64" customFormat="1" ht="60" customHeight="1">
      <c r="A20" s="78" t="s">
        <v>38</v>
      </c>
      <c r="B20" s="65">
        <v>1</v>
      </c>
      <c r="C20" s="66">
        <v>0</v>
      </c>
      <c r="D20" s="66">
        <v>1</v>
      </c>
      <c r="E20" s="66">
        <v>0</v>
      </c>
      <c r="F20" s="66">
        <v>0</v>
      </c>
      <c r="G20" s="66">
        <v>0</v>
      </c>
      <c r="H20" s="65">
        <v>0</v>
      </c>
      <c r="I20" s="66">
        <v>0</v>
      </c>
      <c r="J20" s="66">
        <v>0</v>
      </c>
      <c r="K20" s="66">
        <v>0</v>
      </c>
      <c r="L20" s="66">
        <v>0</v>
      </c>
      <c r="M20" s="67">
        <v>0</v>
      </c>
      <c r="N20" s="65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5">
        <v>0</v>
      </c>
      <c r="U20" s="66">
        <v>0</v>
      </c>
      <c r="V20" s="66">
        <v>0</v>
      </c>
      <c r="W20" s="66">
        <v>0</v>
      </c>
      <c r="X20" s="66">
        <v>0</v>
      </c>
      <c r="Y20" s="67">
        <v>0</v>
      </c>
    </row>
    <row r="21" spans="1:25" s="64" customFormat="1" ht="60" customHeight="1">
      <c r="A21" s="80" t="s">
        <v>39</v>
      </c>
      <c r="B21" s="71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1">
        <v>0</v>
      </c>
      <c r="I21" s="72">
        <v>0</v>
      </c>
      <c r="J21" s="72">
        <v>0</v>
      </c>
      <c r="K21" s="72">
        <v>0</v>
      </c>
      <c r="L21" s="72">
        <v>0</v>
      </c>
      <c r="M21" s="73">
        <v>0</v>
      </c>
      <c r="N21" s="71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1">
        <v>0</v>
      </c>
      <c r="U21" s="72">
        <v>0</v>
      </c>
      <c r="V21" s="72">
        <v>0</v>
      </c>
      <c r="W21" s="72">
        <v>0</v>
      </c>
      <c r="X21" s="72">
        <v>0</v>
      </c>
      <c r="Y21" s="73">
        <v>0</v>
      </c>
    </row>
    <row r="22" spans="1:25" s="64" customFormat="1" ht="60" customHeight="1">
      <c r="A22" s="80" t="s">
        <v>40</v>
      </c>
      <c r="B22" s="71">
        <v>2</v>
      </c>
      <c r="C22" s="72">
        <v>1</v>
      </c>
      <c r="D22" s="72">
        <v>0</v>
      </c>
      <c r="E22" s="72">
        <v>0</v>
      </c>
      <c r="F22" s="72">
        <v>0</v>
      </c>
      <c r="G22" s="72">
        <v>1</v>
      </c>
      <c r="H22" s="71">
        <v>1</v>
      </c>
      <c r="I22" s="72">
        <v>0</v>
      </c>
      <c r="J22" s="72">
        <v>0</v>
      </c>
      <c r="K22" s="72">
        <v>0</v>
      </c>
      <c r="L22" s="72">
        <v>0</v>
      </c>
      <c r="M22" s="73">
        <v>1</v>
      </c>
      <c r="N22" s="71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1">
        <v>1</v>
      </c>
      <c r="U22" s="72">
        <v>0</v>
      </c>
      <c r="V22" s="72">
        <v>0</v>
      </c>
      <c r="W22" s="72">
        <v>1</v>
      </c>
      <c r="X22" s="72">
        <v>0</v>
      </c>
      <c r="Y22" s="73">
        <v>0</v>
      </c>
    </row>
    <row r="23" spans="1:25" s="64" customFormat="1" ht="60" customHeight="1">
      <c r="A23" s="78" t="s">
        <v>41</v>
      </c>
      <c r="B23" s="65">
        <v>2</v>
      </c>
      <c r="C23" s="66">
        <v>0</v>
      </c>
      <c r="D23" s="66">
        <v>1</v>
      </c>
      <c r="E23" s="66">
        <v>0</v>
      </c>
      <c r="F23" s="66">
        <v>1</v>
      </c>
      <c r="G23" s="66">
        <v>0</v>
      </c>
      <c r="H23" s="65">
        <v>0</v>
      </c>
      <c r="I23" s="66">
        <v>0</v>
      </c>
      <c r="J23" s="66">
        <v>0</v>
      </c>
      <c r="K23" s="66">
        <v>0</v>
      </c>
      <c r="L23" s="66">
        <v>0</v>
      </c>
      <c r="M23" s="67">
        <v>0</v>
      </c>
      <c r="N23" s="65">
        <v>1</v>
      </c>
      <c r="O23" s="66">
        <v>0</v>
      </c>
      <c r="P23" s="66">
        <v>0</v>
      </c>
      <c r="Q23" s="66">
        <v>0</v>
      </c>
      <c r="R23" s="66">
        <v>1</v>
      </c>
      <c r="S23" s="66">
        <v>0</v>
      </c>
      <c r="T23" s="65">
        <v>0</v>
      </c>
      <c r="U23" s="66">
        <v>0</v>
      </c>
      <c r="V23" s="66">
        <v>0</v>
      </c>
      <c r="W23" s="66">
        <v>0</v>
      </c>
      <c r="X23" s="66">
        <v>0</v>
      </c>
      <c r="Y23" s="67">
        <v>0</v>
      </c>
    </row>
    <row r="24" spans="1:25" s="64" customFormat="1" ht="60" customHeight="1">
      <c r="A24" s="78" t="s">
        <v>42</v>
      </c>
      <c r="B24" s="65">
        <v>2</v>
      </c>
      <c r="C24" s="66">
        <v>0</v>
      </c>
      <c r="D24" s="66">
        <v>1</v>
      </c>
      <c r="E24" s="66">
        <v>0</v>
      </c>
      <c r="F24" s="66">
        <v>0</v>
      </c>
      <c r="G24" s="66">
        <v>1</v>
      </c>
      <c r="H24" s="65">
        <v>0</v>
      </c>
      <c r="I24" s="66">
        <v>0</v>
      </c>
      <c r="J24" s="66">
        <v>0</v>
      </c>
      <c r="K24" s="66">
        <v>0</v>
      </c>
      <c r="L24" s="66">
        <v>0</v>
      </c>
      <c r="M24" s="67">
        <v>0</v>
      </c>
      <c r="N24" s="65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5">
        <v>0</v>
      </c>
      <c r="U24" s="66">
        <v>0</v>
      </c>
      <c r="V24" s="66">
        <v>0</v>
      </c>
      <c r="W24" s="66">
        <v>0</v>
      </c>
      <c r="X24" s="66">
        <v>0</v>
      </c>
      <c r="Y24" s="67">
        <v>0</v>
      </c>
    </row>
    <row r="25" spans="1:25" s="64" customFormat="1" ht="60" customHeight="1">
      <c r="A25" s="80" t="s">
        <v>43</v>
      </c>
      <c r="B25" s="71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1">
        <v>0</v>
      </c>
      <c r="I25" s="72">
        <v>0</v>
      </c>
      <c r="J25" s="72">
        <v>0</v>
      </c>
      <c r="K25" s="72">
        <v>0</v>
      </c>
      <c r="L25" s="72">
        <v>0</v>
      </c>
      <c r="M25" s="73">
        <v>0</v>
      </c>
      <c r="N25" s="71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1">
        <v>0</v>
      </c>
      <c r="U25" s="72">
        <v>0</v>
      </c>
      <c r="V25" s="72">
        <v>0</v>
      </c>
      <c r="W25" s="72">
        <v>0</v>
      </c>
      <c r="X25" s="72">
        <v>0</v>
      </c>
      <c r="Y25" s="73">
        <v>0</v>
      </c>
    </row>
    <row r="26" spans="1:25" s="64" customFormat="1" ht="60" customHeight="1">
      <c r="A26" s="80" t="s">
        <v>44</v>
      </c>
      <c r="B26" s="71">
        <v>1</v>
      </c>
      <c r="C26" s="72">
        <v>0</v>
      </c>
      <c r="D26" s="72">
        <v>0</v>
      </c>
      <c r="E26" s="72">
        <v>0</v>
      </c>
      <c r="F26" s="72">
        <v>1</v>
      </c>
      <c r="G26" s="72">
        <v>0</v>
      </c>
      <c r="H26" s="71">
        <v>0</v>
      </c>
      <c r="I26" s="72">
        <v>0</v>
      </c>
      <c r="J26" s="72">
        <v>0</v>
      </c>
      <c r="K26" s="72">
        <v>0</v>
      </c>
      <c r="L26" s="72">
        <v>0</v>
      </c>
      <c r="M26" s="73">
        <v>0</v>
      </c>
      <c r="N26" s="71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1">
        <v>3</v>
      </c>
      <c r="U26" s="72">
        <v>0</v>
      </c>
      <c r="V26" s="72">
        <v>2</v>
      </c>
      <c r="W26" s="72">
        <v>1</v>
      </c>
      <c r="X26" s="72">
        <v>0</v>
      </c>
      <c r="Y26" s="73">
        <v>0</v>
      </c>
    </row>
    <row r="27" spans="1:25" s="64" customFormat="1" ht="60" customHeight="1">
      <c r="A27" s="78" t="s">
        <v>45</v>
      </c>
      <c r="B27" s="65">
        <v>2</v>
      </c>
      <c r="C27" s="66">
        <v>0</v>
      </c>
      <c r="D27" s="66">
        <v>0</v>
      </c>
      <c r="E27" s="66">
        <v>1</v>
      </c>
      <c r="F27" s="66">
        <v>1</v>
      </c>
      <c r="G27" s="66">
        <v>0</v>
      </c>
      <c r="H27" s="65">
        <v>1</v>
      </c>
      <c r="I27" s="66">
        <v>0</v>
      </c>
      <c r="J27" s="66">
        <v>1</v>
      </c>
      <c r="K27" s="66">
        <v>0</v>
      </c>
      <c r="L27" s="66">
        <v>0</v>
      </c>
      <c r="M27" s="67">
        <v>0</v>
      </c>
      <c r="N27" s="65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5">
        <v>0</v>
      </c>
      <c r="U27" s="66">
        <v>0</v>
      </c>
      <c r="V27" s="66">
        <v>0</v>
      </c>
      <c r="W27" s="66">
        <v>0</v>
      </c>
      <c r="X27" s="66">
        <v>0</v>
      </c>
      <c r="Y27" s="67">
        <v>0</v>
      </c>
    </row>
    <row r="28" spans="1:25" s="64" customFormat="1" ht="60" customHeight="1">
      <c r="A28" s="78" t="s">
        <v>46</v>
      </c>
      <c r="B28" s="65">
        <v>4</v>
      </c>
      <c r="C28" s="66">
        <v>1</v>
      </c>
      <c r="D28" s="66">
        <v>0</v>
      </c>
      <c r="E28" s="66">
        <v>2</v>
      </c>
      <c r="F28" s="66">
        <v>1</v>
      </c>
      <c r="G28" s="66">
        <v>0</v>
      </c>
      <c r="H28" s="65">
        <v>0</v>
      </c>
      <c r="I28" s="66">
        <v>0</v>
      </c>
      <c r="J28" s="66">
        <v>0</v>
      </c>
      <c r="K28" s="66">
        <v>0</v>
      </c>
      <c r="L28" s="66">
        <v>0</v>
      </c>
      <c r="M28" s="67">
        <v>0</v>
      </c>
      <c r="N28" s="65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5">
        <v>0</v>
      </c>
      <c r="U28" s="66">
        <v>0</v>
      </c>
      <c r="V28" s="66">
        <v>0</v>
      </c>
      <c r="W28" s="66">
        <v>0</v>
      </c>
      <c r="X28" s="66">
        <v>0</v>
      </c>
      <c r="Y28" s="67">
        <v>0</v>
      </c>
    </row>
    <row r="29" spans="1:25" s="64" customFormat="1" ht="60" customHeight="1" thickBot="1">
      <c r="A29" s="81" t="s">
        <v>47</v>
      </c>
      <c r="B29" s="74">
        <v>9</v>
      </c>
      <c r="C29" s="75">
        <v>0</v>
      </c>
      <c r="D29" s="75">
        <v>3</v>
      </c>
      <c r="E29" s="75">
        <v>1</v>
      </c>
      <c r="F29" s="75">
        <v>1</v>
      </c>
      <c r="G29" s="75">
        <v>4</v>
      </c>
      <c r="H29" s="74">
        <v>2</v>
      </c>
      <c r="I29" s="75">
        <v>0</v>
      </c>
      <c r="J29" s="75">
        <v>0</v>
      </c>
      <c r="K29" s="75">
        <v>0</v>
      </c>
      <c r="L29" s="75">
        <v>1</v>
      </c>
      <c r="M29" s="76">
        <v>1</v>
      </c>
      <c r="N29" s="74">
        <v>2</v>
      </c>
      <c r="O29" s="75">
        <v>0</v>
      </c>
      <c r="P29" s="75">
        <v>1</v>
      </c>
      <c r="Q29" s="75">
        <v>1</v>
      </c>
      <c r="R29" s="75">
        <v>0</v>
      </c>
      <c r="S29" s="75">
        <v>0</v>
      </c>
      <c r="T29" s="74">
        <v>3</v>
      </c>
      <c r="U29" s="75">
        <v>0</v>
      </c>
      <c r="V29" s="75">
        <v>2</v>
      </c>
      <c r="W29" s="75">
        <v>1</v>
      </c>
      <c r="X29" s="75">
        <v>0</v>
      </c>
      <c r="Y29" s="76">
        <v>0</v>
      </c>
    </row>
    <row r="30" spans="1:25" s="64" customFormat="1" ht="60" customHeight="1" thickTop="1">
      <c r="A30" s="78" t="s">
        <v>48</v>
      </c>
      <c r="B30" s="65">
        <f aca="true" t="shared" si="9" ref="B30:S30">B18</f>
        <v>0</v>
      </c>
      <c r="C30" s="66">
        <f t="shared" si="9"/>
        <v>0</v>
      </c>
      <c r="D30" s="66">
        <f t="shared" si="9"/>
        <v>0</v>
      </c>
      <c r="E30" s="66">
        <f t="shared" si="9"/>
        <v>0</v>
      </c>
      <c r="F30" s="66">
        <f t="shared" si="9"/>
        <v>0</v>
      </c>
      <c r="G30" s="66">
        <f t="shared" si="9"/>
        <v>0</v>
      </c>
      <c r="H30" s="65">
        <f aca="true" t="shared" si="10" ref="H30:M30">H18</f>
        <v>1</v>
      </c>
      <c r="I30" s="66">
        <f t="shared" si="10"/>
        <v>0</v>
      </c>
      <c r="J30" s="66">
        <f t="shared" si="10"/>
        <v>0</v>
      </c>
      <c r="K30" s="66">
        <f t="shared" si="10"/>
        <v>1</v>
      </c>
      <c r="L30" s="66">
        <f t="shared" si="10"/>
        <v>0</v>
      </c>
      <c r="M30" s="67">
        <f t="shared" si="10"/>
        <v>0</v>
      </c>
      <c r="N30" s="65">
        <f t="shared" si="9"/>
        <v>0</v>
      </c>
      <c r="O30" s="66">
        <f t="shared" si="9"/>
        <v>0</v>
      </c>
      <c r="P30" s="66">
        <f t="shared" si="9"/>
        <v>0</v>
      </c>
      <c r="Q30" s="66">
        <f t="shared" si="9"/>
        <v>0</v>
      </c>
      <c r="R30" s="66">
        <f>R18</f>
        <v>0</v>
      </c>
      <c r="S30" s="66">
        <f t="shared" si="9"/>
        <v>0</v>
      </c>
      <c r="T30" s="65">
        <f aca="true" t="shared" si="11" ref="T30:Y30">T18</f>
        <v>0</v>
      </c>
      <c r="U30" s="66">
        <f t="shared" si="11"/>
        <v>0</v>
      </c>
      <c r="V30" s="66">
        <f t="shared" si="11"/>
        <v>0</v>
      </c>
      <c r="W30" s="66">
        <f t="shared" si="11"/>
        <v>0</v>
      </c>
      <c r="X30" s="66">
        <f t="shared" si="11"/>
        <v>0</v>
      </c>
      <c r="Y30" s="67">
        <f t="shared" si="11"/>
        <v>0</v>
      </c>
    </row>
    <row r="31" spans="1:25" s="64" customFormat="1" ht="60" customHeight="1">
      <c r="A31" s="78" t="s">
        <v>49</v>
      </c>
      <c r="B31" s="65">
        <f aca="true" t="shared" si="12" ref="B31:S31">B14+B15</f>
        <v>10</v>
      </c>
      <c r="C31" s="66">
        <f t="shared" si="12"/>
        <v>5</v>
      </c>
      <c r="D31" s="66">
        <f t="shared" si="12"/>
        <v>3</v>
      </c>
      <c r="E31" s="66">
        <f t="shared" si="12"/>
        <v>1</v>
      </c>
      <c r="F31" s="66">
        <f t="shared" si="12"/>
        <v>0</v>
      </c>
      <c r="G31" s="66">
        <f t="shared" si="12"/>
        <v>1</v>
      </c>
      <c r="H31" s="65">
        <f aca="true" t="shared" si="13" ref="H31:M31">H14+H15</f>
        <v>2</v>
      </c>
      <c r="I31" s="66">
        <f t="shared" si="13"/>
        <v>0</v>
      </c>
      <c r="J31" s="66">
        <f t="shared" si="13"/>
        <v>1</v>
      </c>
      <c r="K31" s="66">
        <f t="shared" si="13"/>
        <v>0</v>
      </c>
      <c r="L31" s="66">
        <f t="shared" si="13"/>
        <v>1</v>
      </c>
      <c r="M31" s="67">
        <f t="shared" si="13"/>
        <v>0</v>
      </c>
      <c r="N31" s="65">
        <f t="shared" si="12"/>
        <v>4</v>
      </c>
      <c r="O31" s="66">
        <f t="shared" si="12"/>
        <v>0</v>
      </c>
      <c r="P31" s="66">
        <f t="shared" si="12"/>
        <v>2</v>
      </c>
      <c r="Q31" s="66">
        <f t="shared" si="12"/>
        <v>1</v>
      </c>
      <c r="R31" s="66">
        <f t="shared" si="12"/>
        <v>0</v>
      </c>
      <c r="S31" s="66">
        <f t="shared" si="12"/>
        <v>1</v>
      </c>
      <c r="T31" s="65">
        <f aca="true" t="shared" si="14" ref="T31:Y31">T14+T15</f>
        <v>3</v>
      </c>
      <c r="U31" s="66">
        <f t="shared" si="14"/>
        <v>0</v>
      </c>
      <c r="V31" s="66">
        <f t="shared" si="14"/>
        <v>2</v>
      </c>
      <c r="W31" s="66">
        <f t="shared" si="14"/>
        <v>1</v>
      </c>
      <c r="X31" s="66">
        <f t="shared" si="14"/>
        <v>0</v>
      </c>
      <c r="Y31" s="67">
        <f t="shared" si="14"/>
        <v>0</v>
      </c>
    </row>
    <row r="32" spans="1:25" s="64" customFormat="1" ht="60" customHeight="1">
      <c r="A32" s="78" t="s">
        <v>50</v>
      </c>
      <c r="B32" s="65">
        <f aca="true" t="shared" si="15" ref="B32:S32">B11+B21</f>
        <v>7</v>
      </c>
      <c r="C32" s="66">
        <f t="shared" si="15"/>
        <v>2</v>
      </c>
      <c r="D32" s="66">
        <f t="shared" si="15"/>
        <v>0</v>
      </c>
      <c r="E32" s="66">
        <f t="shared" si="15"/>
        <v>1</v>
      </c>
      <c r="F32" s="66">
        <f t="shared" si="15"/>
        <v>0</v>
      </c>
      <c r="G32" s="66">
        <f t="shared" si="15"/>
        <v>4</v>
      </c>
      <c r="H32" s="65">
        <f aca="true" t="shared" si="16" ref="H32:M32">H11+H21</f>
        <v>0</v>
      </c>
      <c r="I32" s="66">
        <f t="shared" si="16"/>
        <v>0</v>
      </c>
      <c r="J32" s="66">
        <f t="shared" si="16"/>
        <v>0</v>
      </c>
      <c r="K32" s="66">
        <f t="shared" si="16"/>
        <v>0</v>
      </c>
      <c r="L32" s="66">
        <f t="shared" si="16"/>
        <v>0</v>
      </c>
      <c r="M32" s="67">
        <f t="shared" si="16"/>
        <v>0</v>
      </c>
      <c r="N32" s="65">
        <f t="shared" si="15"/>
        <v>0</v>
      </c>
      <c r="O32" s="66">
        <f t="shared" si="15"/>
        <v>0</v>
      </c>
      <c r="P32" s="66">
        <f t="shared" si="15"/>
        <v>0</v>
      </c>
      <c r="Q32" s="66">
        <f t="shared" si="15"/>
        <v>0</v>
      </c>
      <c r="R32" s="66">
        <f t="shared" si="15"/>
        <v>0</v>
      </c>
      <c r="S32" s="66">
        <f t="shared" si="15"/>
        <v>0</v>
      </c>
      <c r="T32" s="65">
        <f aca="true" t="shared" si="17" ref="T32:Y32">T11+T21</f>
        <v>0</v>
      </c>
      <c r="U32" s="66">
        <f t="shared" si="17"/>
        <v>0</v>
      </c>
      <c r="V32" s="66">
        <f t="shared" si="17"/>
        <v>0</v>
      </c>
      <c r="W32" s="66">
        <f t="shared" si="17"/>
        <v>0</v>
      </c>
      <c r="X32" s="66">
        <f t="shared" si="17"/>
        <v>0</v>
      </c>
      <c r="Y32" s="67">
        <f t="shared" si="17"/>
        <v>0</v>
      </c>
    </row>
    <row r="33" spans="1:25" s="64" customFormat="1" ht="60" customHeight="1">
      <c r="A33" s="78" t="s">
        <v>51</v>
      </c>
      <c r="B33" s="65">
        <f aca="true" t="shared" si="18" ref="B33:S33">B10+B17+B20+B22+B23+B24</f>
        <v>27</v>
      </c>
      <c r="C33" s="66">
        <f t="shared" si="18"/>
        <v>8</v>
      </c>
      <c r="D33" s="66">
        <f t="shared" si="18"/>
        <v>7</v>
      </c>
      <c r="E33" s="66">
        <f t="shared" si="18"/>
        <v>3</v>
      </c>
      <c r="F33" s="66">
        <f t="shared" si="18"/>
        <v>6</v>
      </c>
      <c r="G33" s="66">
        <f t="shared" si="18"/>
        <v>3</v>
      </c>
      <c r="H33" s="65">
        <f aca="true" t="shared" si="19" ref="H33:M33">H10+H17+H20+H22+H23+H24</f>
        <v>14</v>
      </c>
      <c r="I33" s="66">
        <f t="shared" si="19"/>
        <v>3</v>
      </c>
      <c r="J33" s="66">
        <f t="shared" si="19"/>
        <v>4</v>
      </c>
      <c r="K33" s="66">
        <f t="shared" si="19"/>
        <v>1</v>
      </c>
      <c r="L33" s="66">
        <f t="shared" si="19"/>
        <v>4</v>
      </c>
      <c r="M33" s="67">
        <f t="shared" si="19"/>
        <v>2</v>
      </c>
      <c r="N33" s="65">
        <f t="shared" si="18"/>
        <v>9</v>
      </c>
      <c r="O33" s="66">
        <f t="shared" si="18"/>
        <v>1</v>
      </c>
      <c r="P33" s="66">
        <f t="shared" si="18"/>
        <v>2</v>
      </c>
      <c r="Q33" s="66">
        <f t="shared" si="18"/>
        <v>1</v>
      </c>
      <c r="R33" s="66">
        <f t="shared" si="18"/>
        <v>2</v>
      </c>
      <c r="S33" s="66">
        <f t="shared" si="18"/>
        <v>3</v>
      </c>
      <c r="T33" s="65">
        <f aca="true" t="shared" si="20" ref="T33:Y33">T10+T17+T20+T22+T23+T24</f>
        <v>10</v>
      </c>
      <c r="U33" s="66">
        <f t="shared" si="20"/>
        <v>2</v>
      </c>
      <c r="V33" s="66">
        <f t="shared" si="20"/>
        <v>4</v>
      </c>
      <c r="W33" s="66">
        <f t="shared" si="20"/>
        <v>4</v>
      </c>
      <c r="X33" s="66">
        <f t="shared" si="20"/>
        <v>0</v>
      </c>
      <c r="Y33" s="67">
        <f t="shared" si="20"/>
        <v>0</v>
      </c>
    </row>
    <row r="34" spans="1:25" s="64" customFormat="1" ht="60" customHeight="1">
      <c r="A34" s="78" t="s">
        <v>52</v>
      </c>
      <c r="B34" s="65">
        <f aca="true" t="shared" si="21" ref="B34:S34">B13+B16+B19+B25+B26</f>
        <v>14</v>
      </c>
      <c r="C34" s="66">
        <f t="shared" si="21"/>
        <v>3</v>
      </c>
      <c r="D34" s="66">
        <f t="shared" si="21"/>
        <v>5</v>
      </c>
      <c r="E34" s="66">
        <f t="shared" si="21"/>
        <v>4</v>
      </c>
      <c r="F34" s="66">
        <f t="shared" si="21"/>
        <v>2</v>
      </c>
      <c r="G34" s="66">
        <f t="shared" si="21"/>
        <v>0</v>
      </c>
      <c r="H34" s="65">
        <f aca="true" t="shared" si="22" ref="H34:M34">H13+H16+H19+H25+H26</f>
        <v>2</v>
      </c>
      <c r="I34" s="66">
        <f t="shared" si="22"/>
        <v>0</v>
      </c>
      <c r="J34" s="66">
        <f t="shared" si="22"/>
        <v>1</v>
      </c>
      <c r="K34" s="66">
        <f t="shared" si="22"/>
        <v>0</v>
      </c>
      <c r="L34" s="66">
        <f t="shared" si="22"/>
        <v>1</v>
      </c>
      <c r="M34" s="67">
        <f t="shared" si="22"/>
        <v>0</v>
      </c>
      <c r="N34" s="65">
        <f t="shared" si="21"/>
        <v>1</v>
      </c>
      <c r="O34" s="66">
        <f t="shared" si="21"/>
        <v>0</v>
      </c>
      <c r="P34" s="66">
        <f t="shared" si="21"/>
        <v>0</v>
      </c>
      <c r="Q34" s="66">
        <f t="shared" si="21"/>
        <v>0</v>
      </c>
      <c r="R34" s="66">
        <f t="shared" si="21"/>
        <v>0</v>
      </c>
      <c r="S34" s="66">
        <f t="shared" si="21"/>
        <v>1</v>
      </c>
      <c r="T34" s="65">
        <f aca="true" t="shared" si="23" ref="T34:Y34">T13+T16+T19+T25+T26</f>
        <v>5</v>
      </c>
      <c r="U34" s="66">
        <f t="shared" si="23"/>
        <v>0</v>
      </c>
      <c r="V34" s="66">
        <f t="shared" si="23"/>
        <v>3</v>
      </c>
      <c r="W34" s="66">
        <f t="shared" si="23"/>
        <v>2</v>
      </c>
      <c r="X34" s="66">
        <f t="shared" si="23"/>
        <v>0</v>
      </c>
      <c r="Y34" s="67">
        <f t="shared" si="23"/>
        <v>0</v>
      </c>
    </row>
    <row r="35" spans="1:25" s="64" customFormat="1" ht="60" customHeight="1">
      <c r="A35" s="79" t="s">
        <v>53</v>
      </c>
      <c r="B35" s="68">
        <f aca="true" t="shared" si="24" ref="B35:S35">B12+B27+B28+B29</f>
        <v>21</v>
      </c>
      <c r="C35" s="69">
        <f t="shared" si="24"/>
        <v>1</v>
      </c>
      <c r="D35" s="69">
        <f t="shared" si="24"/>
        <v>5</v>
      </c>
      <c r="E35" s="69">
        <f t="shared" si="24"/>
        <v>7</v>
      </c>
      <c r="F35" s="69">
        <f t="shared" si="24"/>
        <v>4</v>
      </c>
      <c r="G35" s="69">
        <f t="shared" si="24"/>
        <v>4</v>
      </c>
      <c r="H35" s="68">
        <f aca="true" t="shared" si="25" ref="H35:M35">H12+H27+H28+H29</f>
        <v>3</v>
      </c>
      <c r="I35" s="69">
        <f t="shared" si="25"/>
        <v>0</v>
      </c>
      <c r="J35" s="69">
        <f t="shared" si="25"/>
        <v>1</v>
      </c>
      <c r="K35" s="69">
        <f t="shared" si="25"/>
        <v>0</v>
      </c>
      <c r="L35" s="69">
        <f t="shared" si="25"/>
        <v>1</v>
      </c>
      <c r="M35" s="70">
        <f t="shared" si="25"/>
        <v>1</v>
      </c>
      <c r="N35" s="68">
        <f t="shared" si="24"/>
        <v>2</v>
      </c>
      <c r="O35" s="69">
        <f t="shared" si="24"/>
        <v>0</v>
      </c>
      <c r="P35" s="69">
        <f t="shared" si="24"/>
        <v>1</v>
      </c>
      <c r="Q35" s="69">
        <f t="shared" si="24"/>
        <v>1</v>
      </c>
      <c r="R35" s="69">
        <f t="shared" si="24"/>
        <v>0</v>
      </c>
      <c r="S35" s="69">
        <f t="shared" si="24"/>
        <v>0</v>
      </c>
      <c r="T35" s="68">
        <f aca="true" t="shared" si="26" ref="T35:Y35">T12+T27+T28+T29</f>
        <v>3</v>
      </c>
      <c r="U35" s="69">
        <f t="shared" si="26"/>
        <v>0</v>
      </c>
      <c r="V35" s="69">
        <f t="shared" si="26"/>
        <v>2</v>
      </c>
      <c r="W35" s="69">
        <f t="shared" si="26"/>
        <v>1</v>
      </c>
      <c r="X35" s="69">
        <f t="shared" si="26"/>
        <v>0</v>
      </c>
      <c r="Y35" s="70">
        <f t="shared" si="26"/>
        <v>0</v>
      </c>
    </row>
  </sheetData>
  <sheetProtection/>
  <mergeCells count="31">
    <mergeCell ref="B3:G4"/>
    <mergeCell ref="N4:S4"/>
    <mergeCell ref="H3:M4"/>
    <mergeCell ref="N3:Y3"/>
    <mergeCell ref="Q5:Q6"/>
    <mergeCell ref="J5:J6"/>
    <mergeCell ref="K5:K6"/>
    <mergeCell ref="P5:P6"/>
    <mergeCell ref="A3:A6"/>
    <mergeCell ref="N5:N6"/>
    <mergeCell ref="O5:O6"/>
    <mergeCell ref="M5:M6"/>
    <mergeCell ref="B5:B6"/>
    <mergeCell ref="H5:H6"/>
    <mergeCell ref="C5:C6"/>
    <mergeCell ref="D5:D6"/>
    <mergeCell ref="E5:E6"/>
    <mergeCell ref="F5:F6"/>
    <mergeCell ref="G5:G6"/>
    <mergeCell ref="V5:V6"/>
    <mergeCell ref="L5:L6"/>
    <mergeCell ref="R5:R6"/>
    <mergeCell ref="S5:S6"/>
    <mergeCell ref="I5:I6"/>
    <mergeCell ref="X1:Y1"/>
    <mergeCell ref="T5:T6"/>
    <mergeCell ref="Y5:Y6"/>
    <mergeCell ref="U5:U6"/>
    <mergeCell ref="W5:W6"/>
    <mergeCell ref="X5:X6"/>
    <mergeCell ref="T4:Y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44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</sheetPr>
  <dimension ref="A1:V34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2" sqref="L12"/>
    </sheetView>
  </sheetViews>
  <sheetFormatPr defaultColWidth="9.625" defaultRowHeight="19.5" customHeight="1"/>
  <cols>
    <col min="1" max="1" width="11.75390625" style="6" customWidth="1"/>
    <col min="2" max="8" width="8.625" style="8" customWidth="1"/>
    <col min="9" max="22" width="9.25390625" style="8" customWidth="1"/>
    <col min="23" max="29" width="9.00390625" style="0" customWidth="1"/>
    <col min="30" max="16384" width="9.625" style="9" customWidth="1"/>
  </cols>
  <sheetData>
    <row r="1" spans="1:22" ht="18.75">
      <c r="A1" s="23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20" t="s">
        <v>91</v>
      </c>
      <c r="V1" s="120"/>
    </row>
    <row r="2" spans="1:22" s="27" customFormat="1" ht="3.7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" customHeight="1">
      <c r="A3" s="141" t="s">
        <v>58</v>
      </c>
      <c r="B3" s="124" t="s">
        <v>87</v>
      </c>
      <c r="C3" s="124"/>
      <c r="D3" s="124"/>
      <c r="E3" s="124"/>
      <c r="F3" s="124"/>
      <c r="G3" s="124"/>
      <c r="H3" s="124"/>
      <c r="I3" s="124" t="s">
        <v>88</v>
      </c>
      <c r="J3" s="124"/>
      <c r="K3" s="124"/>
      <c r="L3" s="124"/>
      <c r="M3" s="124"/>
      <c r="N3" s="124"/>
      <c r="O3" s="124"/>
      <c r="P3" s="124" t="s">
        <v>89</v>
      </c>
      <c r="Q3" s="124"/>
      <c r="R3" s="124"/>
      <c r="S3" s="124"/>
      <c r="T3" s="124"/>
      <c r="U3" s="124"/>
      <c r="V3" s="124"/>
    </row>
    <row r="4" spans="1:22" ht="17.25" customHeight="1">
      <c r="A4" s="141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22" ht="39.75" customHeight="1">
      <c r="A5" s="141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35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64" customFormat="1" ht="39.75" customHeight="1">
      <c r="A6" s="77" t="s">
        <v>0</v>
      </c>
      <c r="B6" s="61">
        <f>SUM(B7:B8)</f>
        <v>47</v>
      </c>
      <c r="C6" s="62">
        <f aca="true" t="shared" si="0" ref="C6:V6">SUM(C7:C8)</f>
        <v>3</v>
      </c>
      <c r="D6" s="62">
        <f t="shared" si="0"/>
        <v>10</v>
      </c>
      <c r="E6" s="62">
        <f t="shared" si="0"/>
        <v>11</v>
      </c>
      <c r="F6" s="62">
        <f t="shared" si="0"/>
        <v>6</v>
      </c>
      <c r="G6" s="62">
        <f t="shared" si="0"/>
        <v>4</v>
      </c>
      <c r="H6" s="63">
        <f t="shared" si="0"/>
        <v>13</v>
      </c>
      <c r="I6" s="61">
        <f t="shared" si="0"/>
        <v>58</v>
      </c>
      <c r="J6" s="62">
        <f t="shared" si="0"/>
        <v>10</v>
      </c>
      <c r="K6" s="62">
        <f t="shared" si="0"/>
        <v>17</v>
      </c>
      <c r="L6" s="62">
        <f t="shared" si="0"/>
        <v>8</v>
      </c>
      <c r="M6" s="62">
        <f t="shared" si="0"/>
        <v>8</v>
      </c>
      <c r="N6" s="62">
        <f t="shared" si="0"/>
        <v>5</v>
      </c>
      <c r="O6" s="63">
        <f t="shared" si="0"/>
        <v>10</v>
      </c>
      <c r="P6" s="61">
        <f t="shared" si="0"/>
        <v>47</v>
      </c>
      <c r="Q6" s="62">
        <f t="shared" si="0"/>
        <v>4</v>
      </c>
      <c r="R6" s="62">
        <f t="shared" si="0"/>
        <v>12</v>
      </c>
      <c r="S6" s="62">
        <f t="shared" si="0"/>
        <v>9</v>
      </c>
      <c r="T6" s="62">
        <f t="shared" si="0"/>
        <v>6</v>
      </c>
      <c r="U6" s="62">
        <f t="shared" si="0"/>
        <v>6</v>
      </c>
      <c r="V6" s="63">
        <f t="shared" si="0"/>
        <v>10</v>
      </c>
    </row>
    <row r="7" spans="1:22" s="64" customFormat="1" ht="39.75" customHeight="1">
      <c r="A7" s="78" t="s">
        <v>26</v>
      </c>
      <c r="B7" s="65">
        <f>SUM(B9:B19)</f>
        <v>40</v>
      </c>
      <c r="C7" s="66">
        <f aca="true" t="shared" si="1" ref="C7:V7">SUM(C9:C19)</f>
        <v>3</v>
      </c>
      <c r="D7" s="66">
        <f t="shared" si="1"/>
        <v>7</v>
      </c>
      <c r="E7" s="66">
        <f t="shared" si="1"/>
        <v>9</v>
      </c>
      <c r="F7" s="66">
        <f t="shared" si="1"/>
        <v>4</v>
      </c>
      <c r="G7" s="66">
        <f t="shared" si="1"/>
        <v>4</v>
      </c>
      <c r="H7" s="67">
        <f t="shared" si="1"/>
        <v>13</v>
      </c>
      <c r="I7" s="65">
        <f t="shared" si="1"/>
        <v>48</v>
      </c>
      <c r="J7" s="66">
        <f t="shared" si="1"/>
        <v>10</v>
      </c>
      <c r="K7" s="66">
        <f t="shared" si="1"/>
        <v>13</v>
      </c>
      <c r="L7" s="66">
        <f t="shared" si="1"/>
        <v>6</v>
      </c>
      <c r="M7" s="66">
        <f t="shared" si="1"/>
        <v>5</v>
      </c>
      <c r="N7" s="66">
        <f t="shared" si="1"/>
        <v>5</v>
      </c>
      <c r="O7" s="67">
        <f t="shared" si="1"/>
        <v>9</v>
      </c>
      <c r="P7" s="65">
        <f t="shared" si="1"/>
        <v>38</v>
      </c>
      <c r="Q7" s="66">
        <f t="shared" si="1"/>
        <v>4</v>
      </c>
      <c r="R7" s="66">
        <f t="shared" si="1"/>
        <v>8</v>
      </c>
      <c r="S7" s="66">
        <f t="shared" si="1"/>
        <v>8</v>
      </c>
      <c r="T7" s="66">
        <f t="shared" si="1"/>
        <v>4</v>
      </c>
      <c r="U7" s="66">
        <f t="shared" si="1"/>
        <v>5</v>
      </c>
      <c r="V7" s="67">
        <f t="shared" si="1"/>
        <v>9</v>
      </c>
    </row>
    <row r="8" spans="1:22" s="64" customFormat="1" ht="39.75" customHeight="1">
      <c r="A8" s="79" t="s">
        <v>27</v>
      </c>
      <c r="B8" s="68">
        <f>SUM(B20:B28)</f>
        <v>7</v>
      </c>
      <c r="C8" s="69">
        <f aca="true" t="shared" si="2" ref="C8:V8">SUM(C20:C28)</f>
        <v>0</v>
      </c>
      <c r="D8" s="69">
        <f t="shared" si="2"/>
        <v>3</v>
      </c>
      <c r="E8" s="69">
        <f t="shared" si="2"/>
        <v>2</v>
      </c>
      <c r="F8" s="69">
        <f t="shared" si="2"/>
        <v>2</v>
      </c>
      <c r="G8" s="69">
        <f t="shared" si="2"/>
        <v>0</v>
      </c>
      <c r="H8" s="70">
        <f t="shared" si="2"/>
        <v>0</v>
      </c>
      <c r="I8" s="68">
        <f t="shared" si="2"/>
        <v>10</v>
      </c>
      <c r="J8" s="69">
        <f t="shared" si="2"/>
        <v>0</v>
      </c>
      <c r="K8" s="69">
        <f t="shared" si="2"/>
        <v>4</v>
      </c>
      <c r="L8" s="69">
        <f t="shared" si="2"/>
        <v>2</v>
      </c>
      <c r="M8" s="69">
        <f t="shared" si="2"/>
        <v>3</v>
      </c>
      <c r="N8" s="69">
        <f t="shared" si="2"/>
        <v>0</v>
      </c>
      <c r="O8" s="70">
        <f t="shared" si="2"/>
        <v>1</v>
      </c>
      <c r="P8" s="68">
        <f t="shared" si="2"/>
        <v>9</v>
      </c>
      <c r="Q8" s="69">
        <f t="shared" si="2"/>
        <v>0</v>
      </c>
      <c r="R8" s="69">
        <f t="shared" si="2"/>
        <v>4</v>
      </c>
      <c r="S8" s="69">
        <f t="shared" si="2"/>
        <v>1</v>
      </c>
      <c r="T8" s="69">
        <f t="shared" si="2"/>
        <v>2</v>
      </c>
      <c r="U8" s="69">
        <f t="shared" si="2"/>
        <v>1</v>
      </c>
      <c r="V8" s="70">
        <f t="shared" si="2"/>
        <v>1</v>
      </c>
    </row>
    <row r="9" spans="1:22" s="64" customFormat="1" ht="39.75" customHeight="1">
      <c r="A9" s="77" t="s">
        <v>28</v>
      </c>
      <c r="B9" s="61">
        <v>31</v>
      </c>
      <c r="C9" s="62">
        <v>2</v>
      </c>
      <c r="D9" s="62">
        <v>5</v>
      </c>
      <c r="E9" s="62">
        <v>6</v>
      </c>
      <c r="F9" s="62">
        <v>4</v>
      </c>
      <c r="G9" s="62">
        <v>3</v>
      </c>
      <c r="H9" s="63">
        <v>11</v>
      </c>
      <c r="I9" s="61">
        <v>40</v>
      </c>
      <c r="J9" s="62">
        <v>8</v>
      </c>
      <c r="K9" s="62">
        <v>11</v>
      </c>
      <c r="L9" s="62">
        <v>4</v>
      </c>
      <c r="M9" s="62">
        <v>5</v>
      </c>
      <c r="N9" s="62">
        <v>3</v>
      </c>
      <c r="O9" s="63">
        <v>9</v>
      </c>
      <c r="P9" s="61">
        <v>26</v>
      </c>
      <c r="Q9" s="62">
        <v>3</v>
      </c>
      <c r="R9" s="62">
        <v>5</v>
      </c>
      <c r="S9" s="62">
        <v>4</v>
      </c>
      <c r="T9" s="62">
        <v>4</v>
      </c>
      <c r="U9" s="62">
        <v>3</v>
      </c>
      <c r="V9" s="63">
        <v>7</v>
      </c>
    </row>
    <row r="10" spans="1:22" s="64" customFormat="1" ht="39.75" customHeight="1">
      <c r="A10" s="78" t="s">
        <v>29</v>
      </c>
      <c r="B10" s="65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7">
        <v>0</v>
      </c>
      <c r="I10" s="65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7">
        <v>0</v>
      </c>
      <c r="P10" s="65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7">
        <v>0</v>
      </c>
    </row>
    <row r="11" spans="1:22" s="64" customFormat="1" ht="39.75" customHeight="1">
      <c r="A11" s="78" t="s">
        <v>30</v>
      </c>
      <c r="B11" s="65">
        <v>4</v>
      </c>
      <c r="C11" s="66">
        <v>0</v>
      </c>
      <c r="D11" s="66">
        <v>0</v>
      </c>
      <c r="E11" s="66">
        <v>2</v>
      </c>
      <c r="F11" s="66">
        <v>0</v>
      </c>
      <c r="G11" s="66">
        <v>0</v>
      </c>
      <c r="H11" s="67">
        <v>2</v>
      </c>
      <c r="I11" s="65">
        <v>1</v>
      </c>
      <c r="J11" s="66">
        <v>0</v>
      </c>
      <c r="K11" s="66">
        <v>0</v>
      </c>
      <c r="L11" s="66">
        <v>1</v>
      </c>
      <c r="M11" s="66">
        <v>0</v>
      </c>
      <c r="N11" s="66">
        <v>0</v>
      </c>
      <c r="O11" s="67">
        <v>0</v>
      </c>
      <c r="P11" s="65">
        <v>4</v>
      </c>
      <c r="Q11" s="66">
        <v>0</v>
      </c>
      <c r="R11" s="66">
        <v>1</v>
      </c>
      <c r="S11" s="66">
        <v>1</v>
      </c>
      <c r="T11" s="66">
        <v>0</v>
      </c>
      <c r="U11" s="66">
        <v>0</v>
      </c>
      <c r="V11" s="67">
        <v>2</v>
      </c>
    </row>
    <row r="12" spans="1:22" s="64" customFormat="1" ht="39.75" customHeight="1">
      <c r="A12" s="78" t="s">
        <v>31</v>
      </c>
      <c r="B12" s="65">
        <v>2</v>
      </c>
      <c r="C12" s="66">
        <v>0</v>
      </c>
      <c r="D12" s="66">
        <v>0</v>
      </c>
      <c r="E12" s="66">
        <v>1</v>
      </c>
      <c r="F12" s="66">
        <v>0</v>
      </c>
      <c r="G12" s="66">
        <v>1</v>
      </c>
      <c r="H12" s="67">
        <v>0</v>
      </c>
      <c r="I12" s="65">
        <v>2</v>
      </c>
      <c r="J12" s="66">
        <v>0</v>
      </c>
      <c r="K12" s="66">
        <v>0</v>
      </c>
      <c r="L12" s="66">
        <v>1</v>
      </c>
      <c r="M12" s="66">
        <v>0</v>
      </c>
      <c r="N12" s="66">
        <v>1</v>
      </c>
      <c r="O12" s="67">
        <v>0</v>
      </c>
      <c r="P12" s="65">
        <v>2</v>
      </c>
      <c r="Q12" s="66">
        <v>0</v>
      </c>
      <c r="R12" s="66">
        <v>0</v>
      </c>
      <c r="S12" s="66">
        <v>1</v>
      </c>
      <c r="T12" s="66">
        <v>0</v>
      </c>
      <c r="U12" s="66">
        <v>1</v>
      </c>
      <c r="V12" s="67">
        <v>0</v>
      </c>
    </row>
    <row r="13" spans="1:22" s="64" customFormat="1" ht="39.75" customHeight="1">
      <c r="A13" s="78" t="s">
        <v>32</v>
      </c>
      <c r="B13" s="65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7">
        <v>0</v>
      </c>
      <c r="I13" s="65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7">
        <v>0</v>
      </c>
      <c r="P13" s="65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7">
        <v>0</v>
      </c>
    </row>
    <row r="14" spans="1:22" s="64" customFormat="1" ht="39.75" customHeight="1">
      <c r="A14" s="78" t="s">
        <v>33</v>
      </c>
      <c r="B14" s="65">
        <v>1</v>
      </c>
      <c r="C14" s="66">
        <v>0</v>
      </c>
      <c r="D14" s="66">
        <v>1</v>
      </c>
      <c r="E14" s="66">
        <v>0</v>
      </c>
      <c r="F14" s="66">
        <v>0</v>
      </c>
      <c r="G14" s="66">
        <v>0</v>
      </c>
      <c r="H14" s="67">
        <v>0</v>
      </c>
      <c r="I14" s="65">
        <v>3</v>
      </c>
      <c r="J14" s="66">
        <v>1</v>
      </c>
      <c r="K14" s="66">
        <v>1</v>
      </c>
      <c r="L14" s="66">
        <v>0</v>
      </c>
      <c r="M14" s="66">
        <v>0</v>
      </c>
      <c r="N14" s="66">
        <v>1</v>
      </c>
      <c r="O14" s="67">
        <v>0</v>
      </c>
      <c r="P14" s="65">
        <v>3</v>
      </c>
      <c r="Q14" s="66">
        <v>0</v>
      </c>
      <c r="R14" s="66">
        <v>1</v>
      </c>
      <c r="S14" s="66">
        <v>1</v>
      </c>
      <c r="T14" s="66">
        <v>0</v>
      </c>
      <c r="U14" s="66">
        <v>1</v>
      </c>
      <c r="V14" s="67">
        <v>0</v>
      </c>
    </row>
    <row r="15" spans="1:22" s="64" customFormat="1" ht="39.75" customHeight="1">
      <c r="A15" s="78" t="s">
        <v>34</v>
      </c>
      <c r="B15" s="65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7">
        <v>0</v>
      </c>
      <c r="I15" s="65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5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7">
        <v>0</v>
      </c>
    </row>
    <row r="16" spans="1:22" s="64" customFormat="1" ht="39.75" customHeight="1">
      <c r="A16" s="78" t="s">
        <v>35</v>
      </c>
      <c r="B16" s="65">
        <v>2</v>
      </c>
      <c r="C16" s="66">
        <v>1</v>
      </c>
      <c r="D16" s="66">
        <v>1</v>
      </c>
      <c r="E16" s="66">
        <v>0</v>
      </c>
      <c r="F16" s="66">
        <v>0</v>
      </c>
      <c r="G16" s="66">
        <v>0</v>
      </c>
      <c r="H16" s="67">
        <v>0</v>
      </c>
      <c r="I16" s="65">
        <v>2</v>
      </c>
      <c r="J16" s="66">
        <v>1</v>
      </c>
      <c r="K16" s="66">
        <v>1</v>
      </c>
      <c r="L16" s="66">
        <v>0</v>
      </c>
      <c r="M16" s="66">
        <v>0</v>
      </c>
      <c r="N16" s="66">
        <v>0</v>
      </c>
      <c r="O16" s="67">
        <v>0</v>
      </c>
      <c r="P16" s="65">
        <v>2</v>
      </c>
      <c r="Q16" s="66">
        <v>1</v>
      </c>
      <c r="R16" s="66">
        <v>1</v>
      </c>
      <c r="S16" s="66">
        <v>0</v>
      </c>
      <c r="T16" s="66">
        <v>0</v>
      </c>
      <c r="U16" s="66">
        <v>0</v>
      </c>
      <c r="V16" s="67">
        <v>0</v>
      </c>
    </row>
    <row r="17" spans="1:22" s="64" customFormat="1" ht="39.75" customHeight="1">
      <c r="A17" s="78" t="s">
        <v>36</v>
      </c>
      <c r="B17" s="65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7">
        <v>0</v>
      </c>
      <c r="I17" s="65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7">
        <v>0</v>
      </c>
      <c r="P17" s="65">
        <v>1</v>
      </c>
      <c r="Q17" s="66">
        <v>0</v>
      </c>
      <c r="R17" s="66">
        <v>0</v>
      </c>
      <c r="S17" s="66">
        <v>1</v>
      </c>
      <c r="T17" s="66">
        <v>0</v>
      </c>
      <c r="U17" s="66">
        <v>0</v>
      </c>
      <c r="V17" s="67">
        <v>0</v>
      </c>
    </row>
    <row r="18" spans="1:22" s="64" customFormat="1" ht="39.75" customHeight="1">
      <c r="A18" s="78" t="s">
        <v>37</v>
      </c>
      <c r="B18" s="65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7">
        <v>0</v>
      </c>
      <c r="I18" s="65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7">
        <v>0</v>
      </c>
      <c r="P18" s="65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7">
        <v>0</v>
      </c>
    </row>
    <row r="19" spans="1:22" s="64" customFormat="1" ht="39.75" customHeight="1">
      <c r="A19" s="78" t="s">
        <v>38</v>
      </c>
      <c r="B19" s="65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7">
        <v>0</v>
      </c>
      <c r="I19" s="65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7">
        <v>0</v>
      </c>
      <c r="P19" s="65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7">
        <v>0</v>
      </c>
    </row>
    <row r="20" spans="1:22" s="64" customFormat="1" ht="39.75" customHeight="1">
      <c r="A20" s="80" t="s">
        <v>39</v>
      </c>
      <c r="B20" s="71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3">
        <v>0</v>
      </c>
      <c r="I20" s="71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3">
        <v>0</v>
      </c>
      <c r="P20" s="71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3">
        <v>0</v>
      </c>
    </row>
    <row r="21" spans="1:22" s="64" customFormat="1" ht="39.75" customHeight="1">
      <c r="A21" s="80" t="s">
        <v>40</v>
      </c>
      <c r="B21" s="71">
        <v>1</v>
      </c>
      <c r="C21" s="72">
        <v>0</v>
      </c>
      <c r="D21" s="72">
        <v>0</v>
      </c>
      <c r="E21" s="72">
        <v>1</v>
      </c>
      <c r="F21" s="72">
        <v>0</v>
      </c>
      <c r="G21" s="72">
        <v>0</v>
      </c>
      <c r="H21" s="73">
        <v>0</v>
      </c>
      <c r="I21" s="71">
        <v>1</v>
      </c>
      <c r="J21" s="72">
        <v>0</v>
      </c>
      <c r="K21" s="72">
        <v>0</v>
      </c>
      <c r="L21" s="72">
        <v>1</v>
      </c>
      <c r="M21" s="72">
        <v>0</v>
      </c>
      <c r="N21" s="72">
        <v>0</v>
      </c>
      <c r="O21" s="73">
        <v>0</v>
      </c>
      <c r="P21" s="71">
        <v>2</v>
      </c>
      <c r="Q21" s="72">
        <v>0</v>
      </c>
      <c r="R21" s="72">
        <v>0</v>
      </c>
      <c r="S21" s="72">
        <v>0</v>
      </c>
      <c r="T21" s="72">
        <v>0</v>
      </c>
      <c r="U21" s="72">
        <v>1</v>
      </c>
      <c r="V21" s="73">
        <v>1</v>
      </c>
    </row>
    <row r="22" spans="1:22" s="64" customFormat="1" ht="39.75" customHeight="1">
      <c r="A22" s="78" t="s">
        <v>41</v>
      </c>
      <c r="B22" s="65">
        <v>3</v>
      </c>
      <c r="C22" s="66">
        <v>0</v>
      </c>
      <c r="D22" s="66">
        <v>1</v>
      </c>
      <c r="E22" s="66">
        <v>0</v>
      </c>
      <c r="F22" s="66">
        <v>2</v>
      </c>
      <c r="G22" s="66">
        <v>0</v>
      </c>
      <c r="H22" s="67">
        <v>0</v>
      </c>
      <c r="I22" s="65">
        <v>3</v>
      </c>
      <c r="J22" s="66">
        <v>0</v>
      </c>
      <c r="K22" s="66">
        <v>1</v>
      </c>
      <c r="L22" s="66">
        <v>0</v>
      </c>
      <c r="M22" s="66">
        <v>2</v>
      </c>
      <c r="N22" s="66">
        <v>0</v>
      </c>
      <c r="O22" s="67">
        <v>0</v>
      </c>
      <c r="P22" s="65">
        <v>1</v>
      </c>
      <c r="Q22" s="66">
        <v>0</v>
      </c>
      <c r="R22" s="66">
        <v>0</v>
      </c>
      <c r="S22" s="66">
        <v>0</v>
      </c>
      <c r="T22" s="66">
        <v>1</v>
      </c>
      <c r="U22" s="66">
        <v>0</v>
      </c>
      <c r="V22" s="67">
        <v>0</v>
      </c>
    </row>
    <row r="23" spans="1:22" s="64" customFormat="1" ht="39.75" customHeight="1">
      <c r="A23" s="78" t="s">
        <v>42</v>
      </c>
      <c r="B23" s="65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7">
        <v>0</v>
      </c>
      <c r="I23" s="65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7">
        <v>0</v>
      </c>
      <c r="P23" s="65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7">
        <v>0</v>
      </c>
    </row>
    <row r="24" spans="1:22" s="64" customFormat="1" ht="39.75" customHeight="1">
      <c r="A24" s="80" t="s">
        <v>43</v>
      </c>
      <c r="B24" s="71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3">
        <v>0</v>
      </c>
      <c r="I24" s="71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3">
        <v>0</v>
      </c>
      <c r="P24" s="71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3">
        <v>0</v>
      </c>
    </row>
    <row r="25" spans="1:22" s="64" customFormat="1" ht="39.75" customHeight="1">
      <c r="A25" s="80" t="s">
        <v>44</v>
      </c>
      <c r="B25" s="71">
        <v>3</v>
      </c>
      <c r="C25" s="72">
        <v>0</v>
      </c>
      <c r="D25" s="72">
        <v>2</v>
      </c>
      <c r="E25" s="72">
        <v>1</v>
      </c>
      <c r="F25" s="72">
        <v>0</v>
      </c>
      <c r="G25" s="72">
        <v>0</v>
      </c>
      <c r="H25" s="73">
        <v>0</v>
      </c>
      <c r="I25" s="71">
        <v>5</v>
      </c>
      <c r="J25" s="72">
        <v>0</v>
      </c>
      <c r="K25" s="72">
        <v>2</v>
      </c>
      <c r="L25" s="72">
        <v>1</v>
      </c>
      <c r="M25" s="72">
        <v>1</v>
      </c>
      <c r="N25" s="72">
        <v>0</v>
      </c>
      <c r="O25" s="73">
        <v>1</v>
      </c>
      <c r="P25" s="71">
        <v>4</v>
      </c>
      <c r="Q25" s="72">
        <v>0</v>
      </c>
      <c r="R25" s="72">
        <v>2</v>
      </c>
      <c r="S25" s="72">
        <v>1</v>
      </c>
      <c r="T25" s="72">
        <v>1</v>
      </c>
      <c r="U25" s="72">
        <v>0</v>
      </c>
      <c r="V25" s="73">
        <v>0</v>
      </c>
    </row>
    <row r="26" spans="1:22" s="64" customFormat="1" ht="39.75" customHeight="1">
      <c r="A26" s="78" t="s">
        <v>45</v>
      </c>
      <c r="B26" s="65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7">
        <v>0</v>
      </c>
      <c r="I26" s="65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7">
        <v>0</v>
      </c>
      <c r="P26" s="65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7">
        <v>0</v>
      </c>
    </row>
    <row r="27" spans="1:22" s="64" customFormat="1" ht="39.75" customHeight="1">
      <c r="A27" s="78" t="s">
        <v>46</v>
      </c>
      <c r="B27" s="65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7">
        <v>0</v>
      </c>
      <c r="I27" s="65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7">
        <v>0</v>
      </c>
      <c r="P27" s="65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7">
        <v>0</v>
      </c>
    </row>
    <row r="28" spans="1:22" s="64" customFormat="1" ht="39.75" customHeight="1" thickBot="1">
      <c r="A28" s="81" t="s">
        <v>47</v>
      </c>
      <c r="B28" s="74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6">
        <v>0</v>
      </c>
      <c r="I28" s="74">
        <v>1</v>
      </c>
      <c r="J28" s="75">
        <v>0</v>
      </c>
      <c r="K28" s="75">
        <v>1</v>
      </c>
      <c r="L28" s="75">
        <v>0</v>
      </c>
      <c r="M28" s="75">
        <v>0</v>
      </c>
      <c r="N28" s="75">
        <v>0</v>
      </c>
      <c r="O28" s="76">
        <v>0</v>
      </c>
      <c r="P28" s="74">
        <v>2</v>
      </c>
      <c r="Q28" s="75">
        <v>0</v>
      </c>
      <c r="R28" s="75">
        <v>2</v>
      </c>
      <c r="S28" s="75">
        <v>0</v>
      </c>
      <c r="T28" s="75">
        <v>0</v>
      </c>
      <c r="U28" s="75">
        <v>0</v>
      </c>
      <c r="V28" s="76">
        <v>0</v>
      </c>
    </row>
    <row r="29" spans="1:22" s="64" customFormat="1" ht="39.75" customHeight="1" thickTop="1">
      <c r="A29" s="78" t="s">
        <v>48</v>
      </c>
      <c r="B29" s="65">
        <f aca="true" t="shared" si="3" ref="B29:V29">B17</f>
        <v>0</v>
      </c>
      <c r="C29" s="109">
        <f t="shared" si="3"/>
        <v>0</v>
      </c>
      <c r="D29" s="109">
        <f t="shared" si="3"/>
        <v>0</v>
      </c>
      <c r="E29" s="109">
        <f t="shared" si="3"/>
        <v>0</v>
      </c>
      <c r="F29" s="109">
        <f t="shared" si="3"/>
        <v>0</v>
      </c>
      <c r="G29" s="109">
        <f t="shared" si="3"/>
        <v>0</v>
      </c>
      <c r="H29" s="110">
        <f t="shared" si="3"/>
        <v>0</v>
      </c>
      <c r="I29" s="109">
        <f t="shared" si="3"/>
        <v>0</v>
      </c>
      <c r="J29" s="109">
        <f t="shared" si="3"/>
        <v>0</v>
      </c>
      <c r="K29" s="109">
        <f t="shared" si="3"/>
        <v>0</v>
      </c>
      <c r="L29" s="109">
        <f t="shared" si="3"/>
        <v>0</v>
      </c>
      <c r="M29" s="109">
        <f t="shared" si="3"/>
        <v>0</v>
      </c>
      <c r="N29" s="109">
        <f t="shared" si="3"/>
        <v>0</v>
      </c>
      <c r="O29" s="110">
        <f t="shared" si="3"/>
        <v>0</v>
      </c>
      <c r="P29" s="116">
        <f t="shared" si="3"/>
        <v>1</v>
      </c>
      <c r="Q29" s="109">
        <f t="shared" si="3"/>
        <v>0</v>
      </c>
      <c r="R29" s="109">
        <f t="shared" si="3"/>
        <v>0</v>
      </c>
      <c r="S29" s="109">
        <f t="shared" si="3"/>
        <v>1</v>
      </c>
      <c r="T29" s="109">
        <f t="shared" si="3"/>
        <v>0</v>
      </c>
      <c r="U29" s="109">
        <f t="shared" si="3"/>
        <v>0</v>
      </c>
      <c r="V29" s="110">
        <f t="shared" si="3"/>
        <v>0</v>
      </c>
    </row>
    <row r="30" spans="1:22" s="64" customFormat="1" ht="39.75" customHeight="1">
      <c r="A30" s="78" t="s">
        <v>49</v>
      </c>
      <c r="B30" s="65">
        <f aca="true" t="shared" si="4" ref="B30:V30">B13+B14</f>
        <v>1</v>
      </c>
      <c r="C30" s="66">
        <f t="shared" si="4"/>
        <v>0</v>
      </c>
      <c r="D30" s="66">
        <f t="shared" si="4"/>
        <v>1</v>
      </c>
      <c r="E30" s="66">
        <f t="shared" si="4"/>
        <v>0</v>
      </c>
      <c r="F30" s="66">
        <f t="shared" si="4"/>
        <v>0</v>
      </c>
      <c r="G30" s="66">
        <f t="shared" si="4"/>
        <v>0</v>
      </c>
      <c r="H30" s="67">
        <f t="shared" si="4"/>
        <v>0</v>
      </c>
      <c r="I30" s="65">
        <f t="shared" si="4"/>
        <v>3</v>
      </c>
      <c r="J30" s="66">
        <f t="shared" si="4"/>
        <v>1</v>
      </c>
      <c r="K30" s="66">
        <f t="shared" si="4"/>
        <v>1</v>
      </c>
      <c r="L30" s="66">
        <f t="shared" si="4"/>
        <v>0</v>
      </c>
      <c r="M30" s="66">
        <f t="shared" si="4"/>
        <v>0</v>
      </c>
      <c r="N30" s="66">
        <f t="shared" si="4"/>
        <v>1</v>
      </c>
      <c r="O30" s="67">
        <f t="shared" si="4"/>
        <v>0</v>
      </c>
      <c r="P30" s="65">
        <f t="shared" si="4"/>
        <v>3</v>
      </c>
      <c r="Q30" s="66">
        <f t="shared" si="4"/>
        <v>0</v>
      </c>
      <c r="R30" s="66">
        <f t="shared" si="4"/>
        <v>1</v>
      </c>
      <c r="S30" s="66">
        <f t="shared" si="4"/>
        <v>1</v>
      </c>
      <c r="T30" s="66">
        <f t="shared" si="4"/>
        <v>0</v>
      </c>
      <c r="U30" s="66">
        <f t="shared" si="4"/>
        <v>1</v>
      </c>
      <c r="V30" s="67">
        <f t="shared" si="4"/>
        <v>0</v>
      </c>
    </row>
    <row r="31" spans="1:22" s="64" customFormat="1" ht="39.75" customHeight="1">
      <c r="A31" s="78" t="s">
        <v>50</v>
      </c>
      <c r="B31" s="65">
        <f aca="true" t="shared" si="5" ref="B31:V31">B10+B20</f>
        <v>0</v>
      </c>
      <c r="C31" s="66">
        <f t="shared" si="5"/>
        <v>0</v>
      </c>
      <c r="D31" s="66">
        <f t="shared" si="5"/>
        <v>0</v>
      </c>
      <c r="E31" s="66">
        <f t="shared" si="5"/>
        <v>0</v>
      </c>
      <c r="F31" s="66">
        <f t="shared" si="5"/>
        <v>0</v>
      </c>
      <c r="G31" s="66">
        <f t="shared" si="5"/>
        <v>0</v>
      </c>
      <c r="H31" s="67">
        <f t="shared" si="5"/>
        <v>0</v>
      </c>
      <c r="I31" s="65">
        <f t="shared" si="5"/>
        <v>0</v>
      </c>
      <c r="J31" s="66">
        <f t="shared" si="5"/>
        <v>0</v>
      </c>
      <c r="K31" s="66">
        <f t="shared" si="5"/>
        <v>0</v>
      </c>
      <c r="L31" s="66">
        <f t="shared" si="5"/>
        <v>0</v>
      </c>
      <c r="M31" s="66">
        <f t="shared" si="5"/>
        <v>0</v>
      </c>
      <c r="N31" s="66">
        <f t="shared" si="5"/>
        <v>0</v>
      </c>
      <c r="O31" s="67">
        <f t="shared" si="5"/>
        <v>0</v>
      </c>
      <c r="P31" s="65">
        <f t="shared" si="5"/>
        <v>0</v>
      </c>
      <c r="Q31" s="66">
        <f t="shared" si="5"/>
        <v>0</v>
      </c>
      <c r="R31" s="66">
        <f t="shared" si="5"/>
        <v>0</v>
      </c>
      <c r="S31" s="66">
        <f t="shared" si="5"/>
        <v>0</v>
      </c>
      <c r="T31" s="66">
        <f t="shared" si="5"/>
        <v>0</v>
      </c>
      <c r="U31" s="66">
        <f t="shared" si="5"/>
        <v>0</v>
      </c>
      <c r="V31" s="67">
        <f t="shared" si="5"/>
        <v>0</v>
      </c>
    </row>
    <row r="32" spans="1:22" s="64" customFormat="1" ht="39.75" customHeight="1">
      <c r="A32" s="78" t="s">
        <v>51</v>
      </c>
      <c r="B32" s="65">
        <f aca="true" t="shared" si="6" ref="B32:V32">B9+B16+B19+B21+B22+B23</f>
        <v>37</v>
      </c>
      <c r="C32" s="66">
        <f t="shared" si="6"/>
        <v>3</v>
      </c>
      <c r="D32" s="66">
        <f t="shared" si="6"/>
        <v>7</v>
      </c>
      <c r="E32" s="66">
        <f t="shared" si="6"/>
        <v>7</v>
      </c>
      <c r="F32" s="66">
        <f t="shared" si="6"/>
        <v>6</v>
      </c>
      <c r="G32" s="66">
        <f t="shared" si="6"/>
        <v>3</v>
      </c>
      <c r="H32" s="67">
        <f t="shared" si="6"/>
        <v>11</v>
      </c>
      <c r="I32" s="65">
        <f t="shared" si="6"/>
        <v>46</v>
      </c>
      <c r="J32" s="66">
        <f t="shared" si="6"/>
        <v>9</v>
      </c>
      <c r="K32" s="66">
        <f t="shared" si="6"/>
        <v>13</v>
      </c>
      <c r="L32" s="66">
        <f>L16+L19+L21+L22+L23</f>
        <v>1</v>
      </c>
      <c r="M32" s="66">
        <f>M16+M19+M21+M22+M23</f>
        <v>2</v>
      </c>
      <c r="N32" s="66">
        <f>N16+N19+N21+N22+N23</f>
        <v>0</v>
      </c>
      <c r="O32" s="67">
        <f>O16+O19+O21+O22+O23</f>
        <v>0</v>
      </c>
      <c r="P32" s="65">
        <f t="shared" si="6"/>
        <v>31</v>
      </c>
      <c r="Q32" s="66">
        <f t="shared" si="6"/>
        <v>4</v>
      </c>
      <c r="R32" s="66">
        <f t="shared" si="6"/>
        <v>6</v>
      </c>
      <c r="S32" s="66">
        <f t="shared" si="6"/>
        <v>4</v>
      </c>
      <c r="T32" s="66">
        <f t="shared" si="6"/>
        <v>5</v>
      </c>
      <c r="U32" s="66">
        <f t="shared" si="6"/>
        <v>4</v>
      </c>
      <c r="V32" s="67">
        <f t="shared" si="6"/>
        <v>8</v>
      </c>
    </row>
    <row r="33" spans="1:22" s="64" customFormat="1" ht="39.75" customHeight="1">
      <c r="A33" s="78" t="s">
        <v>52</v>
      </c>
      <c r="B33" s="65">
        <f aca="true" t="shared" si="7" ref="B33:V33">B12+B15+B18+B24+B25</f>
        <v>5</v>
      </c>
      <c r="C33" s="66">
        <f>C12+C15+C18+C24+C25</f>
        <v>0</v>
      </c>
      <c r="D33" s="66">
        <f t="shared" si="7"/>
        <v>2</v>
      </c>
      <c r="E33" s="66">
        <f t="shared" si="7"/>
        <v>2</v>
      </c>
      <c r="F33" s="66">
        <f t="shared" si="7"/>
        <v>0</v>
      </c>
      <c r="G33" s="66">
        <f t="shared" si="7"/>
        <v>1</v>
      </c>
      <c r="H33" s="67">
        <f t="shared" si="7"/>
        <v>0</v>
      </c>
      <c r="I33" s="65">
        <f t="shared" si="7"/>
        <v>7</v>
      </c>
      <c r="J33" s="66">
        <f t="shared" si="7"/>
        <v>0</v>
      </c>
      <c r="K33" s="66">
        <f t="shared" si="7"/>
        <v>2</v>
      </c>
      <c r="L33" s="66">
        <f t="shared" si="7"/>
        <v>2</v>
      </c>
      <c r="M33" s="66">
        <f t="shared" si="7"/>
        <v>1</v>
      </c>
      <c r="N33" s="66">
        <f t="shared" si="7"/>
        <v>1</v>
      </c>
      <c r="O33" s="67">
        <f t="shared" si="7"/>
        <v>1</v>
      </c>
      <c r="P33" s="65">
        <f t="shared" si="7"/>
        <v>6</v>
      </c>
      <c r="Q33" s="66">
        <f t="shared" si="7"/>
        <v>0</v>
      </c>
      <c r="R33" s="66">
        <f t="shared" si="7"/>
        <v>2</v>
      </c>
      <c r="S33" s="66">
        <f t="shared" si="7"/>
        <v>2</v>
      </c>
      <c r="T33" s="66">
        <f t="shared" si="7"/>
        <v>1</v>
      </c>
      <c r="U33" s="66">
        <f t="shared" si="7"/>
        <v>1</v>
      </c>
      <c r="V33" s="67">
        <f t="shared" si="7"/>
        <v>0</v>
      </c>
    </row>
    <row r="34" spans="1:22" s="64" customFormat="1" ht="39.75" customHeight="1">
      <c r="A34" s="79" t="s">
        <v>53</v>
      </c>
      <c r="B34" s="68">
        <f aca="true" t="shared" si="8" ref="B34:V34">B11+B26+B27+B28</f>
        <v>4</v>
      </c>
      <c r="C34" s="69">
        <f>C12+C26+C27+C28</f>
        <v>0</v>
      </c>
      <c r="D34" s="69">
        <f t="shared" si="8"/>
        <v>0</v>
      </c>
      <c r="E34" s="69">
        <f t="shared" si="8"/>
        <v>2</v>
      </c>
      <c r="F34" s="69">
        <f t="shared" si="8"/>
        <v>0</v>
      </c>
      <c r="G34" s="69">
        <f t="shared" si="8"/>
        <v>0</v>
      </c>
      <c r="H34" s="70">
        <f t="shared" si="8"/>
        <v>2</v>
      </c>
      <c r="I34" s="68">
        <f t="shared" si="8"/>
        <v>2</v>
      </c>
      <c r="J34" s="69">
        <f t="shared" si="8"/>
        <v>0</v>
      </c>
      <c r="K34" s="69">
        <f t="shared" si="8"/>
        <v>1</v>
      </c>
      <c r="L34" s="69">
        <f t="shared" si="8"/>
        <v>1</v>
      </c>
      <c r="M34" s="69">
        <f t="shared" si="8"/>
        <v>0</v>
      </c>
      <c r="N34" s="69">
        <f t="shared" si="8"/>
        <v>0</v>
      </c>
      <c r="O34" s="70">
        <f t="shared" si="8"/>
        <v>0</v>
      </c>
      <c r="P34" s="68">
        <f t="shared" si="8"/>
        <v>6</v>
      </c>
      <c r="Q34" s="69">
        <f t="shared" si="8"/>
        <v>0</v>
      </c>
      <c r="R34" s="69">
        <f t="shared" si="8"/>
        <v>3</v>
      </c>
      <c r="S34" s="69">
        <f t="shared" si="8"/>
        <v>1</v>
      </c>
      <c r="T34" s="69">
        <f t="shared" si="8"/>
        <v>0</v>
      </c>
      <c r="U34" s="69">
        <f t="shared" si="8"/>
        <v>0</v>
      </c>
      <c r="V34" s="70">
        <f t="shared" si="8"/>
        <v>2</v>
      </c>
    </row>
  </sheetData>
  <sheetProtection/>
  <mergeCells count="5">
    <mergeCell ref="U1:V1"/>
    <mergeCell ref="A3:A5"/>
    <mergeCell ref="I3:O4"/>
    <mergeCell ref="P3:V4"/>
    <mergeCell ref="B3:H4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63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</sheetPr>
  <dimension ref="A1:AD34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4" sqref="S14"/>
    </sheetView>
  </sheetViews>
  <sheetFormatPr defaultColWidth="9.625" defaultRowHeight="19.5" customHeight="1"/>
  <cols>
    <col min="1" max="1" width="10.625" style="37" customWidth="1"/>
    <col min="2" max="29" width="7.625" style="34" customWidth="1"/>
    <col min="30" max="16384" width="9.625" style="33" customWidth="1"/>
  </cols>
  <sheetData>
    <row r="1" spans="1:30" ht="17.25">
      <c r="A1" s="111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26"/>
      <c r="W1" s="14"/>
      <c r="X1" s="14"/>
      <c r="Y1" s="14"/>
      <c r="Z1" s="14"/>
      <c r="AA1" s="14"/>
      <c r="AB1" s="120" t="s">
        <v>91</v>
      </c>
      <c r="AC1" s="120"/>
      <c r="AD1" s="15"/>
    </row>
    <row r="2" spans="1:30" s="36" customFormat="1" ht="3.7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29" ht="15" customHeight="1">
      <c r="A3" s="141" t="s">
        <v>56</v>
      </c>
      <c r="B3" s="124" t="s">
        <v>23</v>
      </c>
      <c r="C3" s="124"/>
      <c r="D3" s="124"/>
      <c r="E3" s="124"/>
      <c r="F3" s="124"/>
      <c r="G3" s="124"/>
      <c r="H3" s="125"/>
      <c r="I3" s="127"/>
      <c r="J3" s="127"/>
      <c r="K3" s="127"/>
      <c r="L3" s="127"/>
      <c r="M3" s="127"/>
      <c r="N3" s="127"/>
      <c r="O3" s="126"/>
      <c r="P3" s="124" t="s">
        <v>4</v>
      </c>
      <c r="Q3" s="124"/>
      <c r="R3" s="124"/>
      <c r="S3" s="124"/>
      <c r="T3" s="124"/>
      <c r="U3" s="124"/>
      <c r="V3" s="124"/>
      <c r="W3" s="124" t="s">
        <v>5</v>
      </c>
      <c r="X3" s="124"/>
      <c r="Y3" s="124"/>
      <c r="Z3" s="124"/>
      <c r="AA3" s="124"/>
      <c r="AB3" s="124"/>
      <c r="AC3" s="124"/>
    </row>
    <row r="4" spans="1:29" ht="15" customHeight="1">
      <c r="A4" s="141"/>
      <c r="B4" s="124"/>
      <c r="C4" s="124"/>
      <c r="D4" s="124"/>
      <c r="E4" s="124"/>
      <c r="F4" s="124"/>
      <c r="G4" s="124"/>
      <c r="H4" s="124"/>
      <c r="I4" s="125" t="s">
        <v>24</v>
      </c>
      <c r="J4" s="127"/>
      <c r="K4" s="127"/>
      <c r="L4" s="127"/>
      <c r="M4" s="127"/>
      <c r="N4" s="127"/>
      <c r="O4" s="126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1:29" ht="33.75" customHeight="1">
      <c r="A5" s="141"/>
      <c r="B5" s="16" t="s">
        <v>0</v>
      </c>
      <c r="C5" s="18" t="s">
        <v>25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7" t="s">
        <v>0</v>
      </c>
      <c r="J5" s="18" t="s">
        <v>25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35" t="s">
        <v>0</v>
      </c>
      <c r="Q5" s="18" t="s">
        <v>25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  <c r="W5" s="35" t="s">
        <v>0</v>
      </c>
      <c r="X5" s="18" t="s">
        <v>25</v>
      </c>
      <c r="Y5" s="18" t="s">
        <v>17</v>
      </c>
      <c r="Z5" s="18" t="s">
        <v>18</v>
      </c>
      <c r="AA5" s="18" t="s">
        <v>19</v>
      </c>
      <c r="AB5" s="18" t="s">
        <v>20</v>
      </c>
      <c r="AC5" s="18" t="s">
        <v>21</v>
      </c>
    </row>
    <row r="6" spans="1:29" s="83" customFormat="1" ht="30" customHeight="1">
      <c r="A6" s="82" t="s">
        <v>0</v>
      </c>
      <c r="B6" s="40">
        <f>SUM(B7:B8)</f>
        <v>33</v>
      </c>
      <c r="C6" s="41">
        <f>SUM(C7:C8)</f>
        <v>3</v>
      </c>
      <c r="D6" s="41">
        <f aca="true" t="shared" si="0" ref="D6:O6">SUM(D7:D8)</f>
        <v>13</v>
      </c>
      <c r="E6" s="41">
        <f t="shared" si="0"/>
        <v>5</v>
      </c>
      <c r="F6" s="41">
        <f t="shared" si="0"/>
        <v>7</v>
      </c>
      <c r="G6" s="41">
        <f t="shared" si="0"/>
        <v>3</v>
      </c>
      <c r="H6" s="41">
        <f t="shared" si="0"/>
        <v>2</v>
      </c>
      <c r="I6" s="41">
        <f t="shared" si="0"/>
        <v>4</v>
      </c>
      <c r="J6" s="41">
        <f t="shared" si="0"/>
        <v>1</v>
      </c>
      <c r="K6" s="41">
        <f t="shared" si="0"/>
        <v>1</v>
      </c>
      <c r="L6" s="41">
        <f t="shared" si="0"/>
        <v>1</v>
      </c>
      <c r="M6" s="41">
        <f t="shared" si="0"/>
        <v>1</v>
      </c>
      <c r="N6" s="41">
        <f t="shared" si="0"/>
        <v>0</v>
      </c>
      <c r="O6" s="51">
        <f t="shared" si="0"/>
        <v>0</v>
      </c>
      <c r="P6" s="40">
        <f aca="true" t="shared" si="1" ref="P6:AC6">SUM(P7:P8)</f>
        <v>6</v>
      </c>
      <c r="Q6" s="41">
        <f t="shared" si="1"/>
        <v>1</v>
      </c>
      <c r="R6" s="41">
        <f t="shared" si="1"/>
        <v>2</v>
      </c>
      <c r="S6" s="41">
        <f t="shared" si="1"/>
        <v>0</v>
      </c>
      <c r="T6" s="41">
        <f t="shared" si="1"/>
        <v>0</v>
      </c>
      <c r="U6" s="41">
        <f t="shared" si="1"/>
        <v>1</v>
      </c>
      <c r="V6" s="51">
        <f t="shared" si="1"/>
        <v>2</v>
      </c>
      <c r="W6" s="40">
        <f t="shared" si="1"/>
        <v>18</v>
      </c>
      <c r="X6" s="41">
        <f t="shared" si="1"/>
        <v>3</v>
      </c>
      <c r="Y6" s="41">
        <f t="shared" si="1"/>
        <v>4</v>
      </c>
      <c r="Z6" s="41">
        <f t="shared" si="1"/>
        <v>4</v>
      </c>
      <c r="AA6" s="41">
        <f t="shared" si="1"/>
        <v>4</v>
      </c>
      <c r="AB6" s="41">
        <f t="shared" si="1"/>
        <v>0</v>
      </c>
      <c r="AC6" s="51">
        <f t="shared" si="1"/>
        <v>3</v>
      </c>
    </row>
    <row r="7" spans="1:29" s="83" customFormat="1" ht="30" customHeight="1">
      <c r="A7" s="84" t="s">
        <v>26</v>
      </c>
      <c r="B7" s="43">
        <f>SUM(B9:B19)</f>
        <v>26</v>
      </c>
      <c r="C7" s="44">
        <f>SUM(C9:C19)</f>
        <v>3</v>
      </c>
      <c r="D7" s="44">
        <f aca="true" t="shared" si="2" ref="D7:O7">SUM(D9:D19)</f>
        <v>10</v>
      </c>
      <c r="E7" s="44">
        <f t="shared" si="2"/>
        <v>3</v>
      </c>
      <c r="F7" s="44">
        <f t="shared" si="2"/>
        <v>6</v>
      </c>
      <c r="G7" s="44">
        <f t="shared" si="2"/>
        <v>2</v>
      </c>
      <c r="H7" s="44">
        <f t="shared" si="2"/>
        <v>2</v>
      </c>
      <c r="I7" s="44">
        <f t="shared" si="2"/>
        <v>3</v>
      </c>
      <c r="J7" s="44">
        <f t="shared" si="2"/>
        <v>1</v>
      </c>
      <c r="K7" s="44">
        <f t="shared" si="2"/>
        <v>1</v>
      </c>
      <c r="L7" s="44">
        <f t="shared" si="2"/>
        <v>1</v>
      </c>
      <c r="M7" s="44">
        <f t="shared" si="2"/>
        <v>0</v>
      </c>
      <c r="N7" s="44">
        <f t="shared" si="2"/>
        <v>0</v>
      </c>
      <c r="O7" s="52">
        <f t="shared" si="2"/>
        <v>0</v>
      </c>
      <c r="P7" s="43">
        <f aca="true" t="shared" si="3" ref="P7:AC7">SUM(P9:P19)</f>
        <v>3</v>
      </c>
      <c r="Q7" s="44">
        <f t="shared" si="3"/>
        <v>1</v>
      </c>
      <c r="R7" s="44">
        <f t="shared" si="3"/>
        <v>2</v>
      </c>
      <c r="S7" s="44">
        <f t="shared" si="3"/>
        <v>0</v>
      </c>
      <c r="T7" s="44">
        <f t="shared" si="3"/>
        <v>0</v>
      </c>
      <c r="U7" s="44">
        <f t="shared" si="3"/>
        <v>0</v>
      </c>
      <c r="V7" s="52">
        <f t="shared" si="3"/>
        <v>0</v>
      </c>
      <c r="W7" s="43">
        <f t="shared" si="3"/>
        <v>17</v>
      </c>
      <c r="X7" s="44">
        <f t="shared" si="3"/>
        <v>3</v>
      </c>
      <c r="Y7" s="44">
        <f t="shared" si="3"/>
        <v>4</v>
      </c>
      <c r="Z7" s="44">
        <f t="shared" si="3"/>
        <v>3</v>
      </c>
      <c r="AA7" s="44">
        <f t="shared" si="3"/>
        <v>4</v>
      </c>
      <c r="AB7" s="44">
        <f t="shared" si="3"/>
        <v>0</v>
      </c>
      <c r="AC7" s="52">
        <f t="shared" si="3"/>
        <v>3</v>
      </c>
    </row>
    <row r="8" spans="1:29" s="83" customFormat="1" ht="30" customHeight="1">
      <c r="A8" s="85" t="s">
        <v>27</v>
      </c>
      <c r="B8" s="45">
        <f>SUM(B20:B28)</f>
        <v>7</v>
      </c>
      <c r="C8" s="46">
        <f>SUM(C20:C28)</f>
        <v>0</v>
      </c>
      <c r="D8" s="46">
        <f aca="true" t="shared" si="4" ref="D8:O8">SUM(D20:D28)</f>
        <v>3</v>
      </c>
      <c r="E8" s="46">
        <f t="shared" si="4"/>
        <v>2</v>
      </c>
      <c r="F8" s="46">
        <f t="shared" si="4"/>
        <v>1</v>
      </c>
      <c r="G8" s="46">
        <f t="shared" si="4"/>
        <v>1</v>
      </c>
      <c r="H8" s="46">
        <f t="shared" si="4"/>
        <v>0</v>
      </c>
      <c r="I8" s="46">
        <f t="shared" si="4"/>
        <v>1</v>
      </c>
      <c r="J8" s="46">
        <f t="shared" si="4"/>
        <v>0</v>
      </c>
      <c r="K8" s="46">
        <f t="shared" si="4"/>
        <v>0</v>
      </c>
      <c r="L8" s="46">
        <f t="shared" si="4"/>
        <v>0</v>
      </c>
      <c r="M8" s="46">
        <f t="shared" si="4"/>
        <v>1</v>
      </c>
      <c r="N8" s="46">
        <f t="shared" si="4"/>
        <v>0</v>
      </c>
      <c r="O8" s="53">
        <f t="shared" si="4"/>
        <v>0</v>
      </c>
      <c r="P8" s="45">
        <f aca="true" t="shared" si="5" ref="P8:AC8">SUM(P20:P28)</f>
        <v>3</v>
      </c>
      <c r="Q8" s="46">
        <f t="shared" si="5"/>
        <v>0</v>
      </c>
      <c r="R8" s="46">
        <f t="shared" si="5"/>
        <v>0</v>
      </c>
      <c r="S8" s="46">
        <f t="shared" si="5"/>
        <v>0</v>
      </c>
      <c r="T8" s="46">
        <f t="shared" si="5"/>
        <v>0</v>
      </c>
      <c r="U8" s="46">
        <f t="shared" si="5"/>
        <v>1</v>
      </c>
      <c r="V8" s="53">
        <f t="shared" si="5"/>
        <v>2</v>
      </c>
      <c r="W8" s="45">
        <f t="shared" si="5"/>
        <v>1</v>
      </c>
      <c r="X8" s="46">
        <f t="shared" si="5"/>
        <v>0</v>
      </c>
      <c r="Y8" s="46">
        <f t="shared" si="5"/>
        <v>0</v>
      </c>
      <c r="Z8" s="46">
        <f t="shared" si="5"/>
        <v>1</v>
      </c>
      <c r="AA8" s="46">
        <f t="shared" si="5"/>
        <v>0</v>
      </c>
      <c r="AB8" s="46">
        <f t="shared" si="5"/>
        <v>0</v>
      </c>
      <c r="AC8" s="53">
        <f t="shared" si="5"/>
        <v>0</v>
      </c>
    </row>
    <row r="9" spans="1:29" s="83" customFormat="1" ht="30" customHeight="1">
      <c r="A9" s="82" t="s">
        <v>28</v>
      </c>
      <c r="B9" s="43">
        <v>10</v>
      </c>
      <c r="C9" s="41">
        <v>0</v>
      </c>
      <c r="D9" s="41">
        <v>2</v>
      </c>
      <c r="E9" s="41">
        <v>2</v>
      </c>
      <c r="F9" s="41">
        <v>5</v>
      </c>
      <c r="G9" s="41">
        <v>0</v>
      </c>
      <c r="H9" s="41">
        <v>1</v>
      </c>
      <c r="I9" s="41">
        <v>1</v>
      </c>
      <c r="J9" s="41">
        <v>0</v>
      </c>
      <c r="K9" s="41">
        <v>0</v>
      </c>
      <c r="L9" s="41">
        <v>1</v>
      </c>
      <c r="M9" s="41">
        <v>0</v>
      </c>
      <c r="N9" s="41">
        <v>0</v>
      </c>
      <c r="O9" s="51">
        <v>0</v>
      </c>
      <c r="P9" s="40">
        <v>1</v>
      </c>
      <c r="Q9" s="41">
        <v>1</v>
      </c>
      <c r="R9" s="41">
        <v>0</v>
      </c>
      <c r="S9" s="41">
        <v>0</v>
      </c>
      <c r="T9" s="41">
        <v>0</v>
      </c>
      <c r="U9" s="41">
        <v>0</v>
      </c>
      <c r="V9" s="51">
        <v>0</v>
      </c>
      <c r="W9" s="40">
        <v>9</v>
      </c>
      <c r="X9" s="41">
        <v>1</v>
      </c>
      <c r="Y9" s="41">
        <v>1</v>
      </c>
      <c r="Z9" s="41">
        <v>1</v>
      </c>
      <c r="AA9" s="41">
        <v>3</v>
      </c>
      <c r="AB9" s="41">
        <v>0</v>
      </c>
      <c r="AC9" s="51">
        <v>3</v>
      </c>
    </row>
    <row r="10" spans="1:29" s="83" customFormat="1" ht="30" customHeight="1">
      <c r="A10" s="84" t="s">
        <v>29</v>
      </c>
      <c r="B10" s="43">
        <v>2</v>
      </c>
      <c r="C10" s="44">
        <v>0</v>
      </c>
      <c r="D10" s="44">
        <v>0</v>
      </c>
      <c r="E10" s="44">
        <v>1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52">
        <v>0</v>
      </c>
      <c r="P10" s="43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52">
        <v>0</v>
      </c>
      <c r="W10" s="43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52">
        <v>0</v>
      </c>
    </row>
    <row r="11" spans="1:29" s="83" customFormat="1" ht="30" customHeight="1">
      <c r="A11" s="84" t="s">
        <v>30</v>
      </c>
      <c r="B11" s="43">
        <v>1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1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52">
        <v>0</v>
      </c>
      <c r="P11" s="43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52">
        <v>0</v>
      </c>
      <c r="W11" s="43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52">
        <v>0</v>
      </c>
    </row>
    <row r="12" spans="1:29" s="83" customFormat="1" ht="30" customHeight="1">
      <c r="A12" s="84" t="s">
        <v>31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52">
        <v>0</v>
      </c>
      <c r="P12" s="43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52">
        <v>0</v>
      </c>
      <c r="W12" s="43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52">
        <v>0</v>
      </c>
    </row>
    <row r="13" spans="1:29" s="83" customFormat="1" ht="30" customHeight="1">
      <c r="A13" s="84" t="s">
        <v>32</v>
      </c>
      <c r="B13" s="43">
        <v>1</v>
      </c>
      <c r="C13" s="44">
        <v>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52">
        <v>0</v>
      </c>
      <c r="P13" s="43">
        <v>1</v>
      </c>
      <c r="Q13" s="44">
        <v>0</v>
      </c>
      <c r="R13" s="44">
        <v>1</v>
      </c>
      <c r="S13" s="44">
        <v>0</v>
      </c>
      <c r="T13" s="44">
        <v>0</v>
      </c>
      <c r="U13" s="44">
        <v>0</v>
      </c>
      <c r="V13" s="52">
        <v>0</v>
      </c>
      <c r="W13" s="43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52">
        <v>0</v>
      </c>
    </row>
    <row r="14" spans="1:29" s="83" customFormat="1" ht="30" customHeight="1">
      <c r="A14" s="84" t="s">
        <v>33</v>
      </c>
      <c r="B14" s="43">
        <v>3</v>
      </c>
      <c r="C14" s="44">
        <v>0</v>
      </c>
      <c r="D14" s="44">
        <v>2</v>
      </c>
      <c r="E14" s="44">
        <v>0</v>
      </c>
      <c r="F14" s="44">
        <v>0</v>
      </c>
      <c r="G14" s="44">
        <v>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52">
        <v>0</v>
      </c>
      <c r="P14" s="43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52">
        <v>0</v>
      </c>
      <c r="W14" s="43">
        <v>1</v>
      </c>
      <c r="X14" s="44">
        <v>0</v>
      </c>
      <c r="Y14" s="44">
        <v>1</v>
      </c>
      <c r="Z14" s="44">
        <v>0</v>
      </c>
      <c r="AA14" s="44">
        <v>0</v>
      </c>
      <c r="AB14" s="44">
        <v>0</v>
      </c>
      <c r="AC14" s="52">
        <v>0</v>
      </c>
    </row>
    <row r="15" spans="1:29" s="83" customFormat="1" ht="30" customHeight="1">
      <c r="A15" s="84" t="s">
        <v>34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52">
        <v>0</v>
      </c>
      <c r="P15" s="43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52">
        <v>0</v>
      </c>
      <c r="W15" s="43">
        <v>7</v>
      </c>
      <c r="X15" s="44">
        <v>2</v>
      </c>
      <c r="Y15" s="44">
        <v>2</v>
      </c>
      <c r="Z15" s="44">
        <v>2</v>
      </c>
      <c r="AA15" s="44">
        <v>1</v>
      </c>
      <c r="AB15" s="44">
        <v>0</v>
      </c>
      <c r="AC15" s="52">
        <v>0</v>
      </c>
    </row>
    <row r="16" spans="1:29" s="83" customFormat="1" ht="30" customHeight="1">
      <c r="A16" s="84" t="s">
        <v>35</v>
      </c>
      <c r="B16" s="43">
        <v>2</v>
      </c>
      <c r="C16" s="44">
        <v>1</v>
      </c>
      <c r="D16" s="44">
        <v>1</v>
      </c>
      <c r="E16" s="44">
        <v>0</v>
      </c>
      <c r="F16" s="44">
        <v>0</v>
      </c>
      <c r="G16" s="44">
        <v>0</v>
      </c>
      <c r="H16" s="44">
        <v>0</v>
      </c>
      <c r="I16" s="44">
        <v>2</v>
      </c>
      <c r="J16" s="44">
        <v>1</v>
      </c>
      <c r="K16" s="44">
        <v>1</v>
      </c>
      <c r="L16" s="44">
        <v>0</v>
      </c>
      <c r="M16" s="44">
        <v>0</v>
      </c>
      <c r="N16" s="44">
        <v>0</v>
      </c>
      <c r="O16" s="52">
        <v>0</v>
      </c>
      <c r="P16" s="43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52">
        <v>0</v>
      </c>
      <c r="W16" s="43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52">
        <v>0</v>
      </c>
    </row>
    <row r="17" spans="1:29" s="83" customFormat="1" ht="30" customHeight="1">
      <c r="A17" s="84" t="s">
        <v>36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52">
        <v>0</v>
      </c>
      <c r="P17" s="43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52">
        <v>0</v>
      </c>
      <c r="W17" s="43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52">
        <v>0</v>
      </c>
    </row>
    <row r="18" spans="1:29" s="83" customFormat="1" ht="30" customHeight="1">
      <c r="A18" s="84" t="s">
        <v>37</v>
      </c>
      <c r="B18" s="43">
        <v>7</v>
      </c>
      <c r="C18" s="44">
        <v>1</v>
      </c>
      <c r="D18" s="44">
        <v>5</v>
      </c>
      <c r="E18" s="44">
        <v>0</v>
      </c>
      <c r="F18" s="44">
        <v>1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52">
        <v>0</v>
      </c>
      <c r="P18" s="43">
        <v>1</v>
      </c>
      <c r="Q18" s="44">
        <v>0</v>
      </c>
      <c r="R18" s="44">
        <v>1</v>
      </c>
      <c r="S18" s="44">
        <v>0</v>
      </c>
      <c r="T18" s="44">
        <v>0</v>
      </c>
      <c r="U18" s="44">
        <v>0</v>
      </c>
      <c r="V18" s="52">
        <v>0</v>
      </c>
      <c r="W18" s="43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52">
        <v>0</v>
      </c>
    </row>
    <row r="19" spans="1:29" s="83" customFormat="1" ht="30" customHeight="1">
      <c r="A19" s="84" t="s">
        <v>38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52">
        <v>0</v>
      </c>
      <c r="P19" s="43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52">
        <v>0</v>
      </c>
      <c r="W19" s="43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52">
        <v>0</v>
      </c>
    </row>
    <row r="20" spans="1:29" s="83" customFormat="1" ht="30" customHeight="1">
      <c r="A20" s="86" t="s">
        <v>39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4">
        <v>0</v>
      </c>
      <c r="P20" s="49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4">
        <v>0</v>
      </c>
      <c r="W20" s="49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4">
        <v>0</v>
      </c>
    </row>
    <row r="21" spans="1:29" s="83" customFormat="1" ht="30" customHeight="1">
      <c r="A21" s="86" t="s">
        <v>40</v>
      </c>
      <c r="B21" s="49">
        <v>1</v>
      </c>
      <c r="C21" s="50">
        <v>0</v>
      </c>
      <c r="D21" s="50">
        <v>0</v>
      </c>
      <c r="E21" s="50">
        <v>1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4">
        <v>0</v>
      </c>
      <c r="P21" s="49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4">
        <v>0</v>
      </c>
      <c r="W21" s="49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4">
        <v>0</v>
      </c>
    </row>
    <row r="22" spans="1:29" s="83" customFormat="1" ht="30" customHeight="1">
      <c r="A22" s="84" t="s">
        <v>41</v>
      </c>
      <c r="B22" s="43">
        <v>1</v>
      </c>
      <c r="C22" s="44">
        <v>0</v>
      </c>
      <c r="D22" s="44">
        <v>0</v>
      </c>
      <c r="E22" s="44">
        <v>0</v>
      </c>
      <c r="F22" s="44">
        <v>1</v>
      </c>
      <c r="G22" s="44">
        <v>0</v>
      </c>
      <c r="H22" s="44">
        <v>0</v>
      </c>
      <c r="I22" s="44">
        <v>1</v>
      </c>
      <c r="J22" s="44">
        <v>0</v>
      </c>
      <c r="K22" s="44">
        <v>0</v>
      </c>
      <c r="L22" s="44">
        <v>0</v>
      </c>
      <c r="M22" s="44">
        <v>1</v>
      </c>
      <c r="N22" s="44">
        <v>0</v>
      </c>
      <c r="O22" s="52">
        <v>0</v>
      </c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52">
        <v>0</v>
      </c>
      <c r="W22" s="43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52">
        <v>0</v>
      </c>
    </row>
    <row r="23" spans="1:29" s="83" customFormat="1" ht="30" customHeight="1">
      <c r="A23" s="84" t="s">
        <v>42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52">
        <v>0</v>
      </c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52">
        <v>0</v>
      </c>
      <c r="W23" s="43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52">
        <v>0</v>
      </c>
    </row>
    <row r="24" spans="1:29" s="83" customFormat="1" ht="30" customHeight="1">
      <c r="A24" s="86" t="s">
        <v>43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4">
        <v>0</v>
      </c>
      <c r="P24" s="49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4">
        <v>0</v>
      </c>
      <c r="W24" s="49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4">
        <v>0</v>
      </c>
    </row>
    <row r="25" spans="1:29" s="83" customFormat="1" ht="30" customHeight="1">
      <c r="A25" s="86" t="s">
        <v>44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4">
        <v>0</v>
      </c>
      <c r="P25" s="49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4">
        <v>0</v>
      </c>
      <c r="W25" s="49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4">
        <v>0</v>
      </c>
    </row>
    <row r="26" spans="1:29" s="83" customFormat="1" ht="30" customHeight="1">
      <c r="A26" s="84" t="s">
        <v>45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52">
        <v>0</v>
      </c>
      <c r="P26" s="43">
        <v>1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52">
        <v>1</v>
      </c>
      <c r="W26" s="43">
        <v>1</v>
      </c>
      <c r="X26" s="44">
        <v>0</v>
      </c>
      <c r="Y26" s="44">
        <v>0</v>
      </c>
      <c r="Z26" s="44">
        <v>1</v>
      </c>
      <c r="AA26" s="44">
        <v>0</v>
      </c>
      <c r="AB26" s="44">
        <v>0</v>
      </c>
      <c r="AC26" s="52">
        <v>0</v>
      </c>
    </row>
    <row r="27" spans="1:29" s="83" customFormat="1" ht="30" customHeight="1">
      <c r="A27" s="84" t="s">
        <v>46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52">
        <v>0</v>
      </c>
      <c r="P27" s="43">
        <v>1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52">
        <v>1</v>
      </c>
      <c r="W27" s="43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52">
        <v>0</v>
      </c>
    </row>
    <row r="28" spans="1:29" s="83" customFormat="1" ht="30" customHeight="1" thickBot="1">
      <c r="A28" s="87" t="s">
        <v>47</v>
      </c>
      <c r="B28" s="58">
        <v>5</v>
      </c>
      <c r="C28" s="59">
        <v>0</v>
      </c>
      <c r="D28" s="59">
        <v>3</v>
      </c>
      <c r="E28" s="59">
        <v>1</v>
      </c>
      <c r="F28" s="59">
        <v>0</v>
      </c>
      <c r="G28" s="59">
        <v>1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60">
        <v>0</v>
      </c>
      <c r="P28" s="58">
        <v>1</v>
      </c>
      <c r="Q28" s="59">
        <v>0</v>
      </c>
      <c r="R28" s="59">
        <v>0</v>
      </c>
      <c r="S28" s="59">
        <v>0</v>
      </c>
      <c r="T28" s="59">
        <v>0</v>
      </c>
      <c r="U28" s="59">
        <v>1</v>
      </c>
      <c r="V28" s="60">
        <v>0</v>
      </c>
      <c r="W28" s="58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60">
        <v>0</v>
      </c>
    </row>
    <row r="29" spans="1:29" s="83" customFormat="1" ht="30" customHeight="1" thickTop="1">
      <c r="A29" s="84" t="s">
        <v>48</v>
      </c>
      <c r="B29" s="43">
        <f>B17</f>
        <v>0</v>
      </c>
      <c r="C29" s="44">
        <f>C17</f>
        <v>0</v>
      </c>
      <c r="D29" s="44">
        <f aca="true" t="shared" si="6" ref="D29:O29">D17</f>
        <v>0</v>
      </c>
      <c r="E29" s="44">
        <f t="shared" si="6"/>
        <v>0</v>
      </c>
      <c r="F29" s="44">
        <f t="shared" si="6"/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52">
        <f t="shared" si="6"/>
        <v>0</v>
      </c>
      <c r="P29" s="43">
        <f aca="true" t="shared" si="7" ref="P29:AC29">P17</f>
        <v>0</v>
      </c>
      <c r="Q29" s="44">
        <f t="shared" si="7"/>
        <v>0</v>
      </c>
      <c r="R29" s="44">
        <f t="shared" si="7"/>
        <v>0</v>
      </c>
      <c r="S29" s="44">
        <f t="shared" si="7"/>
        <v>0</v>
      </c>
      <c r="T29" s="44">
        <f t="shared" si="7"/>
        <v>0</v>
      </c>
      <c r="U29" s="44">
        <f t="shared" si="7"/>
        <v>0</v>
      </c>
      <c r="V29" s="52">
        <f t="shared" si="7"/>
        <v>0</v>
      </c>
      <c r="W29" s="43">
        <f t="shared" si="7"/>
        <v>0</v>
      </c>
      <c r="X29" s="44">
        <f t="shared" si="7"/>
        <v>0</v>
      </c>
      <c r="Y29" s="44">
        <f t="shared" si="7"/>
        <v>0</v>
      </c>
      <c r="Z29" s="44">
        <f t="shared" si="7"/>
        <v>0</v>
      </c>
      <c r="AA29" s="44">
        <f t="shared" si="7"/>
        <v>0</v>
      </c>
      <c r="AB29" s="44">
        <f t="shared" si="7"/>
        <v>0</v>
      </c>
      <c r="AC29" s="52">
        <f t="shared" si="7"/>
        <v>0</v>
      </c>
    </row>
    <row r="30" spans="1:29" s="83" customFormat="1" ht="30" customHeight="1">
      <c r="A30" s="84" t="s">
        <v>49</v>
      </c>
      <c r="B30" s="43">
        <f>B13+B14</f>
        <v>4</v>
      </c>
      <c r="C30" s="44">
        <f>C13+C14</f>
        <v>1</v>
      </c>
      <c r="D30" s="44">
        <f aca="true" t="shared" si="8" ref="D30:O30">D13+D14</f>
        <v>2</v>
      </c>
      <c r="E30" s="44">
        <f t="shared" si="8"/>
        <v>0</v>
      </c>
      <c r="F30" s="44">
        <f t="shared" si="8"/>
        <v>0</v>
      </c>
      <c r="G30" s="44">
        <f t="shared" si="8"/>
        <v>1</v>
      </c>
      <c r="H30" s="44">
        <f t="shared" si="8"/>
        <v>0</v>
      </c>
      <c r="I30" s="44">
        <f t="shared" si="8"/>
        <v>0</v>
      </c>
      <c r="J30" s="44">
        <f t="shared" si="8"/>
        <v>0</v>
      </c>
      <c r="K30" s="44">
        <f t="shared" si="8"/>
        <v>0</v>
      </c>
      <c r="L30" s="44">
        <f t="shared" si="8"/>
        <v>0</v>
      </c>
      <c r="M30" s="44">
        <f t="shared" si="8"/>
        <v>0</v>
      </c>
      <c r="N30" s="44">
        <f t="shared" si="8"/>
        <v>0</v>
      </c>
      <c r="O30" s="52">
        <f t="shared" si="8"/>
        <v>0</v>
      </c>
      <c r="P30" s="43">
        <f aca="true" t="shared" si="9" ref="P30:AC30">P13+P14</f>
        <v>1</v>
      </c>
      <c r="Q30" s="44">
        <f t="shared" si="9"/>
        <v>0</v>
      </c>
      <c r="R30" s="44">
        <f t="shared" si="9"/>
        <v>1</v>
      </c>
      <c r="S30" s="44">
        <f t="shared" si="9"/>
        <v>0</v>
      </c>
      <c r="T30" s="44">
        <f t="shared" si="9"/>
        <v>0</v>
      </c>
      <c r="U30" s="44">
        <f t="shared" si="9"/>
        <v>0</v>
      </c>
      <c r="V30" s="52">
        <f t="shared" si="9"/>
        <v>0</v>
      </c>
      <c r="W30" s="43">
        <f t="shared" si="9"/>
        <v>1</v>
      </c>
      <c r="X30" s="44">
        <f t="shared" si="9"/>
        <v>0</v>
      </c>
      <c r="Y30" s="44">
        <f t="shared" si="9"/>
        <v>1</v>
      </c>
      <c r="Z30" s="44">
        <f t="shared" si="9"/>
        <v>0</v>
      </c>
      <c r="AA30" s="44">
        <f t="shared" si="9"/>
        <v>0</v>
      </c>
      <c r="AB30" s="44">
        <f t="shared" si="9"/>
        <v>0</v>
      </c>
      <c r="AC30" s="52">
        <f t="shared" si="9"/>
        <v>0</v>
      </c>
    </row>
    <row r="31" spans="1:29" s="83" customFormat="1" ht="30" customHeight="1">
      <c r="A31" s="84" t="s">
        <v>50</v>
      </c>
      <c r="B31" s="43">
        <f>B10+B20</f>
        <v>2</v>
      </c>
      <c r="C31" s="44">
        <f>C10+C20</f>
        <v>0</v>
      </c>
      <c r="D31" s="44">
        <f aca="true" t="shared" si="10" ref="D31:O31">D10+D20</f>
        <v>0</v>
      </c>
      <c r="E31" s="44">
        <f t="shared" si="10"/>
        <v>1</v>
      </c>
      <c r="F31" s="44">
        <f t="shared" si="10"/>
        <v>0</v>
      </c>
      <c r="G31" s="44">
        <f t="shared" si="10"/>
        <v>1</v>
      </c>
      <c r="H31" s="44">
        <f t="shared" si="10"/>
        <v>0</v>
      </c>
      <c r="I31" s="44">
        <f t="shared" si="10"/>
        <v>0</v>
      </c>
      <c r="J31" s="44">
        <f t="shared" si="10"/>
        <v>0</v>
      </c>
      <c r="K31" s="44">
        <f t="shared" si="10"/>
        <v>0</v>
      </c>
      <c r="L31" s="44">
        <f t="shared" si="10"/>
        <v>0</v>
      </c>
      <c r="M31" s="44">
        <f t="shared" si="10"/>
        <v>0</v>
      </c>
      <c r="N31" s="44">
        <f t="shared" si="10"/>
        <v>0</v>
      </c>
      <c r="O31" s="52">
        <f t="shared" si="10"/>
        <v>0</v>
      </c>
      <c r="P31" s="43">
        <f aca="true" t="shared" si="11" ref="P31:AC31">P10+P20</f>
        <v>0</v>
      </c>
      <c r="Q31" s="44">
        <f t="shared" si="11"/>
        <v>0</v>
      </c>
      <c r="R31" s="44">
        <f t="shared" si="11"/>
        <v>0</v>
      </c>
      <c r="S31" s="44">
        <f t="shared" si="11"/>
        <v>0</v>
      </c>
      <c r="T31" s="44">
        <f t="shared" si="11"/>
        <v>0</v>
      </c>
      <c r="U31" s="44">
        <f t="shared" si="11"/>
        <v>0</v>
      </c>
      <c r="V31" s="52">
        <f t="shared" si="11"/>
        <v>0</v>
      </c>
      <c r="W31" s="43">
        <f t="shared" si="11"/>
        <v>0</v>
      </c>
      <c r="X31" s="44">
        <f t="shared" si="11"/>
        <v>0</v>
      </c>
      <c r="Y31" s="44">
        <f t="shared" si="11"/>
        <v>0</v>
      </c>
      <c r="Z31" s="44">
        <f t="shared" si="11"/>
        <v>0</v>
      </c>
      <c r="AA31" s="44">
        <f t="shared" si="11"/>
        <v>0</v>
      </c>
      <c r="AB31" s="44">
        <f t="shared" si="11"/>
        <v>0</v>
      </c>
      <c r="AC31" s="52">
        <f t="shared" si="11"/>
        <v>0</v>
      </c>
    </row>
    <row r="32" spans="1:29" s="83" customFormat="1" ht="30" customHeight="1">
      <c r="A32" s="84" t="s">
        <v>51</v>
      </c>
      <c r="B32" s="43">
        <f aca="true" t="shared" si="12" ref="B32:H32">B9+B16+B19+B21+B22+B23</f>
        <v>14</v>
      </c>
      <c r="C32" s="44">
        <f t="shared" si="12"/>
        <v>1</v>
      </c>
      <c r="D32" s="44">
        <f t="shared" si="12"/>
        <v>3</v>
      </c>
      <c r="E32" s="44">
        <f t="shared" si="12"/>
        <v>3</v>
      </c>
      <c r="F32" s="44">
        <f t="shared" si="12"/>
        <v>6</v>
      </c>
      <c r="G32" s="44">
        <f t="shared" si="12"/>
        <v>0</v>
      </c>
      <c r="H32" s="44">
        <f t="shared" si="12"/>
        <v>1</v>
      </c>
      <c r="I32" s="44">
        <f>I16+I19+I21+I22+I23</f>
        <v>3</v>
      </c>
      <c r="J32" s="44">
        <f aca="true" t="shared" si="13" ref="J32:O32">J16+J19+J21+J22+J23</f>
        <v>1</v>
      </c>
      <c r="K32" s="44">
        <f t="shared" si="13"/>
        <v>1</v>
      </c>
      <c r="L32" s="44">
        <f t="shared" si="13"/>
        <v>0</v>
      </c>
      <c r="M32" s="44">
        <f t="shared" si="13"/>
        <v>1</v>
      </c>
      <c r="N32" s="44">
        <f t="shared" si="13"/>
        <v>0</v>
      </c>
      <c r="O32" s="52">
        <f t="shared" si="13"/>
        <v>0</v>
      </c>
      <c r="P32" s="43">
        <f aca="true" t="shared" si="14" ref="P32:AC32">P9+P16+P19+P21+P22+P23</f>
        <v>1</v>
      </c>
      <c r="Q32" s="44">
        <f t="shared" si="14"/>
        <v>1</v>
      </c>
      <c r="R32" s="44">
        <f t="shared" si="14"/>
        <v>0</v>
      </c>
      <c r="S32" s="44">
        <f t="shared" si="14"/>
        <v>0</v>
      </c>
      <c r="T32" s="44">
        <f t="shared" si="14"/>
        <v>0</v>
      </c>
      <c r="U32" s="44">
        <f t="shared" si="14"/>
        <v>0</v>
      </c>
      <c r="V32" s="52">
        <f t="shared" si="14"/>
        <v>0</v>
      </c>
      <c r="W32" s="43">
        <f t="shared" si="14"/>
        <v>9</v>
      </c>
      <c r="X32" s="44">
        <f t="shared" si="14"/>
        <v>1</v>
      </c>
      <c r="Y32" s="44">
        <f t="shared" si="14"/>
        <v>1</v>
      </c>
      <c r="Z32" s="44">
        <f t="shared" si="14"/>
        <v>1</v>
      </c>
      <c r="AA32" s="44">
        <f t="shared" si="14"/>
        <v>3</v>
      </c>
      <c r="AB32" s="44">
        <f t="shared" si="14"/>
        <v>0</v>
      </c>
      <c r="AC32" s="52">
        <f t="shared" si="14"/>
        <v>3</v>
      </c>
    </row>
    <row r="33" spans="1:29" s="83" customFormat="1" ht="30" customHeight="1">
      <c r="A33" s="84" t="s">
        <v>52</v>
      </c>
      <c r="B33" s="43">
        <f>B12+B15+B18+B24+B25</f>
        <v>7</v>
      </c>
      <c r="C33" s="44">
        <f>C12+C15+C18+C24+C25</f>
        <v>1</v>
      </c>
      <c r="D33" s="44">
        <f aca="true" t="shared" si="15" ref="D33:O33">D12+D15+D18+D24+D25</f>
        <v>5</v>
      </c>
      <c r="E33" s="44">
        <f t="shared" si="15"/>
        <v>0</v>
      </c>
      <c r="F33" s="44">
        <f t="shared" si="15"/>
        <v>1</v>
      </c>
      <c r="G33" s="44">
        <f t="shared" si="15"/>
        <v>0</v>
      </c>
      <c r="H33" s="44">
        <f t="shared" si="15"/>
        <v>0</v>
      </c>
      <c r="I33" s="44">
        <f t="shared" si="15"/>
        <v>0</v>
      </c>
      <c r="J33" s="44">
        <f t="shared" si="15"/>
        <v>0</v>
      </c>
      <c r="K33" s="44">
        <f t="shared" si="15"/>
        <v>0</v>
      </c>
      <c r="L33" s="44">
        <f t="shared" si="15"/>
        <v>0</v>
      </c>
      <c r="M33" s="44">
        <f t="shared" si="15"/>
        <v>0</v>
      </c>
      <c r="N33" s="44">
        <f t="shared" si="15"/>
        <v>0</v>
      </c>
      <c r="O33" s="52">
        <f t="shared" si="15"/>
        <v>0</v>
      </c>
      <c r="P33" s="43">
        <f aca="true" t="shared" si="16" ref="P33:AC33">P12+P15+P18+P24+P25</f>
        <v>1</v>
      </c>
      <c r="Q33" s="44">
        <f t="shared" si="16"/>
        <v>0</v>
      </c>
      <c r="R33" s="44">
        <f t="shared" si="16"/>
        <v>1</v>
      </c>
      <c r="S33" s="44">
        <f t="shared" si="16"/>
        <v>0</v>
      </c>
      <c r="T33" s="44">
        <f t="shared" si="16"/>
        <v>0</v>
      </c>
      <c r="U33" s="44">
        <f t="shared" si="16"/>
        <v>0</v>
      </c>
      <c r="V33" s="52">
        <f t="shared" si="16"/>
        <v>0</v>
      </c>
      <c r="W33" s="43">
        <f t="shared" si="16"/>
        <v>7</v>
      </c>
      <c r="X33" s="44">
        <f t="shared" si="16"/>
        <v>2</v>
      </c>
      <c r="Y33" s="44">
        <f t="shared" si="16"/>
        <v>2</v>
      </c>
      <c r="Z33" s="44">
        <f t="shared" si="16"/>
        <v>2</v>
      </c>
      <c r="AA33" s="44">
        <f t="shared" si="16"/>
        <v>1</v>
      </c>
      <c r="AB33" s="44">
        <f t="shared" si="16"/>
        <v>0</v>
      </c>
      <c r="AC33" s="52">
        <f t="shared" si="16"/>
        <v>0</v>
      </c>
    </row>
    <row r="34" spans="1:29" s="83" customFormat="1" ht="30" customHeight="1">
      <c r="A34" s="48" t="s">
        <v>53</v>
      </c>
      <c r="B34" s="45">
        <f>B11+B26+B27+B28</f>
        <v>6</v>
      </c>
      <c r="C34" s="46">
        <f>C11+C26+C27+C28</f>
        <v>0</v>
      </c>
      <c r="D34" s="46">
        <f aca="true" t="shared" si="17" ref="D34:O34">D11+D26+D27+D28</f>
        <v>3</v>
      </c>
      <c r="E34" s="46">
        <f t="shared" si="17"/>
        <v>1</v>
      </c>
      <c r="F34" s="46">
        <f t="shared" si="17"/>
        <v>0</v>
      </c>
      <c r="G34" s="46">
        <f t="shared" si="17"/>
        <v>1</v>
      </c>
      <c r="H34" s="46">
        <f t="shared" si="17"/>
        <v>1</v>
      </c>
      <c r="I34" s="46">
        <f t="shared" si="17"/>
        <v>0</v>
      </c>
      <c r="J34" s="46">
        <f t="shared" si="17"/>
        <v>0</v>
      </c>
      <c r="K34" s="46">
        <f t="shared" si="17"/>
        <v>0</v>
      </c>
      <c r="L34" s="46">
        <f t="shared" si="17"/>
        <v>0</v>
      </c>
      <c r="M34" s="46">
        <f t="shared" si="17"/>
        <v>0</v>
      </c>
      <c r="N34" s="46">
        <f t="shared" si="17"/>
        <v>0</v>
      </c>
      <c r="O34" s="53">
        <f t="shared" si="17"/>
        <v>0</v>
      </c>
      <c r="P34" s="45">
        <f aca="true" t="shared" si="18" ref="P34:AC34">P11+P26+P27+P28</f>
        <v>3</v>
      </c>
      <c r="Q34" s="46">
        <f t="shared" si="18"/>
        <v>0</v>
      </c>
      <c r="R34" s="46">
        <f t="shared" si="18"/>
        <v>0</v>
      </c>
      <c r="S34" s="46">
        <f t="shared" si="18"/>
        <v>0</v>
      </c>
      <c r="T34" s="46">
        <f t="shared" si="18"/>
        <v>0</v>
      </c>
      <c r="U34" s="46">
        <f t="shared" si="18"/>
        <v>1</v>
      </c>
      <c r="V34" s="53">
        <f t="shared" si="18"/>
        <v>2</v>
      </c>
      <c r="W34" s="45">
        <f t="shared" si="18"/>
        <v>1</v>
      </c>
      <c r="X34" s="46">
        <f t="shared" si="18"/>
        <v>0</v>
      </c>
      <c r="Y34" s="46">
        <f t="shared" si="18"/>
        <v>0</v>
      </c>
      <c r="Z34" s="46">
        <f t="shared" si="18"/>
        <v>1</v>
      </c>
      <c r="AA34" s="46">
        <f t="shared" si="18"/>
        <v>0</v>
      </c>
      <c r="AB34" s="46">
        <f t="shared" si="18"/>
        <v>0</v>
      </c>
      <c r="AC34" s="53">
        <f t="shared" si="18"/>
        <v>0</v>
      </c>
    </row>
  </sheetData>
  <sheetProtection/>
  <mergeCells count="7">
    <mergeCell ref="AB1:AC1"/>
    <mergeCell ref="A3:A5"/>
    <mergeCell ref="W3:AC4"/>
    <mergeCell ref="I3:O3"/>
    <mergeCell ref="I4:O4"/>
    <mergeCell ref="B3:H4"/>
    <mergeCell ref="P3:V4"/>
  </mergeCells>
  <printOptions/>
  <pageMargins left="0.5118110236220472" right="0.5905511811023623" top="0.5905511811023623" bottom="0.5905511811023623" header="0" footer="0"/>
  <pageSetup blackAndWhite="1" fitToWidth="0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V34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V9" sqref="V9:V28"/>
    </sheetView>
  </sheetViews>
  <sheetFormatPr defaultColWidth="10.625" defaultRowHeight="19.5" customHeight="1"/>
  <cols>
    <col min="1" max="1" width="11.75390625" style="6" customWidth="1"/>
    <col min="2" max="12" width="11.00390625" style="8" customWidth="1"/>
    <col min="13" max="14" width="13.50390625" style="8" customWidth="1"/>
    <col min="15" max="15" width="12.625" style="8" customWidth="1"/>
    <col min="16" max="21" width="13.50390625" style="8" customWidth="1"/>
    <col min="22" max="22" width="12.75390625" style="9" customWidth="1"/>
    <col min="23" max="16384" width="10.625" style="9" customWidth="1"/>
  </cols>
  <sheetData>
    <row r="1" spans="1:22" ht="18.75">
      <c r="A1" s="39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U1" s="120" t="s">
        <v>91</v>
      </c>
      <c r="V1" s="120"/>
    </row>
    <row r="2" spans="1:22" s="27" customFormat="1" ht="3.75" customHeigh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10"/>
      <c r="P2" s="10"/>
      <c r="Q2" s="10"/>
      <c r="R2" s="10"/>
      <c r="S2" s="10"/>
      <c r="T2" s="10"/>
      <c r="U2" s="10"/>
      <c r="V2" s="20"/>
    </row>
    <row r="3" spans="1:22" ht="19.5" customHeight="1">
      <c r="A3" s="121" t="s">
        <v>59</v>
      </c>
      <c r="B3" s="125" t="s">
        <v>6</v>
      </c>
      <c r="C3" s="127"/>
      <c r="D3" s="127"/>
      <c r="E3" s="127"/>
      <c r="F3" s="127"/>
      <c r="G3" s="127"/>
      <c r="H3" s="126"/>
      <c r="I3" s="125" t="s">
        <v>67</v>
      </c>
      <c r="J3" s="127"/>
      <c r="K3" s="127"/>
      <c r="L3" s="126"/>
      <c r="M3" s="125" t="s">
        <v>67</v>
      </c>
      <c r="N3" s="127"/>
      <c r="O3" s="126"/>
      <c r="P3" s="125" t="s">
        <v>7</v>
      </c>
      <c r="Q3" s="127"/>
      <c r="R3" s="127"/>
      <c r="S3" s="127"/>
      <c r="T3" s="127"/>
      <c r="U3" s="127"/>
      <c r="V3" s="126"/>
    </row>
    <row r="4" spans="1:22" ht="19.5" customHeight="1">
      <c r="A4" s="122"/>
      <c r="B4" s="137" t="s">
        <v>68</v>
      </c>
      <c r="C4" s="138"/>
      <c r="D4" s="138"/>
      <c r="E4" s="138"/>
      <c r="F4" s="138"/>
      <c r="G4" s="138"/>
      <c r="H4" s="140"/>
      <c r="I4" s="137" t="s">
        <v>68</v>
      </c>
      <c r="J4" s="138"/>
      <c r="K4" s="138"/>
      <c r="L4" s="140"/>
      <c r="M4" s="125" t="s">
        <v>68</v>
      </c>
      <c r="N4" s="127"/>
      <c r="O4" s="126"/>
      <c r="P4" s="137" t="s">
        <v>68</v>
      </c>
      <c r="Q4" s="138"/>
      <c r="R4" s="138"/>
      <c r="S4" s="138"/>
      <c r="T4" s="138"/>
      <c r="U4" s="138"/>
      <c r="V4" s="140"/>
    </row>
    <row r="5" spans="1:22" ht="39.75" customHeight="1">
      <c r="A5" s="123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6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42" customFormat="1" ht="39.75" customHeight="1">
      <c r="A6" s="56" t="s">
        <v>0</v>
      </c>
      <c r="B6" s="40">
        <f>SUM(B7:B8)</f>
        <v>18619</v>
      </c>
      <c r="C6" s="41">
        <f>SUM(C7:C8)</f>
        <v>1502</v>
      </c>
      <c r="D6" s="41">
        <f aca="true" t="shared" si="0" ref="D6:V6">SUM(D7:D8)</f>
        <v>2259</v>
      </c>
      <c r="E6" s="41">
        <f t="shared" si="0"/>
        <v>3316</v>
      </c>
      <c r="F6" s="41">
        <f t="shared" si="0"/>
        <v>3832</v>
      </c>
      <c r="G6" s="41">
        <f t="shared" si="0"/>
        <v>3663</v>
      </c>
      <c r="H6" s="41">
        <f t="shared" si="0"/>
        <v>4047</v>
      </c>
      <c r="I6" s="41">
        <f t="shared" si="0"/>
        <v>21714</v>
      </c>
      <c r="J6" s="41">
        <f t="shared" si="0"/>
        <v>1512</v>
      </c>
      <c r="K6" s="41">
        <f t="shared" si="0"/>
        <v>2320</v>
      </c>
      <c r="L6" s="51">
        <f t="shared" si="0"/>
        <v>3565</v>
      </c>
      <c r="M6" s="40">
        <f t="shared" si="0"/>
        <v>4233</v>
      </c>
      <c r="N6" s="41">
        <f t="shared" si="0"/>
        <v>4334</v>
      </c>
      <c r="O6" s="41">
        <f t="shared" si="0"/>
        <v>5750</v>
      </c>
      <c r="P6" s="41">
        <f t="shared" si="0"/>
        <v>26690</v>
      </c>
      <c r="Q6" s="41">
        <f t="shared" si="0"/>
        <v>2404</v>
      </c>
      <c r="R6" s="41">
        <f t="shared" si="0"/>
        <v>3380</v>
      </c>
      <c r="S6" s="41">
        <f t="shared" si="0"/>
        <v>4924</v>
      </c>
      <c r="T6" s="41">
        <f t="shared" si="0"/>
        <v>4920</v>
      </c>
      <c r="U6" s="41">
        <f t="shared" si="0"/>
        <v>4912</v>
      </c>
      <c r="V6" s="51">
        <f t="shared" si="0"/>
        <v>6150</v>
      </c>
    </row>
    <row r="7" spans="1:22" s="42" customFormat="1" ht="39.75" customHeight="1">
      <c r="A7" s="47" t="s">
        <v>26</v>
      </c>
      <c r="B7" s="43">
        <f>SUM(B9:B19)</f>
        <v>14697</v>
      </c>
      <c r="C7" s="44">
        <f>SUM(C9:C19)</f>
        <v>1272</v>
      </c>
      <c r="D7" s="44">
        <f aca="true" t="shared" si="1" ref="D7:V7">SUM(D9:D19)</f>
        <v>1829</v>
      </c>
      <c r="E7" s="44">
        <f t="shared" si="1"/>
        <v>2667</v>
      </c>
      <c r="F7" s="44">
        <f t="shared" si="1"/>
        <v>3105</v>
      </c>
      <c r="G7" s="44">
        <f t="shared" si="1"/>
        <v>2846</v>
      </c>
      <c r="H7" s="44">
        <f t="shared" si="1"/>
        <v>2978</v>
      </c>
      <c r="I7" s="44">
        <f t="shared" si="1"/>
        <v>15392</v>
      </c>
      <c r="J7" s="44">
        <f t="shared" si="1"/>
        <v>1186</v>
      </c>
      <c r="K7" s="44">
        <f t="shared" si="1"/>
        <v>1675</v>
      </c>
      <c r="L7" s="52">
        <f t="shared" si="1"/>
        <v>2608</v>
      </c>
      <c r="M7" s="43">
        <f t="shared" si="1"/>
        <v>3173</v>
      </c>
      <c r="N7" s="44">
        <f t="shared" si="1"/>
        <v>3080</v>
      </c>
      <c r="O7" s="44">
        <f t="shared" si="1"/>
        <v>3670</v>
      </c>
      <c r="P7" s="44">
        <f t="shared" si="1"/>
        <v>20497</v>
      </c>
      <c r="Q7" s="44">
        <f t="shared" si="1"/>
        <v>2017</v>
      </c>
      <c r="R7" s="44">
        <f t="shared" si="1"/>
        <v>2658</v>
      </c>
      <c r="S7" s="44">
        <f t="shared" si="1"/>
        <v>3857</v>
      </c>
      <c r="T7" s="44">
        <f t="shared" si="1"/>
        <v>3866</v>
      </c>
      <c r="U7" s="44">
        <f t="shared" si="1"/>
        <v>3732</v>
      </c>
      <c r="V7" s="52">
        <f t="shared" si="1"/>
        <v>4367</v>
      </c>
    </row>
    <row r="8" spans="1:22" s="42" customFormat="1" ht="39.75" customHeight="1">
      <c r="A8" s="48" t="s">
        <v>27</v>
      </c>
      <c r="B8" s="45">
        <f>SUM(B20:B28)</f>
        <v>3922</v>
      </c>
      <c r="C8" s="46">
        <f>SUM(C20:C28)</f>
        <v>230</v>
      </c>
      <c r="D8" s="46">
        <f aca="true" t="shared" si="2" ref="D8:V8">SUM(D20:D28)</f>
        <v>430</v>
      </c>
      <c r="E8" s="46">
        <f t="shared" si="2"/>
        <v>649</v>
      </c>
      <c r="F8" s="46">
        <f t="shared" si="2"/>
        <v>727</v>
      </c>
      <c r="G8" s="46">
        <f t="shared" si="2"/>
        <v>817</v>
      </c>
      <c r="H8" s="46">
        <f t="shared" si="2"/>
        <v>1069</v>
      </c>
      <c r="I8" s="46">
        <f t="shared" si="2"/>
        <v>6322</v>
      </c>
      <c r="J8" s="46">
        <f t="shared" si="2"/>
        <v>326</v>
      </c>
      <c r="K8" s="46">
        <f t="shared" si="2"/>
        <v>645</v>
      </c>
      <c r="L8" s="53">
        <f t="shared" si="2"/>
        <v>957</v>
      </c>
      <c r="M8" s="45">
        <f t="shared" si="2"/>
        <v>1060</v>
      </c>
      <c r="N8" s="46">
        <f t="shared" si="2"/>
        <v>1254</v>
      </c>
      <c r="O8" s="46">
        <f t="shared" si="2"/>
        <v>2080</v>
      </c>
      <c r="P8" s="46">
        <f t="shared" si="2"/>
        <v>6193</v>
      </c>
      <c r="Q8" s="46">
        <f t="shared" si="2"/>
        <v>387</v>
      </c>
      <c r="R8" s="46">
        <f t="shared" si="2"/>
        <v>722</v>
      </c>
      <c r="S8" s="46">
        <f t="shared" si="2"/>
        <v>1067</v>
      </c>
      <c r="T8" s="46">
        <f t="shared" si="2"/>
        <v>1054</v>
      </c>
      <c r="U8" s="46">
        <f t="shared" si="2"/>
        <v>1180</v>
      </c>
      <c r="V8" s="53">
        <f t="shared" si="2"/>
        <v>1783</v>
      </c>
    </row>
    <row r="9" spans="1:22" s="42" customFormat="1" ht="39.75" customHeight="1">
      <c r="A9" s="56" t="s">
        <v>28</v>
      </c>
      <c r="B9" s="43">
        <v>3786</v>
      </c>
      <c r="C9" s="41">
        <v>328</v>
      </c>
      <c r="D9" s="41">
        <v>362</v>
      </c>
      <c r="E9" s="41">
        <v>610</v>
      </c>
      <c r="F9" s="41">
        <v>846</v>
      </c>
      <c r="G9" s="41">
        <v>756</v>
      </c>
      <c r="H9" s="41">
        <v>884</v>
      </c>
      <c r="I9" s="41">
        <v>4528</v>
      </c>
      <c r="J9" s="41">
        <v>349</v>
      </c>
      <c r="K9" s="41">
        <v>404</v>
      </c>
      <c r="L9" s="51">
        <v>719</v>
      </c>
      <c r="M9" s="40">
        <v>989</v>
      </c>
      <c r="N9" s="41">
        <v>928</v>
      </c>
      <c r="O9" s="41">
        <v>1139</v>
      </c>
      <c r="P9" s="41">
        <v>4908</v>
      </c>
      <c r="Q9" s="41">
        <v>495</v>
      </c>
      <c r="R9" s="41">
        <v>507</v>
      </c>
      <c r="S9" s="41">
        <v>820</v>
      </c>
      <c r="T9" s="41">
        <v>1003</v>
      </c>
      <c r="U9" s="41">
        <v>944</v>
      </c>
      <c r="V9" s="51">
        <v>1139</v>
      </c>
    </row>
    <row r="10" spans="1:22" s="42" customFormat="1" ht="39.75" customHeight="1">
      <c r="A10" s="47" t="s">
        <v>29</v>
      </c>
      <c r="B10" s="43">
        <v>1831</v>
      </c>
      <c r="C10" s="44">
        <v>126</v>
      </c>
      <c r="D10" s="44">
        <v>218</v>
      </c>
      <c r="E10" s="44">
        <v>350</v>
      </c>
      <c r="F10" s="44">
        <v>416</v>
      </c>
      <c r="G10" s="44">
        <v>409</v>
      </c>
      <c r="H10" s="44">
        <v>312</v>
      </c>
      <c r="I10" s="44">
        <v>1152</v>
      </c>
      <c r="J10" s="44">
        <v>91</v>
      </c>
      <c r="K10" s="44">
        <v>108</v>
      </c>
      <c r="L10" s="52">
        <v>181</v>
      </c>
      <c r="M10" s="43">
        <v>250</v>
      </c>
      <c r="N10" s="44">
        <v>265</v>
      </c>
      <c r="O10" s="44">
        <v>257</v>
      </c>
      <c r="P10" s="44">
        <v>2656</v>
      </c>
      <c r="Q10" s="44">
        <v>255</v>
      </c>
      <c r="R10" s="44">
        <v>361</v>
      </c>
      <c r="S10" s="44">
        <v>519</v>
      </c>
      <c r="T10" s="44">
        <v>518</v>
      </c>
      <c r="U10" s="44">
        <v>530</v>
      </c>
      <c r="V10" s="52">
        <v>473</v>
      </c>
    </row>
    <row r="11" spans="1:22" s="42" customFormat="1" ht="39.75" customHeight="1">
      <c r="A11" s="47" t="s">
        <v>30</v>
      </c>
      <c r="B11" s="43">
        <v>1150</v>
      </c>
      <c r="C11" s="44">
        <v>119</v>
      </c>
      <c r="D11" s="44">
        <v>205</v>
      </c>
      <c r="E11" s="44">
        <v>241</v>
      </c>
      <c r="F11" s="44">
        <v>223</v>
      </c>
      <c r="G11" s="44">
        <v>193</v>
      </c>
      <c r="H11" s="44">
        <v>169</v>
      </c>
      <c r="I11" s="44">
        <v>0</v>
      </c>
      <c r="J11" s="44">
        <v>0</v>
      </c>
      <c r="K11" s="44">
        <v>0</v>
      </c>
      <c r="L11" s="52">
        <v>0</v>
      </c>
      <c r="M11" s="43">
        <v>0</v>
      </c>
      <c r="N11" s="44">
        <v>0</v>
      </c>
      <c r="O11" s="44">
        <v>0</v>
      </c>
      <c r="P11" s="44">
        <v>1560</v>
      </c>
      <c r="Q11" s="44">
        <v>132</v>
      </c>
      <c r="R11" s="44">
        <v>238</v>
      </c>
      <c r="S11" s="44">
        <v>314</v>
      </c>
      <c r="T11" s="44">
        <v>297</v>
      </c>
      <c r="U11" s="44">
        <v>291</v>
      </c>
      <c r="V11" s="52">
        <v>288</v>
      </c>
    </row>
    <row r="12" spans="1:22" s="42" customFormat="1" ht="39.75" customHeight="1">
      <c r="A12" s="47" t="s">
        <v>31</v>
      </c>
      <c r="B12" s="43">
        <v>848</v>
      </c>
      <c r="C12" s="44">
        <v>117</v>
      </c>
      <c r="D12" s="44">
        <v>163</v>
      </c>
      <c r="E12" s="44">
        <v>166</v>
      </c>
      <c r="F12" s="44">
        <v>141</v>
      </c>
      <c r="G12" s="44">
        <v>133</v>
      </c>
      <c r="H12" s="44">
        <v>128</v>
      </c>
      <c r="I12" s="44">
        <v>952</v>
      </c>
      <c r="J12" s="44">
        <v>117</v>
      </c>
      <c r="K12" s="44">
        <v>180</v>
      </c>
      <c r="L12" s="52">
        <v>190</v>
      </c>
      <c r="M12" s="43">
        <v>156</v>
      </c>
      <c r="N12" s="44">
        <v>147</v>
      </c>
      <c r="O12" s="44">
        <v>162</v>
      </c>
      <c r="P12" s="44">
        <v>1034</v>
      </c>
      <c r="Q12" s="44">
        <v>135</v>
      </c>
      <c r="R12" s="44">
        <v>184</v>
      </c>
      <c r="S12" s="44">
        <v>220</v>
      </c>
      <c r="T12" s="44">
        <v>160</v>
      </c>
      <c r="U12" s="44">
        <v>160</v>
      </c>
      <c r="V12" s="52">
        <v>175</v>
      </c>
    </row>
    <row r="13" spans="1:22" s="42" customFormat="1" ht="39.75" customHeight="1">
      <c r="A13" s="47" t="s">
        <v>32</v>
      </c>
      <c r="B13" s="43">
        <v>670</v>
      </c>
      <c r="C13" s="44">
        <v>59</v>
      </c>
      <c r="D13" s="44">
        <v>68</v>
      </c>
      <c r="E13" s="44">
        <v>124</v>
      </c>
      <c r="F13" s="44">
        <v>170</v>
      </c>
      <c r="G13" s="44">
        <v>144</v>
      </c>
      <c r="H13" s="44">
        <v>105</v>
      </c>
      <c r="I13" s="44">
        <v>837</v>
      </c>
      <c r="J13" s="44">
        <v>73</v>
      </c>
      <c r="K13" s="44">
        <v>79</v>
      </c>
      <c r="L13" s="52">
        <v>160</v>
      </c>
      <c r="M13" s="43">
        <v>206</v>
      </c>
      <c r="N13" s="44">
        <v>193</v>
      </c>
      <c r="O13" s="44">
        <v>126</v>
      </c>
      <c r="P13" s="44">
        <v>1377</v>
      </c>
      <c r="Q13" s="44">
        <v>207</v>
      </c>
      <c r="R13" s="44">
        <v>213</v>
      </c>
      <c r="S13" s="44">
        <v>306</v>
      </c>
      <c r="T13" s="44">
        <v>249</v>
      </c>
      <c r="U13" s="44">
        <v>221</v>
      </c>
      <c r="V13" s="52">
        <v>181</v>
      </c>
    </row>
    <row r="14" spans="1:22" s="42" customFormat="1" ht="39.75" customHeight="1">
      <c r="A14" s="47" t="s">
        <v>33</v>
      </c>
      <c r="B14" s="43">
        <v>2012</v>
      </c>
      <c r="C14" s="44">
        <v>203</v>
      </c>
      <c r="D14" s="44">
        <v>238</v>
      </c>
      <c r="E14" s="44">
        <v>355</v>
      </c>
      <c r="F14" s="44">
        <v>409</v>
      </c>
      <c r="G14" s="44">
        <v>392</v>
      </c>
      <c r="H14" s="44">
        <v>415</v>
      </c>
      <c r="I14" s="44">
        <v>2281</v>
      </c>
      <c r="J14" s="44">
        <v>216</v>
      </c>
      <c r="K14" s="44">
        <v>252</v>
      </c>
      <c r="L14" s="52">
        <v>392</v>
      </c>
      <c r="M14" s="43">
        <v>473</v>
      </c>
      <c r="N14" s="44">
        <v>466</v>
      </c>
      <c r="O14" s="44">
        <v>482</v>
      </c>
      <c r="P14" s="44">
        <v>2537</v>
      </c>
      <c r="Q14" s="44">
        <v>263</v>
      </c>
      <c r="R14" s="44">
        <v>300</v>
      </c>
      <c r="S14" s="44">
        <v>474</v>
      </c>
      <c r="T14" s="44">
        <v>497</v>
      </c>
      <c r="U14" s="44">
        <v>481</v>
      </c>
      <c r="V14" s="52">
        <v>522</v>
      </c>
    </row>
    <row r="15" spans="1:22" s="42" customFormat="1" ht="39.75" customHeight="1">
      <c r="A15" s="47" t="s">
        <v>34</v>
      </c>
      <c r="B15" s="43">
        <v>664</v>
      </c>
      <c r="C15" s="44">
        <v>51</v>
      </c>
      <c r="D15" s="44">
        <v>86</v>
      </c>
      <c r="E15" s="44">
        <v>121</v>
      </c>
      <c r="F15" s="44">
        <v>131</v>
      </c>
      <c r="G15" s="44">
        <v>124</v>
      </c>
      <c r="H15" s="44">
        <v>151</v>
      </c>
      <c r="I15" s="44">
        <v>986</v>
      </c>
      <c r="J15" s="44">
        <v>72</v>
      </c>
      <c r="K15" s="44">
        <v>121</v>
      </c>
      <c r="L15" s="52">
        <v>159</v>
      </c>
      <c r="M15" s="43">
        <v>194</v>
      </c>
      <c r="N15" s="44">
        <v>186</v>
      </c>
      <c r="O15" s="44">
        <v>254</v>
      </c>
      <c r="P15" s="44">
        <v>1073</v>
      </c>
      <c r="Q15" s="44">
        <v>98</v>
      </c>
      <c r="R15" s="44">
        <v>156</v>
      </c>
      <c r="S15" s="44">
        <v>227</v>
      </c>
      <c r="T15" s="44">
        <v>168</v>
      </c>
      <c r="U15" s="44">
        <v>165</v>
      </c>
      <c r="V15" s="52">
        <v>259</v>
      </c>
    </row>
    <row r="16" spans="1:22" s="42" customFormat="1" ht="39.75" customHeight="1">
      <c r="A16" s="47" t="s">
        <v>35</v>
      </c>
      <c r="B16" s="43">
        <v>674</v>
      </c>
      <c r="C16" s="44">
        <v>51</v>
      </c>
      <c r="D16" s="44">
        <v>85</v>
      </c>
      <c r="E16" s="44">
        <v>134</v>
      </c>
      <c r="F16" s="44">
        <v>162</v>
      </c>
      <c r="G16" s="44">
        <v>137</v>
      </c>
      <c r="H16" s="44">
        <v>105</v>
      </c>
      <c r="I16" s="44">
        <v>591</v>
      </c>
      <c r="J16" s="44">
        <v>30</v>
      </c>
      <c r="K16" s="44">
        <v>70</v>
      </c>
      <c r="L16" s="52">
        <v>122</v>
      </c>
      <c r="M16" s="43">
        <v>118</v>
      </c>
      <c r="N16" s="44">
        <v>121</v>
      </c>
      <c r="O16" s="44">
        <v>130</v>
      </c>
      <c r="P16" s="44">
        <v>980</v>
      </c>
      <c r="Q16" s="44">
        <v>95</v>
      </c>
      <c r="R16" s="44">
        <v>135</v>
      </c>
      <c r="S16" s="44">
        <v>193</v>
      </c>
      <c r="T16" s="44">
        <v>205</v>
      </c>
      <c r="U16" s="44">
        <v>186</v>
      </c>
      <c r="V16" s="52">
        <v>166</v>
      </c>
    </row>
    <row r="17" spans="1:22" s="42" customFormat="1" ht="39.75" customHeight="1">
      <c r="A17" s="47" t="s">
        <v>36</v>
      </c>
      <c r="B17" s="43">
        <v>713</v>
      </c>
      <c r="C17" s="44">
        <v>59</v>
      </c>
      <c r="D17" s="44">
        <v>89</v>
      </c>
      <c r="E17" s="44">
        <v>131</v>
      </c>
      <c r="F17" s="44">
        <v>146</v>
      </c>
      <c r="G17" s="44">
        <v>128</v>
      </c>
      <c r="H17" s="44">
        <v>160</v>
      </c>
      <c r="I17" s="44">
        <v>815</v>
      </c>
      <c r="J17" s="44">
        <v>54</v>
      </c>
      <c r="K17" s="44">
        <v>93</v>
      </c>
      <c r="L17" s="52">
        <v>140</v>
      </c>
      <c r="M17" s="43">
        <v>167</v>
      </c>
      <c r="N17" s="44">
        <v>150</v>
      </c>
      <c r="O17" s="44">
        <v>211</v>
      </c>
      <c r="P17" s="44">
        <v>1048</v>
      </c>
      <c r="Q17" s="44">
        <v>117</v>
      </c>
      <c r="R17" s="44">
        <v>144</v>
      </c>
      <c r="S17" s="44">
        <v>208</v>
      </c>
      <c r="T17" s="44">
        <v>178</v>
      </c>
      <c r="U17" s="44">
        <v>168</v>
      </c>
      <c r="V17" s="52">
        <v>233</v>
      </c>
    </row>
    <row r="18" spans="1:22" s="42" customFormat="1" ht="39.75" customHeight="1">
      <c r="A18" s="47" t="s">
        <v>37</v>
      </c>
      <c r="B18" s="43">
        <v>1419</v>
      </c>
      <c r="C18" s="44">
        <v>80</v>
      </c>
      <c r="D18" s="44">
        <v>192</v>
      </c>
      <c r="E18" s="44">
        <v>270</v>
      </c>
      <c r="F18" s="44">
        <v>274</v>
      </c>
      <c r="G18" s="44">
        <v>275</v>
      </c>
      <c r="H18" s="44">
        <v>328</v>
      </c>
      <c r="I18" s="44">
        <v>2116</v>
      </c>
      <c r="J18" s="44">
        <v>106</v>
      </c>
      <c r="K18" s="44">
        <v>247</v>
      </c>
      <c r="L18" s="52">
        <v>359</v>
      </c>
      <c r="M18" s="43">
        <v>407</v>
      </c>
      <c r="N18" s="44">
        <v>411</v>
      </c>
      <c r="O18" s="44">
        <v>586</v>
      </c>
      <c r="P18" s="44">
        <v>2022</v>
      </c>
      <c r="Q18" s="44">
        <v>109</v>
      </c>
      <c r="R18" s="44">
        <v>249</v>
      </c>
      <c r="S18" s="44">
        <v>349</v>
      </c>
      <c r="T18" s="44">
        <v>359</v>
      </c>
      <c r="U18" s="44">
        <v>368</v>
      </c>
      <c r="V18" s="52">
        <v>588</v>
      </c>
    </row>
    <row r="19" spans="1:22" s="42" customFormat="1" ht="39.75" customHeight="1">
      <c r="A19" s="47" t="s">
        <v>38</v>
      </c>
      <c r="B19" s="43">
        <v>930</v>
      </c>
      <c r="C19" s="44">
        <v>79</v>
      </c>
      <c r="D19" s="44">
        <v>123</v>
      </c>
      <c r="E19" s="44">
        <v>165</v>
      </c>
      <c r="F19" s="44">
        <v>187</v>
      </c>
      <c r="G19" s="44">
        <v>155</v>
      </c>
      <c r="H19" s="44">
        <v>221</v>
      </c>
      <c r="I19" s="44">
        <v>1134</v>
      </c>
      <c r="J19" s="44">
        <v>78</v>
      </c>
      <c r="K19" s="44">
        <v>121</v>
      </c>
      <c r="L19" s="52">
        <v>186</v>
      </c>
      <c r="M19" s="43">
        <v>213</v>
      </c>
      <c r="N19" s="44">
        <v>213</v>
      </c>
      <c r="O19" s="44">
        <v>323</v>
      </c>
      <c r="P19" s="44">
        <v>1302</v>
      </c>
      <c r="Q19" s="44">
        <v>111</v>
      </c>
      <c r="R19" s="44">
        <v>171</v>
      </c>
      <c r="S19" s="44">
        <v>227</v>
      </c>
      <c r="T19" s="44">
        <v>232</v>
      </c>
      <c r="U19" s="44">
        <v>218</v>
      </c>
      <c r="V19" s="52">
        <v>343</v>
      </c>
    </row>
    <row r="20" spans="1:22" s="42" customFormat="1" ht="39.75" customHeight="1">
      <c r="A20" s="55" t="s">
        <v>39</v>
      </c>
      <c r="B20" s="49">
        <v>307</v>
      </c>
      <c r="C20" s="50">
        <v>27</v>
      </c>
      <c r="D20" s="50">
        <v>45</v>
      </c>
      <c r="E20" s="50">
        <v>45</v>
      </c>
      <c r="F20" s="50">
        <v>61</v>
      </c>
      <c r="G20" s="50">
        <v>61</v>
      </c>
      <c r="H20" s="50">
        <v>68</v>
      </c>
      <c r="I20" s="50">
        <v>384</v>
      </c>
      <c r="J20" s="50">
        <v>25</v>
      </c>
      <c r="K20" s="50">
        <v>37</v>
      </c>
      <c r="L20" s="54">
        <v>54</v>
      </c>
      <c r="M20" s="49">
        <v>86</v>
      </c>
      <c r="N20" s="50">
        <v>86</v>
      </c>
      <c r="O20" s="50">
        <v>96</v>
      </c>
      <c r="P20" s="50">
        <v>437</v>
      </c>
      <c r="Q20" s="50">
        <v>31</v>
      </c>
      <c r="R20" s="50">
        <v>46</v>
      </c>
      <c r="S20" s="50">
        <v>70</v>
      </c>
      <c r="T20" s="50">
        <v>87</v>
      </c>
      <c r="U20" s="50">
        <v>85</v>
      </c>
      <c r="V20" s="54">
        <v>118</v>
      </c>
    </row>
    <row r="21" spans="1:22" s="42" customFormat="1" ht="39.75" customHeight="1">
      <c r="A21" s="55" t="s">
        <v>40</v>
      </c>
      <c r="B21" s="49">
        <v>377</v>
      </c>
      <c r="C21" s="50">
        <v>30</v>
      </c>
      <c r="D21" s="50">
        <v>36</v>
      </c>
      <c r="E21" s="50">
        <v>44</v>
      </c>
      <c r="F21" s="50">
        <v>42</v>
      </c>
      <c r="G21" s="50">
        <v>88</v>
      </c>
      <c r="H21" s="50">
        <v>137</v>
      </c>
      <c r="I21" s="50">
        <v>601</v>
      </c>
      <c r="J21" s="50">
        <v>27</v>
      </c>
      <c r="K21" s="50">
        <v>70</v>
      </c>
      <c r="L21" s="54">
        <v>66</v>
      </c>
      <c r="M21" s="49">
        <v>56</v>
      </c>
      <c r="N21" s="50">
        <v>105</v>
      </c>
      <c r="O21" s="50">
        <v>277</v>
      </c>
      <c r="P21" s="50">
        <v>593</v>
      </c>
      <c r="Q21" s="50">
        <v>30</v>
      </c>
      <c r="R21" s="50">
        <v>64</v>
      </c>
      <c r="S21" s="50">
        <v>63</v>
      </c>
      <c r="T21" s="50">
        <v>59</v>
      </c>
      <c r="U21" s="50">
        <v>126</v>
      </c>
      <c r="V21" s="54">
        <v>251</v>
      </c>
    </row>
    <row r="22" spans="1:22" s="42" customFormat="1" ht="39.75" customHeight="1">
      <c r="A22" s="47" t="s">
        <v>41</v>
      </c>
      <c r="B22" s="43">
        <v>654</v>
      </c>
      <c r="C22" s="44">
        <v>29</v>
      </c>
      <c r="D22" s="44">
        <v>66</v>
      </c>
      <c r="E22" s="44">
        <v>89</v>
      </c>
      <c r="F22" s="44">
        <v>132</v>
      </c>
      <c r="G22" s="44">
        <v>181</v>
      </c>
      <c r="H22" s="44">
        <v>157</v>
      </c>
      <c r="I22" s="44">
        <v>706</v>
      </c>
      <c r="J22" s="44">
        <v>31</v>
      </c>
      <c r="K22" s="44">
        <v>56</v>
      </c>
      <c r="L22" s="52">
        <v>97</v>
      </c>
      <c r="M22" s="43">
        <v>139</v>
      </c>
      <c r="N22" s="44">
        <v>183</v>
      </c>
      <c r="O22" s="44">
        <v>200</v>
      </c>
      <c r="P22" s="44">
        <v>918</v>
      </c>
      <c r="Q22" s="44">
        <v>48</v>
      </c>
      <c r="R22" s="44">
        <v>96</v>
      </c>
      <c r="S22" s="44">
        <v>122</v>
      </c>
      <c r="T22" s="44">
        <v>180</v>
      </c>
      <c r="U22" s="44">
        <v>231</v>
      </c>
      <c r="V22" s="52">
        <v>241</v>
      </c>
    </row>
    <row r="23" spans="1:22" s="42" customFormat="1" ht="39.75" customHeight="1">
      <c r="A23" s="47" t="s">
        <v>42</v>
      </c>
      <c r="B23" s="43">
        <v>293</v>
      </c>
      <c r="C23" s="44">
        <v>13</v>
      </c>
      <c r="D23" s="44">
        <v>26</v>
      </c>
      <c r="E23" s="44">
        <v>53</v>
      </c>
      <c r="F23" s="44">
        <v>70</v>
      </c>
      <c r="G23" s="44">
        <v>64</v>
      </c>
      <c r="H23" s="44">
        <v>67</v>
      </c>
      <c r="I23" s="44">
        <v>757</v>
      </c>
      <c r="J23" s="44">
        <v>41</v>
      </c>
      <c r="K23" s="44">
        <v>70</v>
      </c>
      <c r="L23" s="52">
        <v>113</v>
      </c>
      <c r="M23" s="43">
        <v>143</v>
      </c>
      <c r="N23" s="44">
        <v>173</v>
      </c>
      <c r="O23" s="44">
        <v>217</v>
      </c>
      <c r="P23" s="44">
        <v>650</v>
      </c>
      <c r="Q23" s="44">
        <v>34</v>
      </c>
      <c r="R23" s="44">
        <v>87</v>
      </c>
      <c r="S23" s="44">
        <v>113</v>
      </c>
      <c r="T23" s="44">
        <v>119</v>
      </c>
      <c r="U23" s="44">
        <v>136</v>
      </c>
      <c r="V23" s="52">
        <v>161</v>
      </c>
    </row>
    <row r="24" spans="1:22" s="42" customFormat="1" ht="39.75" customHeight="1">
      <c r="A24" s="55" t="s">
        <v>43</v>
      </c>
      <c r="B24" s="49">
        <v>420</v>
      </c>
      <c r="C24" s="50">
        <v>11</v>
      </c>
      <c r="D24" s="50">
        <v>33</v>
      </c>
      <c r="E24" s="50">
        <v>55</v>
      </c>
      <c r="F24" s="50">
        <v>73</v>
      </c>
      <c r="G24" s="50">
        <v>95</v>
      </c>
      <c r="H24" s="50">
        <v>153</v>
      </c>
      <c r="I24" s="50">
        <v>701</v>
      </c>
      <c r="J24" s="50">
        <v>24</v>
      </c>
      <c r="K24" s="50">
        <v>59</v>
      </c>
      <c r="L24" s="54">
        <v>87</v>
      </c>
      <c r="M24" s="49">
        <v>112</v>
      </c>
      <c r="N24" s="50">
        <v>125</v>
      </c>
      <c r="O24" s="50">
        <v>294</v>
      </c>
      <c r="P24" s="50">
        <v>717</v>
      </c>
      <c r="Q24" s="50">
        <v>44</v>
      </c>
      <c r="R24" s="50">
        <v>86</v>
      </c>
      <c r="S24" s="50">
        <v>117</v>
      </c>
      <c r="T24" s="50">
        <v>103</v>
      </c>
      <c r="U24" s="50">
        <v>121</v>
      </c>
      <c r="V24" s="54">
        <v>246</v>
      </c>
    </row>
    <row r="25" spans="1:22" s="42" customFormat="1" ht="39.75" customHeight="1">
      <c r="A25" s="55" t="s">
        <v>44</v>
      </c>
      <c r="B25" s="49">
        <v>524</v>
      </c>
      <c r="C25" s="50">
        <v>48</v>
      </c>
      <c r="D25" s="50">
        <v>74</v>
      </c>
      <c r="E25" s="50">
        <v>105</v>
      </c>
      <c r="F25" s="50">
        <v>85</v>
      </c>
      <c r="G25" s="50">
        <v>79</v>
      </c>
      <c r="H25" s="50">
        <v>133</v>
      </c>
      <c r="I25" s="50">
        <v>728</v>
      </c>
      <c r="J25" s="50">
        <v>60</v>
      </c>
      <c r="K25" s="50">
        <v>91</v>
      </c>
      <c r="L25" s="54">
        <v>128</v>
      </c>
      <c r="M25" s="49">
        <v>107</v>
      </c>
      <c r="N25" s="50">
        <v>114</v>
      </c>
      <c r="O25" s="50">
        <v>228</v>
      </c>
      <c r="P25" s="50">
        <v>674</v>
      </c>
      <c r="Q25" s="50">
        <v>62</v>
      </c>
      <c r="R25" s="50">
        <v>95</v>
      </c>
      <c r="S25" s="50">
        <v>138</v>
      </c>
      <c r="T25" s="50">
        <v>105</v>
      </c>
      <c r="U25" s="50">
        <v>95</v>
      </c>
      <c r="V25" s="54">
        <v>179</v>
      </c>
    </row>
    <row r="26" spans="1:22" s="42" customFormat="1" ht="39.75" customHeight="1">
      <c r="A26" s="47" t="s">
        <v>45</v>
      </c>
      <c r="B26" s="43">
        <v>191</v>
      </c>
      <c r="C26" s="44">
        <v>9</v>
      </c>
      <c r="D26" s="44">
        <v>27</v>
      </c>
      <c r="E26" s="44">
        <v>31</v>
      </c>
      <c r="F26" s="44">
        <v>38</v>
      </c>
      <c r="G26" s="44">
        <v>32</v>
      </c>
      <c r="H26" s="44">
        <v>54</v>
      </c>
      <c r="I26" s="44">
        <v>293</v>
      </c>
      <c r="J26" s="44">
        <v>14</v>
      </c>
      <c r="K26" s="44">
        <v>30</v>
      </c>
      <c r="L26" s="52">
        <v>50</v>
      </c>
      <c r="M26" s="43">
        <v>44</v>
      </c>
      <c r="N26" s="44">
        <v>46</v>
      </c>
      <c r="O26" s="44">
        <v>109</v>
      </c>
      <c r="P26" s="44">
        <v>288</v>
      </c>
      <c r="Q26" s="44">
        <v>21</v>
      </c>
      <c r="R26" s="44">
        <v>38</v>
      </c>
      <c r="S26" s="44">
        <v>57</v>
      </c>
      <c r="T26" s="44">
        <v>46</v>
      </c>
      <c r="U26" s="44">
        <v>41</v>
      </c>
      <c r="V26" s="52">
        <v>85</v>
      </c>
    </row>
    <row r="27" spans="1:22" s="42" customFormat="1" ht="39.75" customHeight="1">
      <c r="A27" s="47" t="s">
        <v>46</v>
      </c>
      <c r="B27" s="43">
        <v>458</v>
      </c>
      <c r="C27" s="44">
        <v>25</v>
      </c>
      <c r="D27" s="44">
        <v>40</v>
      </c>
      <c r="E27" s="44">
        <v>76</v>
      </c>
      <c r="F27" s="44">
        <v>97</v>
      </c>
      <c r="G27" s="44">
        <v>71</v>
      </c>
      <c r="H27" s="44">
        <v>149</v>
      </c>
      <c r="I27" s="44">
        <v>594</v>
      </c>
      <c r="J27" s="44">
        <v>12</v>
      </c>
      <c r="K27" s="44">
        <v>26</v>
      </c>
      <c r="L27" s="52">
        <v>44</v>
      </c>
      <c r="M27" s="43">
        <v>101</v>
      </c>
      <c r="N27" s="44">
        <v>114</v>
      </c>
      <c r="O27" s="44">
        <v>297</v>
      </c>
      <c r="P27" s="44">
        <v>671</v>
      </c>
      <c r="Q27" s="44">
        <v>32</v>
      </c>
      <c r="R27" s="44">
        <v>60</v>
      </c>
      <c r="S27" s="44">
        <v>117</v>
      </c>
      <c r="T27" s="44">
        <v>126</v>
      </c>
      <c r="U27" s="44">
        <v>106</v>
      </c>
      <c r="V27" s="52">
        <v>230</v>
      </c>
    </row>
    <row r="28" spans="1:22" s="42" customFormat="1" ht="39.75" customHeight="1" thickBot="1">
      <c r="A28" s="57" t="s">
        <v>47</v>
      </c>
      <c r="B28" s="58">
        <v>698</v>
      </c>
      <c r="C28" s="59">
        <v>38</v>
      </c>
      <c r="D28" s="59">
        <v>83</v>
      </c>
      <c r="E28" s="59">
        <v>151</v>
      </c>
      <c r="F28" s="59">
        <v>129</v>
      </c>
      <c r="G28" s="59">
        <v>146</v>
      </c>
      <c r="H28" s="59">
        <v>151</v>
      </c>
      <c r="I28" s="59">
        <v>1558</v>
      </c>
      <c r="J28" s="59">
        <v>92</v>
      </c>
      <c r="K28" s="59">
        <v>206</v>
      </c>
      <c r="L28" s="60">
        <v>318</v>
      </c>
      <c r="M28" s="58">
        <v>272</v>
      </c>
      <c r="N28" s="59">
        <v>308</v>
      </c>
      <c r="O28" s="59">
        <v>362</v>
      </c>
      <c r="P28" s="59">
        <v>1245</v>
      </c>
      <c r="Q28" s="59">
        <v>85</v>
      </c>
      <c r="R28" s="59">
        <v>150</v>
      </c>
      <c r="S28" s="59">
        <v>270</v>
      </c>
      <c r="T28" s="59">
        <v>229</v>
      </c>
      <c r="U28" s="59">
        <v>239</v>
      </c>
      <c r="V28" s="60">
        <v>272</v>
      </c>
    </row>
    <row r="29" spans="1:22" s="42" customFormat="1" ht="39.75" customHeight="1" thickTop="1">
      <c r="A29" s="47" t="s">
        <v>48</v>
      </c>
      <c r="B29" s="43">
        <f>B17</f>
        <v>713</v>
      </c>
      <c r="C29" s="44">
        <f>C17</f>
        <v>59</v>
      </c>
      <c r="D29" s="44">
        <f aca="true" t="shared" si="3" ref="D29:V29">D17</f>
        <v>89</v>
      </c>
      <c r="E29" s="44">
        <f t="shared" si="3"/>
        <v>131</v>
      </c>
      <c r="F29" s="44">
        <f t="shared" si="3"/>
        <v>146</v>
      </c>
      <c r="G29" s="44">
        <f t="shared" si="3"/>
        <v>128</v>
      </c>
      <c r="H29" s="44">
        <f t="shared" si="3"/>
        <v>160</v>
      </c>
      <c r="I29" s="44">
        <f t="shared" si="3"/>
        <v>815</v>
      </c>
      <c r="J29" s="44">
        <f t="shared" si="3"/>
        <v>54</v>
      </c>
      <c r="K29" s="44">
        <f t="shared" si="3"/>
        <v>93</v>
      </c>
      <c r="L29" s="52">
        <f t="shared" si="3"/>
        <v>140</v>
      </c>
      <c r="M29" s="43">
        <f t="shared" si="3"/>
        <v>167</v>
      </c>
      <c r="N29" s="44">
        <f t="shared" si="3"/>
        <v>150</v>
      </c>
      <c r="O29" s="44">
        <f t="shared" si="3"/>
        <v>211</v>
      </c>
      <c r="P29" s="44">
        <f t="shared" si="3"/>
        <v>1048</v>
      </c>
      <c r="Q29" s="44">
        <f t="shared" si="3"/>
        <v>117</v>
      </c>
      <c r="R29" s="44">
        <f t="shared" si="3"/>
        <v>144</v>
      </c>
      <c r="S29" s="44">
        <f t="shared" si="3"/>
        <v>208</v>
      </c>
      <c r="T29" s="44">
        <f t="shared" si="3"/>
        <v>178</v>
      </c>
      <c r="U29" s="44">
        <f t="shared" si="3"/>
        <v>168</v>
      </c>
      <c r="V29" s="115">
        <f t="shared" si="3"/>
        <v>233</v>
      </c>
    </row>
    <row r="30" spans="1:22" s="42" customFormat="1" ht="39.75" customHeight="1">
      <c r="A30" s="47" t="s">
        <v>49</v>
      </c>
      <c r="B30" s="43">
        <f>B13+B14</f>
        <v>2682</v>
      </c>
      <c r="C30" s="44">
        <f>C13+C14</f>
        <v>262</v>
      </c>
      <c r="D30" s="44">
        <f aca="true" t="shared" si="4" ref="D30:V30">D13+D14</f>
        <v>306</v>
      </c>
      <c r="E30" s="44">
        <f t="shared" si="4"/>
        <v>479</v>
      </c>
      <c r="F30" s="44">
        <f t="shared" si="4"/>
        <v>579</v>
      </c>
      <c r="G30" s="44">
        <f t="shared" si="4"/>
        <v>536</v>
      </c>
      <c r="H30" s="44">
        <f t="shared" si="4"/>
        <v>520</v>
      </c>
      <c r="I30" s="44">
        <f t="shared" si="4"/>
        <v>3118</v>
      </c>
      <c r="J30" s="44">
        <f t="shared" si="4"/>
        <v>289</v>
      </c>
      <c r="K30" s="44">
        <f t="shared" si="4"/>
        <v>331</v>
      </c>
      <c r="L30" s="52">
        <f t="shared" si="4"/>
        <v>552</v>
      </c>
      <c r="M30" s="43">
        <f t="shared" si="4"/>
        <v>679</v>
      </c>
      <c r="N30" s="44">
        <f t="shared" si="4"/>
        <v>659</v>
      </c>
      <c r="O30" s="44">
        <f t="shared" si="4"/>
        <v>608</v>
      </c>
      <c r="P30" s="44">
        <f t="shared" si="4"/>
        <v>3914</v>
      </c>
      <c r="Q30" s="44">
        <f t="shared" si="4"/>
        <v>470</v>
      </c>
      <c r="R30" s="44">
        <f t="shared" si="4"/>
        <v>513</v>
      </c>
      <c r="S30" s="44">
        <f t="shared" si="4"/>
        <v>780</v>
      </c>
      <c r="T30" s="44">
        <f t="shared" si="4"/>
        <v>746</v>
      </c>
      <c r="U30" s="44">
        <f t="shared" si="4"/>
        <v>702</v>
      </c>
      <c r="V30" s="52">
        <f t="shared" si="4"/>
        <v>703</v>
      </c>
    </row>
    <row r="31" spans="1:22" s="42" customFormat="1" ht="39.75" customHeight="1">
      <c r="A31" s="47" t="s">
        <v>50</v>
      </c>
      <c r="B31" s="43">
        <f>B10+B20</f>
        <v>2138</v>
      </c>
      <c r="C31" s="44">
        <f>C10+C20</f>
        <v>153</v>
      </c>
      <c r="D31" s="44">
        <f aca="true" t="shared" si="5" ref="D31:V31">D10+D20</f>
        <v>263</v>
      </c>
      <c r="E31" s="44">
        <f t="shared" si="5"/>
        <v>395</v>
      </c>
      <c r="F31" s="44">
        <f t="shared" si="5"/>
        <v>477</v>
      </c>
      <c r="G31" s="44">
        <f t="shared" si="5"/>
        <v>470</v>
      </c>
      <c r="H31" s="44">
        <f t="shared" si="5"/>
        <v>380</v>
      </c>
      <c r="I31" s="44">
        <f t="shared" si="5"/>
        <v>1536</v>
      </c>
      <c r="J31" s="44">
        <f t="shared" si="5"/>
        <v>116</v>
      </c>
      <c r="K31" s="44">
        <f t="shared" si="5"/>
        <v>145</v>
      </c>
      <c r="L31" s="52">
        <f t="shared" si="5"/>
        <v>235</v>
      </c>
      <c r="M31" s="43">
        <f t="shared" si="5"/>
        <v>336</v>
      </c>
      <c r="N31" s="44">
        <f t="shared" si="5"/>
        <v>351</v>
      </c>
      <c r="O31" s="44">
        <f t="shared" si="5"/>
        <v>353</v>
      </c>
      <c r="P31" s="44">
        <f t="shared" si="5"/>
        <v>3093</v>
      </c>
      <c r="Q31" s="44">
        <f t="shared" si="5"/>
        <v>286</v>
      </c>
      <c r="R31" s="44">
        <f t="shared" si="5"/>
        <v>407</v>
      </c>
      <c r="S31" s="44">
        <f t="shared" si="5"/>
        <v>589</v>
      </c>
      <c r="T31" s="44">
        <f t="shared" si="5"/>
        <v>605</v>
      </c>
      <c r="U31" s="44">
        <f t="shared" si="5"/>
        <v>615</v>
      </c>
      <c r="V31" s="52">
        <f t="shared" si="5"/>
        <v>591</v>
      </c>
    </row>
    <row r="32" spans="1:22" s="42" customFormat="1" ht="39.75" customHeight="1">
      <c r="A32" s="47" t="s">
        <v>51</v>
      </c>
      <c r="B32" s="43">
        <f>B9+B16+B19+B21+B22+B23</f>
        <v>6714</v>
      </c>
      <c r="C32" s="44">
        <f>C9+C16+C19+C21+C22+C23</f>
        <v>530</v>
      </c>
      <c r="D32" s="44">
        <f aca="true" t="shared" si="6" ref="D32:V32">D9+D16+D19+D21+D22+D23</f>
        <v>698</v>
      </c>
      <c r="E32" s="44">
        <f t="shared" si="6"/>
        <v>1095</v>
      </c>
      <c r="F32" s="44">
        <f t="shared" si="6"/>
        <v>1439</v>
      </c>
      <c r="G32" s="44">
        <f t="shared" si="6"/>
        <v>1381</v>
      </c>
      <c r="H32" s="44">
        <f t="shared" si="6"/>
        <v>1571</v>
      </c>
      <c r="I32" s="44">
        <f t="shared" si="6"/>
        <v>8317</v>
      </c>
      <c r="J32" s="44">
        <f t="shared" si="6"/>
        <v>556</v>
      </c>
      <c r="K32" s="44">
        <f t="shared" si="6"/>
        <v>791</v>
      </c>
      <c r="L32" s="52">
        <f t="shared" si="6"/>
        <v>1303</v>
      </c>
      <c r="M32" s="43">
        <f t="shared" si="6"/>
        <v>1658</v>
      </c>
      <c r="N32" s="44">
        <f t="shared" si="6"/>
        <v>1723</v>
      </c>
      <c r="O32" s="44">
        <f t="shared" si="6"/>
        <v>2286</v>
      </c>
      <c r="P32" s="44">
        <f t="shared" si="6"/>
        <v>9351</v>
      </c>
      <c r="Q32" s="44">
        <f t="shared" si="6"/>
        <v>813</v>
      </c>
      <c r="R32" s="44">
        <f t="shared" si="6"/>
        <v>1060</v>
      </c>
      <c r="S32" s="44">
        <f t="shared" si="6"/>
        <v>1538</v>
      </c>
      <c r="T32" s="44">
        <f t="shared" si="6"/>
        <v>1798</v>
      </c>
      <c r="U32" s="44">
        <f t="shared" si="6"/>
        <v>1841</v>
      </c>
      <c r="V32" s="52">
        <f t="shared" si="6"/>
        <v>2301</v>
      </c>
    </row>
    <row r="33" spans="1:22" s="42" customFormat="1" ht="39.75" customHeight="1">
      <c r="A33" s="47" t="s">
        <v>52</v>
      </c>
      <c r="B33" s="43">
        <f>B12+B15+B18+B24+B25</f>
        <v>3875</v>
      </c>
      <c r="C33" s="44">
        <f>C12+C15+C18+C24+C25</f>
        <v>307</v>
      </c>
      <c r="D33" s="44">
        <f aca="true" t="shared" si="7" ref="D33:V33">D12+D15+D18+D24+D25</f>
        <v>548</v>
      </c>
      <c r="E33" s="44">
        <f t="shared" si="7"/>
        <v>717</v>
      </c>
      <c r="F33" s="44">
        <f t="shared" si="7"/>
        <v>704</v>
      </c>
      <c r="G33" s="44">
        <f t="shared" si="7"/>
        <v>706</v>
      </c>
      <c r="H33" s="44">
        <f t="shared" si="7"/>
        <v>893</v>
      </c>
      <c r="I33" s="44">
        <f t="shared" si="7"/>
        <v>5483</v>
      </c>
      <c r="J33" s="44">
        <f t="shared" si="7"/>
        <v>379</v>
      </c>
      <c r="K33" s="44">
        <f t="shared" si="7"/>
        <v>698</v>
      </c>
      <c r="L33" s="52">
        <f t="shared" si="7"/>
        <v>923</v>
      </c>
      <c r="M33" s="43">
        <f t="shared" si="7"/>
        <v>976</v>
      </c>
      <c r="N33" s="44">
        <f t="shared" si="7"/>
        <v>983</v>
      </c>
      <c r="O33" s="44">
        <f t="shared" si="7"/>
        <v>1524</v>
      </c>
      <c r="P33" s="44">
        <f t="shared" si="7"/>
        <v>5520</v>
      </c>
      <c r="Q33" s="44">
        <f t="shared" si="7"/>
        <v>448</v>
      </c>
      <c r="R33" s="44">
        <f t="shared" si="7"/>
        <v>770</v>
      </c>
      <c r="S33" s="44">
        <f t="shared" si="7"/>
        <v>1051</v>
      </c>
      <c r="T33" s="44">
        <f t="shared" si="7"/>
        <v>895</v>
      </c>
      <c r="U33" s="44">
        <f t="shared" si="7"/>
        <v>909</v>
      </c>
      <c r="V33" s="52">
        <f t="shared" si="7"/>
        <v>1447</v>
      </c>
    </row>
    <row r="34" spans="1:22" s="42" customFormat="1" ht="39.75" customHeight="1">
      <c r="A34" s="48" t="s">
        <v>53</v>
      </c>
      <c r="B34" s="45">
        <f>B11+B26+B27+B28</f>
        <v>2497</v>
      </c>
      <c r="C34" s="46">
        <f>C11+C26+C27+C28</f>
        <v>191</v>
      </c>
      <c r="D34" s="46">
        <f aca="true" t="shared" si="8" ref="D34:V34">D11+D26+D27+D28</f>
        <v>355</v>
      </c>
      <c r="E34" s="46">
        <f t="shared" si="8"/>
        <v>499</v>
      </c>
      <c r="F34" s="46">
        <f t="shared" si="8"/>
        <v>487</v>
      </c>
      <c r="G34" s="46">
        <f t="shared" si="8"/>
        <v>442</v>
      </c>
      <c r="H34" s="46">
        <f t="shared" si="8"/>
        <v>523</v>
      </c>
      <c r="I34" s="46">
        <f t="shared" si="8"/>
        <v>2445</v>
      </c>
      <c r="J34" s="46">
        <f t="shared" si="8"/>
        <v>118</v>
      </c>
      <c r="K34" s="46">
        <f t="shared" si="8"/>
        <v>262</v>
      </c>
      <c r="L34" s="53">
        <f t="shared" si="8"/>
        <v>412</v>
      </c>
      <c r="M34" s="45">
        <f t="shared" si="8"/>
        <v>417</v>
      </c>
      <c r="N34" s="46">
        <f t="shared" si="8"/>
        <v>468</v>
      </c>
      <c r="O34" s="46">
        <f t="shared" si="8"/>
        <v>768</v>
      </c>
      <c r="P34" s="46">
        <f t="shared" si="8"/>
        <v>3764</v>
      </c>
      <c r="Q34" s="46">
        <f t="shared" si="8"/>
        <v>270</v>
      </c>
      <c r="R34" s="46">
        <f t="shared" si="8"/>
        <v>486</v>
      </c>
      <c r="S34" s="46">
        <f t="shared" si="8"/>
        <v>758</v>
      </c>
      <c r="T34" s="46">
        <f t="shared" si="8"/>
        <v>698</v>
      </c>
      <c r="U34" s="46">
        <f t="shared" si="8"/>
        <v>677</v>
      </c>
      <c r="V34" s="53">
        <f t="shared" si="8"/>
        <v>875</v>
      </c>
    </row>
  </sheetData>
  <sheetProtection/>
  <mergeCells count="10">
    <mergeCell ref="A3:A5"/>
    <mergeCell ref="B3:H3"/>
    <mergeCell ref="U1:V1"/>
    <mergeCell ref="P3:V3"/>
    <mergeCell ref="I3:L3"/>
    <mergeCell ref="M3:O3"/>
    <mergeCell ref="B4:H4"/>
    <mergeCell ref="I4:L4"/>
    <mergeCell ref="M4:O4"/>
    <mergeCell ref="P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4" r:id="rId1"/>
  <colBreaks count="2" manualBreakCount="2">
    <brk id="12" max="61" man="1"/>
    <brk id="22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V34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N10" sqref="N10"/>
    </sheetView>
  </sheetViews>
  <sheetFormatPr defaultColWidth="10.625" defaultRowHeight="19.5" customHeight="1"/>
  <cols>
    <col min="1" max="1" width="11.75390625" style="6" customWidth="1"/>
    <col min="2" max="12" width="10.875" style="8" customWidth="1"/>
    <col min="13" max="14" width="13.50390625" style="8" customWidth="1"/>
    <col min="15" max="15" width="12.625" style="8" customWidth="1"/>
    <col min="16" max="21" width="13.50390625" style="8" customWidth="1"/>
    <col min="22" max="22" width="12.625" style="9" customWidth="1"/>
    <col min="23" max="16384" width="10.625" style="9" customWidth="1"/>
  </cols>
  <sheetData>
    <row r="1" spans="1:22" ht="18.75">
      <c r="A1" s="39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U1" s="120" t="s">
        <v>91</v>
      </c>
      <c r="V1" s="120"/>
    </row>
    <row r="2" spans="1:22" s="27" customFormat="1" ht="3.75" customHeigh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10"/>
      <c r="P2" s="10"/>
      <c r="Q2" s="10"/>
      <c r="R2" s="10"/>
      <c r="S2" s="10"/>
      <c r="T2" s="10"/>
      <c r="U2" s="10"/>
      <c r="V2" s="20"/>
    </row>
    <row r="3" spans="1:22" ht="19.5" customHeight="1">
      <c r="A3" s="124" t="s">
        <v>59</v>
      </c>
      <c r="B3" s="142" t="s">
        <v>60</v>
      </c>
      <c r="C3" s="143"/>
      <c r="D3" s="143"/>
      <c r="E3" s="143"/>
      <c r="F3" s="143"/>
      <c r="G3" s="143"/>
      <c r="H3" s="144"/>
      <c r="I3" s="125" t="s">
        <v>69</v>
      </c>
      <c r="J3" s="127"/>
      <c r="K3" s="127"/>
      <c r="L3" s="126"/>
      <c r="M3" s="125" t="s">
        <v>69</v>
      </c>
      <c r="N3" s="127"/>
      <c r="O3" s="126"/>
      <c r="P3" s="127" t="s">
        <v>8</v>
      </c>
      <c r="Q3" s="127"/>
      <c r="R3" s="127"/>
      <c r="S3" s="127"/>
      <c r="T3" s="127"/>
      <c r="U3" s="127"/>
      <c r="V3" s="126"/>
    </row>
    <row r="4" spans="1:22" ht="15" customHeight="1">
      <c r="A4" s="124"/>
      <c r="B4" s="137" t="s">
        <v>68</v>
      </c>
      <c r="C4" s="138"/>
      <c r="D4" s="138"/>
      <c r="E4" s="138"/>
      <c r="F4" s="138"/>
      <c r="G4" s="138"/>
      <c r="H4" s="140"/>
      <c r="I4" s="137" t="s">
        <v>68</v>
      </c>
      <c r="J4" s="138"/>
      <c r="K4" s="138"/>
      <c r="L4" s="140"/>
      <c r="M4" s="125" t="s">
        <v>68</v>
      </c>
      <c r="N4" s="127"/>
      <c r="O4" s="126"/>
      <c r="P4" s="137" t="s">
        <v>68</v>
      </c>
      <c r="Q4" s="138"/>
      <c r="R4" s="138"/>
      <c r="S4" s="138"/>
      <c r="T4" s="138"/>
      <c r="U4" s="138"/>
      <c r="V4" s="140"/>
    </row>
    <row r="5" spans="1:22" ht="39.75" customHeight="1">
      <c r="A5" s="124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6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92" customFormat="1" ht="39.75" customHeight="1">
      <c r="A6" s="88" t="s">
        <v>0</v>
      </c>
      <c r="B6" s="89">
        <f>SUM(B7:B8)</f>
        <v>27452</v>
      </c>
      <c r="C6" s="90">
        <f>SUM(C7:C8)</f>
        <v>3189</v>
      </c>
      <c r="D6" s="90">
        <f aca="true" t="shared" si="0" ref="D6:L6">SUM(D7:D8)</f>
        <v>4808</v>
      </c>
      <c r="E6" s="90">
        <f t="shared" si="0"/>
        <v>5740</v>
      </c>
      <c r="F6" s="90">
        <f t="shared" si="0"/>
        <v>5020</v>
      </c>
      <c r="G6" s="90">
        <f t="shared" si="0"/>
        <v>4476</v>
      </c>
      <c r="H6" s="90">
        <f t="shared" si="0"/>
        <v>4219</v>
      </c>
      <c r="I6" s="90">
        <f t="shared" si="0"/>
        <v>35171</v>
      </c>
      <c r="J6" s="90">
        <f t="shared" si="0"/>
        <v>3319</v>
      </c>
      <c r="K6" s="90">
        <f t="shared" si="0"/>
        <v>5167</v>
      </c>
      <c r="L6" s="91">
        <f t="shared" si="0"/>
        <v>6717</v>
      </c>
      <c r="M6" s="89">
        <f aca="true" t="shared" si="1" ref="M6:V6">SUM(M7:M8)</f>
        <v>6457</v>
      </c>
      <c r="N6" s="90">
        <f t="shared" si="1"/>
        <v>6335</v>
      </c>
      <c r="O6" s="90">
        <f t="shared" si="1"/>
        <v>7176</v>
      </c>
      <c r="P6" s="90">
        <f t="shared" si="1"/>
        <v>44982</v>
      </c>
      <c r="Q6" s="90">
        <f t="shared" si="1"/>
        <v>6029</v>
      </c>
      <c r="R6" s="90">
        <f t="shared" si="1"/>
        <v>8172</v>
      </c>
      <c r="S6" s="90">
        <f t="shared" si="1"/>
        <v>9340</v>
      </c>
      <c r="T6" s="90">
        <f t="shared" si="1"/>
        <v>7385</v>
      </c>
      <c r="U6" s="90">
        <f t="shared" si="1"/>
        <v>6815</v>
      </c>
      <c r="V6" s="91">
        <f t="shared" si="1"/>
        <v>7241</v>
      </c>
    </row>
    <row r="7" spans="1:22" s="92" customFormat="1" ht="39.75" customHeight="1">
      <c r="A7" s="93" t="s">
        <v>26</v>
      </c>
      <c r="B7" s="94">
        <f>SUM(B9:B19)</f>
        <v>22319</v>
      </c>
      <c r="C7" s="95">
        <f>SUM(C9:C19)</f>
        <v>2751</v>
      </c>
      <c r="D7" s="95">
        <f aca="true" t="shared" si="2" ref="D7:L7">SUM(D9:D19)</f>
        <v>3995</v>
      </c>
      <c r="E7" s="95">
        <f t="shared" si="2"/>
        <v>4684</v>
      </c>
      <c r="F7" s="95">
        <f t="shared" si="2"/>
        <v>4161</v>
      </c>
      <c r="G7" s="95">
        <f t="shared" si="2"/>
        <v>3584</v>
      </c>
      <c r="H7" s="95">
        <f t="shared" si="2"/>
        <v>3144</v>
      </c>
      <c r="I7" s="95">
        <f t="shared" si="2"/>
        <v>25909</v>
      </c>
      <c r="J7" s="95">
        <f t="shared" si="2"/>
        <v>2755</v>
      </c>
      <c r="K7" s="95">
        <f t="shared" si="2"/>
        <v>3966</v>
      </c>
      <c r="L7" s="96">
        <f t="shared" si="2"/>
        <v>5184</v>
      </c>
      <c r="M7" s="94">
        <f>SUM(M9:M19)</f>
        <v>4915</v>
      </c>
      <c r="N7" s="95">
        <f aca="true" t="shared" si="3" ref="N7:V7">SUM(N9:N19)</f>
        <v>4551</v>
      </c>
      <c r="O7" s="95">
        <f t="shared" si="3"/>
        <v>4538</v>
      </c>
      <c r="P7" s="95">
        <f t="shared" si="3"/>
        <v>35878</v>
      </c>
      <c r="Q7" s="95">
        <f t="shared" si="3"/>
        <v>5226</v>
      </c>
      <c r="R7" s="95">
        <f t="shared" si="3"/>
        <v>6732</v>
      </c>
      <c r="S7" s="95">
        <f t="shared" si="3"/>
        <v>7645</v>
      </c>
      <c r="T7" s="95">
        <f t="shared" si="3"/>
        <v>5888</v>
      </c>
      <c r="U7" s="95">
        <f t="shared" si="3"/>
        <v>5231</v>
      </c>
      <c r="V7" s="96">
        <f t="shared" si="3"/>
        <v>5156</v>
      </c>
    </row>
    <row r="8" spans="1:22" s="92" customFormat="1" ht="39.75" customHeight="1">
      <c r="A8" s="97" t="s">
        <v>27</v>
      </c>
      <c r="B8" s="98">
        <f>SUM(B20:B28)</f>
        <v>5133</v>
      </c>
      <c r="C8" s="99">
        <f>SUM(C20:C28)</f>
        <v>438</v>
      </c>
      <c r="D8" s="99">
        <f aca="true" t="shared" si="4" ref="D8:L8">SUM(D20:D28)</f>
        <v>813</v>
      </c>
      <c r="E8" s="99">
        <f t="shared" si="4"/>
        <v>1056</v>
      </c>
      <c r="F8" s="99">
        <f t="shared" si="4"/>
        <v>859</v>
      </c>
      <c r="G8" s="99">
        <f t="shared" si="4"/>
        <v>892</v>
      </c>
      <c r="H8" s="99">
        <f t="shared" si="4"/>
        <v>1075</v>
      </c>
      <c r="I8" s="99">
        <f t="shared" si="4"/>
        <v>9262</v>
      </c>
      <c r="J8" s="99">
        <f t="shared" si="4"/>
        <v>564</v>
      </c>
      <c r="K8" s="99">
        <f t="shared" si="4"/>
        <v>1201</v>
      </c>
      <c r="L8" s="100">
        <f t="shared" si="4"/>
        <v>1533</v>
      </c>
      <c r="M8" s="98">
        <f>SUM(M20:M28)</f>
        <v>1542</v>
      </c>
      <c r="N8" s="99">
        <f aca="true" t="shared" si="5" ref="N8:V8">SUM(N20:N28)</f>
        <v>1784</v>
      </c>
      <c r="O8" s="99">
        <f t="shared" si="5"/>
        <v>2638</v>
      </c>
      <c r="P8" s="99">
        <f t="shared" si="5"/>
        <v>9104</v>
      </c>
      <c r="Q8" s="99">
        <f t="shared" si="5"/>
        <v>803</v>
      </c>
      <c r="R8" s="99">
        <f t="shared" si="5"/>
        <v>1440</v>
      </c>
      <c r="S8" s="99">
        <f t="shared" si="5"/>
        <v>1695</v>
      </c>
      <c r="T8" s="99">
        <f t="shared" si="5"/>
        <v>1497</v>
      </c>
      <c r="U8" s="99">
        <f t="shared" si="5"/>
        <v>1584</v>
      </c>
      <c r="V8" s="100">
        <f t="shared" si="5"/>
        <v>2085</v>
      </c>
    </row>
    <row r="9" spans="1:22" s="92" customFormat="1" ht="39.75" customHeight="1">
      <c r="A9" s="88" t="s">
        <v>28</v>
      </c>
      <c r="B9" s="94">
        <v>6478</v>
      </c>
      <c r="C9" s="90">
        <v>742</v>
      </c>
      <c r="D9" s="90">
        <v>1107</v>
      </c>
      <c r="E9" s="90">
        <v>1333</v>
      </c>
      <c r="F9" s="90">
        <v>1322</v>
      </c>
      <c r="G9" s="90">
        <v>1033</v>
      </c>
      <c r="H9" s="90">
        <v>941</v>
      </c>
      <c r="I9" s="90">
        <v>8151</v>
      </c>
      <c r="J9" s="90">
        <v>796</v>
      </c>
      <c r="K9" s="90">
        <v>1262</v>
      </c>
      <c r="L9" s="91">
        <v>1680</v>
      </c>
      <c r="M9" s="89">
        <v>1734</v>
      </c>
      <c r="N9" s="90">
        <v>1358</v>
      </c>
      <c r="O9" s="90">
        <v>1321</v>
      </c>
      <c r="P9" s="90">
        <v>9606</v>
      </c>
      <c r="Q9" s="90">
        <v>1557</v>
      </c>
      <c r="R9" s="90">
        <v>1751</v>
      </c>
      <c r="S9" s="90">
        <v>1936</v>
      </c>
      <c r="T9" s="90">
        <v>1688</v>
      </c>
      <c r="U9" s="90">
        <v>1341</v>
      </c>
      <c r="V9" s="91">
        <v>1333</v>
      </c>
    </row>
    <row r="10" spans="1:22" s="92" customFormat="1" ht="39.75" customHeight="1">
      <c r="A10" s="93" t="s">
        <v>29</v>
      </c>
      <c r="B10" s="94">
        <v>2544</v>
      </c>
      <c r="C10" s="95">
        <v>249</v>
      </c>
      <c r="D10" s="95">
        <v>441</v>
      </c>
      <c r="E10" s="95">
        <v>575</v>
      </c>
      <c r="F10" s="95">
        <v>562</v>
      </c>
      <c r="G10" s="95">
        <v>407</v>
      </c>
      <c r="H10" s="95">
        <v>310</v>
      </c>
      <c r="I10" s="95">
        <v>2013</v>
      </c>
      <c r="J10" s="95">
        <v>180</v>
      </c>
      <c r="K10" s="95">
        <v>283</v>
      </c>
      <c r="L10" s="96">
        <v>380</v>
      </c>
      <c r="M10" s="94">
        <v>445</v>
      </c>
      <c r="N10" s="95">
        <v>376</v>
      </c>
      <c r="O10" s="95">
        <v>349</v>
      </c>
      <c r="P10" s="95">
        <v>4384</v>
      </c>
      <c r="Q10" s="95">
        <v>601</v>
      </c>
      <c r="R10" s="95">
        <v>858</v>
      </c>
      <c r="S10" s="95">
        <v>1018</v>
      </c>
      <c r="T10" s="95">
        <v>779</v>
      </c>
      <c r="U10" s="95">
        <v>617</v>
      </c>
      <c r="V10" s="96">
        <v>511</v>
      </c>
    </row>
    <row r="11" spans="1:22" s="92" customFormat="1" ht="39.75" customHeight="1">
      <c r="A11" s="93" t="s">
        <v>30</v>
      </c>
      <c r="B11" s="94">
        <v>1478</v>
      </c>
      <c r="C11" s="95">
        <v>183</v>
      </c>
      <c r="D11" s="95">
        <v>269</v>
      </c>
      <c r="E11" s="95">
        <v>326</v>
      </c>
      <c r="F11" s="95">
        <v>234</v>
      </c>
      <c r="G11" s="95">
        <v>235</v>
      </c>
      <c r="H11" s="95">
        <v>231</v>
      </c>
      <c r="I11" s="95">
        <v>0</v>
      </c>
      <c r="J11" s="95">
        <v>0</v>
      </c>
      <c r="K11" s="95">
        <v>0</v>
      </c>
      <c r="L11" s="96">
        <v>0</v>
      </c>
      <c r="M11" s="94">
        <v>0</v>
      </c>
      <c r="N11" s="95">
        <v>0</v>
      </c>
      <c r="O11" s="95">
        <v>0</v>
      </c>
      <c r="P11" s="95">
        <v>2460</v>
      </c>
      <c r="Q11" s="95">
        <v>255</v>
      </c>
      <c r="R11" s="95">
        <v>422</v>
      </c>
      <c r="S11" s="95">
        <v>525</v>
      </c>
      <c r="T11" s="95">
        <v>423</v>
      </c>
      <c r="U11" s="95">
        <v>398</v>
      </c>
      <c r="V11" s="96">
        <v>437</v>
      </c>
    </row>
    <row r="12" spans="1:22" s="92" customFormat="1" ht="39.75" customHeight="1">
      <c r="A12" s="93" t="s">
        <v>31</v>
      </c>
      <c r="B12" s="94">
        <v>966</v>
      </c>
      <c r="C12" s="95">
        <v>107</v>
      </c>
      <c r="D12" s="95">
        <v>185</v>
      </c>
      <c r="E12" s="95">
        <v>221</v>
      </c>
      <c r="F12" s="95">
        <v>165</v>
      </c>
      <c r="G12" s="95">
        <v>174</v>
      </c>
      <c r="H12" s="95">
        <v>114</v>
      </c>
      <c r="I12" s="95">
        <v>1182</v>
      </c>
      <c r="J12" s="95">
        <v>120</v>
      </c>
      <c r="K12" s="95">
        <v>220</v>
      </c>
      <c r="L12" s="96">
        <v>256</v>
      </c>
      <c r="M12" s="94">
        <v>197</v>
      </c>
      <c r="N12" s="95">
        <v>229</v>
      </c>
      <c r="O12" s="95">
        <v>160</v>
      </c>
      <c r="P12" s="95">
        <v>1311</v>
      </c>
      <c r="Q12" s="95">
        <v>176</v>
      </c>
      <c r="R12" s="95">
        <v>234</v>
      </c>
      <c r="S12" s="95">
        <v>300</v>
      </c>
      <c r="T12" s="95">
        <v>215</v>
      </c>
      <c r="U12" s="95">
        <v>224</v>
      </c>
      <c r="V12" s="96">
        <v>162</v>
      </c>
    </row>
    <row r="13" spans="1:22" s="92" customFormat="1" ht="39.75" customHeight="1">
      <c r="A13" s="93" t="s">
        <v>32</v>
      </c>
      <c r="B13" s="94">
        <v>1099</v>
      </c>
      <c r="C13" s="95">
        <v>107</v>
      </c>
      <c r="D13" s="95">
        <v>164</v>
      </c>
      <c r="E13" s="95">
        <v>276</v>
      </c>
      <c r="F13" s="95">
        <v>227</v>
      </c>
      <c r="G13" s="95">
        <v>198</v>
      </c>
      <c r="H13" s="95">
        <v>127</v>
      </c>
      <c r="I13" s="95">
        <v>1448</v>
      </c>
      <c r="J13" s="95">
        <v>121</v>
      </c>
      <c r="K13" s="95">
        <v>188</v>
      </c>
      <c r="L13" s="96">
        <v>362</v>
      </c>
      <c r="M13" s="94">
        <v>310</v>
      </c>
      <c r="N13" s="95">
        <v>286</v>
      </c>
      <c r="O13" s="95">
        <v>181</v>
      </c>
      <c r="P13" s="95">
        <v>2823</v>
      </c>
      <c r="Q13" s="95">
        <v>476</v>
      </c>
      <c r="R13" s="95">
        <v>618</v>
      </c>
      <c r="S13" s="95">
        <v>762</v>
      </c>
      <c r="T13" s="95">
        <v>398</v>
      </c>
      <c r="U13" s="95">
        <v>337</v>
      </c>
      <c r="V13" s="96">
        <v>232</v>
      </c>
    </row>
    <row r="14" spans="1:22" s="92" customFormat="1" ht="39.75" customHeight="1">
      <c r="A14" s="93" t="s">
        <v>33</v>
      </c>
      <c r="B14" s="94">
        <v>3932</v>
      </c>
      <c r="C14" s="95">
        <v>731</v>
      </c>
      <c r="D14" s="95">
        <v>779</v>
      </c>
      <c r="E14" s="95">
        <v>776</v>
      </c>
      <c r="F14" s="95">
        <v>598</v>
      </c>
      <c r="G14" s="95">
        <v>597</v>
      </c>
      <c r="H14" s="95">
        <v>451</v>
      </c>
      <c r="I14" s="95">
        <v>4600</v>
      </c>
      <c r="J14" s="95">
        <v>833</v>
      </c>
      <c r="K14" s="95">
        <v>800</v>
      </c>
      <c r="L14" s="96">
        <v>909</v>
      </c>
      <c r="M14" s="94">
        <v>718</v>
      </c>
      <c r="N14" s="95">
        <v>707</v>
      </c>
      <c r="O14" s="95">
        <v>633</v>
      </c>
      <c r="P14" s="95">
        <v>5248</v>
      </c>
      <c r="Q14" s="95">
        <v>978</v>
      </c>
      <c r="R14" s="95">
        <v>1028</v>
      </c>
      <c r="S14" s="95">
        <v>1045</v>
      </c>
      <c r="T14" s="95">
        <v>780</v>
      </c>
      <c r="U14" s="95">
        <v>763</v>
      </c>
      <c r="V14" s="96">
        <v>654</v>
      </c>
    </row>
    <row r="15" spans="1:22" s="92" customFormat="1" ht="39.75" customHeight="1">
      <c r="A15" s="93" t="s">
        <v>34</v>
      </c>
      <c r="B15" s="94">
        <v>784</v>
      </c>
      <c r="C15" s="95">
        <v>75</v>
      </c>
      <c r="D15" s="95">
        <v>115</v>
      </c>
      <c r="E15" s="95">
        <v>148</v>
      </c>
      <c r="F15" s="95">
        <v>153</v>
      </c>
      <c r="G15" s="95">
        <v>147</v>
      </c>
      <c r="H15" s="95">
        <v>146</v>
      </c>
      <c r="I15" s="95">
        <v>1409</v>
      </c>
      <c r="J15" s="95">
        <v>100</v>
      </c>
      <c r="K15" s="95">
        <v>194</v>
      </c>
      <c r="L15" s="96">
        <v>234</v>
      </c>
      <c r="M15" s="94">
        <v>267</v>
      </c>
      <c r="N15" s="95">
        <v>295</v>
      </c>
      <c r="O15" s="95">
        <v>319</v>
      </c>
      <c r="P15" s="95">
        <v>1625</v>
      </c>
      <c r="Q15" s="95">
        <v>177</v>
      </c>
      <c r="R15" s="95">
        <v>294</v>
      </c>
      <c r="S15" s="95">
        <v>325</v>
      </c>
      <c r="T15" s="95">
        <v>259</v>
      </c>
      <c r="U15" s="95">
        <v>278</v>
      </c>
      <c r="V15" s="96">
        <v>292</v>
      </c>
    </row>
    <row r="16" spans="1:22" s="92" customFormat="1" ht="39.75" customHeight="1">
      <c r="A16" s="93" t="s">
        <v>35</v>
      </c>
      <c r="B16" s="94">
        <v>959</v>
      </c>
      <c r="C16" s="95">
        <v>98</v>
      </c>
      <c r="D16" s="95">
        <v>179</v>
      </c>
      <c r="E16" s="95">
        <v>242</v>
      </c>
      <c r="F16" s="95">
        <v>178</v>
      </c>
      <c r="G16" s="95">
        <v>162</v>
      </c>
      <c r="H16" s="95">
        <v>100</v>
      </c>
      <c r="I16" s="95">
        <v>1028</v>
      </c>
      <c r="J16" s="95">
        <v>83</v>
      </c>
      <c r="K16" s="95">
        <v>162</v>
      </c>
      <c r="L16" s="96">
        <v>249</v>
      </c>
      <c r="M16" s="94">
        <v>180</v>
      </c>
      <c r="N16" s="95">
        <v>199</v>
      </c>
      <c r="O16" s="95">
        <v>155</v>
      </c>
      <c r="P16" s="95">
        <v>1609</v>
      </c>
      <c r="Q16" s="95">
        <v>216</v>
      </c>
      <c r="R16" s="95">
        <v>315</v>
      </c>
      <c r="S16" s="95">
        <v>387</v>
      </c>
      <c r="T16" s="95">
        <v>269</v>
      </c>
      <c r="U16" s="95">
        <v>235</v>
      </c>
      <c r="V16" s="96">
        <v>187</v>
      </c>
    </row>
    <row r="17" spans="1:22" s="92" customFormat="1" ht="39.75" customHeight="1">
      <c r="A17" s="93" t="s">
        <v>36</v>
      </c>
      <c r="B17" s="94">
        <v>1124</v>
      </c>
      <c r="C17" s="95">
        <v>136</v>
      </c>
      <c r="D17" s="95">
        <v>198</v>
      </c>
      <c r="E17" s="95">
        <v>230</v>
      </c>
      <c r="F17" s="95">
        <v>176</v>
      </c>
      <c r="G17" s="95">
        <v>182</v>
      </c>
      <c r="H17" s="95">
        <v>202</v>
      </c>
      <c r="I17" s="95">
        <v>1331</v>
      </c>
      <c r="J17" s="95">
        <v>119</v>
      </c>
      <c r="K17" s="95">
        <v>188</v>
      </c>
      <c r="L17" s="96">
        <v>281</v>
      </c>
      <c r="M17" s="94">
        <v>228</v>
      </c>
      <c r="N17" s="95">
        <v>237</v>
      </c>
      <c r="O17" s="95">
        <v>278</v>
      </c>
      <c r="P17" s="95">
        <v>1921</v>
      </c>
      <c r="Q17" s="95">
        <v>295</v>
      </c>
      <c r="R17" s="95">
        <v>352</v>
      </c>
      <c r="S17" s="95">
        <v>434</v>
      </c>
      <c r="T17" s="95">
        <v>266</v>
      </c>
      <c r="U17" s="95">
        <v>281</v>
      </c>
      <c r="V17" s="96">
        <v>293</v>
      </c>
    </row>
    <row r="18" spans="1:22" s="92" customFormat="1" ht="39.75" customHeight="1">
      <c r="A18" s="93" t="s">
        <v>37</v>
      </c>
      <c r="B18" s="94">
        <v>1558</v>
      </c>
      <c r="C18" s="95">
        <v>116</v>
      </c>
      <c r="D18" s="95">
        <v>253</v>
      </c>
      <c r="E18" s="95">
        <v>304</v>
      </c>
      <c r="F18" s="95">
        <v>326</v>
      </c>
      <c r="G18" s="95">
        <v>260</v>
      </c>
      <c r="H18" s="95">
        <v>299</v>
      </c>
      <c r="I18" s="95">
        <v>2966</v>
      </c>
      <c r="J18" s="95">
        <v>174</v>
      </c>
      <c r="K18" s="95">
        <v>342</v>
      </c>
      <c r="L18" s="96">
        <v>528</v>
      </c>
      <c r="M18" s="94">
        <v>555</v>
      </c>
      <c r="N18" s="95">
        <v>582</v>
      </c>
      <c r="O18" s="95">
        <v>785</v>
      </c>
      <c r="P18" s="95">
        <v>2776</v>
      </c>
      <c r="Q18" s="95">
        <v>192</v>
      </c>
      <c r="R18" s="95">
        <v>405</v>
      </c>
      <c r="S18" s="95">
        <v>512</v>
      </c>
      <c r="T18" s="95">
        <v>499</v>
      </c>
      <c r="U18" s="95">
        <v>467</v>
      </c>
      <c r="V18" s="96">
        <v>701</v>
      </c>
    </row>
    <row r="19" spans="1:22" s="92" customFormat="1" ht="39.75" customHeight="1">
      <c r="A19" s="93" t="s">
        <v>38</v>
      </c>
      <c r="B19" s="94">
        <v>1397</v>
      </c>
      <c r="C19" s="95">
        <v>207</v>
      </c>
      <c r="D19" s="95">
        <v>305</v>
      </c>
      <c r="E19" s="95">
        <v>253</v>
      </c>
      <c r="F19" s="95">
        <v>220</v>
      </c>
      <c r="G19" s="95">
        <v>189</v>
      </c>
      <c r="H19" s="95">
        <v>223</v>
      </c>
      <c r="I19" s="95">
        <v>1781</v>
      </c>
      <c r="J19" s="95">
        <v>229</v>
      </c>
      <c r="K19" s="95">
        <v>327</v>
      </c>
      <c r="L19" s="96">
        <v>305</v>
      </c>
      <c r="M19" s="94">
        <v>281</v>
      </c>
      <c r="N19" s="95">
        <v>282</v>
      </c>
      <c r="O19" s="95">
        <v>357</v>
      </c>
      <c r="P19" s="95">
        <v>2115</v>
      </c>
      <c r="Q19" s="95">
        <v>303</v>
      </c>
      <c r="R19" s="95">
        <v>455</v>
      </c>
      <c r="S19" s="95">
        <v>401</v>
      </c>
      <c r="T19" s="95">
        <v>312</v>
      </c>
      <c r="U19" s="95">
        <v>290</v>
      </c>
      <c r="V19" s="96">
        <v>354</v>
      </c>
    </row>
    <row r="20" spans="1:22" s="92" customFormat="1" ht="39.75" customHeight="1">
      <c r="A20" s="101" t="s">
        <v>39</v>
      </c>
      <c r="B20" s="102">
        <v>401</v>
      </c>
      <c r="C20" s="103">
        <v>34</v>
      </c>
      <c r="D20" s="103">
        <v>73</v>
      </c>
      <c r="E20" s="103">
        <v>80</v>
      </c>
      <c r="F20" s="103">
        <v>73</v>
      </c>
      <c r="G20" s="103">
        <v>62</v>
      </c>
      <c r="H20" s="103">
        <v>79</v>
      </c>
      <c r="I20" s="103">
        <v>560</v>
      </c>
      <c r="J20" s="103">
        <v>43</v>
      </c>
      <c r="K20" s="103">
        <v>82</v>
      </c>
      <c r="L20" s="104">
        <v>123</v>
      </c>
      <c r="M20" s="102">
        <v>102</v>
      </c>
      <c r="N20" s="103">
        <v>97</v>
      </c>
      <c r="O20" s="103">
        <v>113</v>
      </c>
      <c r="P20" s="103">
        <v>635</v>
      </c>
      <c r="Q20" s="103">
        <v>42</v>
      </c>
      <c r="R20" s="103">
        <v>96</v>
      </c>
      <c r="S20" s="103">
        <v>130</v>
      </c>
      <c r="T20" s="103">
        <v>105</v>
      </c>
      <c r="U20" s="103">
        <v>113</v>
      </c>
      <c r="V20" s="104">
        <v>149</v>
      </c>
    </row>
    <row r="21" spans="1:22" s="92" customFormat="1" ht="39.75" customHeight="1">
      <c r="A21" s="101" t="s">
        <v>40</v>
      </c>
      <c r="B21" s="102">
        <v>436</v>
      </c>
      <c r="C21" s="103">
        <v>34</v>
      </c>
      <c r="D21" s="103">
        <v>64</v>
      </c>
      <c r="E21" s="103">
        <v>37</v>
      </c>
      <c r="F21" s="103">
        <v>66</v>
      </c>
      <c r="G21" s="103">
        <v>103</v>
      </c>
      <c r="H21" s="103">
        <v>132</v>
      </c>
      <c r="I21" s="103">
        <v>944</v>
      </c>
      <c r="J21" s="103">
        <v>52</v>
      </c>
      <c r="K21" s="103">
        <v>113</v>
      </c>
      <c r="L21" s="104">
        <v>97</v>
      </c>
      <c r="M21" s="102">
        <v>110</v>
      </c>
      <c r="N21" s="103">
        <v>178</v>
      </c>
      <c r="O21" s="103">
        <v>394</v>
      </c>
      <c r="P21" s="103">
        <v>822</v>
      </c>
      <c r="Q21" s="103">
        <v>51</v>
      </c>
      <c r="R21" s="103">
        <v>92</v>
      </c>
      <c r="S21" s="103">
        <v>78</v>
      </c>
      <c r="T21" s="103">
        <v>115</v>
      </c>
      <c r="U21" s="103">
        <v>192</v>
      </c>
      <c r="V21" s="104">
        <v>294</v>
      </c>
    </row>
    <row r="22" spans="1:22" s="92" customFormat="1" ht="39.75" customHeight="1">
      <c r="A22" s="93" t="s">
        <v>41</v>
      </c>
      <c r="B22" s="94">
        <v>990</v>
      </c>
      <c r="C22" s="95">
        <v>97</v>
      </c>
      <c r="D22" s="95">
        <v>188</v>
      </c>
      <c r="E22" s="95">
        <v>189</v>
      </c>
      <c r="F22" s="95">
        <v>176</v>
      </c>
      <c r="G22" s="95">
        <v>173</v>
      </c>
      <c r="H22" s="95">
        <v>167</v>
      </c>
      <c r="I22" s="95">
        <v>1086</v>
      </c>
      <c r="J22" s="95">
        <v>99</v>
      </c>
      <c r="K22" s="95">
        <v>153</v>
      </c>
      <c r="L22" s="96">
        <v>194</v>
      </c>
      <c r="M22" s="94">
        <v>190</v>
      </c>
      <c r="N22" s="95">
        <v>232</v>
      </c>
      <c r="O22" s="95">
        <v>218</v>
      </c>
      <c r="P22" s="95">
        <v>1592</v>
      </c>
      <c r="Q22" s="95">
        <v>200</v>
      </c>
      <c r="R22" s="95">
        <v>274</v>
      </c>
      <c r="S22" s="95">
        <v>302</v>
      </c>
      <c r="T22" s="95">
        <v>273</v>
      </c>
      <c r="U22" s="95">
        <v>267</v>
      </c>
      <c r="V22" s="96">
        <v>276</v>
      </c>
    </row>
    <row r="23" spans="1:22" s="92" customFormat="1" ht="39.75" customHeight="1">
      <c r="A23" s="93" t="s">
        <v>42</v>
      </c>
      <c r="B23" s="94">
        <v>416</v>
      </c>
      <c r="C23" s="95">
        <v>50</v>
      </c>
      <c r="D23" s="95">
        <v>75</v>
      </c>
      <c r="E23" s="95">
        <v>79</v>
      </c>
      <c r="F23" s="95">
        <v>81</v>
      </c>
      <c r="G23" s="95">
        <v>66</v>
      </c>
      <c r="H23" s="95">
        <v>65</v>
      </c>
      <c r="I23" s="95">
        <v>1083</v>
      </c>
      <c r="J23" s="95">
        <v>84</v>
      </c>
      <c r="K23" s="95">
        <v>153</v>
      </c>
      <c r="L23" s="96">
        <v>188</v>
      </c>
      <c r="M23" s="94">
        <v>220</v>
      </c>
      <c r="N23" s="95">
        <v>195</v>
      </c>
      <c r="O23" s="95">
        <v>243</v>
      </c>
      <c r="P23" s="95">
        <v>953</v>
      </c>
      <c r="Q23" s="95">
        <v>123</v>
      </c>
      <c r="R23" s="95">
        <v>181</v>
      </c>
      <c r="S23" s="95">
        <v>181</v>
      </c>
      <c r="T23" s="95">
        <v>177</v>
      </c>
      <c r="U23" s="95">
        <v>141</v>
      </c>
      <c r="V23" s="96">
        <v>150</v>
      </c>
    </row>
    <row r="24" spans="1:22" s="92" customFormat="1" ht="39.75" customHeight="1">
      <c r="A24" s="101" t="s">
        <v>43</v>
      </c>
      <c r="B24" s="102">
        <v>537</v>
      </c>
      <c r="C24" s="103">
        <v>27</v>
      </c>
      <c r="D24" s="103">
        <v>44</v>
      </c>
      <c r="E24" s="103">
        <v>88</v>
      </c>
      <c r="F24" s="103">
        <v>85</v>
      </c>
      <c r="G24" s="103">
        <v>125</v>
      </c>
      <c r="H24" s="103">
        <v>168</v>
      </c>
      <c r="I24" s="103">
        <v>1045</v>
      </c>
      <c r="J24" s="103">
        <v>40</v>
      </c>
      <c r="K24" s="103">
        <v>90</v>
      </c>
      <c r="L24" s="104">
        <v>155</v>
      </c>
      <c r="M24" s="102">
        <v>152</v>
      </c>
      <c r="N24" s="103">
        <v>212</v>
      </c>
      <c r="O24" s="103">
        <v>396</v>
      </c>
      <c r="P24" s="103">
        <v>1120</v>
      </c>
      <c r="Q24" s="103">
        <v>103</v>
      </c>
      <c r="R24" s="103">
        <v>157</v>
      </c>
      <c r="S24" s="103">
        <v>188</v>
      </c>
      <c r="T24" s="103">
        <v>162</v>
      </c>
      <c r="U24" s="103">
        <v>196</v>
      </c>
      <c r="V24" s="104">
        <v>314</v>
      </c>
    </row>
    <row r="25" spans="1:22" s="92" customFormat="1" ht="39.75" customHeight="1">
      <c r="A25" s="101" t="s">
        <v>44</v>
      </c>
      <c r="B25" s="102">
        <v>618</v>
      </c>
      <c r="C25" s="103">
        <v>55</v>
      </c>
      <c r="D25" s="103">
        <v>98</v>
      </c>
      <c r="E25" s="103">
        <v>113</v>
      </c>
      <c r="F25" s="103">
        <v>87</v>
      </c>
      <c r="G25" s="103">
        <v>99</v>
      </c>
      <c r="H25" s="103">
        <v>166</v>
      </c>
      <c r="I25" s="103">
        <v>1033</v>
      </c>
      <c r="J25" s="103">
        <v>64</v>
      </c>
      <c r="K25" s="103">
        <v>137</v>
      </c>
      <c r="L25" s="104">
        <v>163</v>
      </c>
      <c r="M25" s="102">
        <v>143</v>
      </c>
      <c r="N25" s="103">
        <v>186</v>
      </c>
      <c r="O25" s="103">
        <v>340</v>
      </c>
      <c r="P25" s="103">
        <v>973</v>
      </c>
      <c r="Q25" s="103">
        <v>84</v>
      </c>
      <c r="R25" s="103">
        <v>149</v>
      </c>
      <c r="S25" s="103">
        <v>180</v>
      </c>
      <c r="T25" s="103">
        <v>126</v>
      </c>
      <c r="U25" s="103">
        <v>169</v>
      </c>
      <c r="V25" s="104">
        <v>265</v>
      </c>
    </row>
    <row r="26" spans="1:22" s="92" customFormat="1" ht="39.75" customHeight="1">
      <c r="A26" s="93" t="s">
        <v>45</v>
      </c>
      <c r="B26" s="94">
        <v>164</v>
      </c>
      <c r="C26" s="95">
        <v>5</v>
      </c>
      <c r="D26" s="95">
        <v>24</v>
      </c>
      <c r="E26" s="95">
        <v>39</v>
      </c>
      <c r="F26" s="95">
        <v>30</v>
      </c>
      <c r="G26" s="95">
        <v>28</v>
      </c>
      <c r="H26" s="95">
        <v>38</v>
      </c>
      <c r="I26" s="95">
        <v>359</v>
      </c>
      <c r="J26" s="95">
        <v>9</v>
      </c>
      <c r="K26" s="95">
        <v>31</v>
      </c>
      <c r="L26" s="96">
        <v>58</v>
      </c>
      <c r="M26" s="94">
        <v>61</v>
      </c>
      <c r="N26" s="95">
        <v>72</v>
      </c>
      <c r="O26" s="95">
        <v>128</v>
      </c>
      <c r="P26" s="95">
        <v>305</v>
      </c>
      <c r="Q26" s="95">
        <v>15</v>
      </c>
      <c r="R26" s="95">
        <v>44</v>
      </c>
      <c r="S26" s="95">
        <v>63</v>
      </c>
      <c r="T26" s="95">
        <v>53</v>
      </c>
      <c r="U26" s="95">
        <v>45</v>
      </c>
      <c r="V26" s="96">
        <v>85</v>
      </c>
    </row>
    <row r="27" spans="1:22" s="92" customFormat="1" ht="39.75" customHeight="1">
      <c r="A27" s="93" t="s">
        <v>46</v>
      </c>
      <c r="B27" s="94">
        <v>515</v>
      </c>
      <c r="C27" s="95">
        <v>36</v>
      </c>
      <c r="D27" s="95">
        <v>60</v>
      </c>
      <c r="E27" s="95">
        <v>109</v>
      </c>
      <c r="F27" s="95">
        <v>92</v>
      </c>
      <c r="G27" s="95">
        <v>98</v>
      </c>
      <c r="H27" s="95">
        <v>120</v>
      </c>
      <c r="I27" s="95">
        <v>812</v>
      </c>
      <c r="J27" s="95">
        <v>20</v>
      </c>
      <c r="K27" s="95">
        <v>35</v>
      </c>
      <c r="L27" s="96">
        <v>67</v>
      </c>
      <c r="M27" s="94">
        <v>129</v>
      </c>
      <c r="N27" s="95">
        <v>195</v>
      </c>
      <c r="O27" s="95">
        <v>366</v>
      </c>
      <c r="P27" s="95">
        <v>925</v>
      </c>
      <c r="Q27" s="95">
        <v>54</v>
      </c>
      <c r="R27" s="95">
        <v>97</v>
      </c>
      <c r="S27" s="95">
        <v>185</v>
      </c>
      <c r="T27" s="95">
        <v>155</v>
      </c>
      <c r="U27" s="95">
        <v>178</v>
      </c>
      <c r="V27" s="96">
        <v>256</v>
      </c>
    </row>
    <row r="28" spans="1:22" s="92" customFormat="1" ht="39.75" customHeight="1" thickBot="1">
      <c r="A28" s="105" t="s">
        <v>47</v>
      </c>
      <c r="B28" s="106">
        <v>1056</v>
      </c>
      <c r="C28" s="107">
        <v>100</v>
      </c>
      <c r="D28" s="107">
        <v>187</v>
      </c>
      <c r="E28" s="107">
        <v>322</v>
      </c>
      <c r="F28" s="107">
        <v>169</v>
      </c>
      <c r="G28" s="107">
        <v>138</v>
      </c>
      <c r="H28" s="107">
        <v>140</v>
      </c>
      <c r="I28" s="107">
        <v>2340</v>
      </c>
      <c r="J28" s="107">
        <v>153</v>
      </c>
      <c r="K28" s="107">
        <v>407</v>
      </c>
      <c r="L28" s="108">
        <v>488</v>
      </c>
      <c r="M28" s="106">
        <v>435</v>
      </c>
      <c r="N28" s="107">
        <v>417</v>
      </c>
      <c r="O28" s="107">
        <v>440</v>
      </c>
      <c r="P28" s="107">
        <v>1779</v>
      </c>
      <c r="Q28" s="107">
        <v>131</v>
      </c>
      <c r="R28" s="107">
        <v>350</v>
      </c>
      <c r="S28" s="107">
        <v>388</v>
      </c>
      <c r="T28" s="107">
        <v>331</v>
      </c>
      <c r="U28" s="107">
        <v>283</v>
      </c>
      <c r="V28" s="108">
        <v>296</v>
      </c>
    </row>
    <row r="29" spans="1:22" s="92" customFormat="1" ht="39.75" customHeight="1" thickTop="1">
      <c r="A29" s="93" t="s">
        <v>48</v>
      </c>
      <c r="B29" s="94">
        <f>B17</f>
        <v>1124</v>
      </c>
      <c r="C29" s="95">
        <f>C17</f>
        <v>136</v>
      </c>
      <c r="D29" s="95">
        <f aca="true" t="shared" si="6" ref="D29:L29">D17</f>
        <v>198</v>
      </c>
      <c r="E29" s="95">
        <f>E17</f>
        <v>230</v>
      </c>
      <c r="F29" s="95">
        <f t="shared" si="6"/>
        <v>176</v>
      </c>
      <c r="G29" s="95">
        <f t="shared" si="6"/>
        <v>182</v>
      </c>
      <c r="H29" s="95">
        <f t="shared" si="6"/>
        <v>202</v>
      </c>
      <c r="I29" s="95">
        <f t="shared" si="6"/>
        <v>1331</v>
      </c>
      <c r="J29" s="95">
        <f t="shared" si="6"/>
        <v>119</v>
      </c>
      <c r="K29" s="95">
        <f t="shared" si="6"/>
        <v>188</v>
      </c>
      <c r="L29" s="96">
        <f t="shared" si="6"/>
        <v>281</v>
      </c>
      <c r="M29" s="94">
        <f>M17</f>
        <v>228</v>
      </c>
      <c r="N29" s="95">
        <f aca="true" t="shared" si="7" ref="N29:V29">N17</f>
        <v>237</v>
      </c>
      <c r="O29" s="95">
        <f t="shared" si="7"/>
        <v>278</v>
      </c>
      <c r="P29" s="95">
        <f t="shared" si="7"/>
        <v>1921</v>
      </c>
      <c r="Q29" s="95">
        <f t="shared" si="7"/>
        <v>295</v>
      </c>
      <c r="R29" s="95">
        <f t="shared" si="7"/>
        <v>352</v>
      </c>
      <c r="S29" s="95">
        <f t="shared" si="7"/>
        <v>434</v>
      </c>
      <c r="T29" s="95">
        <f t="shared" si="7"/>
        <v>266</v>
      </c>
      <c r="U29" s="95">
        <f t="shared" si="7"/>
        <v>281</v>
      </c>
      <c r="V29" s="96">
        <f t="shared" si="7"/>
        <v>293</v>
      </c>
    </row>
    <row r="30" spans="1:22" s="92" customFormat="1" ht="39.75" customHeight="1">
      <c r="A30" s="93" t="s">
        <v>49</v>
      </c>
      <c r="B30" s="94">
        <f>B13+B14</f>
        <v>5031</v>
      </c>
      <c r="C30" s="95">
        <f>C13+C14</f>
        <v>838</v>
      </c>
      <c r="D30" s="95">
        <f aca="true" t="shared" si="8" ref="D30:L30">D13+D14</f>
        <v>943</v>
      </c>
      <c r="E30" s="95">
        <f>E13+E14</f>
        <v>1052</v>
      </c>
      <c r="F30" s="95">
        <f t="shared" si="8"/>
        <v>825</v>
      </c>
      <c r="G30" s="95">
        <f t="shared" si="8"/>
        <v>795</v>
      </c>
      <c r="H30" s="95">
        <f t="shared" si="8"/>
        <v>578</v>
      </c>
      <c r="I30" s="95">
        <f t="shared" si="8"/>
        <v>6048</v>
      </c>
      <c r="J30" s="95">
        <f t="shared" si="8"/>
        <v>954</v>
      </c>
      <c r="K30" s="95">
        <f t="shared" si="8"/>
        <v>988</v>
      </c>
      <c r="L30" s="96">
        <f t="shared" si="8"/>
        <v>1271</v>
      </c>
      <c r="M30" s="94">
        <f>M13+M14</f>
        <v>1028</v>
      </c>
      <c r="N30" s="95">
        <f aca="true" t="shared" si="9" ref="N30:V30">N13+N14</f>
        <v>993</v>
      </c>
      <c r="O30" s="95">
        <f t="shared" si="9"/>
        <v>814</v>
      </c>
      <c r="P30" s="95">
        <f t="shared" si="9"/>
        <v>8071</v>
      </c>
      <c r="Q30" s="95">
        <f t="shared" si="9"/>
        <v>1454</v>
      </c>
      <c r="R30" s="95">
        <f t="shared" si="9"/>
        <v>1646</v>
      </c>
      <c r="S30" s="95">
        <f t="shared" si="9"/>
        <v>1807</v>
      </c>
      <c r="T30" s="95">
        <f t="shared" si="9"/>
        <v>1178</v>
      </c>
      <c r="U30" s="95">
        <f t="shared" si="9"/>
        <v>1100</v>
      </c>
      <c r="V30" s="96">
        <f t="shared" si="9"/>
        <v>886</v>
      </c>
    </row>
    <row r="31" spans="1:22" s="92" customFormat="1" ht="39.75" customHeight="1">
      <c r="A31" s="93" t="s">
        <v>50</v>
      </c>
      <c r="B31" s="94">
        <f>B10+B20</f>
        <v>2945</v>
      </c>
      <c r="C31" s="95">
        <f>C10+C20</f>
        <v>283</v>
      </c>
      <c r="D31" s="95">
        <f aca="true" t="shared" si="10" ref="D31:L31">D10+D20</f>
        <v>514</v>
      </c>
      <c r="E31" s="95">
        <f>E10+E20</f>
        <v>655</v>
      </c>
      <c r="F31" s="95">
        <f t="shared" si="10"/>
        <v>635</v>
      </c>
      <c r="G31" s="95">
        <f t="shared" si="10"/>
        <v>469</v>
      </c>
      <c r="H31" s="95">
        <f t="shared" si="10"/>
        <v>389</v>
      </c>
      <c r="I31" s="95">
        <f t="shared" si="10"/>
        <v>2573</v>
      </c>
      <c r="J31" s="95">
        <f t="shared" si="10"/>
        <v>223</v>
      </c>
      <c r="K31" s="95">
        <f t="shared" si="10"/>
        <v>365</v>
      </c>
      <c r="L31" s="96">
        <f t="shared" si="10"/>
        <v>503</v>
      </c>
      <c r="M31" s="94">
        <f>M10+M20</f>
        <v>547</v>
      </c>
      <c r="N31" s="95">
        <f aca="true" t="shared" si="11" ref="N31:V31">N10+N20</f>
        <v>473</v>
      </c>
      <c r="O31" s="95">
        <f t="shared" si="11"/>
        <v>462</v>
      </c>
      <c r="P31" s="95">
        <f t="shared" si="11"/>
        <v>5019</v>
      </c>
      <c r="Q31" s="95">
        <f t="shared" si="11"/>
        <v>643</v>
      </c>
      <c r="R31" s="95">
        <f t="shared" si="11"/>
        <v>954</v>
      </c>
      <c r="S31" s="95">
        <f t="shared" si="11"/>
        <v>1148</v>
      </c>
      <c r="T31" s="95">
        <f t="shared" si="11"/>
        <v>884</v>
      </c>
      <c r="U31" s="95">
        <f t="shared" si="11"/>
        <v>730</v>
      </c>
      <c r="V31" s="96">
        <f t="shared" si="11"/>
        <v>660</v>
      </c>
    </row>
    <row r="32" spans="1:22" s="92" customFormat="1" ht="39.75" customHeight="1">
      <c r="A32" s="93" t="s">
        <v>51</v>
      </c>
      <c r="B32" s="94">
        <f>B9+B16+B19+B21+B22+B23</f>
        <v>10676</v>
      </c>
      <c r="C32" s="95">
        <f>C9+C16+C19+C21+C22+C23</f>
        <v>1228</v>
      </c>
      <c r="D32" s="95">
        <f aca="true" t="shared" si="12" ref="D32:L32">D9+D16+D19+D21+D22+D23</f>
        <v>1918</v>
      </c>
      <c r="E32" s="95">
        <f>E9+E16+E19+E21+E22+E23</f>
        <v>2133</v>
      </c>
      <c r="F32" s="95">
        <f t="shared" si="12"/>
        <v>2043</v>
      </c>
      <c r="G32" s="95">
        <f t="shared" si="12"/>
        <v>1726</v>
      </c>
      <c r="H32" s="95">
        <f t="shared" si="12"/>
        <v>1628</v>
      </c>
      <c r="I32" s="95">
        <f t="shared" si="12"/>
        <v>14073</v>
      </c>
      <c r="J32" s="95">
        <f t="shared" si="12"/>
        <v>1343</v>
      </c>
      <c r="K32" s="95">
        <f t="shared" si="12"/>
        <v>2170</v>
      </c>
      <c r="L32" s="96">
        <f t="shared" si="12"/>
        <v>2713</v>
      </c>
      <c r="M32" s="94">
        <f>M9+M16+M19+M21+M22+M23</f>
        <v>2715</v>
      </c>
      <c r="N32" s="95">
        <f aca="true" t="shared" si="13" ref="N32:V32">N9+N16+N19+N21+N22+N23</f>
        <v>2444</v>
      </c>
      <c r="O32" s="95">
        <f t="shared" si="13"/>
        <v>2688</v>
      </c>
      <c r="P32" s="95">
        <f t="shared" si="13"/>
        <v>16697</v>
      </c>
      <c r="Q32" s="95">
        <f t="shared" si="13"/>
        <v>2450</v>
      </c>
      <c r="R32" s="95">
        <f t="shared" si="13"/>
        <v>3068</v>
      </c>
      <c r="S32" s="95">
        <f t="shared" si="13"/>
        <v>3285</v>
      </c>
      <c r="T32" s="95">
        <f t="shared" si="13"/>
        <v>2834</v>
      </c>
      <c r="U32" s="95">
        <f t="shared" si="13"/>
        <v>2466</v>
      </c>
      <c r="V32" s="96">
        <f t="shared" si="13"/>
        <v>2594</v>
      </c>
    </row>
    <row r="33" spans="1:22" s="92" customFormat="1" ht="39.75" customHeight="1">
      <c r="A33" s="93" t="s">
        <v>52</v>
      </c>
      <c r="B33" s="94">
        <f>B12+B15+B18+B24+B25</f>
        <v>4463</v>
      </c>
      <c r="C33" s="95">
        <f>C12+C15+C18+C24+C25</f>
        <v>380</v>
      </c>
      <c r="D33" s="95">
        <f aca="true" t="shared" si="14" ref="D33:L33">D12+D15+D18+D24+D25</f>
        <v>695</v>
      </c>
      <c r="E33" s="95">
        <f>E12+E15+E18+E24+E25</f>
        <v>874</v>
      </c>
      <c r="F33" s="95">
        <f t="shared" si="14"/>
        <v>816</v>
      </c>
      <c r="G33" s="95">
        <f t="shared" si="14"/>
        <v>805</v>
      </c>
      <c r="H33" s="95">
        <f t="shared" si="14"/>
        <v>893</v>
      </c>
      <c r="I33" s="95">
        <f t="shared" si="14"/>
        <v>7635</v>
      </c>
      <c r="J33" s="95">
        <f t="shared" si="14"/>
        <v>498</v>
      </c>
      <c r="K33" s="95">
        <f t="shared" si="14"/>
        <v>983</v>
      </c>
      <c r="L33" s="96">
        <f t="shared" si="14"/>
        <v>1336</v>
      </c>
      <c r="M33" s="94">
        <f>M12+M15+M18+M24+M25</f>
        <v>1314</v>
      </c>
      <c r="N33" s="95">
        <f aca="true" t="shared" si="15" ref="N33:V33">N12+N15+N18+N24+N25</f>
        <v>1504</v>
      </c>
      <c r="O33" s="95">
        <f t="shared" si="15"/>
        <v>2000</v>
      </c>
      <c r="P33" s="95">
        <f t="shared" si="15"/>
        <v>7805</v>
      </c>
      <c r="Q33" s="95">
        <f t="shared" si="15"/>
        <v>732</v>
      </c>
      <c r="R33" s="95">
        <f t="shared" si="15"/>
        <v>1239</v>
      </c>
      <c r="S33" s="95">
        <f t="shared" si="15"/>
        <v>1505</v>
      </c>
      <c r="T33" s="95">
        <f t="shared" si="15"/>
        <v>1261</v>
      </c>
      <c r="U33" s="95">
        <f t="shared" si="15"/>
        <v>1334</v>
      </c>
      <c r="V33" s="96">
        <f t="shared" si="15"/>
        <v>1734</v>
      </c>
    </row>
    <row r="34" spans="1:22" s="92" customFormat="1" ht="39.75" customHeight="1">
      <c r="A34" s="97" t="s">
        <v>53</v>
      </c>
      <c r="B34" s="98">
        <f>B11+B26+B27+B28</f>
        <v>3213</v>
      </c>
      <c r="C34" s="99">
        <f>C11+C26+C27+C28</f>
        <v>324</v>
      </c>
      <c r="D34" s="99">
        <f aca="true" t="shared" si="16" ref="D34:L34">D11+D26+D27+D28</f>
        <v>540</v>
      </c>
      <c r="E34" s="99">
        <f>E11+E26+E27+E28</f>
        <v>796</v>
      </c>
      <c r="F34" s="99">
        <f t="shared" si="16"/>
        <v>525</v>
      </c>
      <c r="G34" s="99">
        <f t="shared" si="16"/>
        <v>499</v>
      </c>
      <c r="H34" s="99">
        <f t="shared" si="16"/>
        <v>529</v>
      </c>
      <c r="I34" s="99">
        <f t="shared" si="16"/>
        <v>3511</v>
      </c>
      <c r="J34" s="99">
        <f t="shared" si="16"/>
        <v>182</v>
      </c>
      <c r="K34" s="99">
        <f t="shared" si="16"/>
        <v>473</v>
      </c>
      <c r="L34" s="100">
        <f t="shared" si="16"/>
        <v>613</v>
      </c>
      <c r="M34" s="98">
        <f>M11+M26+M27+M28</f>
        <v>625</v>
      </c>
      <c r="N34" s="99">
        <f aca="true" t="shared" si="17" ref="N34:V34">N11+N26+N27+N28</f>
        <v>684</v>
      </c>
      <c r="O34" s="99">
        <f t="shared" si="17"/>
        <v>934</v>
      </c>
      <c r="P34" s="99">
        <f t="shared" si="17"/>
        <v>5469</v>
      </c>
      <c r="Q34" s="99">
        <f t="shared" si="17"/>
        <v>455</v>
      </c>
      <c r="R34" s="99">
        <f t="shared" si="17"/>
        <v>913</v>
      </c>
      <c r="S34" s="99">
        <f t="shared" si="17"/>
        <v>1161</v>
      </c>
      <c r="T34" s="99">
        <f t="shared" si="17"/>
        <v>962</v>
      </c>
      <c r="U34" s="99">
        <f t="shared" si="17"/>
        <v>904</v>
      </c>
      <c r="V34" s="100">
        <f t="shared" si="17"/>
        <v>1074</v>
      </c>
    </row>
  </sheetData>
  <sheetProtection/>
  <mergeCells count="10">
    <mergeCell ref="A3:A5"/>
    <mergeCell ref="B3:H3"/>
    <mergeCell ref="B4:H4"/>
    <mergeCell ref="U1:V1"/>
    <mergeCell ref="I3:L3"/>
    <mergeCell ref="M3:O3"/>
    <mergeCell ref="M4:O4"/>
    <mergeCell ref="P3:V3"/>
    <mergeCell ref="I4:L4"/>
    <mergeCell ref="P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4" r:id="rId1"/>
  <colBreaks count="1" manualBreakCount="1">
    <brk id="12" max="9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CC00"/>
  </sheetPr>
  <dimension ref="A1:X34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10.625" defaultRowHeight="19.5" customHeight="1"/>
  <cols>
    <col min="1" max="1" width="11.75390625" style="1" customWidth="1"/>
    <col min="2" max="23" width="11.125" style="11" customWidth="1"/>
    <col min="24" max="24" width="11.125" style="13" customWidth="1"/>
    <col min="25" max="16384" width="10.625" style="13" customWidth="1"/>
  </cols>
  <sheetData>
    <row r="1" spans="1:24" ht="18.75">
      <c r="A1" s="38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W1" s="120" t="s">
        <v>91</v>
      </c>
      <c r="X1" s="120"/>
    </row>
    <row r="2" spans="1:24" s="30" customFormat="1" ht="3.75" customHeight="1">
      <c r="A2" s="2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12"/>
      <c r="R2" s="12"/>
      <c r="S2" s="12"/>
      <c r="T2" s="12"/>
      <c r="U2" s="12"/>
      <c r="V2" s="12"/>
      <c r="W2" s="12"/>
      <c r="X2" s="20"/>
    </row>
    <row r="3" spans="1:24" ht="19.5" customHeight="1">
      <c r="A3" s="124" t="s">
        <v>57</v>
      </c>
      <c r="B3" s="142" t="s">
        <v>9</v>
      </c>
      <c r="C3" s="143"/>
      <c r="D3" s="143"/>
      <c r="E3" s="143"/>
      <c r="F3" s="143"/>
      <c r="G3" s="143"/>
      <c r="H3" s="143"/>
      <c r="I3" s="144"/>
      <c r="J3" s="142" t="s">
        <v>54</v>
      </c>
      <c r="K3" s="143"/>
      <c r="L3" s="144"/>
      <c r="M3" s="142" t="s">
        <v>55</v>
      </c>
      <c r="N3" s="143"/>
      <c r="O3" s="143"/>
      <c r="P3" s="143"/>
      <c r="Q3" s="144"/>
      <c r="R3" s="145" t="s">
        <v>90</v>
      </c>
      <c r="S3" s="145"/>
      <c r="T3" s="145"/>
      <c r="U3" s="145"/>
      <c r="V3" s="145"/>
      <c r="W3" s="145"/>
      <c r="X3" s="145"/>
    </row>
    <row r="4" spans="1:24" ht="15" customHeight="1">
      <c r="A4" s="124"/>
      <c r="B4" s="146" t="s">
        <v>70</v>
      </c>
      <c r="C4" s="147"/>
      <c r="D4" s="147"/>
      <c r="E4" s="147"/>
      <c r="F4" s="147"/>
      <c r="G4" s="147"/>
      <c r="H4" s="147"/>
      <c r="I4" s="148"/>
      <c r="J4" s="142" t="s">
        <v>70</v>
      </c>
      <c r="K4" s="143"/>
      <c r="L4" s="144"/>
      <c r="M4" s="142" t="s">
        <v>70</v>
      </c>
      <c r="N4" s="143"/>
      <c r="O4" s="143"/>
      <c r="P4" s="143"/>
      <c r="Q4" s="144"/>
      <c r="R4" s="146" t="s">
        <v>70</v>
      </c>
      <c r="S4" s="147"/>
      <c r="T4" s="147"/>
      <c r="U4" s="147"/>
      <c r="V4" s="147"/>
      <c r="W4" s="147"/>
      <c r="X4" s="148"/>
    </row>
    <row r="5" spans="1:24" ht="39.75" customHeight="1">
      <c r="A5" s="124"/>
      <c r="B5" s="16" t="s">
        <v>0</v>
      </c>
      <c r="C5" s="18" t="s">
        <v>71</v>
      </c>
      <c r="D5" s="18" t="s">
        <v>72</v>
      </c>
      <c r="E5" s="18" t="s">
        <v>16</v>
      </c>
      <c r="F5" s="18" t="s">
        <v>17</v>
      </c>
      <c r="G5" s="18" t="s">
        <v>73</v>
      </c>
      <c r="H5" s="18" t="s">
        <v>20</v>
      </c>
      <c r="I5" s="18" t="s">
        <v>21</v>
      </c>
      <c r="J5" s="16" t="s">
        <v>0</v>
      </c>
      <c r="K5" s="18" t="s">
        <v>71</v>
      </c>
      <c r="L5" s="18" t="s">
        <v>72</v>
      </c>
      <c r="M5" s="18" t="s">
        <v>16</v>
      </c>
      <c r="N5" s="18" t="s">
        <v>17</v>
      </c>
      <c r="O5" s="18" t="s">
        <v>73</v>
      </c>
      <c r="P5" s="18" t="s">
        <v>20</v>
      </c>
      <c r="Q5" s="18" t="s">
        <v>21</v>
      </c>
      <c r="R5" s="16" t="s">
        <v>0</v>
      </c>
      <c r="S5" s="18" t="s">
        <v>74</v>
      </c>
      <c r="T5" s="18" t="s">
        <v>17</v>
      </c>
      <c r="U5" s="18" t="s">
        <v>18</v>
      </c>
      <c r="V5" s="18" t="s">
        <v>19</v>
      </c>
      <c r="W5" s="18" t="s">
        <v>20</v>
      </c>
      <c r="X5" s="18" t="s">
        <v>21</v>
      </c>
    </row>
    <row r="6" spans="1:24" s="92" customFormat="1" ht="39.75" customHeight="1">
      <c r="A6" s="88" t="s">
        <v>0</v>
      </c>
      <c r="B6" s="89">
        <f>SUM(B7:B8)</f>
        <v>41992</v>
      </c>
      <c r="C6" s="90">
        <f>SUM(C7:C8)</f>
        <v>2896</v>
      </c>
      <c r="D6" s="90">
        <f aca="true" t="shared" si="0" ref="D6:X6">SUM(D7:D8)</f>
        <v>6832</v>
      </c>
      <c r="E6" s="90">
        <f t="shared" si="0"/>
        <v>6980</v>
      </c>
      <c r="F6" s="90">
        <f t="shared" si="0"/>
        <v>6055</v>
      </c>
      <c r="G6" s="90">
        <f t="shared" si="0"/>
        <v>11249</v>
      </c>
      <c r="H6" s="90">
        <f>SUM(H7:H8)</f>
        <v>4457</v>
      </c>
      <c r="I6" s="90">
        <f t="shared" si="0"/>
        <v>3523</v>
      </c>
      <c r="J6" s="90">
        <f t="shared" si="0"/>
        <v>399</v>
      </c>
      <c r="K6" s="90">
        <f t="shared" si="0"/>
        <v>7</v>
      </c>
      <c r="L6" s="91">
        <f t="shared" si="0"/>
        <v>66</v>
      </c>
      <c r="M6" s="89">
        <f t="shared" si="0"/>
        <v>151</v>
      </c>
      <c r="N6" s="90">
        <f>SUM(N7:N8)</f>
        <v>107</v>
      </c>
      <c r="O6" s="90">
        <f t="shared" si="0"/>
        <v>61</v>
      </c>
      <c r="P6" s="90">
        <f t="shared" si="0"/>
        <v>4</v>
      </c>
      <c r="Q6" s="90">
        <f t="shared" si="0"/>
        <v>3</v>
      </c>
      <c r="R6" s="90">
        <f t="shared" si="0"/>
        <v>40981</v>
      </c>
      <c r="S6" s="90">
        <f t="shared" si="0"/>
        <v>9036</v>
      </c>
      <c r="T6" s="90">
        <f t="shared" si="0"/>
        <v>9532</v>
      </c>
      <c r="U6" s="90">
        <f t="shared" si="0"/>
        <v>8540</v>
      </c>
      <c r="V6" s="90">
        <f t="shared" si="0"/>
        <v>5385</v>
      </c>
      <c r="W6" s="90">
        <f>SUM(W7:W8)</f>
        <v>4701</v>
      </c>
      <c r="X6" s="91">
        <f t="shared" si="0"/>
        <v>3787</v>
      </c>
    </row>
    <row r="7" spans="1:24" s="92" customFormat="1" ht="39.75" customHeight="1">
      <c r="A7" s="93" t="s">
        <v>26</v>
      </c>
      <c r="B7" s="94">
        <f>SUM(B9:B19)</f>
        <v>34342</v>
      </c>
      <c r="C7" s="95">
        <f>SUM(C9:C19)</f>
        <v>2644</v>
      </c>
      <c r="D7" s="95">
        <f aca="true" t="shared" si="1" ref="D7:X7">SUM(D9:D19)</f>
        <v>6179</v>
      </c>
      <c r="E7" s="95">
        <f t="shared" si="1"/>
        <v>6039</v>
      </c>
      <c r="F7" s="95">
        <f t="shared" si="1"/>
        <v>4797</v>
      </c>
      <c r="G7" s="95">
        <f t="shared" si="1"/>
        <v>8881</v>
      </c>
      <c r="H7" s="95">
        <f>SUM(H9:H19)</f>
        <v>3306</v>
      </c>
      <c r="I7" s="95">
        <f t="shared" si="1"/>
        <v>2496</v>
      </c>
      <c r="J7" s="95">
        <f t="shared" si="1"/>
        <v>399</v>
      </c>
      <c r="K7" s="95">
        <f t="shared" si="1"/>
        <v>7</v>
      </c>
      <c r="L7" s="96">
        <f t="shared" si="1"/>
        <v>66</v>
      </c>
      <c r="M7" s="94">
        <f t="shared" si="1"/>
        <v>151</v>
      </c>
      <c r="N7" s="95">
        <f>SUM(N9:N19)</f>
        <v>107</v>
      </c>
      <c r="O7" s="95">
        <f t="shared" si="1"/>
        <v>61</v>
      </c>
      <c r="P7" s="95">
        <f t="shared" si="1"/>
        <v>4</v>
      </c>
      <c r="Q7" s="95">
        <f t="shared" si="1"/>
        <v>3</v>
      </c>
      <c r="R7" s="95">
        <f t="shared" si="1"/>
        <v>32548</v>
      </c>
      <c r="S7" s="95">
        <f t="shared" si="1"/>
        <v>7749</v>
      </c>
      <c r="T7" s="95">
        <f t="shared" si="1"/>
        <v>7645</v>
      </c>
      <c r="U7" s="95">
        <f t="shared" si="1"/>
        <v>6860</v>
      </c>
      <c r="V7" s="95">
        <f t="shared" si="1"/>
        <v>4089</v>
      </c>
      <c r="W7" s="95">
        <f>SUM(W9:W19)</f>
        <v>3439</v>
      </c>
      <c r="X7" s="96">
        <f t="shared" si="1"/>
        <v>2766</v>
      </c>
    </row>
    <row r="8" spans="1:24" s="92" customFormat="1" ht="39.75" customHeight="1">
      <c r="A8" s="97" t="s">
        <v>27</v>
      </c>
      <c r="B8" s="98">
        <f>SUM(B20:B28)</f>
        <v>7650</v>
      </c>
      <c r="C8" s="99">
        <f>SUM(C20:C28)</f>
        <v>252</v>
      </c>
      <c r="D8" s="99">
        <f aca="true" t="shared" si="2" ref="D8:X8">SUM(D20:D28)</f>
        <v>653</v>
      </c>
      <c r="E8" s="99">
        <f t="shared" si="2"/>
        <v>941</v>
      </c>
      <c r="F8" s="99">
        <f t="shared" si="2"/>
        <v>1258</v>
      </c>
      <c r="G8" s="99">
        <f t="shared" si="2"/>
        <v>2368</v>
      </c>
      <c r="H8" s="99">
        <f>SUM(H20:H28)</f>
        <v>1151</v>
      </c>
      <c r="I8" s="99">
        <f t="shared" si="2"/>
        <v>1027</v>
      </c>
      <c r="J8" s="99">
        <f t="shared" si="2"/>
        <v>0</v>
      </c>
      <c r="K8" s="99">
        <f t="shared" si="2"/>
        <v>0</v>
      </c>
      <c r="L8" s="100">
        <f t="shared" si="2"/>
        <v>0</v>
      </c>
      <c r="M8" s="98">
        <f t="shared" si="2"/>
        <v>0</v>
      </c>
      <c r="N8" s="99">
        <f>SUM(N20:N28)</f>
        <v>0</v>
      </c>
      <c r="O8" s="99">
        <f t="shared" si="2"/>
        <v>0</v>
      </c>
      <c r="P8" s="99">
        <f t="shared" si="2"/>
        <v>0</v>
      </c>
      <c r="Q8" s="99">
        <f t="shared" si="2"/>
        <v>0</v>
      </c>
      <c r="R8" s="99">
        <f t="shared" si="2"/>
        <v>8433</v>
      </c>
      <c r="S8" s="99">
        <f t="shared" si="2"/>
        <v>1287</v>
      </c>
      <c r="T8" s="99">
        <f t="shared" si="2"/>
        <v>1887</v>
      </c>
      <c r="U8" s="99">
        <f t="shared" si="2"/>
        <v>1680</v>
      </c>
      <c r="V8" s="99">
        <f t="shared" si="2"/>
        <v>1296</v>
      </c>
      <c r="W8" s="99">
        <f>SUM(W20:W28)</f>
        <v>1262</v>
      </c>
      <c r="X8" s="100">
        <f t="shared" si="2"/>
        <v>1021</v>
      </c>
    </row>
    <row r="9" spans="1:24" s="92" customFormat="1" ht="39.75" customHeight="1">
      <c r="A9" s="88" t="s">
        <v>28</v>
      </c>
      <c r="B9" s="94">
        <v>8945</v>
      </c>
      <c r="C9" s="90">
        <v>1026</v>
      </c>
      <c r="D9" s="90">
        <v>2132</v>
      </c>
      <c r="E9" s="90">
        <v>1951</v>
      </c>
      <c r="F9" s="90">
        <v>1076</v>
      </c>
      <c r="G9" s="90">
        <v>1785</v>
      </c>
      <c r="H9" s="90">
        <v>577</v>
      </c>
      <c r="I9" s="90">
        <v>398</v>
      </c>
      <c r="J9" s="90">
        <v>384</v>
      </c>
      <c r="K9" s="90">
        <v>7</v>
      </c>
      <c r="L9" s="91">
        <v>61</v>
      </c>
      <c r="M9" s="89">
        <v>147</v>
      </c>
      <c r="N9" s="90">
        <v>101</v>
      </c>
      <c r="O9" s="90">
        <v>61</v>
      </c>
      <c r="P9" s="90">
        <v>4</v>
      </c>
      <c r="Q9" s="90">
        <v>3</v>
      </c>
      <c r="R9" s="90">
        <v>9168</v>
      </c>
      <c r="S9" s="90">
        <v>2543</v>
      </c>
      <c r="T9" s="90">
        <v>2168</v>
      </c>
      <c r="U9" s="90">
        <v>1844</v>
      </c>
      <c r="V9" s="90">
        <v>1129</v>
      </c>
      <c r="W9" s="90">
        <v>841</v>
      </c>
      <c r="X9" s="91">
        <v>643</v>
      </c>
    </row>
    <row r="10" spans="1:24" s="92" customFormat="1" ht="39.75" customHeight="1">
      <c r="A10" s="93" t="s">
        <v>29</v>
      </c>
      <c r="B10" s="94">
        <v>4517</v>
      </c>
      <c r="C10" s="95">
        <v>356</v>
      </c>
      <c r="D10" s="95">
        <v>704</v>
      </c>
      <c r="E10" s="95">
        <v>710</v>
      </c>
      <c r="F10" s="95">
        <v>558</v>
      </c>
      <c r="G10" s="95">
        <v>1362</v>
      </c>
      <c r="H10" s="95">
        <v>516</v>
      </c>
      <c r="I10" s="95">
        <v>311</v>
      </c>
      <c r="J10" s="95">
        <v>0</v>
      </c>
      <c r="K10" s="95">
        <v>0</v>
      </c>
      <c r="L10" s="96">
        <v>0</v>
      </c>
      <c r="M10" s="94">
        <v>0</v>
      </c>
      <c r="N10" s="95">
        <v>0</v>
      </c>
      <c r="O10" s="95">
        <v>0</v>
      </c>
      <c r="P10" s="95">
        <v>0</v>
      </c>
      <c r="Q10" s="95">
        <v>0</v>
      </c>
      <c r="R10" s="95">
        <v>3810</v>
      </c>
      <c r="S10" s="95">
        <v>954</v>
      </c>
      <c r="T10" s="95">
        <v>879</v>
      </c>
      <c r="U10" s="95">
        <v>913</v>
      </c>
      <c r="V10" s="95">
        <v>442</v>
      </c>
      <c r="W10" s="95">
        <v>380</v>
      </c>
      <c r="X10" s="96">
        <v>242</v>
      </c>
    </row>
    <row r="11" spans="1:24" s="92" customFormat="1" ht="39.75" customHeight="1">
      <c r="A11" s="93" t="s">
        <v>30</v>
      </c>
      <c r="B11" s="94">
        <v>2910</v>
      </c>
      <c r="C11" s="95">
        <v>118</v>
      </c>
      <c r="D11" s="95">
        <v>335</v>
      </c>
      <c r="E11" s="95">
        <v>449</v>
      </c>
      <c r="F11" s="95">
        <v>540</v>
      </c>
      <c r="G11" s="95">
        <v>888</v>
      </c>
      <c r="H11" s="95">
        <v>326</v>
      </c>
      <c r="I11" s="95">
        <v>254</v>
      </c>
      <c r="J11" s="95">
        <v>0</v>
      </c>
      <c r="K11" s="95">
        <v>0</v>
      </c>
      <c r="L11" s="96">
        <v>0</v>
      </c>
      <c r="M11" s="94">
        <v>0</v>
      </c>
      <c r="N11" s="95">
        <v>0</v>
      </c>
      <c r="O11" s="95">
        <v>0</v>
      </c>
      <c r="P11" s="95">
        <v>0</v>
      </c>
      <c r="Q11" s="95">
        <v>0</v>
      </c>
      <c r="R11" s="95">
        <v>3126</v>
      </c>
      <c r="S11" s="95">
        <v>598</v>
      </c>
      <c r="T11" s="95">
        <v>774</v>
      </c>
      <c r="U11" s="95">
        <v>710</v>
      </c>
      <c r="V11" s="95">
        <v>397</v>
      </c>
      <c r="W11" s="95">
        <v>338</v>
      </c>
      <c r="X11" s="96">
        <v>309</v>
      </c>
    </row>
    <row r="12" spans="1:24" s="92" customFormat="1" ht="39.75" customHeight="1">
      <c r="A12" s="93" t="s">
        <v>31</v>
      </c>
      <c r="B12" s="94">
        <v>851</v>
      </c>
      <c r="C12" s="95">
        <v>59</v>
      </c>
      <c r="D12" s="95">
        <v>113</v>
      </c>
      <c r="E12" s="95">
        <v>187</v>
      </c>
      <c r="F12" s="95">
        <v>172</v>
      </c>
      <c r="G12" s="95">
        <v>218</v>
      </c>
      <c r="H12" s="95">
        <v>58</v>
      </c>
      <c r="I12" s="95">
        <v>44</v>
      </c>
      <c r="J12" s="95">
        <v>2</v>
      </c>
      <c r="K12" s="95">
        <v>0</v>
      </c>
      <c r="L12" s="96">
        <v>1</v>
      </c>
      <c r="M12" s="94">
        <v>0</v>
      </c>
      <c r="N12" s="95">
        <v>1</v>
      </c>
      <c r="O12" s="95">
        <v>0</v>
      </c>
      <c r="P12" s="95">
        <v>0</v>
      </c>
      <c r="Q12" s="95">
        <v>0</v>
      </c>
      <c r="R12" s="95">
        <v>840</v>
      </c>
      <c r="S12" s="95">
        <v>236</v>
      </c>
      <c r="T12" s="95">
        <v>205</v>
      </c>
      <c r="U12" s="95">
        <v>183</v>
      </c>
      <c r="V12" s="95">
        <v>88</v>
      </c>
      <c r="W12" s="95">
        <v>72</v>
      </c>
      <c r="X12" s="96">
        <v>56</v>
      </c>
    </row>
    <row r="13" spans="1:24" s="92" customFormat="1" ht="39.75" customHeight="1">
      <c r="A13" s="93" t="s">
        <v>32</v>
      </c>
      <c r="B13" s="94">
        <v>1422</v>
      </c>
      <c r="C13" s="95">
        <v>246</v>
      </c>
      <c r="D13" s="95">
        <v>514</v>
      </c>
      <c r="E13" s="95">
        <v>321</v>
      </c>
      <c r="F13" s="95">
        <v>88</v>
      </c>
      <c r="G13" s="95">
        <v>182</v>
      </c>
      <c r="H13" s="95">
        <v>55</v>
      </c>
      <c r="I13" s="95">
        <v>16</v>
      </c>
      <c r="J13" s="95">
        <v>0</v>
      </c>
      <c r="K13" s="95">
        <v>0</v>
      </c>
      <c r="L13" s="96">
        <v>0</v>
      </c>
      <c r="M13" s="94">
        <v>0</v>
      </c>
      <c r="N13" s="95">
        <v>0</v>
      </c>
      <c r="O13" s="95">
        <v>0</v>
      </c>
      <c r="P13" s="95">
        <v>0</v>
      </c>
      <c r="Q13" s="95">
        <v>0</v>
      </c>
      <c r="R13" s="95">
        <v>1710</v>
      </c>
      <c r="S13" s="95">
        <v>548</v>
      </c>
      <c r="T13" s="95">
        <v>483</v>
      </c>
      <c r="U13" s="95">
        <v>434</v>
      </c>
      <c r="V13" s="95">
        <v>125</v>
      </c>
      <c r="W13" s="95">
        <v>98</v>
      </c>
      <c r="X13" s="96">
        <v>22</v>
      </c>
    </row>
    <row r="14" spans="1:24" s="92" customFormat="1" ht="39.75" customHeight="1">
      <c r="A14" s="93" t="s">
        <v>33</v>
      </c>
      <c r="B14" s="94">
        <v>5254</v>
      </c>
      <c r="C14" s="95">
        <v>252</v>
      </c>
      <c r="D14" s="95">
        <v>947</v>
      </c>
      <c r="E14" s="95">
        <v>970</v>
      </c>
      <c r="F14" s="95">
        <v>808</v>
      </c>
      <c r="G14" s="95">
        <v>1364</v>
      </c>
      <c r="H14" s="95">
        <v>525</v>
      </c>
      <c r="I14" s="95">
        <v>388</v>
      </c>
      <c r="J14" s="95">
        <v>0</v>
      </c>
      <c r="K14" s="95">
        <v>0</v>
      </c>
      <c r="L14" s="96">
        <v>0</v>
      </c>
      <c r="M14" s="94">
        <v>0</v>
      </c>
      <c r="N14" s="95">
        <v>0</v>
      </c>
      <c r="O14" s="95">
        <v>0</v>
      </c>
      <c r="P14" s="95">
        <v>0</v>
      </c>
      <c r="Q14" s="95">
        <v>0</v>
      </c>
      <c r="R14" s="95">
        <v>3794</v>
      </c>
      <c r="S14" s="95">
        <v>974</v>
      </c>
      <c r="T14" s="95">
        <v>886</v>
      </c>
      <c r="U14" s="95">
        <v>709</v>
      </c>
      <c r="V14" s="95">
        <v>510</v>
      </c>
      <c r="W14" s="95">
        <v>404</v>
      </c>
      <c r="X14" s="96">
        <v>311</v>
      </c>
    </row>
    <row r="15" spans="1:24" s="92" customFormat="1" ht="39.75" customHeight="1">
      <c r="A15" s="93" t="s">
        <v>34</v>
      </c>
      <c r="B15" s="94">
        <v>1847</v>
      </c>
      <c r="C15" s="95">
        <v>83</v>
      </c>
      <c r="D15" s="95">
        <v>233</v>
      </c>
      <c r="E15" s="95">
        <v>260</v>
      </c>
      <c r="F15" s="95">
        <v>275</v>
      </c>
      <c r="G15" s="95">
        <v>536</v>
      </c>
      <c r="H15" s="95">
        <v>236</v>
      </c>
      <c r="I15" s="95">
        <v>224</v>
      </c>
      <c r="J15" s="95">
        <v>0</v>
      </c>
      <c r="K15" s="95">
        <v>0</v>
      </c>
      <c r="L15" s="96">
        <v>0</v>
      </c>
      <c r="M15" s="94">
        <v>0</v>
      </c>
      <c r="N15" s="95">
        <v>0</v>
      </c>
      <c r="O15" s="95">
        <v>0</v>
      </c>
      <c r="P15" s="95">
        <v>0</v>
      </c>
      <c r="Q15" s="95">
        <v>0</v>
      </c>
      <c r="R15" s="95">
        <v>2172</v>
      </c>
      <c r="S15" s="95">
        <v>405</v>
      </c>
      <c r="T15" s="95">
        <v>476</v>
      </c>
      <c r="U15" s="95">
        <v>411</v>
      </c>
      <c r="V15" s="95">
        <v>306</v>
      </c>
      <c r="W15" s="95">
        <v>292</v>
      </c>
      <c r="X15" s="96">
        <v>282</v>
      </c>
    </row>
    <row r="16" spans="1:24" s="92" customFormat="1" ht="39.75" customHeight="1">
      <c r="A16" s="93" t="s">
        <v>35</v>
      </c>
      <c r="B16" s="94">
        <v>1644</v>
      </c>
      <c r="C16" s="95">
        <v>97</v>
      </c>
      <c r="D16" s="95">
        <v>178</v>
      </c>
      <c r="E16" s="95">
        <v>232</v>
      </c>
      <c r="F16" s="95">
        <v>251</v>
      </c>
      <c r="G16" s="95">
        <v>548</v>
      </c>
      <c r="H16" s="95">
        <v>201</v>
      </c>
      <c r="I16" s="95">
        <v>137</v>
      </c>
      <c r="J16" s="95">
        <v>0</v>
      </c>
      <c r="K16" s="95">
        <v>0</v>
      </c>
      <c r="L16" s="96">
        <v>0</v>
      </c>
      <c r="M16" s="94">
        <v>0</v>
      </c>
      <c r="N16" s="95">
        <v>0</v>
      </c>
      <c r="O16" s="95">
        <v>0</v>
      </c>
      <c r="P16" s="95">
        <v>0</v>
      </c>
      <c r="Q16" s="95">
        <v>0</v>
      </c>
      <c r="R16" s="95">
        <v>1562</v>
      </c>
      <c r="S16" s="95">
        <v>290</v>
      </c>
      <c r="T16" s="95">
        <v>349</v>
      </c>
      <c r="U16" s="95">
        <v>359</v>
      </c>
      <c r="V16" s="95">
        <v>224</v>
      </c>
      <c r="W16" s="95">
        <v>201</v>
      </c>
      <c r="X16" s="96">
        <v>139</v>
      </c>
    </row>
    <row r="17" spans="1:24" s="92" customFormat="1" ht="39.75" customHeight="1">
      <c r="A17" s="93" t="s">
        <v>36</v>
      </c>
      <c r="B17" s="94">
        <v>2088</v>
      </c>
      <c r="C17" s="95">
        <v>189</v>
      </c>
      <c r="D17" s="95">
        <v>420</v>
      </c>
      <c r="E17" s="95">
        <v>326</v>
      </c>
      <c r="F17" s="95">
        <v>260</v>
      </c>
      <c r="G17" s="95">
        <v>514</v>
      </c>
      <c r="H17" s="95">
        <v>220</v>
      </c>
      <c r="I17" s="95">
        <v>159</v>
      </c>
      <c r="J17" s="95">
        <v>13</v>
      </c>
      <c r="K17" s="95">
        <v>0</v>
      </c>
      <c r="L17" s="96">
        <v>4</v>
      </c>
      <c r="M17" s="94">
        <v>4</v>
      </c>
      <c r="N17" s="95">
        <v>5</v>
      </c>
      <c r="O17" s="95">
        <v>0</v>
      </c>
      <c r="P17" s="95">
        <v>0</v>
      </c>
      <c r="Q17" s="95">
        <v>0</v>
      </c>
      <c r="R17" s="95">
        <v>1753</v>
      </c>
      <c r="S17" s="95">
        <v>437</v>
      </c>
      <c r="T17" s="95">
        <v>434</v>
      </c>
      <c r="U17" s="95">
        <v>395</v>
      </c>
      <c r="V17" s="95">
        <v>175</v>
      </c>
      <c r="W17" s="95">
        <v>181</v>
      </c>
      <c r="X17" s="96">
        <v>131</v>
      </c>
    </row>
    <row r="18" spans="1:24" s="92" customFormat="1" ht="39.75" customHeight="1">
      <c r="A18" s="93" t="s">
        <v>37</v>
      </c>
      <c r="B18" s="94">
        <v>2673</v>
      </c>
      <c r="C18" s="95">
        <v>72</v>
      </c>
      <c r="D18" s="95">
        <v>199</v>
      </c>
      <c r="E18" s="95">
        <v>287</v>
      </c>
      <c r="F18" s="95">
        <v>407</v>
      </c>
      <c r="G18" s="95">
        <v>911</v>
      </c>
      <c r="H18" s="95">
        <v>404</v>
      </c>
      <c r="I18" s="95">
        <v>393</v>
      </c>
      <c r="J18" s="95">
        <v>0</v>
      </c>
      <c r="K18" s="95">
        <v>0</v>
      </c>
      <c r="L18" s="96">
        <v>0</v>
      </c>
      <c r="M18" s="94">
        <v>0</v>
      </c>
      <c r="N18" s="95">
        <v>0</v>
      </c>
      <c r="O18" s="95">
        <v>0</v>
      </c>
      <c r="P18" s="95">
        <v>0</v>
      </c>
      <c r="Q18" s="95">
        <v>0</v>
      </c>
      <c r="R18" s="95">
        <v>3108</v>
      </c>
      <c r="S18" s="95">
        <v>421</v>
      </c>
      <c r="T18" s="95">
        <v>604</v>
      </c>
      <c r="U18" s="95">
        <v>594</v>
      </c>
      <c r="V18" s="95">
        <v>523</v>
      </c>
      <c r="W18" s="95">
        <v>485</v>
      </c>
      <c r="X18" s="96">
        <v>481</v>
      </c>
    </row>
    <row r="19" spans="1:24" s="92" customFormat="1" ht="39.75" customHeight="1">
      <c r="A19" s="93" t="s">
        <v>38</v>
      </c>
      <c r="B19" s="94">
        <v>2191</v>
      </c>
      <c r="C19" s="95">
        <v>146</v>
      </c>
      <c r="D19" s="95">
        <v>404</v>
      </c>
      <c r="E19" s="95">
        <v>346</v>
      </c>
      <c r="F19" s="95">
        <v>362</v>
      </c>
      <c r="G19" s="95">
        <v>573</v>
      </c>
      <c r="H19" s="95">
        <v>188</v>
      </c>
      <c r="I19" s="95">
        <v>172</v>
      </c>
      <c r="J19" s="95">
        <v>0</v>
      </c>
      <c r="K19" s="95">
        <v>0</v>
      </c>
      <c r="L19" s="96">
        <v>0</v>
      </c>
      <c r="M19" s="94">
        <v>0</v>
      </c>
      <c r="N19" s="95">
        <v>0</v>
      </c>
      <c r="O19" s="95">
        <v>0</v>
      </c>
      <c r="P19" s="95">
        <v>0</v>
      </c>
      <c r="Q19" s="95">
        <v>0</v>
      </c>
      <c r="R19" s="95">
        <v>1505</v>
      </c>
      <c r="S19" s="95">
        <v>343</v>
      </c>
      <c r="T19" s="95">
        <v>387</v>
      </c>
      <c r="U19" s="95">
        <v>308</v>
      </c>
      <c r="V19" s="95">
        <v>170</v>
      </c>
      <c r="W19" s="95">
        <v>147</v>
      </c>
      <c r="X19" s="96">
        <v>150</v>
      </c>
    </row>
    <row r="20" spans="1:24" s="92" customFormat="1" ht="39.75" customHeight="1">
      <c r="A20" s="101" t="s">
        <v>39</v>
      </c>
      <c r="B20" s="102">
        <v>532</v>
      </c>
      <c r="C20" s="103">
        <v>5</v>
      </c>
      <c r="D20" s="103">
        <v>37</v>
      </c>
      <c r="E20" s="103">
        <v>49</v>
      </c>
      <c r="F20" s="103">
        <v>105</v>
      </c>
      <c r="G20" s="103">
        <v>202</v>
      </c>
      <c r="H20" s="103">
        <v>81</v>
      </c>
      <c r="I20" s="103">
        <v>53</v>
      </c>
      <c r="J20" s="103">
        <v>0</v>
      </c>
      <c r="K20" s="103">
        <v>0</v>
      </c>
      <c r="L20" s="104">
        <v>0</v>
      </c>
      <c r="M20" s="102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580</v>
      </c>
      <c r="S20" s="103">
        <v>64</v>
      </c>
      <c r="T20" s="103">
        <v>117</v>
      </c>
      <c r="U20" s="103">
        <v>129</v>
      </c>
      <c r="V20" s="103">
        <v>98</v>
      </c>
      <c r="W20" s="103">
        <v>92</v>
      </c>
      <c r="X20" s="104">
        <v>80</v>
      </c>
    </row>
    <row r="21" spans="1:24" s="92" customFormat="1" ht="39.75" customHeight="1">
      <c r="A21" s="101" t="s">
        <v>40</v>
      </c>
      <c r="B21" s="102">
        <v>648</v>
      </c>
      <c r="C21" s="103">
        <v>14</v>
      </c>
      <c r="D21" s="103">
        <v>33</v>
      </c>
      <c r="E21" s="103">
        <v>60</v>
      </c>
      <c r="F21" s="103">
        <v>97</v>
      </c>
      <c r="G21" s="103">
        <v>167</v>
      </c>
      <c r="H21" s="103">
        <v>147</v>
      </c>
      <c r="I21" s="103">
        <v>130</v>
      </c>
      <c r="J21" s="103">
        <v>0</v>
      </c>
      <c r="K21" s="103">
        <v>0</v>
      </c>
      <c r="L21" s="104">
        <v>0</v>
      </c>
      <c r="M21" s="102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710</v>
      </c>
      <c r="S21" s="103">
        <v>77</v>
      </c>
      <c r="T21" s="103">
        <v>147</v>
      </c>
      <c r="U21" s="103">
        <v>97</v>
      </c>
      <c r="V21" s="103">
        <v>101</v>
      </c>
      <c r="W21" s="103">
        <v>144</v>
      </c>
      <c r="X21" s="104">
        <v>144</v>
      </c>
    </row>
    <row r="22" spans="1:24" s="92" customFormat="1" ht="39.75" customHeight="1">
      <c r="A22" s="93" t="s">
        <v>41</v>
      </c>
      <c r="B22" s="94">
        <v>1459</v>
      </c>
      <c r="C22" s="95">
        <v>67</v>
      </c>
      <c r="D22" s="95">
        <v>147</v>
      </c>
      <c r="E22" s="95">
        <v>215</v>
      </c>
      <c r="F22" s="95">
        <v>217</v>
      </c>
      <c r="G22" s="95">
        <v>425</v>
      </c>
      <c r="H22" s="95">
        <v>215</v>
      </c>
      <c r="I22" s="95">
        <v>173</v>
      </c>
      <c r="J22" s="95">
        <v>0</v>
      </c>
      <c r="K22" s="95">
        <v>0</v>
      </c>
      <c r="L22" s="96">
        <v>0</v>
      </c>
      <c r="M22" s="94">
        <v>0</v>
      </c>
      <c r="N22" s="95">
        <v>0</v>
      </c>
      <c r="O22" s="95">
        <v>0</v>
      </c>
      <c r="P22" s="95">
        <v>0</v>
      </c>
      <c r="Q22" s="95">
        <v>0</v>
      </c>
      <c r="R22" s="95">
        <v>1402</v>
      </c>
      <c r="S22" s="95">
        <v>266</v>
      </c>
      <c r="T22" s="95">
        <v>295</v>
      </c>
      <c r="U22" s="95">
        <v>265</v>
      </c>
      <c r="V22" s="95">
        <v>232</v>
      </c>
      <c r="W22" s="95">
        <v>199</v>
      </c>
      <c r="X22" s="96">
        <v>145</v>
      </c>
    </row>
    <row r="23" spans="1:24" s="92" customFormat="1" ht="39.75" customHeight="1">
      <c r="A23" s="93" t="s">
        <v>42</v>
      </c>
      <c r="B23" s="94">
        <v>545</v>
      </c>
      <c r="C23" s="95">
        <v>66</v>
      </c>
      <c r="D23" s="95">
        <v>99</v>
      </c>
      <c r="E23" s="95">
        <v>93</v>
      </c>
      <c r="F23" s="95">
        <v>70</v>
      </c>
      <c r="G23" s="95">
        <v>149</v>
      </c>
      <c r="H23" s="95">
        <v>43</v>
      </c>
      <c r="I23" s="95">
        <v>25</v>
      </c>
      <c r="J23" s="95">
        <v>0</v>
      </c>
      <c r="K23" s="95">
        <v>0</v>
      </c>
      <c r="L23" s="96">
        <v>0</v>
      </c>
      <c r="M23" s="94">
        <v>0</v>
      </c>
      <c r="N23" s="95">
        <v>0</v>
      </c>
      <c r="O23" s="95">
        <v>0</v>
      </c>
      <c r="P23" s="95">
        <v>0</v>
      </c>
      <c r="Q23" s="95">
        <v>0</v>
      </c>
      <c r="R23" s="95">
        <v>542</v>
      </c>
      <c r="S23" s="95">
        <v>117</v>
      </c>
      <c r="T23" s="95">
        <v>145</v>
      </c>
      <c r="U23" s="95">
        <v>112</v>
      </c>
      <c r="V23" s="95">
        <v>82</v>
      </c>
      <c r="W23" s="95">
        <v>58</v>
      </c>
      <c r="X23" s="96">
        <v>28</v>
      </c>
    </row>
    <row r="24" spans="1:24" s="92" customFormat="1" ht="39.75" customHeight="1">
      <c r="A24" s="101" t="s">
        <v>43</v>
      </c>
      <c r="B24" s="102">
        <v>939</v>
      </c>
      <c r="C24" s="103">
        <v>34</v>
      </c>
      <c r="D24" s="103">
        <v>94</v>
      </c>
      <c r="E24" s="103">
        <v>107</v>
      </c>
      <c r="F24" s="103">
        <v>157</v>
      </c>
      <c r="G24" s="103">
        <v>262</v>
      </c>
      <c r="H24" s="103">
        <v>141</v>
      </c>
      <c r="I24" s="103">
        <v>144</v>
      </c>
      <c r="J24" s="103">
        <v>0</v>
      </c>
      <c r="K24" s="103">
        <v>0</v>
      </c>
      <c r="L24" s="104">
        <v>0</v>
      </c>
      <c r="M24" s="102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1182</v>
      </c>
      <c r="S24" s="103">
        <v>186</v>
      </c>
      <c r="T24" s="103">
        <v>282</v>
      </c>
      <c r="U24" s="103">
        <v>225</v>
      </c>
      <c r="V24" s="103">
        <v>164</v>
      </c>
      <c r="W24" s="103">
        <v>170</v>
      </c>
      <c r="X24" s="104">
        <v>155</v>
      </c>
    </row>
    <row r="25" spans="1:24" s="92" customFormat="1" ht="39.75" customHeight="1">
      <c r="A25" s="101" t="s">
        <v>44</v>
      </c>
      <c r="B25" s="102">
        <v>881</v>
      </c>
      <c r="C25" s="103">
        <v>27</v>
      </c>
      <c r="D25" s="103">
        <v>72</v>
      </c>
      <c r="E25" s="103">
        <v>119</v>
      </c>
      <c r="F25" s="103">
        <v>166</v>
      </c>
      <c r="G25" s="103">
        <v>285</v>
      </c>
      <c r="H25" s="103">
        <v>122</v>
      </c>
      <c r="I25" s="103">
        <v>90</v>
      </c>
      <c r="J25" s="103">
        <v>0</v>
      </c>
      <c r="K25" s="103">
        <v>0</v>
      </c>
      <c r="L25" s="104">
        <v>0</v>
      </c>
      <c r="M25" s="102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936</v>
      </c>
      <c r="S25" s="103">
        <v>145</v>
      </c>
      <c r="T25" s="103">
        <v>206</v>
      </c>
      <c r="U25" s="103">
        <v>198</v>
      </c>
      <c r="V25" s="103">
        <v>127</v>
      </c>
      <c r="W25" s="103">
        <v>140</v>
      </c>
      <c r="X25" s="104">
        <v>120</v>
      </c>
    </row>
    <row r="26" spans="1:24" s="92" customFormat="1" ht="39.75" customHeight="1">
      <c r="A26" s="93" t="s">
        <v>45</v>
      </c>
      <c r="B26" s="94">
        <v>309</v>
      </c>
      <c r="C26" s="95">
        <v>11</v>
      </c>
      <c r="D26" s="95">
        <v>47</v>
      </c>
      <c r="E26" s="95">
        <v>29</v>
      </c>
      <c r="F26" s="95">
        <v>59</v>
      </c>
      <c r="G26" s="95">
        <v>84</v>
      </c>
      <c r="H26" s="95">
        <v>37</v>
      </c>
      <c r="I26" s="95">
        <v>42</v>
      </c>
      <c r="J26" s="95">
        <v>0</v>
      </c>
      <c r="K26" s="95">
        <v>0</v>
      </c>
      <c r="L26" s="96">
        <v>0</v>
      </c>
      <c r="M26" s="94">
        <v>0</v>
      </c>
      <c r="N26" s="95">
        <v>0</v>
      </c>
      <c r="O26" s="95">
        <v>0</v>
      </c>
      <c r="P26" s="95">
        <v>0</v>
      </c>
      <c r="Q26" s="95">
        <v>0</v>
      </c>
      <c r="R26" s="95">
        <v>365</v>
      </c>
      <c r="S26" s="95">
        <v>43</v>
      </c>
      <c r="T26" s="95">
        <v>80</v>
      </c>
      <c r="U26" s="95">
        <v>82</v>
      </c>
      <c r="V26" s="95">
        <v>56</v>
      </c>
      <c r="W26" s="95">
        <v>43</v>
      </c>
      <c r="X26" s="96">
        <v>61</v>
      </c>
    </row>
    <row r="27" spans="1:24" s="92" customFormat="1" ht="39.75" customHeight="1">
      <c r="A27" s="93" t="s">
        <v>46</v>
      </c>
      <c r="B27" s="94">
        <v>745</v>
      </c>
      <c r="C27" s="95">
        <v>20</v>
      </c>
      <c r="D27" s="95">
        <v>54</v>
      </c>
      <c r="E27" s="95">
        <v>94</v>
      </c>
      <c r="F27" s="95">
        <v>98</v>
      </c>
      <c r="G27" s="95">
        <v>258</v>
      </c>
      <c r="H27" s="95">
        <v>114</v>
      </c>
      <c r="I27" s="95">
        <v>107</v>
      </c>
      <c r="J27" s="95">
        <v>0</v>
      </c>
      <c r="K27" s="95">
        <v>0</v>
      </c>
      <c r="L27" s="96">
        <v>0</v>
      </c>
      <c r="M27" s="94">
        <v>0</v>
      </c>
      <c r="N27" s="95">
        <v>0</v>
      </c>
      <c r="O27" s="95">
        <v>0</v>
      </c>
      <c r="P27" s="95">
        <v>0</v>
      </c>
      <c r="Q27" s="95">
        <v>0</v>
      </c>
      <c r="R27" s="95">
        <v>893</v>
      </c>
      <c r="S27" s="95">
        <v>122</v>
      </c>
      <c r="T27" s="95">
        <v>162</v>
      </c>
      <c r="U27" s="95">
        <v>188</v>
      </c>
      <c r="V27" s="95">
        <v>137</v>
      </c>
      <c r="W27" s="95">
        <v>153</v>
      </c>
      <c r="X27" s="96">
        <v>131</v>
      </c>
    </row>
    <row r="28" spans="1:24" s="92" customFormat="1" ht="39.75" customHeight="1" thickBot="1">
      <c r="A28" s="105" t="s">
        <v>47</v>
      </c>
      <c r="B28" s="106">
        <v>1592</v>
      </c>
      <c r="C28" s="107">
        <v>8</v>
      </c>
      <c r="D28" s="107">
        <v>70</v>
      </c>
      <c r="E28" s="107">
        <v>175</v>
      </c>
      <c r="F28" s="107">
        <v>289</v>
      </c>
      <c r="G28" s="107">
        <v>536</v>
      </c>
      <c r="H28" s="107">
        <v>251</v>
      </c>
      <c r="I28" s="107">
        <v>263</v>
      </c>
      <c r="J28" s="107">
        <v>0</v>
      </c>
      <c r="K28" s="107">
        <v>0</v>
      </c>
      <c r="L28" s="108">
        <v>0</v>
      </c>
      <c r="M28" s="106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1823</v>
      </c>
      <c r="S28" s="107">
        <v>267</v>
      </c>
      <c r="T28" s="107">
        <v>453</v>
      </c>
      <c r="U28" s="107">
        <v>384</v>
      </c>
      <c r="V28" s="107">
        <v>299</v>
      </c>
      <c r="W28" s="107">
        <v>263</v>
      </c>
      <c r="X28" s="108">
        <v>157</v>
      </c>
    </row>
    <row r="29" spans="1:24" s="92" customFormat="1" ht="39.75" customHeight="1" thickTop="1">
      <c r="A29" s="93" t="s">
        <v>48</v>
      </c>
      <c r="B29" s="94">
        <f>B17</f>
        <v>2088</v>
      </c>
      <c r="C29" s="95">
        <f>C17</f>
        <v>189</v>
      </c>
      <c r="D29" s="95">
        <f aca="true" t="shared" si="3" ref="D29:X29">D17</f>
        <v>420</v>
      </c>
      <c r="E29" s="95">
        <f t="shared" si="3"/>
        <v>326</v>
      </c>
      <c r="F29" s="95">
        <f t="shared" si="3"/>
        <v>260</v>
      </c>
      <c r="G29" s="95">
        <f t="shared" si="3"/>
        <v>514</v>
      </c>
      <c r="H29" s="95">
        <f>H17</f>
        <v>220</v>
      </c>
      <c r="I29" s="95">
        <f t="shared" si="3"/>
        <v>159</v>
      </c>
      <c r="J29" s="95">
        <f t="shared" si="3"/>
        <v>13</v>
      </c>
      <c r="K29" s="95">
        <f t="shared" si="3"/>
        <v>0</v>
      </c>
      <c r="L29" s="96">
        <f t="shared" si="3"/>
        <v>4</v>
      </c>
      <c r="M29" s="94">
        <f t="shared" si="3"/>
        <v>4</v>
      </c>
      <c r="N29" s="95">
        <f>N17</f>
        <v>5</v>
      </c>
      <c r="O29" s="95">
        <f t="shared" si="3"/>
        <v>0</v>
      </c>
      <c r="P29" s="95">
        <f t="shared" si="3"/>
        <v>0</v>
      </c>
      <c r="Q29" s="95">
        <f t="shared" si="3"/>
        <v>0</v>
      </c>
      <c r="R29" s="95">
        <f t="shared" si="3"/>
        <v>1753</v>
      </c>
      <c r="S29" s="95">
        <f t="shared" si="3"/>
        <v>437</v>
      </c>
      <c r="T29" s="95">
        <f t="shared" si="3"/>
        <v>434</v>
      </c>
      <c r="U29" s="95">
        <f t="shared" si="3"/>
        <v>395</v>
      </c>
      <c r="V29" s="95">
        <f t="shared" si="3"/>
        <v>175</v>
      </c>
      <c r="W29" s="95">
        <f>W17</f>
        <v>181</v>
      </c>
      <c r="X29" s="96">
        <f t="shared" si="3"/>
        <v>131</v>
      </c>
    </row>
    <row r="30" spans="1:24" s="92" customFormat="1" ht="39.75" customHeight="1">
      <c r="A30" s="93" t="s">
        <v>49</v>
      </c>
      <c r="B30" s="94">
        <f>B13+B14</f>
        <v>6676</v>
      </c>
      <c r="C30" s="95">
        <f>C13+C14</f>
        <v>498</v>
      </c>
      <c r="D30" s="95">
        <f aca="true" t="shared" si="4" ref="D30:X30">D13+D14</f>
        <v>1461</v>
      </c>
      <c r="E30" s="95">
        <f t="shared" si="4"/>
        <v>1291</v>
      </c>
      <c r="F30" s="95">
        <f t="shared" si="4"/>
        <v>896</v>
      </c>
      <c r="G30" s="95">
        <f t="shared" si="4"/>
        <v>1546</v>
      </c>
      <c r="H30" s="95">
        <f>H13+H14</f>
        <v>580</v>
      </c>
      <c r="I30" s="95">
        <f t="shared" si="4"/>
        <v>404</v>
      </c>
      <c r="J30" s="95">
        <f t="shared" si="4"/>
        <v>0</v>
      </c>
      <c r="K30" s="95">
        <f t="shared" si="4"/>
        <v>0</v>
      </c>
      <c r="L30" s="96">
        <f t="shared" si="4"/>
        <v>0</v>
      </c>
      <c r="M30" s="94">
        <f t="shared" si="4"/>
        <v>0</v>
      </c>
      <c r="N30" s="95">
        <f>N13+N14</f>
        <v>0</v>
      </c>
      <c r="O30" s="95">
        <f t="shared" si="4"/>
        <v>0</v>
      </c>
      <c r="P30" s="95">
        <f t="shared" si="4"/>
        <v>0</v>
      </c>
      <c r="Q30" s="95">
        <f t="shared" si="4"/>
        <v>0</v>
      </c>
      <c r="R30" s="95">
        <f t="shared" si="4"/>
        <v>5504</v>
      </c>
      <c r="S30" s="95">
        <f t="shared" si="4"/>
        <v>1522</v>
      </c>
      <c r="T30" s="95">
        <f t="shared" si="4"/>
        <v>1369</v>
      </c>
      <c r="U30" s="95">
        <f t="shared" si="4"/>
        <v>1143</v>
      </c>
      <c r="V30" s="95">
        <f t="shared" si="4"/>
        <v>635</v>
      </c>
      <c r="W30" s="95">
        <f>W13+W14</f>
        <v>502</v>
      </c>
      <c r="X30" s="96">
        <f t="shared" si="4"/>
        <v>333</v>
      </c>
    </row>
    <row r="31" spans="1:24" s="92" customFormat="1" ht="39.75" customHeight="1">
      <c r="A31" s="93" t="s">
        <v>50</v>
      </c>
      <c r="B31" s="94">
        <f>B10+B20</f>
        <v>5049</v>
      </c>
      <c r="C31" s="95">
        <f>C10+C20</f>
        <v>361</v>
      </c>
      <c r="D31" s="95">
        <f aca="true" t="shared" si="5" ref="D31:X31">D10+D20</f>
        <v>741</v>
      </c>
      <c r="E31" s="95">
        <f t="shared" si="5"/>
        <v>759</v>
      </c>
      <c r="F31" s="95">
        <f t="shared" si="5"/>
        <v>663</v>
      </c>
      <c r="G31" s="95">
        <f t="shared" si="5"/>
        <v>1564</v>
      </c>
      <c r="H31" s="95">
        <f>H10+H20</f>
        <v>597</v>
      </c>
      <c r="I31" s="95">
        <f t="shared" si="5"/>
        <v>364</v>
      </c>
      <c r="J31" s="95">
        <f t="shared" si="5"/>
        <v>0</v>
      </c>
      <c r="K31" s="95">
        <f t="shared" si="5"/>
        <v>0</v>
      </c>
      <c r="L31" s="96">
        <f t="shared" si="5"/>
        <v>0</v>
      </c>
      <c r="M31" s="94">
        <f t="shared" si="5"/>
        <v>0</v>
      </c>
      <c r="N31" s="95">
        <f>N10+N20</f>
        <v>0</v>
      </c>
      <c r="O31" s="95">
        <f t="shared" si="5"/>
        <v>0</v>
      </c>
      <c r="P31" s="95">
        <f t="shared" si="5"/>
        <v>0</v>
      </c>
      <c r="Q31" s="95">
        <f t="shared" si="5"/>
        <v>0</v>
      </c>
      <c r="R31" s="95">
        <f t="shared" si="5"/>
        <v>4390</v>
      </c>
      <c r="S31" s="95">
        <f t="shared" si="5"/>
        <v>1018</v>
      </c>
      <c r="T31" s="95">
        <f t="shared" si="5"/>
        <v>996</v>
      </c>
      <c r="U31" s="95">
        <f t="shared" si="5"/>
        <v>1042</v>
      </c>
      <c r="V31" s="95">
        <f t="shared" si="5"/>
        <v>540</v>
      </c>
      <c r="W31" s="95">
        <f>W10+W20</f>
        <v>472</v>
      </c>
      <c r="X31" s="96">
        <f t="shared" si="5"/>
        <v>322</v>
      </c>
    </row>
    <row r="32" spans="1:24" s="92" customFormat="1" ht="39.75" customHeight="1">
      <c r="A32" s="93" t="s">
        <v>51</v>
      </c>
      <c r="B32" s="94">
        <f>B9+B16+B19+B21+B22+B23</f>
        <v>15432</v>
      </c>
      <c r="C32" s="95">
        <f>C9+C16+C19+C21+C22+C23</f>
        <v>1416</v>
      </c>
      <c r="D32" s="95">
        <f aca="true" t="shared" si="6" ref="D32:X32">D9+D16+D19+D21+D22+D23</f>
        <v>2993</v>
      </c>
      <c r="E32" s="95">
        <f t="shared" si="6"/>
        <v>2897</v>
      </c>
      <c r="F32" s="95">
        <f t="shared" si="6"/>
        <v>2073</v>
      </c>
      <c r="G32" s="95">
        <f t="shared" si="6"/>
        <v>3647</v>
      </c>
      <c r="H32" s="95">
        <f>H9+H16+H19+H21+H22+H23</f>
        <v>1371</v>
      </c>
      <c r="I32" s="95">
        <f t="shared" si="6"/>
        <v>1035</v>
      </c>
      <c r="J32" s="95">
        <f t="shared" si="6"/>
        <v>384</v>
      </c>
      <c r="K32" s="95">
        <f t="shared" si="6"/>
        <v>7</v>
      </c>
      <c r="L32" s="96">
        <f t="shared" si="6"/>
        <v>61</v>
      </c>
      <c r="M32" s="94">
        <f t="shared" si="6"/>
        <v>147</v>
      </c>
      <c r="N32" s="95">
        <f>N9+N16+N19+N21+N22+N23</f>
        <v>101</v>
      </c>
      <c r="O32" s="95">
        <f t="shared" si="6"/>
        <v>61</v>
      </c>
      <c r="P32" s="95">
        <f t="shared" si="6"/>
        <v>4</v>
      </c>
      <c r="Q32" s="95">
        <f t="shared" si="6"/>
        <v>3</v>
      </c>
      <c r="R32" s="95">
        <f t="shared" si="6"/>
        <v>14889</v>
      </c>
      <c r="S32" s="95">
        <f t="shared" si="6"/>
        <v>3636</v>
      </c>
      <c r="T32" s="95">
        <f t="shared" si="6"/>
        <v>3491</v>
      </c>
      <c r="U32" s="95">
        <f t="shared" si="6"/>
        <v>2985</v>
      </c>
      <c r="V32" s="95">
        <f t="shared" si="6"/>
        <v>1938</v>
      </c>
      <c r="W32" s="95">
        <f>W9+W16+W19+W21+W22+W23</f>
        <v>1590</v>
      </c>
      <c r="X32" s="96">
        <f t="shared" si="6"/>
        <v>1249</v>
      </c>
    </row>
    <row r="33" spans="1:24" s="92" customFormat="1" ht="39.75" customHeight="1">
      <c r="A33" s="93" t="s">
        <v>52</v>
      </c>
      <c r="B33" s="94">
        <f>B12+B15+B18+B24+B25</f>
        <v>7191</v>
      </c>
      <c r="C33" s="95">
        <f>C12+C15+C18+C24+C25</f>
        <v>275</v>
      </c>
      <c r="D33" s="95">
        <f aca="true" t="shared" si="7" ref="D33:X33">D12+D15+D18+D24+D25</f>
        <v>711</v>
      </c>
      <c r="E33" s="95">
        <f t="shared" si="7"/>
        <v>960</v>
      </c>
      <c r="F33" s="95">
        <f t="shared" si="7"/>
        <v>1177</v>
      </c>
      <c r="G33" s="95">
        <f t="shared" si="7"/>
        <v>2212</v>
      </c>
      <c r="H33" s="95">
        <f>H12+H15+H18+H24+H25</f>
        <v>961</v>
      </c>
      <c r="I33" s="95">
        <f t="shared" si="7"/>
        <v>895</v>
      </c>
      <c r="J33" s="95">
        <f t="shared" si="7"/>
        <v>2</v>
      </c>
      <c r="K33" s="95">
        <f t="shared" si="7"/>
        <v>0</v>
      </c>
      <c r="L33" s="96">
        <f t="shared" si="7"/>
        <v>1</v>
      </c>
      <c r="M33" s="94">
        <f t="shared" si="7"/>
        <v>0</v>
      </c>
      <c r="N33" s="95">
        <f>N12+N15+N18+N24+N25</f>
        <v>1</v>
      </c>
      <c r="O33" s="95">
        <f t="shared" si="7"/>
        <v>0</v>
      </c>
      <c r="P33" s="95">
        <f t="shared" si="7"/>
        <v>0</v>
      </c>
      <c r="Q33" s="95">
        <f t="shared" si="7"/>
        <v>0</v>
      </c>
      <c r="R33" s="95">
        <f t="shared" si="7"/>
        <v>8238</v>
      </c>
      <c r="S33" s="95">
        <f t="shared" si="7"/>
        <v>1393</v>
      </c>
      <c r="T33" s="95">
        <f t="shared" si="7"/>
        <v>1773</v>
      </c>
      <c r="U33" s="95">
        <f t="shared" si="7"/>
        <v>1611</v>
      </c>
      <c r="V33" s="95">
        <f t="shared" si="7"/>
        <v>1208</v>
      </c>
      <c r="W33" s="95">
        <f>W12+W15+W18+W24+W25</f>
        <v>1159</v>
      </c>
      <c r="X33" s="96">
        <f t="shared" si="7"/>
        <v>1094</v>
      </c>
    </row>
    <row r="34" spans="1:24" s="92" customFormat="1" ht="39.75" customHeight="1">
      <c r="A34" s="97" t="s">
        <v>53</v>
      </c>
      <c r="B34" s="98">
        <f>B11+B26+B27+B28</f>
        <v>5556</v>
      </c>
      <c r="C34" s="99">
        <f>C11+C26+C27+C28</f>
        <v>157</v>
      </c>
      <c r="D34" s="99">
        <f aca="true" t="shared" si="8" ref="D34:X34">D11+D26+D27+D28</f>
        <v>506</v>
      </c>
      <c r="E34" s="99">
        <f t="shared" si="8"/>
        <v>747</v>
      </c>
      <c r="F34" s="99">
        <f t="shared" si="8"/>
        <v>986</v>
      </c>
      <c r="G34" s="99">
        <f t="shared" si="8"/>
        <v>1766</v>
      </c>
      <c r="H34" s="99">
        <f>H11+H26+H27+H28</f>
        <v>728</v>
      </c>
      <c r="I34" s="99">
        <f t="shared" si="8"/>
        <v>666</v>
      </c>
      <c r="J34" s="99">
        <f t="shared" si="8"/>
        <v>0</v>
      </c>
      <c r="K34" s="99">
        <f t="shared" si="8"/>
        <v>0</v>
      </c>
      <c r="L34" s="100">
        <f t="shared" si="8"/>
        <v>0</v>
      </c>
      <c r="M34" s="98">
        <f t="shared" si="8"/>
        <v>0</v>
      </c>
      <c r="N34" s="99">
        <f>N11+N26+N27+N28</f>
        <v>0</v>
      </c>
      <c r="O34" s="99">
        <f t="shared" si="8"/>
        <v>0</v>
      </c>
      <c r="P34" s="99">
        <f t="shared" si="8"/>
        <v>0</v>
      </c>
      <c r="Q34" s="99">
        <f t="shared" si="8"/>
        <v>0</v>
      </c>
      <c r="R34" s="99">
        <f t="shared" si="8"/>
        <v>6207</v>
      </c>
      <c r="S34" s="99">
        <f t="shared" si="8"/>
        <v>1030</v>
      </c>
      <c r="T34" s="99">
        <f t="shared" si="8"/>
        <v>1469</v>
      </c>
      <c r="U34" s="99">
        <f t="shared" si="8"/>
        <v>1364</v>
      </c>
      <c r="V34" s="99">
        <f t="shared" si="8"/>
        <v>889</v>
      </c>
      <c r="W34" s="99">
        <f>W11+W26+W27+W28</f>
        <v>797</v>
      </c>
      <c r="X34" s="100">
        <f t="shared" si="8"/>
        <v>658</v>
      </c>
    </row>
  </sheetData>
  <sheetProtection/>
  <mergeCells count="10">
    <mergeCell ref="W1:X1"/>
    <mergeCell ref="A3:A5"/>
    <mergeCell ref="B3:I3"/>
    <mergeCell ref="R3:X3"/>
    <mergeCell ref="J3:L3"/>
    <mergeCell ref="J4:L4"/>
    <mergeCell ref="M3:Q3"/>
    <mergeCell ref="M4:Q4"/>
    <mergeCell ref="B4:I4"/>
    <mergeCell ref="R4:X4"/>
  </mergeCells>
  <printOptions horizontalCentered="1"/>
  <pageMargins left="0.64" right="0.48" top="0.5905511811023623" bottom="0.5905511811023623" header="0" footer="0"/>
  <pageSetup blackAndWhite="1" fitToWidth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保健福祉課</cp:lastModifiedBy>
  <cp:lastPrinted>2014-01-28T02:22:13Z</cp:lastPrinted>
  <dcterms:created xsi:type="dcterms:W3CDTF">1998-07-16T06:46:00Z</dcterms:created>
  <dcterms:modified xsi:type="dcterms:W3CDTF">2014-02-10T02:10:01Z</dcterms:modified>
  <cp:category/>
  <cp:version/>
  <cp:contentType/>
  <cp:contentStatus/>
</cp:coreProperties>
</file>