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11640" tabRatio="746" activeTab="0"/>
  </bookViews>
  <sheets>
    <sheet name="１６－１８表" sheetId="1" r:id="rId1"/>
    <sheet name="１９－２０表" sheetId="2" r:id="rId2"/>
    <sheet name="２１表" sheetId="3" r:id="rId3"/>
    <sheet name="２２表" sheetId="4" r:id="rId4"/>
    <sheet name="２３表" sheetId="5" r:id="rId5"/>
    <sheet name="２４表" sheetId="6" r:id="rId6"/>
    <sheet name="２５表" sheetId="7" r:id="rId7"/>
    <sheet name="２６表" sheetId="8" r:id="rId8"/>
    <sheet name="２７表－２８表" sheetId="9" r:id="rId9"/>
    <sheet name="２９－３１表" sheetId="10" r:id="rId10"/>
  </sheets>
  <definedNames>
    <definedName name="_xlnm.Print_Area" localSheetId="0">'１６－１８表'!$A$1:$C$74</definedName>
    <definedName name="_xlnm.Print_Area" localSheetId="1">'１９－２０表'!$A$1:$J$37</definedName>
    <definedName name="_xlnm.Print_Area" localSheetId="2">'２１表'!$A$1:$L$64</definedName>
    <definedName name="_xlnm.Print_Area" localSheetId="3">'２２表'!$A$1:$K$32</definedName>
    <definedName name="_xlnm.Print_Area" localSheetId="5">'２４表'!$A$1:$K$32</definedName>
    <definedName name="_xlnm.Print_Area" localSheetId="6">'２５表'!$A$1:$K$32</definedName>
    <definedName name="_xlnm.Print_Area" localSheetId="7">'２６表'!$A$1:$K$32</definedName>
    <definedName name="_xlnm.Print_Area" localSheetId="8">'２７表－２８表'!$A$1:$F$59</definedName>
    <definedName name="_xlnm.Print_Area" localSheetId="9">'２９－３１表'!$A$1:$H$73</definedName>
  </definedNames>
  <calcPr fullCalcOnLoad="1"/>
</workbook>
</file>

<file path=xl/sharedStrings.xml><?xml version="1.0" encoding="utf-8"?>
<sst xmlns="http://schemas.openxmlformats.org/spreadsheetml/2006/main" count="457" uniqueCount="216">
  <si>
    <t>（４）感染症病床</t>
  </si>
  <si>
    <t>市町村</t>
  </si>
  <si>
    <t>総数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</si>
  <si>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</si>
  <si>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</si>
  <si>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</si>
  <si>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</si>
  <si>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</si>
  <si>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</si>
  <si>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</si>
  <si>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</si>
  <si>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</si>
  <si>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</si>
  <si>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</si>
  <si>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松前町</t>
  </si>
  <si>
    <t>砥部町</t>
  </si>
  <si>
    <t>内子町</t>
  </si>
  <si>
    <t>伊方町</t>
  </si>
  <si>
    <t>松野町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</si>
  <si>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</si>
  <si>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</si>
  <si>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</si>
  <si>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</si>
  <si>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</si>
  <si>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</si>
  <si>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</si>
  <si>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各年１０月１日</t>
  </si>
  <si>
    <t>市町村</t>
  </si>
  <si>
    <t>会社</t>
  </si>
  <si>
    <t>その他の
法人</t>
  </si>
  <si>
    <t>県</t>
  </si>
  <si>
    <t>日赤</t>
  </si>
  <si>
    <t>済生会</t>
  </si>
  <si>
    <t>公益
法人</t>
  </si>
  <si>
    <t>医療
法人</t>
  </si>
  <si>
    <t>国</t>
  </si>
  <si>
    <t>公的医療機関</t>
  </si>
  <si>
    <t>個人</t>
  </si>
  <si>
    <t>厚生連</t>
  </si>
  <si>
    <t>健保組合
及びその
連合会</t>
  </si>
  <si>
    <t>共済組合
及びその
連合会</t>
  </si>
  <si>
    <t>その他</t>
  </si>
  <si>
    <t>年次</t>
  </si>
  <si>
    <t>精神病床</t>
  </si>
  <si>
    <t>結核病床</t>
  </si>
  <si>
    <t>平成2年</t>
  </si>
  <si>
    <t>第２７表 医薬品販売業、販売業の種類別ー年次別</t>
  </si>
  <si>
    <t>総数</t>
  </si>
  <si>
    <t>薬種商販売業</t>
  </si>
  <si>
    <t>配置販売業</t>
  </si>
  <si>
    <t>特例販売業</t>
  </si>
  <si>
    <t>昭和45年</t>
  </si>
  <si>
    <t>国・地方
公共団体</t>
  </si>
  <si>
    <t>医療法人</t>
  </si>
  <si>
    <t>社会福祉
法人</t>
  </si>
  <si>
    <t>公的・社
会保険関
係団体</t>
  </si>
  <si>
    <t>その他</t>
  </si>
  <si>
    <t>昭和63年</t>
  </si>
  <si>
    <t>平成元年</t>
  </si>
  <si>
    <t>平成元年</t>
  </si>
  <si>
    <t>11</t>
  </si>
  <si>
    <t>年次</t>
  </si>
  <si>
    <t>新入院患者</t>
  </si>
  <si>
    <t>退院患者</t>
  </si>
  <si>
    <t>第１６表 病院の人口１０万対新入院患者数及び退院患者数ー年次別</t>
  </si>
  <si>
    <t>昭和50年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</si>
  <si>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</si>
  <si>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</si>
  <si>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</si>
  <si>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</si>
  <si>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</si>
  <si>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</si>
  <si>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</si>
  <si>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</si>
  <si>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</si>
  <si>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</si>
  <si>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第１９表 病院の病床利用率・平均在院日数・１日平均患者数、病床の種類別</t>
  </si>
  <si>
    <t>病床の種類</t>
  </si>
  <si>
    <t>病床
利用率</t>
  </si>
  <si>
    <t>平均
在院日数</t>
  </si>
  <si>
    <t>１日平均
在院患者数</t>
  </si>
  <si>
    <t>１日平均
新入院患者数</t>
  </si>
  <si>
    <t>１日平均
退院患者数</t>
  </si>
  <si>
    <t>１日平均
外来患者数</t>
  </si>
  <si>
    <t>第２１表 病院病床数・患者数、病床の種類・月別</t>
  </si>
  <si>
    <t>第２１表（続き）</t>
  </si>
  <si>
    <t>（１）総数</t>
  </si>
  <si>
    <t>月</t>
  </si>
  <si>
    <t>月末病床数</t>
  </si>
  <si>
    <t>在院患者延数</t>
  </si>
  <si>
    <t>新入院患者数</t>
  </si>
  <si>
    <t>退院患者数</t>
  </si>
  <si>
    <t>外来患者数</t>
  </si>
  <si>
    <t>１月</t>
  </si>
  <si>
    <t>２月</t>
  </si>
  <si>
    <t>１１</t>
  </si>
  <si>
    <t>（２）精神病床</t>
  </si>
  <si>
    <t>（３）結核病床</t>
  </si>
  <si>
    <t>注）　平成元年までは７月１日現在、平成２年以降は１０月１日現在。</t>
  </si>
  <si>
    <t>12</t>
  </si>
  <si>
    <t>感染症病床</t>
  </si>
  <si>
    <t>13</t>
  </si>
  <si>
    <t>１２</t>
  </si>
  <si>
    <t>１３</t>
  </si>
  <si>
    <t>13</t>
  </si>
  <si>
    <t>各年度末現在</t>
  </si>
  <si>
    <t>実数</t>
  </si>
  <si>
    <t>人口１０万対</t>
  </si>
  <si>
    <t>医療
生協</t>
  </si>
  <si>
    <t>平成２年</t>
  </si>
  <si>
    <t>第２９表 介護老人保健施設の施設数、開設者別ー年次別</t>
  </si>
  <si>
    <t>平成５年</t>
  </si>
  <si>
    <t>各年１０月１日現在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</si>
  <si>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</si>
  <si>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</si>
  <si>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</si>
  <si>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人口１０万対</t>
  </si>
  <si>
    <t>15</t>
  </si>
  <si>
    <t>１４</t>
  </si>
  <si>
    <t>14</t>
  </si>
  <si>
    <t>（５）療養病床</t>
  </si>
  <si>
    <t>四国中央市</t>
  </si>
  <si>
    <t>西予市</t>
  </si>
  <si>
    <t>西予市</t>
  </si>
  <si>
    <t>東温市</t>
  </si>
  <si>
    <t>東温市</t>
  </si>
  <si>
    <t>上島町</t>
  </si>
  <si>
    <t>久万高原町</t>
  </si>
  <si>
    <t>久万高原町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</si>
  <si>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</si>
  <si>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</si>
  <si>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</si>
  <si>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</si>
  <si>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</si>
  <si>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</si>
  <si>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</si>
  <si>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</si>
  <si>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</si>
  <si>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</si>
  <si>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</si>
  <si>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</si>
  <si>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</si>
  <si>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</si>
  <si>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</si>
  <si>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</si>
  <si>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</si>
  <si>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</si>
  <si>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</si>
  <si>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１５</t>
  </si>
  <si>
    <t>四国中央市</t>
  </si>
  <si>
    <t>愛南町</t>
  </si>
  <si>
    <t>鬼北町</t>
  </si>
  <si>
    <t>愛南町</t>
  </si>
  <si>
    <t>療養病床</t>
  </si>
  <si>
    <t>一般病床</t>
  </si>
  <si>
    <t>国立大学法人</t>
  </si>
  <si>
    <t>16</t>
  </si>
  <si>
    <t>市計</t>
  </si>
  <si>
    <t>郡計</t>
  </si>
  <si>
    <t>鬼北町</t>
  </si>
  <si>
    <t>１６</t>
  </si>
  <si>
    <t>宇摩</t>
  </si>
  <si>
    <t>新居浜西条</t>
  </si>
  <si>
    <t>今治</t>
  </si>
  <si>
    <t>松山</t>
  </si>
  <si>
    <t>八幡浜大洲</t>
  </si>
  <si>
    <t>宇和島</t>
  </si>
  <si>
    <t>平成１７年</t>
  </si>
  <si>
    <t>社会
福祉
法人</t>
  </si>
  <si>
    <t>（６）一般病床</t>
  </si>
  <si>
    <t>鬼北町</t>
  </si>
  <si>
    <t>第２３表 一般診療所数、開設者別－市町別</t>
  </si>
  <si>
    <t>市町</t>
  </si>
  <si>
    <t>平成18年</t>
  </si>
  <si>
    <t>平成１7年</t>
  </si>
  <si>
    <t>平成１８年</t>
  </si>
  <si>
    <t>17</t>
  </si>
  <si>
    <t>１８</t>
  </si>
  <si>
    <t>介護療養病床（再掲）</t>
  </si>
  <si>
    <t>（７）介護療養病床（再掲）</t>
  </si>
  <si>
    <t>平成元年</t>
  </si>
  <si>
    <t>３</t>
  </si>
  <si>
    <t>平成19年</t>
  </si>
  <si>
    <t>平成１９年</t>
  </si>
  <si>
    <t>平成１９年</t>
  </si>
  <si>
    <t>平成17年</t>
  </si>
  <si>
    <t>１７</t>
  </si>
  <si>
    <t>１９</t>
  </si>
  <si>
    <t>18</t>
  </si>
  <si>
    <t>19</t>
  </si>
  <si>
    <t>平成20年</t>
  </si>
  <si>
    <t>平成20年</t>
  </si>
  <si>
    <t>20</t>
  </si>
  <si>
    <t>１７</t>
  </si>
  <si>
    <t>１９</t>
  </si>
  <si>
    <t>平成２０年</t>
  </si>
  <si>
    <t>平成20年</t>
  </si>
  <si>
    <t>平成20年</t>
  </si>
  <si>
    <t>平成20年</t>
  </si>
  <si>
    <t>平成21年</t>
  </si>
  <si>
    <t>21</t>
  </si>
  <si>
    <t>21</t>
  </si>
  <si>
    <t>平成21年</t>
  </si>
  <si>
    <t>20</t>
  </si>
  <si>
    <t>平成21年</t>
  </si>
  <si>
    <t>平成２1年</t>
  </si>
  <si>
    <t>平成21年</t>
  </si>
  <si>
    <t>平成21年</t>
  </si>
  <si>
    <t>21</t>
  </si>
  <si>
    <t>-</t>
  </si>
  <si>
    <t>店舗販売業＊</t>
  </si>
  <si>
    <t>注）　平成８年までは各年末現在。平成９年から年度末現在。
       店舗販売業には卸売を含む。　＊H20までは一般販売業（卸売含む。）</t>
  </si>
  <si>
    <t>第２２表 一般診療所数、率（人口１０万対）年次・市町別</t>
  </si>
  <si>
    <t>第２４表 一般診療所の病床数・率（人口１０万対）－年次・市町別</t>
  </si>
  <si>
    <t>第２５表 歯科診療所数・率（人口１０万対）－年次・市町別</t>
  </si>
  <si>
    <t>第２６表 薬局数・率（人口１０万対）－年次・市町別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</si>
</sst>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  <numFmt numFmtId="196" formatCode="\%"/>
    <numFmt numFmtId="197" formatCode="#,##0.0_);[Red]\(#,##0.0\)%"/>
    <numFmt numFmtId="198" formatCode="_ * #,##0.0_ ;_ * \-#,##0.0_ ;_ * &quot;-&quot;?_ ;_ @_%\ "/>
    <numFmt numFmtId="199" formatCode="###\ ###\ ##0&quot; &quot;"/>
  </numFmts>
  <fonts count="22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name val="ＭＳ ＰＲゴシック"/>
      <family val="3"/>
    </font>
    <font>
      <sz val="11"/>
      <name val="ＭＳ Ｐゴシック"/>
      <family val="3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6"/>
      <name val="HG創英角ｺﾞｼｯｸUB"/>
      <family val="3"/>
    </font>
    <font>
      <sz val="6"/>
      <name val="ＭＳ Ｐ明朝"/>
      <family val="1"/>
    </font>
    <font>
      <sz val="10"/>
      <name val="HG丸ｺﾞｼｯｸM-PRO"/>
      <family val="3"/>
    </font>
    <font>
      <sz val="11"/>
      <name val="明朝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3" fillId="0" borderId="0">
      <alignment/>
      <protection/>
    </xf>
    <xf numFmtId="181" fontId="13" fillId="0" borderId="0">
      <alignment/>
      <protection/>
    </xf>
    <xf numFmtId="9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9" fontId="5" fillId="0" borderId="0">
      <alignment horizontal="center" vertical="center"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21" fillId="0" borderId="0">
      <alignment/>
      <protection/>
    </xf>
    <xf numFmtId="0" fontId="6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49" fontId="8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80" fontId="12" fillId="0" borderId="5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7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8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9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6" xfId="0" applyNumberFormat="1" applyFont="1" applyFill="1" applyBorder="1" applyAlignment="1">
      <alignment horizontal="right" vertical="center" shrinkToFit="1"/>
    </xf>
    <xf numFmtId="180" fontId="12" fillId="0" borderId="0" xfId="0" applyNumberFormat="1" applyFont="1" applyFill="1" applyBorder="1" applyAlignment="1">
      <alignment horizontal="right" vertical="center" shrinkToFit="1"/>
    </xf>
    <xf numFmtId="180" fontId="12" fillId="0" borderId="5" xfId="0" applyNumberFormat="1" applyFont="1" applyFill="1" applyBorder="1" applyAlignment="1">
      <alignment horizontal="right" vertical="center" shrinkToFit="1"/>
    </xf>
    <xf numFmtId="180" fontId="12" fillId="0" borderId="7" xfId="0" applyNumberFormat="1" applyFont="1" applyFill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80" fontId="12" fillId="0" borderId="1" xfId="0" applyNumberFormat="1" applyFont="1" applyFill="1" applyBorder="1" applyAlignment="1">
      <alignment horizontal="right" vertical="center" shrinkToFit="1"/>
    </xf>
    <xf numFmtId="49" fontId="5" fillId="0" borderId="4" xfId="0" applyNumberFormat="1" applyFont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right" vertical="center" shrinkToFit="1"/>
    </xf>
    <xf numFmtId="49" fontId="5" fillId="0" borderId="3" xfId="0" applyNumberFormat="1" applyFont="1" applyBorder="1" applyAlignment="1">
      <alignment horizontal="center" vertical="center"/>
    </xf>
    <xf numFmtId="181" fontId="12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5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41" fontId="10" fillId="0" borderId="1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80" fontId="12" fillId="0" borderId="5" xfId="0" applyNumberFormat="1" applyFont="1" applyBorder="1" applyAlignment="1" applyProtection="1">
      <alignment horizontal="right" vertical="center" shrinkToFit="1"/>
      <protection locked="0"/>
    </xf>
    <xf numFmtId="49" fontId="5" fillId="0" borderId="6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 applyProtection="1">
      <alignment horizontal="right" vertical="center" shrinkToFit="1"/>
      <protection locked="0"/>
    </xf>
    <xf numFmtId="49" fontId="5" fillId="0" borderId="8" xfId="0" applyNumberFormat="1" applyFont="1" applyBorder="1" applyAlignment="1">
      <alignment horizontal="center" vertical="center" wrapText="1"/>
    </xf>
    <xf numFmtId="180" fontId="12" fillId="0" borderId="1" xfId="0" applyNumberFormat="1" applyFont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Border="1" applyAlignment="1">
      <alignment horizontal="right" vertical="center" shrinkToFit="1"/>
    </xf>
    <xf numFmtId="180" fontId="12" fillId="0" borderId="1" xfId="0" applyNumberFormat="1" applyFont="1" applyBorder="1" applyAlignment="1">
      <alignment horizontal="right" vertical="center" shrinkToFi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1" fontId="5" fillId="0" borderId="0" xfId="0" applyNumberFormat="1" applyFont="1" applyFill="1" applyAlignment="1">
      <alignment horizontal="distributed" vertical="center"/>
    </xf>
    <xf numFmtId="180" fontId="12" fillId="0" borderId="14" xfId="0" applyNumberFormat="1" applyFont="1" applyBorder="1" applyAlignment="1" applyProtection="1">
      <alignment horizontal="right" vertical="center" shrinkToFit="1"/>
      <protection locked="0"/>
    </xf>
    <xf numFmtId="180" fontId="12" fillId="0" borderId="7" xfId="0" applyNumberFormat="1" applyFont="1" applyBorder="1" applyAlignment="1" applyProtection="1">
      <alignment horizontal="right" vertical="center" shrinkToFit="1"/>
      <protection locked="0"/>
    </xf>
    <xf numFmtId="180" fontId="12" fillId="0" borderId="9" xfId="0" applyNumberFormat="1" applyFont="1" applyBorder="1" applyAlignment="1" applyProtection="1">
      <alignment horizontal="right" vertical="center" shrinkToFit="1"/>
      <protection locked="0"/>
    </xf>
    <xf numFmtId="180" fontId="12" fillId="0" borderId="7" xfId="0" applyNumberFormat="1" applyFont="1" applyBorder="1" applyAlignment="1">
      <alignment horizontal="right" vertical="center" shrinkToFit="1"/>
    </xf>
    <xf numFmtId="180" fontId="12" fillId="0" borderId="9" xfId="0" applyNumberFormat="1" applyFont="1" applyBorder="1" applyAlignment="1">
      <alignment horizontal="right" vertical="center" shrinkToFit="1"/>
    </xf>
    <xf numFmtId="180" fontId="12" fillId="0" borderId="15" xfId="0" applyNumberFormat="1" applyFont="1" applyBorder="1" applyAlignment="1">
      <alignment horizontal="right" vertical="center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81" fontId="12" fillId="0" borderId="14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 shrinkToFit="1"/>
    </xf>
    <xf numFmtId="181" fontId="12" fillId="0" borderId="7" xfId="0" applyNumberFormat="1" applyFont="1" applyBorder="1" applyAlignment="1">
      <alignment horizontal="right" vertical="center" shrinkToFit="1"/>
    </xf>
    <xf numFmtId="181" fontId="12" fillId="0" borderId="9" xfId="0" applyNumberFormat="1" applyFont="1" applyBorder="1" applyAlignment="1">
      <alignment horizontal="right" vertical="center" shrinkToFit="1"/>
    </xf>
    <xf numFmtId="180" fontId="12" fillId="0" borderId="14" xfId="0" applyNumberFormat="1" applyFont="1" applyFill="1" applyBorder="1" applyAlignment="1">
      <alignment horizontal="right" vertical="center" shrinkToFit="1"/>
    </xf>
    <xf numFmtId="180" fontId="12" fillId="0" borderId="11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shrinkToFit="1"/>
    </xf>
    <xf numFmtId="181" fontId="12" fillId="0" borderId="11" xfId="0" applyNumberFormat="1" applyFont="1" applyBorder="1" applyAlignment="1">
      <alignment horizontal="right" vertical="center" shrinkToFit="1"/>
    </xf>
    <xf numFmtId="181" fontId="12" fillId="0" borderId="6" xfId="0" applyNumberFormat="1" applyFont="1" applyBorder="1" applyAlignment="1">
      <alignment horizontal="right" vertical="center" shrinkToFit="1"/>
    </xf>
    <xf numFmtId="181" fontId="12" fillId="0" borderId="8" xfId="0" applyNumberFormat="1" applyFont="1" applyBorder="1" applyAlignment="1">
      <alignment horizontal="right" vertical="center" shrinkToFit="1"/>
    </xf>
    <xf numFmtId="180" fontId="12" fillId="0" borderId="14" xfId="0" applyNumberFormat="1" applyFont="1" applyBorder="1" applyAlignment="1">
      <alignment horizontal="right" vertical="center" shrinkToFit="1"/>
    </xf>
    <xf numFmtId="179" fontId="0" fillId="0" borderId="0" xfId="0" applyNumberFormat="1" applyFill="1" applyAlignment="1">
      <alignment vertical="center"/>
    </xf>
    <xf numFmtId="180" fontId="12" fillId="0" borderId="11" xfId="0" applyNumberFormat="1" applyFont="1" applyFill="1" applyBorder="1" applyAlignment="1" applyProtection="1">
      <alignment horizontal="right" vertical="center" shrinkToFit="1"/>
      <protection/>
    </xf>
    <xf numFmtId="180" fontId="12" fillId="0" borderId="5" xfId="0" applyNumberFormat="1" applyFont="1" applyFill="1" applyBorder="1" applyAlignment="1" applyProtection="1">
      <alignment horizontal="right" vertical="center" shrinkToFit="1"/>
      <protection/>
    </xf>
    <xf numFmtId="181" fontId="12" fillId="0" borderId="5" xfId="0" applyNumberFormat="1" applyFont="1" applyFill="1" applyBorder="1" applyAlignment="1" applyProtection="1">
      <alignment horizontal="right" vertical="center" shrinkToFit="1"/>
      <protection/>
    </xf>
    <xf numFmtId="180" fontId="12" fillId="0" borderId="6" xfId="0" applyNumberFormat="1" applyFont="1" applyFill="1" applyBorder="1" applyAlignment="1" applyProtection="1">
      <alignment horizontal="right" vertical="center" shrinkToFit="1"/>
      <protection/>
    </xf>
    <xf numFmtId="180" fontId="12" fillId="0" borderId="0" xfId="0" applyNumberFormat="1" applyFont="1" applyFill="1" applyBorder="1" applyAlignment="1" applyProtection="1">
      <alignment horizontal="right" vertical="center" shrinkToFit="1"/>
      <protection/>
    </xf>
    <xf numFmtId="181" fontId="12" fillId="0" borderId="0" xfId="0" applyNumberFormat="1" applyFont="1" applyFill="1" applyBorder="1" applyAlignment="1" applyProtection="1">
      <alignment horizontal="right" vertical="center" shrinkToFit="1"/>
      <protection/>
    </xf>
    <xf numFmtId="180" fontId="12" fillId="0" borderId="8" xfId="0" applyNumberFormat="1" applyFont="1" applyFill="1" applyBorder="1" applyAlignment="1" applyProtection="1">
      <alignment horizontal="right" vertical="center" shrinkToFit="1"/>
      <protection/>
    </xf>
    <xf numFmtId="180" fontId="12" fillId="0" borderId="1" xfId="0" applyNumberFormat="1" applyFont="1" applyFill="1" applyBorder="1" applyAlignment="1" applyProtection="1">
      <alignment horizontal="right" vertical="center" shrinkToFit="1"/>
      <protection/>
    </xf>
    <xf numFmtId="181" fontId="12" fillId="0" borderId="1" xfId="0" applyNumberFormat="1" applyFont="1" applyFill="1" applyBorder="1" applyAlignment="1" applyProtection="1">
      <alignment horizontal="right" vertical="center" shrinkToFit="1"/>
      <protection/>
    </xf>
    <xf numFmtId="41" fontId="10" fillId="0" borderId="1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181" fontId="12" fillId="0" borderId="14" xfId="0" applyNumberFormat="1" applyFont="1" applyFill="1" applyBorder="1" applyAlignment="1" applyProtection="1">
      <alignment horizontal="right" vertical="center" shrinkToFit="1"/>
      <protection/>
    </xf>
    <xf numFmtId="181" fontId="12" fillId="0" borderId="7" xfId="0" applyNumberFormat="1" applyFont="1" applyFill="1" applyBorder="1" applyAlignment="1" applyProtection="1">
      <alignment horizontal="right" vertical="center" shrinkToFit="1"/>
      <protection/>
    </xf>
    <xf numFmtId="181" fontId="12" fillId="0" borderId="9" xfId="0" applyNumberFormat="1" applyFont="1" applyFill="1" applyBorder="1" applyAlignment="1" applyProtection="1">
      <alignment horizontal="right" vertical="center" shrinkToFit="1"/>
      <protection/>
    </xf>
    <xf numFmtId="49" fontId="18" fillId="0" borderId="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80" fontId="12" fillId="0" borderId="8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/>
    </xf>
    <xf numFmtId="180" fontId="12" fillId="0" borderId="11" xfId="0" applyNumberFormat="1" applyFont="1" applyBorder="1" applyAlignment="1">
      <alignment horizontal="right" vertical="center" shrinkToFit="1"/>
    </xf>
    <xf numFmtId="180" fontId="12" fillId="0" borderId="5" xfId="0" applyNumberFormat="1" applyFont="1" applyBorder="1" applyAlignment="1">
      <alignment horizontal="right" vertical="center" shrinkToFit="1"/>
    </xf>
    <xf numFmtId="49" fontId="5" fillId="0" borderId="6" xfId="19" applyBorder="1">
      <alignment horizontal="center" vertical="center"/>
      <protection/>
    </xf>
    <xf numFmtId="180" fontId="12" fillId="0" borderId="6" xfId="0" applyNumberFormat="1" applyFont="1" applyBorder="1" applyAlignment="1">
      <alignment horizontal="right" vertical="center" shrinkToFit="1"/>
    </xf>
    <xf numFmtId="49" fontId="5" fillId="0" borderId="6" xfId="19" applyFont="1" applyBorder="1">
      <alignment horizontal="center" vertical="center"/>
      <protection/>
    </xf>
    <xf numFmtId="49" fontId="5" fillId="0" borderId="3" xfId="19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2" xfId="19" applyBorder="1">
      <alignment horizontal="center" vertical="center"/>
      <protection/>
    </xf>
    <xf numFmtId="49" fontId="5" fillId="0" borderId="13" xfId="19" applyBorder="1">
      <alignment horizontal="center" vertical="center"/>
      <protection/>
    </xf>
    <xf numFmtId="49" fontId="5" fillId="0" borderId="13" xfId="19" applyFont="1" applyBorder="1">
      <alignment horizontal="center" vertical="center"/>
      <protection/>
    </xf>
    <xf numFmtId="0" fontId="0" fillId="0" borderId="6" xfId="0" applyBorder="1" applyAlignment="1">
      <alignment/>
    </xf>
    <xf numFmtId="0" fontId="5" fillId="0" borderId="0" xfId="0" applyNumberFormat="1" applyFont="1" applyAlignment="1">
      <alignment/>
    </xf>
    <xf numFmtId="0" fontId="15" fillId="0" borderId="6" xfId="0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7" fillId="0" borderId="0" xfId="0" applyFont="1" applyAlignment="1">
      <alignment/>
    </xf>
    <xf numFmtId="180" fontId="12" fillId="0" borderId="0" xfId="0" applyNumberFormat="1" applyFont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19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" fillId="0" borderId="0" xfId="0" applyNumberFormat="1" applyFont="1" applyBorder="1" applyAlignment="1">
      <alignment horizontal="right" vertical="center"/>
    </xf>
    <xf numFmtId="49" fontId="5" fillId="0" borderId="4" xfId="19" applyNumberFormat="1" applyFont="1" applyBorder="1" applyAlignment="1">
      <alignment horizontal="center" vertical="center" wrapText="1"/>
      <protection/>
    </xf>
    <xf numFmtId="49" fontId="5" fillId="0" borderId="0" xfId="19" applyNumberFormat="1" applyFont="1" applyFill="1" applyBorder="1" applyAlignment="1">
      <alignment horizontal="center" vertical="center" wrapText="1"/>
      <protection/>
    </xf>
    <xf numFmtId="182" fontId="12" fillId="0" borderId="6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13" xfId="24" applyNumberFormat="1" applyFont="1" applyBorder="1" applyAlignment="1">
      <alignment horizontal="center" vertical="center"/>
      <protection/>
    </xf>
    <xf numFmtId="49" fontId="5" fillId="0" borderId="11" xfId="24" applyNumberFormat="1" applyFont="1" applyBorder="1" applyAlignment="1">
      <alignment horizontal="center" vertical="center"/>
      <protection/>
    </xf>
    <xf numFmtId="180" fontId="12" fillId="0" borderId="14" xfId="24" applyNumberFormat="1" applyFont="1" applyBorder="1" applyAlignment="1">
      <alignment horizontal="right" vertical="center" shrinkToFit="1"/>
      <protection/>
    </xf>
    <xf numFmtId="49" fontId="5" fillId="0" borderId="6" xfId="24" applyNumberFormat="1" applyFont="1" applyBorder="1" applyAlignment="1">
      <alignment horizontal="center" vertical="center"/>
      <protection/>
    </xf>
    <xf numFmtId="180" fontId="12" fillId="0" borderId="7" xfId="24" applyNumberFormat="1" applyFont="1" applyBorder="1" applyAlignment="1">
      <alignment horizontal="right" vertical="center" shrinkToFit="1"/>
      <protection/>
    </xf>
    <xf numFmtId="49" fontId="5" fillId="0" borderId="8" xfId="24" applyNumberFormat="1" applyFont="1" applyBorder="1" applyAlignment="1">
      <alignment horizontal="center" vertical="center"/>
      <protection/>
    </xf>
    <xf numFmtId="180" fontId="12" fillId="0" borderId="9" xfId="24" applyNumberFormat="1" applyFont="1" applyBorder="1" applyAlignment="1">
      <alignment horizontal="right" vertical="center" shrinkToFit="1"/>
      <protection/>
    </xf>
    <xf numFmtId="49" fontId="5" fillId="0" borderId="10" xfId="24" applyNumberFormat="1" applyFont="1" applyBorder="1" applyAlignment="1">
      <alignment horizontal="center" vertical="center"/>
      <protection/>
    </xf>
    <xf numFmtId="180" fontId="12" fillId="0" borderId="15" xfId="24" applyNumberFormat="1" applyFont="1" applyBorder="1" applyAlignment="1">
      <alignment horizontal="right" vertical="center" shrinkToFit="1"/>
      <protection/>
    </xf>
    <xf numFmtId="49" fontId="5" fillId="0" borderId="3" xfId="24" applyNumberFormat="1" applyFont="1" applyBorder="1" applyAlignment="1">
      <alignment horizontal="center" vertical="center"/>
      <protection/>
    </xf>
    <xf numFmtId="41" fontId="10" fillId="0" borderId="1" xfId="0" applyNumberFormat="1" applyFont="1" applyFill="1" applyBorder="1" applyAlignment="1">
      <alignment horizontal="right" vertical="center"/>
    </xf>
    <xf numFmtId="49" fontId="5" fillId="0" borderId="0" xfId="19" applyNumberFormat="1" applyFont="1" applyBorder="1" applyAlignment="1">
      <alignment horizontal="center" vertical="center"/>
      <protection/>
    </xf>
    <xf numFmtId="182" fontId="12" fillId="0" borderId="0" xfId="0" applyNumberFormat="1" applyFont="1" applyBorder="1" applyAlignment="1">
      <alignment horizontal="right" vertical="center" shrinkToFit="1"/>
    </xf>
    <xf numFmtId="191" fontId="12" fillId="0" borderId="0" xfId="0" applyNumberFormat="1" applyFont="1" applyBorder="1" applyAlignment="1">
      <alignment horizontal="right" vertical="center" shrinkToFit="1"/>
    </xf>
    <xf numFmtId="191" fontId="12" fillId="0" borderId="5" xfId="0" applyNumberFormat="1" applyFont="1" applyBorder="1" applyAlignment="1">
      <alignment horizontal="right" vertical="center"/>
    </xf>
    <xf numFmtId="191" fontId="12" fillId="0" borderId="0" xfId="0" applyNumberFormat="1" applyFont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180" fontId="12" fillId="0" borderId="11" xfId="24" applyNumberFormat="1" applyFont="1" applyBorder="1" applyAlignment="1">
      <alignment horizontal="right" vertical="center" shrinkToFit="1"/>
      <protection/>
    </xf>
    <xf numFmtId="180" fontId="12" fillId="0" borderId="6" xfId="24" applyNumberFormat="1" applyFont="1" applyBorder="1" applyAlignment="1">
      <alignment horizontal="right" vertical="center" shrinkToFit="1"/>
      <protection/>
    </xf>
    <xf numFmtId="180" fontId="12" fillId="0" borderId="8" xfId="24" applyNumberFormat="1" applyFont="1" applyBorder="1" applyAlignment="1">
      <alignment horizontal="right" vertical="center" shrinkToFit="1"/>
      <protection/>
    </xf>
    <xf numFmtId="180" fontId="12" fillId="0" borderId="10" xfId="24" applyNumberFormat="1" applyFont="1" applyBorder="1" applyAlignment="1">
      <alignment horizontal="right" vertical="center" shrinkToFit="1"/>
      <protection/>
    </xf>
    <xf numFmtId="180" fontId="12" fillId="0" borderId="0" xfId="24" applyNumberFormat="1" applyFont="1" applyBorder="1" applyAlignment="1">
      <alignment horizontal="right" vertical="center" shrinkToFit="1"/>
      <protection/>
    </xf>
    <xf numFmtId="180" fontId="12" fillId="0" borderId="5" xfId="24" applyNumberFormat="1" applyFont="1" applyBorder="1" applyAlignment="1">
      <alignment horizontal="right" vertical="center" shrinkToFit="1"/>
      <protection/>
    </xf>
    <xf numFmtId="180" fontId="12" fillId="0" borderId="1" xfId="24" applyNumberFormat="1" applyFont="1" applyBorder="1" applyAlignment="1">
      <alignment horizontal="right" vertical="center" shrinkToFit="1"/>
      <protection/>
    </xf>
    <xf numFmtId="180" fontId="12" fillId="0" borderId="12" xfId="24" applyNumberFormat="1" applyFont="1" applyBorder="1" applyAlignment="1">
      <alignment horizontal="right" vertical="center" shrinkToFit="1"/>
      <protection/>
    </xf>
    <xf numFmtId="0" fontId="21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180" fontId="12" fillId="0" borderId="1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1" xfId="0" applyNumberFormat="1" applyFont="1" applyFill="1" applyBorder="1" applyAlignment="1" applyProtection="1">
      <alignment horizontal="right" vertical="center" shrinkToFit="1"/>
      <protection/>
    </xf>
    <xf numFmtId="181" fontId="12" fillId="0" borderId="6" xfId="0" applyNumberFormat="1" applyFont="1" applyFill="1" applyBorder="1" applyAlignment="1" applyProtection="1">
      <alignment horizontal="right" vertical="center" shrinkToFit="1"/>
      <protection/>
    </xf>
    <xf numFmtId="181" fontId="12" fillId="0" borderId="8" xfId="0" applyNumberFormat="1" applyFont="1" applyFill="1" applyBorder="1" applyAlignment="1" applyProtection="1">
      <alignment horizontal="right" vertical="center" shrinkToFit="1"/>
      <protection/>
    </xf>
    <xf numFmtId="49" fontId="5" fillId="0" borderId="19" xfId="0" applyNumberFormat="1" applyFont="1" applyBorder="1" applyAlignment="1">
      <alignment horizontal="center" vertical="center" wrapText="1"/>
    </xf>
    <xf numFmtId="181" fontId="12" fillId="0" borderId="17" xfId="0" applyNumberFormat="1" applyFont="1" applyFill="1" applyBorder="1" applyAlignment="1" applyProtection="1">
      <alignment horizontal="right" vertical="center" shrinkToFit="1"/>
      <protection/>
    </xf>
    <xf numFmtId="181" fontId="12" fillId="0" borderId="18" xfId="0" applyNumberFormat="1" applyFont="1" applyFill="1" applyBorder="1" applyAlignment="1" applyProtection="1">
      <alignment horizontal="right" vertical="center" shrinkToFit="1"/>
      <protection/>
    </xf>
    <xf numFmtId="181" fontId="12" fillId="0" borderId="1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6" xfId="0" applyNumberFormat="1" applyFont="1" applyFill="1" applyBorder="1" applyAlignment="1" applyProtection="1">
      <alignment horizontal="right" vertical="center" shrinkToFit="1"/>
      <protection/>
    </xf>
    <xf numFmtId="0" fontId="0" fillId="0" borderId="2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  <xf numFmtId="49" fontId="5" fillId="0" borderId="10" xfId="19" applyNumberFormat="1" applyFont="1" applyBorder="1" applyAlignment="1">
      <alignment horizontal="left" vertical="center"/>
      <protection/>
    </xf>
    <xf numFmtId="182" fontId="12" fillId="0" borderId="10" xfId="0" applyNumberFormat="1" applyFont="1" applyBorder="1" applyAlignment="1">
      <alignment horizontal="right" vertical="center" shrinkToFit="1"/>
    </xf>
    <xf numFmtId="181" fontId="12" fillId="0" borderId="12" xfId="0" applyNumberFormat="1" applyFont="1" applyBorder="1" applyAlignment="1">
      <alignment horizontal="right" vertical="center" shrinkToFit="1"/>
    </xf>
    <xf numFmtId="191" fontId="12" fillId="0" borderId="12" xfId="0" applyNumberFormat="1" applyFont="1" applyBorder="1" applyAlignment="1">
      <alignment horizontal="right" vertical="center" shrinkToFit="1"/>
    </xf>
    <xf numFmtId="191" fontId="12" fillId="0" borderId="15" xfId="0" applyNumberFormat="1" applyFont="1" applyBorder="1" applyAlignment="1">
      <alignment horizontal="right" vertical="center" shrinkToFit="1"/>
    </xf>
    <xf numFmtId="49" fontId="5" fillId="0" borderId="4" xfId="24" applyNumberFormat="1" applyFont="1" applyBorder="1" applyAlignment="1">
      <alignment horizontal="center" vertical="center"/>
      <protection/>
    </xf>
    <xf numFmtId="181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20" xfId="24" applyNumberFormat="1" applyFont="1" applyBorder="1" applyAlignment="1">
      <alignment horizontal="center" vertical="center"/>
      <protection/>
    </xf>
    <xf numFmtId="180" fontId="12" fillId="0" borderId="21" xfId="24" applyNumberFormat="1" applyFont="1" applyBorder="1" applyAlignment="1">
      <alignment horizontal="right" vertical="center" shrinkToFit="1"/>
      <protection/>
    </xf>
    <xf numFmtId="180" fontId="12" fillId="0" borderId="22" xfId="24" applyNumberFormat="1" applyFont="1" applyBorder="1" applyAlignment="1">
      <alignment horizontal="right" vertical="center" shrinkToFit="1"/>
      <protection/>
    </xf>
    <xf numFmtId="180" fontId="12" fillId="0" borderId="23" xfId="24" applyNumberFormat="1" applyFont="1" applyBorder="1" applyAlignment="1">
      <alignment horizontal="right" vertical="center" shrinkToFit="1"/>
      <protection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180" fontId="12" fillId="0" borderId="18" xfId="24" applyNumberFormat="1" applyFont="1" applyBorder="1" applyAlignment="1">
      <alignment horizontal="right" vertical="center" shrinkToFi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16" fillId="0" borderId="10" xfId="19" applyNumberFormat="1" applyFont="1" applyBorder="1" applyAlignment="1">
      <alignment horizontal="left" vertical="center"/>
      <protection/>
    </xf>
    <xf numFmtId="49" fontId="20" fillId="0" borderId="4" xfId="19" applyNumberFormat="1" applyFont="1" applyBorder="1" applyAlignment="1">
      <alignment horizontal="center" vertical="center" wrapText="1"/>
      <protection/>
    </xf>
    <xf numFmtId="180" fontId="12" fillId="0" borderId="12" xfId="0" applyNumberFormat="1" applyFont="1" applyBorder="1" applyAlignment="1">
      <alignment horizontal="right" vertical="center" shrinkToFit="1"/>
    </xf>
    <xf numFmtId="191" fontId="12" fillId="0" borderId="14" xfId="0" applyNumberFormat="1" applyFont="1" applyBorder="1" applyAlignment="1">
      <alignment horizontal="right" vertical="center" shrinkToFit="1"/>
    </xf>
    <xf numFmtId="180" fontId="12" fillId="0" borderId="8" xfId="0" applyNumberFormat="1" applyFont="1" applyFill="1" applyBorder="1" applyAlignment="1">
      <alignment horizontal="right" vertical="center" shrinkToFit="1"/>
    </xf>
    <xf numFmtId="181" fontId="12" fillId="0" borderId="10" xfId="0" applyNumberFormat="1" applyFont="1" applyFill="1" applyBorder="1" applyAlignment="1" applyProtection="1">
      <alignment horizontal="right" vertical="center" shrinkToFit="1"/>
      <protection/>
    </xf>
    <xf numFmtId="181" fontId="12" fillId="0" borderId="12" xfId="0" applyNumberFormat="1" applyFont="1" applyFill="1" applyBorder="1" applyAlignment="1" applyProtection="1">
      <alignment horizontal="right" vertical="center" shrinkToFit="1"/>
      <protection/>
    </xf>
    <xf numFmtId="181" fontId="12" fillId="0" borderId="15" xfId="0" applyNumberFormat="1" applyFont="1" applyFill="1" applyBorder="1" applyAlignment="1" applyProtection="1">
      <alignment horizontal="right" vertical="center" shrinkToFit="1"/>
      <protection/>
    </xf>
    <xf numFmtId="180" fontId="12" fillId="0" borderId="10" xfId="0" applyNumberFormat="1" applyFont="1" applyFill="1" applyBorder="1" applyAlignment="1">
      <alignment horizontal="right" vertical="center" shrinkToFit="1"/>
    </xf>
    <xf numFmtId="180" fontId="12" fillId="0" borderId="12" xfId="0" applyNumberFormat="1" applyFont="1" applyFill="1" applyBorder="1" applyAlignment="1">
      <alignment horizontal="right" vertical="center" shrinkToFit="1"/>
    </xf>
    <xf numFmtId="180" fontId="12" fillId="0" borderId="24" xfId="0" applyNumberFormat="1" applyFont="1" applyFill="1" applyBorder="1" applyAlignment="1">
      <alignment horizontal="right" vertical="center" shrinkToFit="1"/>
    </xf>
    <xf numFmtId="180" fontId="12" fillId="0" borderId="25" xfId="0" applyNumberFormat="1" applyFont="1" applyFill="1" applyBorder="1" applyAlignment="1">
      <alignment horizontal="right" vertical="center" shrinkToFit="1"/>
    </xf>
    <xf numFmtId="180" fontId="12" fillId="0" borderId="25" xfId="0" applyNumberFormat="1" applyFont="1" applyBorder="1" applyAlignment="1">
      <alignment horizontal="right" vertical="center" shrinkToFit="1"/>
    </xf>
    <xf numFmtId="181" fontId="12" fillId="0" borderId="24" xfId="0" applyNumberFormat="1" applyFont="1" applyFill="1" applyBorder="1" applyAlignment="1" applyProtection="1">
      <alignment horizontal="right" vertical="center" shrinkToFit="1"/>
      <protection/>
    </xf>
    <xf numFmtId="181" fontId="12" fillId="0" borderId="25" xfId="0" applyNumberFormat="1" applyFont="1" applyFill="1" applyBorder="1" applyAlignment="1" applyProtection="1">
      <alignment horizontal="right" vertical="center" shrinkToFit="1"/>
      <protection/>
    </xf>
    <xf numFmtId="181" fontId="12" fillId="0" borderId="26" xfId="0" applyNumberFormat="1" applyFont="1" applyFill="1" applyBorder="1" applyAlignment="1" applyProtection="1">
      <alignment horizontal="right" vertical="center" shrinkToFit="1"/>
      <protection/>
    </xf>
    <xf numFmtId="0" fontId="5" fillId="0" borderId="6" xfId="0" applyNumberFormat="1" applyFont="1" applyFill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181" fontId="12" fillId="0" borderId="24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5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right" vertical="center" shrinkToFi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0" xfId="19" applyNumberFormat="1" applyFont="1" applyBorder="1" applyAlignment="1">
      <alignment horizontal="center" vertical="center"/>
      <protection/>
    </xf>
    <xf numFmtId="49" fontId="5" fillId="0" borderId="15" xfId="19" applyNumberFormat="1" applyFont="1" applyBorder="1" applyAlignment="1">
      <alignment horizontal="center" vertical="center"/>
      <protection/>
    </xf>
    <xf numFmtId="49" fontId="5" fillId="0" borderId="11" xfId="19" applyNumberFormat="1" applyFont="1" applyBorder="1" applyAlignment="1">
      <alignment horizontal="left" vertical="center"/>
      <protection/>
    </xf>
    <xf numFmtId="49" fontId="5" fillId="0" borderId="14" xfId="19" applyNumberFormat="1" applyFont="1" applyBorder="1" applyAlignment="1">
      <alignment horizontal="left" vertical="center"/>
      <protection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wrapText="1"/>
    </xf>
  </cellXfs>
  <cellStyles count="12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標準_Sec.2-2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outlinePr summaryBelow="0" summaryRight="0"/>
    <pageSetUpPr fitToPage="1"/>
  </sheetPr>
  <dimension ref="A1:H33"/>
  <sheetViews>
    <sheetView tabSelected="1" view="pageBreakPreview" zoomScaleSheetLayoutView="100" workbookViewId="0" topLeftCell="A1">
      <selection activeCell="A1" sqref="A1"/>
    </sheetView>
  </sheetViews>
  <sheetFormatPr defaultColWidth="6.50390625" defaultRowHeight="13.5"/>
  <cols>
    <col min="1" max="1" width="13.625" style="95" customWidth="1"/>
    <col min="2" max="2" width="31.50390625" style="95" customWidth="1"/>
    <col min="3" max="3" width="37.50390625" style="95" customWidth="1"/>
    <col min="4" max="4" width="5.375" style="95" customWidth="1"/>
    <col min="5" max="7" width="13.625" style="95" customWidth="1"/>
  </cols>
  <sheetData>
    <row r="1" spans="1:7" ht="13.5">
      <c r="A1" s="91" t="s">
        <v>64</v>
      </c>
      <c r="B1" s="109"/>
      <c r="C1" s="109"/>
      <c r="E1" s="109"/>
      <c r="F1" s="109"/>
      <c r="G1" s="109"/>
    </row>
    <row r="2" spans="1:8" s="102" customFormat="1" ht="12" customHeight="1">
      <c r="A2" s="115" t="s">
        <v>61</v>
      </c>
      <c r="B2" s="18" t="s">
        <v>62</v>
      </c>
      <c r="C2" s="21" t="s">
        <v>63</v>
      </c>
      <c r="D2"/>
      <c r="E2"/>
      <c r="F2"/>
      <c r="G2"/>
      <c r="H2"/>
    </row>
    <row r="3" spans="1:8" s="102" customFormat="1" ht="12" customHeight="1">
      <c r="A3" s="98" t="s">
        <v>65</v>
      </c>
      <c r="B3" s="68">
        <v>5894.9</v>
      </c>
      <c r="C3" s="60">
        <v>5842.5</v>
      </c>
      <c r="D3"/>
      <c r="E3"/>
      <c r="F3"/>
      <c r="G3"/>
      <c r="H3"/>
    </row>
    <row r="4" spans="1:7" ht="12" customHeight="1">
      <c r="A4" s="98">
        <v>55</v>
      </c>
      <c r="B4" s="69">
        <v>6361.8</v>
      </c>
      <c r="C4" s="62">
        <v>6361.8</v>
      </c>
      <c r="D4"/>
      <c r="E4" s="116"/>
      <c r="F4" s="117"/>
      <c r="G4" s="118"/>
    </row>
    <row r="5" spans="1:7" ht="12" customHeight="1">
      <c r="A5" s="98">
        <v>60</v>
      </c>
      <c r="B5" s="69">
        <v>7590.9</v>
      </c>
      <c r="C5" s="62">
        <v>7578.4</v>
      </c>
      <c r="D5"/>
      <c r="E5" s="116"/>
      <c r="F5" s="117"/>
      <c r="G5" s="118"/>
    </row>
    <row r="6" spans="1:7" ht="12" customHeight="1" hidden="1">
      <c r="A6" s="98">
        <v>61</v>
      </c>
      <c r="B6" s="69">
        <v>7788.2</v>
      </c>
      <c r="C6" s="62">
        <v>7779.9</v>
      </c>
      <c r="D6"/>
      <c r="E6" s="116"/>
      <c r="F6" s="117"/>
      <c r="G6" s="118"/>
    </row>
    <row r="7" spans="1:7" ht="12" customHeight="1" hidden="1">
      <c r="A7" s="98">
        <v>62</v>
      </c>
      <c r="B7" s="69">
        <v>7986</v>
      </c>
      <c r="C7" s="62">
        <v>7977.4</v>
      </c>
      <c r="D7"/>
      <c r="E7" s="45"/>
      <c r="F7" s="45"/>
      <c r="G7" s="118"/>
    </row>
    <row r="8" spans="1:7" ht="12" customHeight="1" hidden="1">
      <c r="A8" s="98">
        <v>63</v>
      </c>
      <c r="B8" s="69">
        <v>8122.5</v>
      </c>
      <c r="C8" s="62">
        <v>8127.4</v>
      </c>
      <c r="D8"/>
      <c r="E8" s="118"/>
      <c r="F8" s="118"/>
      <c r="G8" s="118"/>
    </row>
    <row r="9" spans="1:7" ht="12" customHeight="1" hidden="1">
      <c r="A9" s="98" t="s">
        <v>180</v>
      </c>
      <c r="B9" s="69">
        <v>8251.3</v>
      </c>
      <c r="C9" s="62">
        <v>8257.6</v>
      </c>
      <c r="D9"/>
      <c r="E9" s="118"/>
      <c r="F9" s="118"/>
      <c r="G9" s="118"/>
    </row>
    <row r="10" spans="1:7" ht="12" customHeight="1">
      <c r="A10" s="105" t="s">
        <v>45</v>
      </c>
      <c r="B10" s="69">
        <v>8452.9</v>
      </c>
      <c r="C10" s="62">
        <v>8435.3</v>
      </c>
      <c r="D10"/>
      <c r="E10"/>
      <c r="F10"/>
      <c r="G10"/>
    </row>
    <row r="11" spans="1:6" ht="13.5">
      <c r="A11" s="100" t="s">
        <v>181</v>
      </c>
      <c r="B11" s="69">
        <v>8297.2</v>
      </c>
      <c r="C11" s="62">
        <v>8307.4</v>
      </c>
      <c r="D11" s="113"/>
      <c r="E11" s="113"/>
      <c r="F11" s="113"/>
    </row>
    <row r="12" spans="1:6" ht="13.5">
      <c r="A12" s="98">
        <v>4</v>
      </c>
      <c r="B12" s="69">
        <v>8860.9</v>
      </c>
      <c r="C12" s="62">
        <v>8871.9</v>
      </c>
      <c r="D12" s="113"/>
      <c r="E12" s="113"/>
      <c r="F12" s="113"/>
    </row>
    <row r="13" spans="1:6" ht="13.5">
      <c r="A13" s="98">
        <v>5</v>
      </c>
      <c r="B13" s="69">
        <v>9125</v>
      </c>
      <c r="C13" s="62">
        <v>9125</v>
      </c>
      <c r="D13" s="113"/>
      <c r="E13" s="113"/>
      <c r="F13" s="113"/>
    </row>
    <row r="14" spans="1:6" ht="13.5">
      <c r="A14" s="98">
        <v>6</v>
      </c>
      <c r="B14" s="69">
        <v>9198</v>
      </c>
      <c r="C14" s="62">
        <v>9234.5</v>
      </c>
      <c r="D14" s="113"/>
      <c r="E14" s="113"/>
      <c r="F14" s="113"/>
    </row>
    <row r="15" spans="1:3" ht="13.5">
      <c r="A15" s="98">
        <v>7</v>
      </c>
      <c r="B15" s="69">
        <v>9699.5</v>
      </c>
      <c r="C15" s="62">
        <v>9599.5</v>
      </c>
    </row>
    <row r="16" spans="1:3" ht="13.5">
      <c r="A16" s="98">
        <v>8</v>
      </c>
      <c r="B16" s="69">
        <v>9932.6</v>
      </c>
      <c r="C16" s="62">
        <v>9920.4</v>
      </c>
    </row>
    <row r="17" spans="1:3" ht="13.5">
      <c r="A17" s="98">
        <v>9</v>
      </c>
      <c r="B17" s="69">
        <v>10133.7</v>
      </c>
      <c r="C17" s="62">
        <v>10171.8</v>
      </c>
    </row>
    <row r="18" spans="1:3" ht="13.5">
      <c r="A18" s="98">
        <v>10</v>
      </c>
      <c r="B18" s="69">
        <v>10696.2</v>
      </c>
      <c r="C18" s="62">
        <v>10703.3</v>
      </c>
    </row>
    <row r="19" spans="1:3" ht="13.5">
      <c r="A19" s="98" t="s">
        <v>95</v>
      </c>
      <c r="B19" s="69">
        <v>10969.472277889112</v>
      </c>
      <c r="C19" s="62">
        <v>10971.476285905144</v>
      </c>
    </row>
    <row r="20" spans="1:3" ht="13.5">
      <c r="A20" s="98" t="s">
        <v>102</v>
      </c>
      <c r="B20" s="69">
        <v>11320.8</v>
      </c>
      <c r="C20" s="62">
        <v>11318.3</v>
      </c>
    </row>
    <row r="21" spans="1:3" ht="13.5">
      <c r="A21" s="104" t="s">
        <v>103</v>
      </c>
      <c r="B21" s="69">
        <v>11564.2</v>
      </c>
      <c r="C21" s="62">
        <v>11564.5</v>
      </c>
    </row>
    <row r="22" spans="1:3" ht="13.5">
      <c r="A22" s="104" t="s">
        <v>118</v>
      </c>
      <c r="B22" s="69">
        <v>11880.2</v>
      </c>
      <c r="C22" s="62">
        <v>11900.4</v>
      </c>
    </row>
    <row r="23" spans="1:3" ht="13.5">
      <c r="A23" s="104" t="s">
        <v>148</v>
      </c>
      <c r="B23" s="69">
        <f>181607/1483000*100000</f>
        <v>12245.920431557654</v>
      </c>
      <c r="C23" s="62">
        <f>181847/1483000*100000</f>
        <v>12262.103843560351</v>
      </c>
    </row>
    <row r="24" spans="1:3" ht="13.5">
      <c r="A24" s="104" t="s">
        <v>160</v>
      </c>
      <c r="B24" s="69">
        <v>12392.68788083954</v>
      </c>
      <c r="C24" s="62">
        <v>12392.552471225457</v>
      </c>
    </row>
    <row r="25" spans="1:3" ht="13.5">
      <c r="A25" s="105" t="s">
        <v>193</v>
      </c>
      <c r="B25" s="69">
        <v>12547.289678876425</v>
      </c>
      <c r="C25" s="62">
        <v>12529.440017985919</v>
      </c>
    </row>
    <row r="26" spans="1:3" ht="13.5">
      <c r="A26" s="105" t="s">
        <v>177</v>
      </c>
      <c r="B26" s="69">
        <v>12609.315068493152</v>
      </c>
      <c r="C26" s="62">
        <v>12654.794520547946</v>
      </c>
    </row>
    <row r="27" spans="1:3" ht="13.5">
      <c r="A27" s="105" t="s">
        <v>194</v>
      </c>
      <c r="B27" s="69">
        <f>180023/1452*100</f>
        <v>12398.2782369146</v>
      </c>
      <c r="C27" s="62">
        <f>180502/1452*100</f>
        <v>12431.267217630853</v>
      </c>
    </row>
    <row r="28" spans="1:3" ht="13.5">
      <c r="A28" s="105" t="s">
        <v>203</v>
      </c>
      <c r="B28" s="69">
        <v>12283.4</v>
      </c>
      <c r="C28" s="62">
        <v>12314</v>
      </c>
    </row>
    <row r="29" spans="1:3" ht="13.5">
      <c r="A29" s="101" t="s">
        <v>200</v>
      </c>
      <c r="B29" s="70">
        <v>12355.6</v>
      </c>
      <c r="C29" s="63">
        <v>12370.1</v>
      </c>
    </row>
    <row r="30" ht="17.25" customHeight="1">
      <c r="A30" s="107"/>
    </row>
    <row r="31" ht="14.25">
      <c r="A31" s="107"/>
    </row>
    <row r="32" ht="14.25">
      <c r="A32" s="107"/>
    </row>
    <row r="33" ht="14.25">
      <c r="A33" s="107"/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44.25" customHeight="1"/>
    <row r="49" ht="13.5"/>
    <row r="50" ht="13.5"/>
    <row r="51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39" customHeight="1"/>
  </sheetData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83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">
    <outlinePr summaryBelow="0" summaryRight="0"/>
  </sheetPr>
  <dimension ref="A1:M32"/>
  <sheetViews>
    <sheetView view="pageBreakPreview" zoomScale="75" zoomScaleSheetLayoutView="75" workbookViewId="0" topLeftCell="A1">
      <selection activeCell="A1" sqref="A1"/>
    </sheetView>
  </sheetViews>
  <sheetFormatPr defaultColWidth="6.50390625" defaultRowHeight="13.5"/>
  <cols>
    <col min="1" max="1" width="9.625" style="95" customWidth="1"/>
    <col min="2" max="7" width="12.875" style="95" customWidth="1"/>
    <col min="8" max="8" width="3.50390625" style="0" customWidth="1"/>
    <col min="9" max="255" width="6.50390625" style="0" customWidth="1"/>
  </cols>
  <sheetData>
    <row r="1" spans="1:7" ht="13.5">
      <c r="A1" s="91" t="s">
        <v>110</v>
      </c>
      <c r="B1" s="109"/>
      <c r="C1" s="109"/>
      <c r="D1" s="109"/>
      <c r="E1" s="109"/>
      <c r="F1" s="109"/>
      <c r="G1" s="93" t="s">
        <v>112</v>
      </c>
    </row>
    <row r="2" spans="1:7" s="102" customFormat="1" ht="14.25" customHeight="1">
      <c r="A2" s="221" t="s">
        <v>42</v>
      </c>
      <c r="B2" s="220" t="s">
        <v>25</v>
      </c>
      <c r="C2" s="110"/>
      <c r="D2" s="110"/>
      <c r="E2" s="110"/>
      <c r="F2" s="110"/>
      <c r="G2" s="111"/>
    </row>
    <row r="3" spans="1:7" s="102" customFormat="1" ht="42.75" customHeight="1">
      <c r="A3" s="221"/>
      <c r="B3" s="221"/>
      <c r="C3" s="47" t="s">
        <v>52</v>
      </c>
      <c r="D3" s="21" t="s">
        <v>53</v>
      </c>
      <c r="E3" s="47" t="s">
        <v>54</v>
      </c>
      <c r="F3" s="47" t="s">
        <v>55</v>
      </c>
      <c r="G3" s="21" t="s">
        <v>56</v>
      </c>
    </row>
    <row r="4" spans="1:7" ht="14.25" customHeight="1" hidden="1">
      <c r="A4" s="103" t="s">
        <v>57</v>
      </c>
      <c r="B4" s="96">
        <v>0</v>
      </c>
      <c r="C4" s="97">
        <v>0</v>
      </c>
      <c r="D4" s="97">
        <v>0</v>
      </c>
      <c r="E4" s="97">
        <v>0</v>
      </c>
      <c r="F4" s="97">
        <v>0</v>
      </c>
      <c r="G4" s="71">
        <v>0</v>
      </c>
    </row>
    <row r="5" spans="1:7" ht="14.25" customHeight="1" hidden="1">
      <c r="A5" s="104" t="s">
        <v>58</v>
      </c>
      <c r="B5" s="99">
        <v>4</v>
      </c>
      <c r="C5" s="45">
        <v>0</v>
      </c>
      <c r="D5" s="45">
        <v>2</v>
      </c>
      <c r="E5" s="45">
        <v>2</v>
      </c>
      <c r="F5" s="45">
        <v>0</v>
      </c>
      <c r="G5" s="55">
        <v>0</v>
      </c>
    </row>
    <row r="6" spans="1:7" ht="14.25" customHeight="1" hidden="1">
      <c r="A6" s="104">
        <v>2</v>
      </c>
      <c r="B6" s="99">
        <v>7</v>
      </c>
      <c r="C6" s="45">
        <v>0</v>
      </c>
      <c r="D6" s="45">
        <v>5</v>
      </c>
      <c r="E6" s="45">
        <v>2</v>
      </c>
      <c r="F6" s="45">
        <v>0</v>
      </c>
      <c r="G6" s="55">
        <v>0</v>
      </c>
    </row>
    <row r="7" spans="1:7" ht="14.25" customHeight="1" hidden="1">
      <c r="A7" s="104">
        <v>3</v>
      </c>
      <c r="B7" s="99">
        <v>10</v>
      </c>
      <c r="C7" s="45">
        <v>1</v>
      </c>
      <c r="D7" s="45">
        <v>6</v>
      </c>
      <c r="E7" s="45">
        <v>3</v>
      </c>
      <c r="F7" s="45">
        <v>0</v>
      </c>
      <c r="G7" s="55">
        <v>0</v>
      </c>
    </row>
    <row r="8" spans="1:7" ht="14.25" customHeight="1" hidden="1">
      <c r="A8" s="104">
        <v>4</v>
      </c>
      <c r="B8" s="99">
        <v>16</v>
      </c>
      <c r="C8" s="45">
        <v>1</v>
      </c>
      <c r="D8" s="45">
        <v>10</v>
      </c>
      <c r="E8" s="45">
        <v>5</v>
      </c>
      <c r="F8" s="45">
        <v>0</v>
      </c>
      <c r="G8" s="55">
        <v>0</v>
      </c>
    </row>
    <row r="9" spans="1:13" ht="14.25" customHeight="1">
      <c r="A9" s="105" t="s">
        <v>111</v>
      </c>
      <c r="B9" s="99">
        <v>19</v>
      </c>
      <c r="C9" s="45">
        <v>1</v>
      </c>
      <c r="D9" s="45">
        <v>10</v>
      </c>
      <c r="E9" s="45">
        <v>8</v>
      </c>
      <c r="F9" s="45">
        <v>0</v>
      </c>
      <c r="G9" s="55">
        <v>0</v>
      </c>
      <c r="K9" s="112"/>
      <c r="L9" s="112"/>
      <c r="M9" s="112"/>
    </row>
    <row r="10" spans="1:7" ht="14.25" customHeight="1">
      <c r="A10" s="104">
        <v>6</v>
      </c>
      <c r="B10" s="99">
        <v>24</v>
      </c>
      <c r="C10" s="45">
        <v>1</v>
      </c>
      <c r="D10" s="45">
        <v>14</v>
      </c>
      <c r="E10" s="45">
        <v>9</v>
      </c>
      <c r="F10" s="45">
        <v>0</v>
      </c>
      <c r="G10" s="55">
        <v>0</v>
      </c>
    </row>
    <row r="11" spans="1:7" ht="14.25" customHeight="1">
      <c r="A11" s="104">
        <v>7</v>
      </c>
      <c r="B11" s="99">
        <v>27</v>
      </c>
      <c r="C11" s="45">
        <v>1</v>
      </c>
      <c r="D11" s="45">
        <v>16</v>
      </c>
      <c r="E11" s="45">
        <v>9</v>
      </c>
      <c r="F11" s="45">
        <v>1</v>
      </c>
      <c r="G11" s="55">
        <v>0</v>
      </c>
    </row>
    <row r="12" spans="1:7" ht="14.25" customHeight="1">
      <c r="A12" s="104">
        <v>8</v>
      </c>
      <c r="B12" s="99">
        <v>35</v>
      </c>
      <c r="C12" s="45">
        <v>2</v>
      </c>
      <c r="D12" s="45">
        <v>23</v>
      </c>
      <c r="E12" s="45">
        <v>9</v>
      </c>
      <c r="F12" s="45">
        <v>1</v>
      </c>
      <c r="G12" s="55">
        <v>0</v>
      </c>
    </row>
    <row r="13" spans="1:7" ht="14.25" customHeight="1">
      <c r="A13" s="104">
        <v>9</v>
      </c>
      <c r="B13" s="99">
        <v>41</v>
      </c>
      <c r="C13" s="45">
        <v>3</v>
      </c>
      <c r="D13" s="45">
        <v>27</v>
      </c>
      <c r="E13" s="45">
        <v>10</v>
      </c>
      <c r="F13" s="45">
        <v>1</v>
      </c>
      <c r="G13" s="55">
        <v>0</v>
      </c>
    </row>
    <row r="14" spans="1:7" ht="14.25" customHeight="1">
      <c r="A14" s="104">
        <v>10</v>
      </c>
      <c r="B14" s="99">
        <v>46</v>
      </c>
      <c r="C14" s="45">
        <v>4</v>
      </c>
      <c r="D14" s="45">
        <v>30</v>
      </c>
      <c r="E14" s="45">
        <v>10</v>
      </c>
      <c r="F14" s="45">
        <v>1</v>
      </c>
      <c r="G14" s="55">
        <v>1</v>
      </c>
    </row>
    <row r="15" spans="1:7" ht="14.25" customHeight="1">
      <c r="A15" s="104" t="s">
        <v>60</v>
      </c>
      <c r="B15" s="99">
        <v>47</v>
      </c>
      <c r="C15" s="45">
        <v>4</v>
      </c>
      <c r="D15" s="45">
        <v>31</v>
      </c>
      <c r="E15" s="45">
        <v>10</v>
      </c>
      <c r="F15" s="45">
        <v>1</v>
      </c>
      <c r="G15" s="55">
        <v>1</v>
      </c>
    </row>
    <row r="16" spans="1:7" ht="14.25" customHeight="1">
      <c r="A16" s="104" t="s">
        <v>99</v>
      </c>
      <c r="B16" s="99">
        <v>51</v>
      </c>
      <c r="C16" s="45">
        <v>4</v>
      </c>
      <c r="D16" s="45">
        <v>33</v>
      </c>
      <c r="E16" s="45">
        <v>12</v>
      </c>
      <c r="F16" s="45">
        <v>1</v>
      </c>
      <c r="G16" s="55">
        <v>1</v>
      </c>
    </row>
    <row r="17" spans="1:7" ht="13.5">
      <c r="A17" s="105" t="s">
        <v>104</v>
      </c>
      <c r="B17" s="99">
        <v>52</v>
      </c>
      <c r="C17" s="45">
        <v>4</v>
      </c>
      <c r="D17" s="45">
        <v>34</v>
      </c>
      <c r="E17" s="45">
        <v>12</v>
      </c>
      <c r="F17" s="45">
        <v>1</v>
      </c>
      <c r="G17" s="55">
        <v>1</v>
      </c>
    </row>
    <row r="18" spans="1:7" ht="13.5">
      <c r="A18" s="104" t="s">
        <v>118</v>
      </c>
      <c r="B18" s="99">
        <v>59</v>
      </c>
      <c r="C18" s="45">
        <v>4</v>
      </c>
      <c r="D18" s="45">
        <v>38</v>
      </c>
      <c r="E18" s="45">
        <v>15</v>
      </c>
      <c r="F18" s="45">
        <v>1</v>
      </c>
      <c r="G18" s="55">
        <v>1</v>
      </c>
    </row>
    <row r="19" spans="1:7" ht="13.5">
      <c r="A19" s="104" t="s">
        <v>148</v>
      </c>
      <c r="B19" s="99">
        <v>59</v>
      </c>
      <c r="C19" s="45">
        <v>4</v>
      </c>
      <c r="D19" s="45">
        <v>38</v>
      </c>
      <c r="E19" s="45">
        <v>15</v>
      </c>
      <c r="F19" s="45">
        <v>1</v>
      </c>
      <c r="G19" s="55">
        <v>1</v>
      </c>
    </row>
    <row r="20" spans="1:7" ht="13.5">
      <c r="A20" s="104" t="s">
        <v>160</v>
      </c>
      <c r="B20" s="99">
        <v>60</v>
      </c>
      <c r="C20" s="45">
        <v>4</v>
      </c>
      <c r="D20" s="45">
        <v>39</v>
      </c>
      <c r="E20" s="45">
        <v>15</v>
      </c>
      <c r="F20" s="45">
        <v>1</v>
      </c>
      <c r="G20" s="55">
        <v>1</v>
      </c>
    </row>
    <row r="21" spans="1:7" ht="13.5">
      <c r="A21" s="105" t="s">
        <v>186</v>
      </c>
      <c r="B21" s="99">
        <v>62</v>
      </c>
      <c r="C21" s="45">
        <v>4</v>
      </c>
      <c r="D21" s="45">
        <v>41</v>
      </c>
      <c r="E21" s="45">
        <v>15</v>
      </c>
      <c r="F21" s="45">
        <v>1</v>
      </c>
      <c r="G21" s="55">
        <v>1</v>
      </c>
    </row>
    <row r="22" spans="1:7" ht="13.5">
      <c r="A22" s="105" t="s">
        <v>177</v>
      </c>
      <c r="B22" s="99">
        <v>62</v>
      </c>
      <c r="C22" s="45">
        <v>4</v>
      </c>
      <c r="D22" s="45">
        <v>41</v>
      </c>
      <c r="E22" s="45">
        <v>15</v>
      </c>
      <c r="F22" s="45">
        <v>1</v>
      </c>
      <c r="G22" s="55">
        <v>1</v>
      </c>
    </row>
    <row r="23" spans="1:7" ht="13.5">
      <c r="A23" s="105" t="s">
        <v>187</v>
      </c>
      <c r="B23" s="99">
        <v>62</v>
      </c>
      <c r="C23" s="45">
        <v>4</v>
      </c>
      <c r="D23" s="45">
        <v>41</v>
      </c>
      <c r="E23" s="45">
        <v>15</v>
      </c>
      <c r="F23" s="45">
        <v>1</v>
      </c>
      <c r="G23" s="55">
        <v>1</v>
      </c>
    </row>
    <row r="24" spans="1:7" ht="13.5">
      <c r="A24" s="105" t="s">
        <v>203</v>
      </c>
      <c r="B24" s="99">
        <v>62</v>
      </c>
      <c r="C24" s="45">
        <v>4</v>
      </c>
      <c r="D24" s="45">
        <v>41</v>
      </c>
      <c r="E24" s="45">
        <v>15</v>
      </c>
      <c r="F24" s="45">
        <v>1</v>
      </c>
      <c r="G24" s="55">
        <v>1</v>
      </c>
    </row>
    <row r="25" spans="1:7" ht="13.5">
      <c r="A25" s="101" t="s">
        <v>201</v>
      </c>
      <c r="B25" s="94">
        <v>58</v>
      </c>
      <c r="C25" s="46">
        <v>3</v>
      </c>
      <c r="D25" s="46">
        <v>38</v>
      </c>
      <c r="E25" s="46">
        <v>15</v>
      </c>
      <c r="F25" s="46">
        <v>1</v>
      </c>
      <c r="G25" s="56">
        <v>1</v>
      </c>
    </row>
    <row r="26" ht="13.5" hidden="1">
      <c r="A26" s="107" t="s">
        <v>98</v>
      </c>
    </row>
    <row r="27" ht="14.25">
      <c r="A27" s="107"/>
    </row>
    <row r="28" ht="14.25">
      <c r="A28" s="107"/>
    </row>
    <row r="29" ht="14.25">
      <c r="A29" s="107"/>
    </row>
    <row r="30" ht="14.25">
      <c r="A30" s="107"/>
    </row>
    <row r="31" ht="14.25">
      <c r="A31" s="107"/>
    </row>
    <row r="32" ht="14.25">
      <c r="A32" s="107"/>
    </row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36.75" customHeight="1"/>
  </sheetData>
  <mergeCells count="2">
    <mergeCell ref="A2:A3"/>
    <mergeCell ref="B2:B3"/>
  </mergeCells>
  <printOptions/>
  <pageMargins left="0.7874015748031497" right="0.7874015748031497" top="0.29" bottom="0.47" header="0" footer="0"/>
  <pageSetup blackAndWhite="1" fitToWidth="40" horizontalDpi="300" verticalDpi="300" orientation="portrait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outlinePr summaryBelow="0" summaryRight="0"/>
  </sheetPr>
  <dimension ref="A1:M34"/>
  <sheetViews>
    <sheetView view="pageBreakPreview" zoomScaleSheetLayoutView="100" workbookViewId="0" topLeftCell="A1">
      <selection activeCell="E4" sqref="E4"/>
    </sheetView>
  </sheetViews>
  <sheetFormatPr defaultColWidth="6.50390625" defaultRowHeight="13.5"/>
  <cols>
    <col min="1" max="1" width="2.875" style="95" customWidth="1"/>
    <col min="2" max="2" width="16.125" style="95" customWidth="1"/>
    <col min="3" max="8" width="12.625" style="95" customWidth="1"/>
    <col min="11" max="12" width="9.00390625" style="0" bestFit="1" customWidth="1"/>
    <col min="14" max="14" width="15.25390625" style="0" bestFit="1" customWidth="1"/>
    <col min="15" max="15" width="13.00390625" style="0" bestFit="1" customWidth="1"/>
    <col min="16" max="16" width="15.25390625" style="0" bestFit="1" customWidth="1"/>
  </cols>
  <sheetData>
    <row r="1" spans="1:8" ht="13.5">
      <c r="A1" s="91" t="s">
        <v>76</v>
      </c>
      <c r="B1" s="91"/>
      <c r="C1" s="109"/>
      <c r="D1" s="109"/>
      <c r="E1" s="109"/>
      <c r="F1" s="109"/>
      <c r="G1" s="109"/>
      <c r="H1" s="119" t="s">
        <v>202</v>
      </c>
    </row>
    <row r="2" spans="1:13" s="102" customFormat="1" ht="41.25" customHeight="1">
      <c r="A2" s="227" t="s">
        <v>77</v>
      </c>
      <c r="B2" s="228"/>
      <c r="C2" s="120" t="s">
        <v>78</v>
      </c>
      <c r="D2" s="120" t="s">
        <v>79</v>
      </c>
      <c r="E2" s="120" t="s">
        <v>80</v>
      </c>
      <c r="F2" s="195" t="s">
        <v>81</v>
      </c>
      <c r="G2" s="120" t="s">
        <v>82</v>
      </c>
      <c r="H2" s="120" t="s">
        <v>83</v>
      </c>
      <c r="J2" s="121"/>
      <c r="K2" s="121"/>
      <c r="L2" s="121"/>
      <c r="M2" s="130"/>
    </row>
    <row r="3" spans="1:13" s="102" customFormat="1" ht="16.5" customHeight="1">
      <c r="A3" s="229" t="s">
        <v>25</v>
      </c>
      <c r="B3" s="230"/>
      <c r="C3" s="122">
        <v>0.812</v>
      </c>
      <c r="D3" s="61">
        <v>38.4</v>
      </c>
      <c r="E3" s="146">
        <v>18700</v>
      </c>
      <c r="F3" s="146">
        <v>486.1013698630137</v>
      </c>
      <c r="G3" s="197">
        <v>486.67123287671234</v>
      </c>
      <c r="H3" s="181">
        <v>20543.2301369863</v>
      </c>
      <c r="J3" s="45"/>
      <c r="K3" s="130"/>
      <c r="L3" s="130"/>
      <c r="M3" s="130"/>
    </row>
    <row r="4" spans="1:13" ht="16.5" customHeight="1">
      <c r="A4" s="174"/>
      <c r="B4" s="177" t="s">
        <v>43</v>
      </c>
      <c r="C4" s="178">
        <v>0.854</v>
      </c>
      <c r="D4" s="179">
        <v>366.5</v>
      </c>
      <c r="E4" s="180">
        <v>4457</v>
      </c>
      <c r="F4" s="180">
        <v>12.043835616438356</v>
      </c>
      <c r="G4" s="181">
        <v>12.27945205479452</v>
      </c>
      <c r="H4" s="147"/>
      <c r="J4" s="45"/>
      <c r="K4" s="118"/>
      <c r="L4" s="130"/>
      <c r="M4" s="118"/>
    </row>
    <row r="5" spans="1:13" ht="16.5" customHeight="1">
      <c r="A5" s="175"/>
      <c r="B5" s="177" t="s">
        <v>100</v>
      </c>
      <c r="C5" s="178" t="s">
        <v>209</v>
      </c>
      <c r="D5" s="179" t="s">
        <v>209</v>
      </c>
      <c r="E5" s="180" t="s">
        <v>209</v>
      </c>
      <c r="F5" s="180" t="s">
        <v>209</v>
      </c>
      <c r="G5" s="181" t="s">
        <v>209</v>
      </c>
      <c r="H5" s="148"/>
      <c r="J5" s="45"/>
      <c r="K5" s="118"/>
      <c r="L5" s="130"/>
      <c r="M5" s="118"/>
    </row>
    <row r="6" spans="1:13" ht="16.5" customHeight="1">
      <c r="A6" s="175"/>
      <c r="B6" s="177" t="s">
        <v>44</v>
      </c>
      <c r="C6" s="178">
        <v>0.188</v>
      </c>
      <c r="D6" s="179">
        <v>51.5</v>
      </c>
      <c r="E6" s="180">
        <v>29</v>
      </c>
      <c r="F6" s="180">
        <v>0.6164383561643836</v>
      </c>
      <c r="G6" s="181">
        <v>0.5013698630136987</v>
      </c>
      <c r="H6" s="148"/>
      <c r="J6" s="45"/>
      <c r="K6" s="118"/>
      <c r="L6" s="130"/>
      <c r="M6" s="118"/>
    </row>
    <row r="7" spans="1:13" ht="16.5" customHeight="1">
      <c r="A7" s="175"/>
      <c r="B7" s="177" t="s">
        <v>153</v>
      </c>
      <c r="C7" s="178">
        <v>0.908</v>
      </c>
      <c r="D7" s="179">
        <v>149.9</v>
      </c>
      <c r="E7" s="180">
        <v>4887</v>
      </c>
      <c r="F7" s="180">
        <v>19.50958904109589</v>
      </c>
      <c r="G7" s="181">
        <v>28.50958904109589</v>
      </c>
      <c r="H7" s="148"/>
      <c r="J7" s="45"/>
      <c r="K7" s="118"/>
      <c r="L7" s="130"/>
      <c r="M7" s="118"/>
    </row>
    <row r="8" spans="1:13" ht="16.5" customHeight="1">
      <c r="A8" s="175"/>
      <c r="B8" s="177" t="s">
        <v>154</v>
      </c>
      <c r="C8" s="178">
        <v>0.761</v>
      </c>
      <c r="D8" s="179">
        <v>20.7</v>
      </c>
      <c r="E8" s="180">
        <v>9326</v>
      </c>
      <c r="F8" s="180">
        <v>453.93150684931504</v>
      </c>
      <c r="G8" s="181">
        <v>445.3808219178082</v>
      </c>
      <c r="H8" s="148"/>
      <c r="J8" s="45"/>
      <c r="K8" s="118"/>
      <c r="L8" s="130"/>
      <c r="M8" s="118"/>
    </row>
    <row r="9" spans="1:13" ht="16.5" customHeight="1">
      <c r="A9" s="176"/>
      <c r="B9" s="194" t="s">
        <v>178</v>
      </c>
      <c r="C9" s="178">
        <v>0.96</v>
      </c>
      <c r="D9" s="179">
        <v>269.8</v>
      </c>
      <c r="E9" s="180">
        <v>1553</v>
      </c>
      <c r="F9" s="180">
        <v>3.345205479452055</v>
      </c>
      <c r="G9" s="181">
        <v>4.273972602739726</v>
      </c>
      <c r="H9" s="148"/>
      <c r="J9" s="45"/>
      <c r="K9" s="118"/>
      <c r="L9" s="130"/>
      <c r="M9" s="118"/>
    </row>
    <row r="11" spans="1:13" ht="16.5" customHeight="1">
      <c r="A11" s="144"/>
      <c r="B11" s="144"/>
      <c r="C11" s="145"/>
      <c r="D11" s="61"/>
      <c r="E11" s="61"/>
      <c r="F11" s="61"/>
      <c r="G11" s="61"/>
      <c r="H11" s="123"/>
      <c r="J11" s="45"/>
      <c r="K11" s="118"/>
      <c r="L11" s="130"/>
      <c r="M11" s="118"/>
    </row>
    <row r="12" spans="1:13" ht="16.5" customHeight="1">
      <c r="A12" s="144"/>
      <c r="B12" s="144"/>
      <c r="C12" s="145"/>
      <c r="D12" s="61"/>
      <c r="E12" s="61"/>
      <c r="F12" s="61"/>
      <c r="G12" s="61"/>
      <c r="H12" s="123"/>
      <c r="J12" s="45"/>
      <c r="K12" s="118"/>
      <c r="L12" s="130"/>
      <c r="M12" s="118"/>
    </row>
    <row r="13" spans="1:13" ht="16.5" customHeight="1">
      <c r="A13" s="144"/>
      <c r="B13" s="144"/>
      <c r="C13" s="145"/>
      <c r="D13" s="61"/>
      <c r="E13" s="61"/>
      <c r="F13" s="61"/>
      <c r="G13" s="61"/>
      <c r="H13" s="123"/>
      <c r="J13" s="45"/>
      <c r="K13" s="118"/>
      <c r="L13" s="130"/>
      <c r="M13" s="118"/>
    </row>
    <row r="14" spans="1:13" ht="65.25" customHeight="1">
      <c r="A14" s="107"/>
      <c r="B14" s="107"/>
      <c r="C14" s="113"/>
      <c r="D14" s="113"/>
      <c r="E14" s="113"/>
      <c r="F14" s="113"/>
      <c r="G14" s="113"/>
      <c r="J14" s="118"/>
      <c r="K14" s="118"/>
      <c r="L14" s="118"/>
      <c r="M14" s="118"/>
    </row>
    <row r="15" spans="1:13" ht="14.25">
      <c r="A15" s="107"/>
      <c r="B15" s="107"/>
      <c r="C15" s="113"/>
      <c r="D15" s="113"/>
      <c r="E15" s="113"/>
      <c r="F15" s="113"/>
      <c r="G15" s="113"/>
      <c r="J15" s="118"/>
      <c r="K15" s="118"/>
      <c r="L15" s="118"/>
      <c r="M15" s="118"/>
    </row>
    <row r="16" spans="1:13" ht="14.25">
      <c r="A16" s="107"/>
      <c r="B16" s="107"/>
      <c r="C16" s="113"/>
      <c r="D16" s="113"/>
      <c r="E16" s="113"/>
      <c r="F16" s="113"/>
      <c r="G16" s="113"/>
      <c r="J16" s="118"/>
      <c r="K16" s="118"/>
      <c r="L16" s="118"/>
      <c r="M16" s="118"/>
    </row>
    <row r="17" spans="1:13" ht="14.25">
      <c r="A17" s="107"/>
      <c r="B17" s="107"/>
      <c r="C17" s="113"/>
      <c r="D17" s="113"/>
      <c r="E17" s="113"/>
      <c r="F17" s="113"/>
      <c r="G17" s="113"/>
      <c r="J17" s="118"/>
      <c r="K17" s="118"/>
      <c r="L17" s="118"/>
      <c r="M17" s="118"/>
    </row>
    <row r="18" spans="1:13" ht="14.25">
      <c r="A18" s="107"/>
      <c r="B18" s="107"/>
      <c r="C18" s="113"/>
      <c r="D18" s="113"/>
      <c r="E18" s="113"/>
      <c r="F18" s="113"/>
      <c r="G18" s="113"/>
      <c r="J18" s="118"/>
      <c r="K18" s="118"/>
      <c r="L18" s="118"/>
      <c r="M18" s="118"/>
    </row>
    <row r="19" spans="1:7" ht="14.25">
      <c r="A19" s="107"/>
      <c r="B19" s="107"/>
      <c r="C19" s="113"/>
      <c r="D19" s="113"/>
      <c r="E19" s="113"/>
      <c r="F19" s="113"/>
      <c r="G19" s="113"/>
    </row>
    <row r="20" spans="1:2" ht="14.25">
      <c r="A20" s="107"/>
      <c r="B20" s="107"/>
    </row>
    <row r="21" spans="1:2" ht="14.25">
      <c r="A21" s="107"/>
      <c r="B21" s="107"/>
    </row>
    <row r="22" spans="1:2" ht="14.25">
      <c r="A22" s="107"/>
      <c r="B22" s="107"/>
    </row>
    <row r="23" spans="1:2" ht="14.25">
      <c r="A23" s="107"/>
      <c r="B23" s="107"/>
    </row>
    <row r="24" spans="1:2" ht="14.25">
      <c r="A24" s="107"/>
      <c r="B24" s="107"/>
    </row>
    <row r="25" spans="1:2" ht="14.25">
      <c r="A25" s="107"/>
      <c r="B25" s="107"/>
    </row>
    <row r="26" spans="1:2" ht="14.25">
      <c r="A26" s="107"/>
      <c r="B26" s="107"/>
    </row>
    <row r="27" spans="1:2" ht="14.25">
      <c r="A27" s="107"/>
      <c r="B27" s="107"/>
    </row>
    <row r="28" ht="13.5"/>
    <row r="29" ht="13.5"/>
    <row r="30" ht="13.5"/>
    <row r="31" ht="13.5"/>
    <row r="32" ht="13.5">
      <c r="A32" s="107" t="s">
        <v>113</v>
      </c>
    </row>
    <row r="33" ht="13.5">
      <c r="A33" s="107" t="s">
        <v>114</v>
      </c>
    </row>
    <row r="34" ht="13.5">
      <c r="A34" s="107" t="s">
        <v>115</v>
      </c>
    </row>
  </sheetData>
  <mergeCells count="2">
    <mergeCell ref="A2:B2"/>
    <mergeCell ref="A3:B3"/>
  </mergeCells>
  <printOptions/>
  <pageMargins left="0.7874015748031497" right="0.4330708661417323" top="0.5905511811023623" bottom="0.5905511811023623" header="0" footer="0"/>
  <pageSetup blackAndWhite="1" fitToWidth="40" horizontalDpi="300" verticalDpi="300" orientation="portrait" paperSize="9" scale="8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"/>
  <dimension ref="A1:L79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5" customHeight="1"/>
  <cols>
    <col min="1" max="1" width="13.375" style="129" customWidth="1"/>
    <col min="2" max="6" width="15.625" style="2" customWidth="1"/>
    <col min="7" max="7" width="1.75390625" style="131" customWidth="1"/>
    <col min="8" max="8" width="15.625" style="2" customWidth="1"/>
    <col min="9" max="12" width="17.50390625" style="2" customWidth="1"/>
    <col min="13" max="16384" width="11.625" style="2" customWidth="1"/>
  </cols>
  <sheetData>
    <row r="1" spans="1:8" s="19" customFormat="1" ht="13.5">
      <c r="A1" s="124" t="s">
        <v>84</v>
      </c>
      <c r="B1" s="125"/>
      <c r="C1" s="125"/>
      <c r="D1" s="125"/>
      <c r="E1" s="125"/>
      <c r="F1" s="125"/>
      <c r="G1" s="161"/>
      <c r="H1" s="124" t="s">
        <v>85</v>
      </c>
    </row>
    <row r="2" spans="1:12" s="32" customFormat="1" ht="18.75" customHeight="1">
      <c r="A2" s="3" t="s">
        <v>86</v>
      </c>
      <c r="F2" s="3" t="s">
        <v>204</v>
      </c>
      <c r="G2" s="66"/>
      <c r="H2" s="232" t="s">
        <v>120</v>
      </c>
      <c r="I2" s="232"/>
      <c r="J2" s="126"/>
      <c r="K2" s="126"/>
      <c r="L2" s="3" t="s">
        <v>204</v>
      </c>
    </row>
    <row r="3" spans="1:12" s="127" customFormat="1" ht="18.75" customHeight="1">
      <c r="A3" s="67" t="s">
        <v>87</v>
      </c>
      <c r="B3" s="6" t="s">
        <v>88</v>
      </c>
      <c r="C3" s="6" t="s">
        <v>89</v>
      </c>
      <c r="D3" s="6" t="s">
        <v>90</v>
      </c>
      <c r="E3" s="6" t="s">
        <v>91</v>
      </c>
      <c r="F3" s="6" t="s">
        <v>92</v>
      </c>
      <c r="G3" s="149"/>
      <c r="H3" s="67" t="s">
        <v>87</v>
      </c>
      <c r="I3" s="67" t="s">
        <v>88</v>
      </c>
      <c r="J3" s="67" t="s">
        <v>89</v>
      </c>
      <c r="K3" s="67" t="s">
        <v>90</v>
      </c>
      <c r="L3" s="67" t="s">
        <v>91</v>
      </c>
    </row>
    <row r="4" spans="1:12" ht="18.75" customHeight="1">
      <c r="A4" s="4" t="s">
        <v>2</v>
      </c>
      <c r="B4" s="16"/>
      <c r="C4" s="16">
        <f>SUM(C5:C16)</f>
        <v>6824498</v>
      </c>
      <c r="D4" s="16">
        <f>SUM(D5:D16)</f>
        <v>177418</v>
      </c>
      <c r="E4" s="16">
        <f>SUM(E5:E16)</f>
        <v>177594</v>
      </c>
      <c r="F4" s="64">
        <f>SUM(F5:F16)</f>
        <v>7793423</v>
      </c>
      <c r="G4" s="17"/>
      <c r="H4" s="4" t="s">
        <v>2</v>
      </c>
      <c r="I4" s="16"/>
      <c r="J4" s="16">
        <v>1782907</v>
      </c>
      <c r="K4" s="16">
        <v>7112</v>
      </c>
      <c r="L4" s="64">
        <v>10365</v>
      </c>
    </row>
    <row r="5" spans="1:12" ht="18.75" customHeight="1">
      <c r="A5" s="33" t="s">
        <v>93</v>
      </c>
      <c r="B5" s="15">
        <v>23066</v>
      </c>
      <c r="C5" s="15">
        <v>581107</v>
      </c>
      <c r="D5" s="15">
        <v>15192</v>
      </c>
      <c r="E5" s="15">
        <v>13391</v>
      </c>
      <c r="F5" s="17">
        <v>610938</v>
      </c>
      <c r="G5" s="17"/>
      <c r="H5" s="33" t="s">
        <v>93</v>
      </c>
      <c r="I5" s="15">
        <v>5423</v>
      </c>
      <c r="J5" s="15">
        <v>152962</v>
      </c>
      <c r="K5" s="15">
        <v>627</v>
      </c>
      <c r="L5" s="17">
        <v>847</v>
      </c>
    </row>
    <row r="6" spans="1:12" ht="18.75" customHeight="1">
      <c r="A6" s="33" t="s">
        <v>94</v>
      </c>
      <c r="B6" s="15">
        <v>23066</v>
      </c>
      <c r="C6" s="15">
        <v>536426</v>
      </c>
      <c r="D6" s="15">
        <v>13672</v>
      </c>
      <c r="E6" s="15">
        <v>13839</v>
      </c>
      <c r="F6" s="17">
        <v>585976</v>
      </c>
      <c r="G6" s="17"/>
      <c r="H6" s="33" t="s">
        <v>94</v>
      </c>
      <c r="I6" s="15">
        <v>5414</v>
      </c>
      <c r="J6" s="15">
        <v>139518</v>
      </c>
      <c r="K6" s="15">
        <v>579</v>
      </c>
      <c r="L6" s="17">
        <v>841</v>
      </c>
    </row>
    <row r="7" spans="1:12" ht="18.75" customHeight="1">
      <c r="A7" s="33" t="s">
        <v>66</v>
      </c>
      <c r="B7" s="15">
        <v>23033</v>
      </c>
      <c r="C7" s="15">
        <v>586955</v>
      </c>
      <c r="D7" s="15">
        <v>15132</v>
      </c>
      <c r="E7" s="15">
        <v>15279</v>
      </c>
      <c r="F7" s="17">
        <v>940950</v>
      </c>
      <c r="G7" s="17"/>
      <c r="H7" s="33" t="s">
        <v>66</v>
      </c>
      <c r="I7" s="15">
        <v>5381</v>
      </c>
      <c r="J7" s="15">
        <v>152724</v>
      </c>
      <c r="K7" s="15">
        <v>647</v>
      </c>
      <c r="L7" s="17">
        <v>965</v>
      </c>
    </row>
    <row r="8" spans="1:12" ht="18.75" customHeight="1">
      <c r="A8" s="33" t="s">
        <v>67</v>
      </c>
      <c r="B8" s="15">
        <v>23033</v>
      </c>
      <c r="C8" s="15">
        <v>562708</v>
      </c>
      <c r="D8" s="15">
        <v>14753</v>
      </c>
      <c r="E8" s="15">
        <v>14959</v>
      </c>
      <c r="F8" s="17">
        <v>628735</v>
      </c>
      <c r="G8" s="17"/>
      <c r="H8" s="33" t="s">
        <v>67</v>
      </c>
      <c r="I8" s="15">
        <v>5381</v>
      </c>
      <c r="J8" s="15">
        <v>147112</v>
      </c>
      <c r="K8" s="15">
        <v>611</v>
      </c>
      <c r="L8" s="17">
        <v>896</v>
      </c>
    </row>
    <row r="9" spans="1:12" ht="18.75" customHeight="1">
      <c r="A9" s="33" t="s">
        <v>68</v>
      </c>
      <c r="B9" s="15">
        <v>23062</v>
      </c>
      <c r="C9" s="15">
        <v>572568</v>
      </c>
      <c r="D9" s="15">
        <v>14010</v>
      </c>
      <c r="E9" s="15">
        <v>14050</v>
      </c>
      <c r="F9" s="17">
        <v>590913</v>
      </c>
      <c r="G9" s="17"/>
      <c r="H9" s="33" t="s">
        <v>68</v>
      </c>
      <c r="I9" s="15">
        <v>5381</v>
      </c>
      <c r="J9" s="15">
        <v>151537</v>
      </c>
      <c r="K9" s="15">
        <v>548</v>
      </c>
      <c r="L9" s="17">
        <v>805</v>
      </c>
    </row>
    <row r="10" spans="1:12" ht="18.75" customHeight="1">
      <c r="A10" s="33" t="s">
        <v>69</v>
      </c>
      <c r="B10" s="15">
        <v>23022</v>
      </c>
      <c r="C10" s="15">
        <v>563361</v>
      </c>
      <c r="D10" s="15">
        <v>15454</v>
      </c>
      <c r="E10" s="15">
        <v>15011</v>
      </c>
      <c r="F10" s="17">
        <v>644418</v>
      </c>
      <c r="G10" s="17"/>
      <c r="H10" s="33" t="s">
        <v>69</v>
      </c>
      <c r="I10" s="15">
        <v>5381</v>
      </c>
      <c r="J10" s="15">
        <v>146011</v>
      </c>
      <c r="K10" s="15">
        <v>594</v>
      </c>
      <c r="L10" s="17">
        <v>910</v>
      </c>
    </row>
    <row r="11" spans="1:12" ht="18.75" customHeight="1">
      <c r="A11" s="33" t="s">
        <v>70</v>
      </c>
      <c r="B11" s="15">
        <v>23022</v>
      </c>
      <c r="C11" s="15">
        <v>583458</v>
      </c>
      <c r="D11" s="15">
        <v>15478</v>
      </c>
      <c r="E11" s="15">
        <v>15461</v>
      </c>
      <c r="F11" s="17">
        <v>661577</v>
      </c>
      <c r="G11" s="17"/>
      <c r="H11" s="33" t="s">
        <v>70</v>
      </c>
      <c r="I11" s="15">
        <v>5381</v>
      </c>
      <c r="J11" s="15">
        <v>150834</v>
      </c>
      <c r="K11" s="15">
        <v>610</v>
      </c>
      <c r="L11" s="17">
        <v>828</v>
      </c>
    </row>
    <row r="12" spans="1:12" ht="18.75" customHeight="1">
      <c r="A12" s="33" t="s">
        <v>71</v>
      </c>
      <c r="B12" s="15">
        <v>23022</v>
      </c>
      <c r="C12" s="15">
        <v>576573</v>
      </c>
      <c r="D12" s="15">
        <v>15128</v>
      </c>
      <c r="E12" s="15">
        <v>15305</v>
      </c>
      <c r="F12" s="17">
        <v>626305</v>
      </c>
      <c r="G12" s="17"/>
      <c r="H12" s="33" t="s">
        <v>71</v>
      </c>
      <c r="I12" s="15">
        <v>5374</v>
      </c>
      <c r="J12" s="15">
        <v>150478</v>
      </c>
      <c r="K12" s="15">
        <v>564</v>
      </c>
      <c r="L12" s="17">
        <v>847</v>
      </c>
    </row>
    <row r="13" spans="1:12" ht="18.75" customHeight="1">
      <c r="A13" s="33" t="s">
        <v>72</v>
      </c>
      <c r="B13" s="15">
        <v>23022</v>
      </c>
      <c r="C13" s="15">
        <v>558607</v>
      </c>
      <c r="D13" s="15">
        <v>14457</v>
      </c>
      <c r="E13" s="15">
        <v>14492</v>
      </c>
      <c r="F13" s="17">
        <v>612737</v>
      </c>
      <c r="G13" s="17"/>
      <c r="H13" s="33" t="s">
        <v>72</v>
      </c>
      <c r="I13" s="15">
        <v>5372</v>
      </c>
      <c r="J13" s="15">
        <v>145974</v>
      </c>
      <c r="K13" s="15">
        <v>586</v>
      </c>
      <c r="L13" s="17">
        <v>857</v>
      </c>
    </row>
    <row r="14" spans="1:12" ht="18.75" customHeight="1">
      <c r="A14" s="33" t="s">
        <v>73</v>
      </c>
      <c r="B14" s="15">
        <v>23022</v>
      </c>
      <c r="C14" s="15">
        <v>573120</v>
      </c>
      <c r="D14" s="15">
        <v>14983</v>
      </c>
      <c r="E14" s="15">
        <v>15302</v>
      </c>
      <c r="F14" s="17">
        <v>651257</v>
      </c>
      <c r="G14" s="17"/>
      <c r="H14" s="33" t="s">
        <v>73</v>
      </c>
      <c r="I14" s="15">
        <v>5372</v>
      </c>
      <c r="J14" s="15">
        <v>149929</v>
      </c>
      <c r="K14" s="15">
        <v>579</v>
      </c>
      <c r="L14" s="17">
        <v>838</v>
      </c>
    </row>
    <row r="15" spans="1:12" ht="18.75" customHeight="1">
      <c r="A15" s="33" t="s">
        <v>74</v>
      </c>
      <c r="B15" s="15">
        <v>23020</v>
      </c>
      <c r="C15" s="15">
        <v>558437</v>
      </c>
      <c r="D15" s="15">
        <v>14761</v>
      </c>
      <c r="E15" s="15">
        <v>14449</v>
      </c>
      <c r="F15" s="17">
        <v>614237</v>
      </c>
      <c r="G15" s="17"/>
      <c r="H15" s="33" t="s">
        <v>74</v>
      </c>
      <c r="I15" s="15">
        <v>5372</v>
      </c>
      <c r="J15" s="15">
        <v>145470</v>
      </c>
      <c r="K15" s="15">
        <v>570</v>
      </c>
      <c r="L15" s="17">
        <v>810</v>
      </c>
    </row>
    <row r="16" spans="1:12" ht="18.75" customHeight="1">
      <c r="A16" s="5" t="s">
        <v>75</v>
      </c>
      <c r="B16" s="20">
        <v>23020</v>
      </c>
      <c r="C16" s="20">
        <v>571178</v>
      </c>
      <c r="D16" s="20">
        <v>14398</v>
      </c>
      <c r="E16" s="20">
        <v>16056</v>
      </c>
      <c r="F16" s="22">
        <v>625380</v>
      </c>
      <c r="G16" s="17"/>
      <c r="H16" s="5" t="s">
        <v>75</v>
      </c>
      <c r="I16" s="20">
        <v>5340</v>
      </c>
      <c r="J16" s="20">
        <v>150358</v>
      </c>
      <c r="K16" s="20">
        <v>597</v>
      </c>
      <c r="L16" s="22">
        <v>921</v>
      </c>
    </row>
    <row r="17" spans="1:7" ht="18.75" customHeight="1">
      <c r="A17" s="128"/>
      <c r="B17" s="126"/>
      <c r="C17" s="126"/>
      <c r="D17" s="126"/>
      <c r="E17" s="126"/>
      <c r="F17" s="126"/>
      <c r="G17" s="159"/>
    </row>
    <row r="18" spans="1:12" ht="18.75" customHeight="1">
      <c r="A18" s="3" t="s">
        <v>96</v>
      </c>
      <c r="B18" s="32"/>
      <c r="C18" s="32"/>
      <c r="D18" s="32"/>
      <c r="E18" s="3" t="s">
        <v>199</v>
      </c>
      <c r="F18" s="3"/>
      <c r="G18" s="66"/>
      <c r="H18" s="150" t="s">
        <v>169</v>
      </c>
      <c r="I18" s="150"/>
      <c r="J18" s="126"/>
      <c r="K18" s="126"/>
      <c r="L18" s="3" t="s">
        <v>204</v>
      </c>
    </row>
    <row r="19" spans="1:12" ht="18.75" customHeight="1">
      <c r="A19" s="67" t="s">
        <v>87</v>
      </c>
      <c r="B19" s="6" t="s">
        <v>88</v>
      </c>
      <c r="C19" s="6" t="s">
        <v>89</v>
      </c>
      <c r="D19" s="6" t="s">
        <v>90</v>
      </c>
      <c r="E19" s="6" t="s">
        <v>91</v>
      </c>
      <c r="F19" s="66"/>
      <c r="G19" s="66"/>
      <c r="H19" s="67" t="s">
        <v>87</v>
      </c>
      <c r="I19" s="67" t="s">
        <v>88</v>
      </c>
      <c r="J19" s="67" t="s">
        <v>89</v>
      </c>
      <c r="K19" s="67" t="s">
        <v>90</v>
      </c>
      <c r="L19" s="67" t="s">
        <v>91</v>
      </c>
    </row>
    <row r="20" spans="1:12" ht="18.75" customHeight="1">
      <c r="A20" s="4" t="s">
        <v>2</v>
      </c>
      <c r="B20" s="16"/>
      <c r="C20" s="16">
        <v>1626950</v>
      </c>
      <c r="D20" s="16">
        <v>4396</v>
      </c>
      <c r="E20" s="64">
        <v>4482</v>
      </c>
      <c r="F20" s="15"/>
      <c r="G20" s="15"/>
      <c r="H20" s="4" t="s">
        <v>2</v>
      </c>
      <c r="I20" s="16"/>
      <c r="J20" s="16">
        <v>3404125</v>
      </c>
      <c r="K20" s="16">
        <v>165685</v>
      </c>
      <c r="L20" s="64">
        <v>162564</v>
      </c>
    </row>
    <row r="21" spans="1:12" ht="18.75" customHeight="1">
      <c r="A21" s="33" t="s">
        <v>93</v>
      </c>
      <c r="B21" s="15">
        <v>5220</v>
      </c>
      <c r="C21" s="15">
        <v>139102</v>
      </c>
      <c r="D21" s="15">
        <v>360</v>
      </c>
      <c r="E21" s="17">
        <v>367</v>
      </c>
      <c r="F21" s="15"/>
      <c r="G21" s="15"/>
      <c r="H21" s="33" t="s">
        <v>93</v>
      </c>
      <c r="I21" s="15">
        <v>12244</v>
      </c>
      <c r="J21" s="15">
        <v>288235</v>
      </c>
      <c r="K21" s="15">
        <v>14191</v>
      </c>
      <c r="L21" s="17">
        <v>12169</v>
      </c>
    </row>
    <row r="22" spans="1:12" ht="18.75" customHeight="1">
      <c r="A22" s="33" t="s">
        <v>94</v>
      </c>
      <c r="B22" s="15">
        <v>5220</v>
      </c>
      <c r="C22" s="15">
        <v>125286</v>
      </c>
      <c r="D22" s="15">
        <v>343</v>
      </c>
      <c r="E22" s="17">
        <v>322</v>
      </c>
      <c r="F22" s="15"/>
      <c r="G22" s="15"/>
      <c r="H22" s="33" t="s">
        <v>94</v>
      </c>
      <c r="I22" s="15">
        <v>12253</v>
      </c>
      <c r="J22" s="15">
        <v>270712</v>
      </c>
      <c r="K22" s="15">
        <v>12727</v>
      </c>
      <c r="L22" s="17">
        <v>12665</v>
      </c>
    </row>
    <row r="23" spans="1:12" ht="18.75" customHeight="1">
      <c r="A23" s="33" t="s">
        <v>66</v>
      </c>
      <c r="B23" s="15">
        <v>5220</v>
      </c>
      <c r="C23" s="15">
        <v>139130</v>
      </c>
      <c r="D23" s="15">
        <v>379</v>
      </c>
      <c r="E23" s="17">
        <v>404</v>
      </c>
      <c r="F23" s="15"/>
      <c r="G23" s="15"/>
      <c r="H23" s="33" t="s">
        <v>66</v>
      </c>
      <c r="I23" s="15">
        <v>12253</v>
      </c>
      <c r="J23" s="15">
        <v>294072</v>
      </c>
      <c r="K23" s="15">
        <v>14087</v>
      </c>
      <c r="L23" s="17">
        <v>13889</v>
      </c>
    </row>
    <row r="24" spans="1:12" ht="18.75" customHeight="1">
      <c r="A24" s="33" t="s">
        <v>67</v>
      </c>
      <c r="B24" s="15">
        <v>5220</v>
      </c>
      <c r="C24" s="15">
        <v>134198</v>
      </c>
      <c r="D24" s="15">
        <v>399</v>
      </c>
      <c r="E24" s="17">
        <v>407</v>
      </c>
      <c r="F24" s="15"/>
      <c r="G24" s="15"/>
      <c r="H24" s="33" t="s">
        <v>67</v>
      </c>
      <c r="I24" s="15">
        <v>12253</v>
      </c>
      <c r="J24" s="15">
        <v>280487</v>
      </c>
      <c r="K24" s="15">
        <v>13722</v>
      </c>
      <c r="L24" s="17">
        <v>13634</v>
      </c>
    </row>
    <row r="25" spans="1:12" ht="18.75" customHeight="1">
      <c r="A25" s="33" t="s">
        <v>68</v>
      </c>
      <c r="B25" s="15">
        <v>5220</v>
      </c>
      <c r="C25" s="15">
        <v>137718</v>
      </c>
      <c r="D25" s="15">
        <v>361</v>
      </c>
      <c r="E25" s="17">
        <v>381</v>
      </c>
      <c r="F25" s="15"/>
      <c r="G25" s="15"/>
      <c r="H25" s="33" t="s">
        <v>68</v>
      </c>
      <c r="I25" s="15">
        <v>12282</v>
      </c>
      <c r="J25" s="15">
        <v>282490</v>
      </c>
      <c r="K25" s="15">
        <v>13081</v>
      </c>
      <c r="L25" s="17">
        <v>12847</v>
      </c>
    </row>
    <row r="26" spans="1:12" ht="18.75" customHeight="1">
      <c r="A26" s="33" t="s">
        <v>69</v>
      </c>
      <c r="B26" s="15">
        <v>5220</v>
      </c>
      <c r="C26" s="15">
        <v>134204</v>
      </c>
      <c r="D26" s="15">
        <v>403</v>
      </c>
      <c r="E26" s="17">
        <v>368</v>
      </c>
      <c r="F26" s="15"/>
      <c r="G26" s="15"/>
      <c r="H26" s="33" t="s">
        <v>69</v>
      </c>
      <c r="I26" s="15">
        <v>12242</v>
      </c>
      <c r="J26" s="15">
        <v>282217</v>
      </c>
      <c r="K26" s="15">
        <v>14429</v>
      </c>
      <c r="L26" s="17">
        <v>13714</v>
      </c>
    </row>
    <row r="27" spans="1:12" ht="18.75" customHeight="1">
      <c r="A27" s="33" t="s">
        <v>70</v>
      </c>
      <c r="B27" s="15">
        <v>5220</v>
      </c>
      <c r="C27" s="15">
        <v>138393</v>
      </c>
      <c r="D27" s="15">
        <v>354</v>
      </c>
      <c r="E27" s="17">
        <v>356</v>
      </c>
      <c r="F27" s="15"/>
      <c r="G27" s="15"/>
      <c r="H27" s="33" t="s">
        <v>70</v>
      </c>
      <c r="I27" s="15">
        <v>12242</v>
      </c>
      <c r="J27" s="15">
        <v>293280</v>
      </c>
      <c r="K27" s="15">
        <v>14498</v>
      </c>
      <c r="L27" s="17">
        <v>14258</v>
      </c>
    </row>
    <row r="28" spans="1:12" ht="18.75" customHeight="1">
      <c r="A28" s="33" t="s">
        <v>71</v>
      </c>
      <c r="B28" s="15">
        <v>5220</v>
      </c>
      <c r="C28" s="15">
        <v>138344</v>
      </c>
      <c r="D28" s="15">
        <v>381</v>
      </c>
      <c r="E28" s="17">
        <v>389</v>
      </c>
      <c r="F28" s="15"/>
      <c r="G28" s="15"/>
      <c r="H28" s="33" t="s">
        <v>71</v>
      </c>
      <c r="I28" s="15">
        <v>12249</v>
      </c>
      <c r="J28" s="15">
        <v>287002</v>
      </c>
      <c r="K28" s="15">
        <v>14164</v>
      </c>
      <c r="L28" s="17">
        <v>14057</v>
      </c>
    </row>
    <row r="29" spans="1:12" ht="18.75" customHeight="1">
      <c r="A29" s="33" t="s">
        <v>72</v>
      </c>
      <c r="B29" s="15">
        <v>5220</v>
      </c>
      <c r="C29" s="15">
        <v>134626</v>
      </c>
      <c r="D29" s="15">
        <v>379</v>
      </c>
      <c r="E29" s="17">
        <v>377</v>
      </c>
      <c r="F29" s="15"/>
      <c r="G29" s="15"/>
      <c r="H29" s="33" t="s">
        <v>72</v>
      </c>
      <c r="I29" s="15">
        <v>12251</v>
      </c>
      <c r="J29" s="15">
        <v>277180</v>
      </c>
      <c r="K29" s="15">
        <v>13476</v>
      </c>
      <c r="L29" s="17">
        <v>13248</v>
      </c>
    </row>
    <row r="30" spans="1:12" ht="18.75" customHeight="1">
      <c r="A30" s="33" t="s">
        <v>73</v>
      </c>
      <c r="B30" s="15">
        <v>5220</v>
      </c>
      <c r="C30" s="15">
        <v>137744</v>
      </c>
      <c r="D30" s="15">
        <v>337</v>
      </c>
      <c r="E30" s="17">
        <v>389</v>
      </c>
      <c r="F30" s="15"/>
      <c r="G30" s="15"/>
      <c r="H30" s="33" t="s">
        <v>73</v>
      </c>
      <c r="I30" s="15">
        <v>12251</v>
      </c>
      <c r="J30" s="15">
        <v>284692</v>
      </c>
      <c r="K30" s="15">
        <v>14054</v>
      </c>
      <c r="L30" s="17">
        <v>14057</v>
      </c>
    </row>
    <row r="31" spans="1:12" ht="18.75" customHeight="1">
      <c r="A31" s="33" t="s">
        <v>74</v>
      </c>
      <c r="B31" s="15">
        <v>5220</v>
      </c>
      <c r="C31" s="15">
        <v>132274</v>
      </c>
      <c r="D31" s="15">
        <v>318</v>
      </c>
      <c r="E31" s="17">
        <v>354</v>
      </c>
      <c r="F31" s="15"/>
      <c r="G31" s="15"/>
      <c r="H31" s="33" t="s">
        <v>74</v>
      </c>
      <c r="I31" s="15">
        <v>12249</v>
      </c>
      <c r="J31" s="15">
        <v>279836</v>
      </c>
      <c r="K31" s="15">
        <v>13858</v>
      </c>
      <c r="L31" s="17">
        <v>13274</v>
      </c>
    </row>
    <row r="32" spans="1:12" ht="18.75" customHeight="1">
      <c r="A32" s="5" t="s">
        <v>75</v>
      </c>
      <c r="B32" s="20">
        <v>5220</v>
      </c>
      <c r="C32" s="20">
        <v>135931</v>
      </c>
      <c r="D32" s="20">
        <v>382</v>
      </c>
      <c r="E32" s="22">
        <v>368</v>
      </c>
      <c r="F32" s="15"/>
      <c r="G32" s="15"/>
      <c r="H32" s="5" t="s">
        <v>75</v>
      </c>
      <c r="I32" s="20">
        <v>12281</v>
      </c>
      <c r="J32" s="20">
        <v>283922</v>
      </c>
      <c r="K32" s="20">
        <v>13398</v>
      </c>
      <c r="L32" s="22">
        <v>14752</v>
      </c>
    </row>
    <row r="33" ht="18.75" customHeight="1">
      <c r="F33" s="131"/>
    </row>
    <row r="34" spans="1:6" ht="18.75" customHeight="1">
      <c r="A34" s="3" t="s">
        <v>97</v>
      </c>
      <c r="B34" s="32"/>
      <c r="C34" s="32"/>
      <c r="D34" s="32"/>
      <c r="E34" s="3" t="s">
        <v>199</v>
      </c>
      <c r="F34" s="131"/>
    </row>
    <row r="35" spans="1:12" ht="18.75" customHeight="1">
      <c r="A35" s="67" t="s">
        <v>87</v>
      </c>
      <c r="B35" s="6" t="s">
        <v>88</v>
      </c>
      <c r="C35" s="6" t="s">
        <v>89</v>
      </c>
      <c r="D35" s="6" t="s">
        <v>90</v>
      </c>
      <c r="E35" s="6" t="s">
        <v>91</v>
      </c>
      <c r="F35" s="131"/>
      <c r="H35" s="150" t="s">
        <v>179</v>
      </c>
      <c r="I35" s="150"/>
      <c r="J35" s="126"/>
      <c r="K35" s="126"/>
      <c r="L35" s="3" t="s">
        <v>204</v>
      </c>
    </row>
    <row r="36" spans="1:12" ht="18.75" customHeight="1">
      <c r="A36" s="4" t="s">
        <v>2</v>
      </c>
      <c r="B36" s="16"/>
      <c r="C36" s="16">
        <v>10516</v>
      </c>
      <c r="D36" s="16">
        <v>225</v>
      </c>
      <c r="E36" s="64">
        <v>183</v>
      </c>
      <c r="F36" s="131"/>
      <c r="H36" s="67" t="s">
        <v>87</v>
      </c>
      <c r="I36" s="67" t="s">
        <v>88</v>
      </c>
      <c r="J36" s="67" t="s">
        <v>89</v>
      </c>
      <c r="K36" s="67" t="s">
        <v>90</v>
      </c>
      <c r="L36" s="67" t="s">
        <v>91</v>
      </c>
    </row>
    <row r="37" spans="1:12" ht="18.75" customHeight="1">
      <c r="A37" s="33" t="s">
        <v>93</v>
      </c>
      <c r="B37" s="15">
        <v>153</v>
      </c>
      <c r="C37" s="15">
        <v>808</v>
      </c>
      <c r="D37" s="15">
        <v>14</v>
      </c>
      <c r="E37" s="17">
        <v>8</v>
      </c>
      <c r="F37" s="131"/>
      <c r="H37" s="4" t="s">
        <v>2</v>
      </c>
      <c r="I37" s="16"/>
      <c r="J37" s="16">
        <v>566885</v>
      </c>
      <c r="K37" s="16">
        <v>1221</v>
      </c>
      <c r="L37" s="64">
        <v>1560</v>
      </c>
    </row>
    <row r="38" spans="1:12" ht="18.75" customHeight="1">
      <c r="A38" s="33" t="s">
        <v>94</v>
      </c>
      <c r="B38" s="15">
        <v>153</v>
      </c>
      <c r="C38" s="15">
        <v>910</v>
      </c>
      <c r="D38" s="15">
        <v>23</v>
      </c>
      <c r="E38" s="17">
        <v>11</v>
      </c>
      <c r="F38" s="131"/>
      <c r="H38" s="33" t="s">
        <v>93</v>
      </c>
      <c r="I38" s="15">
        <v>1717</v>
      </c>
      <c r="J38" s="15">
        <v>51137</v>
      </c>
      <c r="K38" s="15">
        <v>102</v>
      </c>
      <c r="L38" s="17">
        <v>145</v>
      </c>
    </row>
    <row r="39" spans="1:12" ht="18.75" customHeight="1">
      <c r="A39" s="33" t="s">
        <v>66</v>
      </c>
      <c r="B39" s="15">
        <v>153</v>
      </c>
      <c r="C39" s="15">
        <v>1029</v>
      </c>
      <c r="D39" s="15">
        <v>19</v>
      </c>
      <c r="E39" s="17">
        <v>21</v>
      </c>
      <c r="F39" s="131"/>
      <c r="H39" s="33" t="s">
        <v>94</v>
      </c>
      <c r="I39" s="15">
        <v>1717</v>
      </c>
      <c r="J39" s="15">
        <v>46221</v>
      </c>
      <c r="K39" s="15">
        <v>116</v>
      </c>
      <c r="L39" s="17">
        <v>126</v>
      </c>
    </row>
    <row r="40" spans="1:12" ht="18.75" customHeight="1">
      <c r="A40" s="33" t="s">
        <v>67</v>
      </c>
      <c r="B40" s="15">
        <v>153</v>
      </c>
      <c r="C40" s="15">
        <v>911</v>
      </c>
      <c r="D40" s="15">
        <v>21</v>
      </c>
      <c r="E40" s="17">
        <v>22</v>
      </c>
      <c r="F40" s="131"/>
      <c r="H40" s="33" t="s">
        <v>66</v>
      </c>
      <c r="I40" s="15">
        <v>1717</v>
      </c>
      <c r="J40" s="15">
        <v>50971</v>
      </c>
      <c r="K40" s="15">
        <v>130</v>
      </c>
      <c r="L40" s="17">
        <v>154</v>
      </c>
    </row>
    <row r="41" spans="1:12" ht="18.75" customHeight="1">
      <c r="A41" s="33" t="s">
        <v>68</v>
      </c>
      <c r="B41" s="15">
        <v>153</v>
      </c>
      <c r="C41" s="15">
        <v>823</v>
      </c>
      <c r="D41" s="15">
        <v>20</v>
      </c>
      <c r="E41" s="17">
        <v>17</v>
      </c>
      <c r="F41" s="131"/>
      <c r="H41" s="33" t="s">
        <v>67</v>
      </c>
      <c r="I41" s="15">
        <v>1672</v>
      </c>
      <c r="J41" s="15">
        <v>48025</v>
      </c>
      <c r="K41" s="15">
        <v>111</v>
      </c>
      <c r="L41" s="17">
        <v>152</v>
      </c>
    </row>
    <row r="42" spans="1:12" ht="18.75" customHeight="1">
      <c r="A42" s="33" t="s">
        <v>69</v>
      </c>
      <c r="B42" s="15">
        <v>153</v>
      </c>
      <c r="C42" s="15">
        <v>929</v>
      </c>
      <c r="D42" s="15">
        <v>28</v>
      </c>
      <c r="E42" s="17">
        <v>19</v>
      </c>
      <c r="F42" s="131"/>
      <c r="H42" s="33" t="s">
        <v>68</v>
      </c>
      <c r="I42" s="15">
        <v>1656</v>
      </c>
      <c r="J42" s="15">
        <v>49545</v>
      </c>
      <c r="K42" s="15">
        <v>108</v>
      </c>
      <c r="L42" s="17">
        <v>121</v>
      </c>
    </row>
    <row r="43" spans="1:12" ht="18.75" customHeight="1">
      <c r="A43" s="33" t="s">
        <v>70</v>
      </c>
      <c r="B43" s="15">
        <v>153</v>
      </c>
      <c r="C43" s="15">
        <v>951</v>
      </c>
      <c r="D43" s="15">
        <v>16</v>
      </c>
      <c r="E43" s="17">
        <v>19</v>
      </c>
      <c r="F43" s="131"/>
      <c r="H43" s="33" t="s">
        <v>69</v>
      </c>
      <c r="I43" s="15">
        <v>1585</v>
      </c>
      <c r="J43" s="15">
        <v>46025</v>
      </c>
      <c r="K43" s="15">
        <v>96</v>
      </c>
      <c r="L43" s="17">
        <v>126</v>
      </c>
    </row>
    <row r="44" spans="1:12" ht="18.75" customHeight="1">
      <c r="A44" s="33" t="s">
        <v>71</v>
      </c>
      <c r="B44" s="15">
        <v>153</v>
      </c>
      <c r="C44" s="15">
        <v>749</v>
      </c>
      <c r="D44" s="15">
        <v>19</v>
      </c>
      <c r="E44" s="17">
        <v>12</v>
      </c>
      <c r="F44" s="131"/>
      <c r="H44" s="33" t="s">
        <v>70</v>
      </c>
      <c r="I44" s="15">
        <v>1591</v>
      </c>
      <c r="J44" s="15">
        <v>47230</v>
      </c>
      <c r="K44" s="15">
        <v>91</v>
      </c>
      <c r="L44" s="17">
        <v>112</v>
      </c>
    </row>
    <row r="45" spans="1:12" ht="18.75" customHeight="1">
      <c r="A45" s="33" t="s">
        <v>72</v>
      </c>
      <c r="B45" s="15">
        <v>153</v>
      </c>
      <c r="C45" s="15">
        <v>827</v>
      </c>
      <c r="D45" s="15">
        <v>16</v>
      </c>
      <c r="E45" s="17">
        <v>10</v>
      </c>
      <c r="F45" s="131"/>
      <c r="H45" s="33" t="s">
        <v>71</v>
      </c>
      <c r="I45" s="15">
        <v>1571</v>
      </c>
      <c r="J45" s="15">
        <v>46473</v>
      </c>
      <c r="K45" s="15">
        <v>84</v>
      </c>
      <c r="L45" s="17">
        <v>122</v>
      </c>
    </row>
    <row r="46" spans="1:12" ht="18.75" customHeight="1">
      <c r="A46" s="33" t="s">
        <v>73</v>
      </c>
      <c r="B46" s="15">
        <v>153</v>
      </c>
      <c r="C46" s="15">
        <v>755</v>
      </c>
      <c r="D46" s="15">
        <v>13</v>
      </c>
      <c r="E46" s="17">
        <v>18</v>
      </c>
      <c r="F46" s="131"/>
      <c r="H46" s="33" t="s">
        <v>72</v>
      </c>
      <c r="I46" s="15">
        <v>1548</v>
      </c>
      <c r="J46" s="15">
        <v>44721</v>
      </c>
      <c r="K46" s="15">
        <v>101</v>
      </c>
      <c r="L46" s="17">
        <v>134</v>
      </c>
    </row>
    <row r="47" spans="1:12" ht="18.75" customHeight="1">
      <c r="A47" s="33" t="s">
        <v>74</v>
      </c>
      <c r="B47" s="15">
        <v>153</v>
      </c>
      <c r="C47" s="15">
        <v>857</v>
      </c>
      <c r="D47" s="15">
        <v>15</v>
      </c>
      <c r="E47" s="17">
        <v>11</v>
      </c>
      <c r="F47" s="131"/>
      <c r="H47" s="33" t="s">
        <v>73</v>
      </c>
      <c r="I47" s="15">
        <v>1548</v>
      </c>
      <c r="J47" s="15">
        <v>46037</v>
      </c>
      <c r="K47" s="15">
        <v>101</v>
      </c>
      <c r="L47" s="17">
        <v>135</v>
      </c>
    </row>
    <row r="48" spans="1:12" ht="18.75" customHeight="1">
      <c r="A48" s="5" t="s">
        <v>75</v>
      </c>
      <c r="B48" s="20">
        <v>153</v>
      </c>
      <c r="C48" s="20">
        <v>967</v>
      </c>
      <c r="D48" s="20">
        <v>21</v>
      </c>
      <c r="E48" s="22">
        <v>15</v>
      </c>
      <c r="F48" s="131"/>
      <c r="H48" s="33" t="s">
        <v>74</v>
      </c>
      <c r="I48" s="15">
        <v>1545</v>
      </c>
      <c r="J48" s="15">
        <v>44642</v>
      </c>
      <c r="K48" s="15">
        <v>95</v>
      </c>
      <c r="L48" s="17">
        <v>122</v>
      </c>
    </row>
    <row r="49" spans="1:12" ht="18.75" customHeight="1">
      <c r="A49" s="2"/>
      <c r="F49" s="66"/>
      <c r="G49" s="66"/>
      <c r="H49" s="5" t="s">
        <v>75</v>
      </c>
      <c r="I49" s="20">
        <v>1545</v>
      </c>
      <c r="J49" s="20">
        <v>45858</v>
      </c>
      <c r="K49" s="20">
        <v>86</v>
      </c>
      <c r="L49" s="22">
        <v>111</v>
      </c>
    </row>
    <row r="50" spans="1:7" ht="18.75" customHeight="1">
      <c r="A50" s="114" t="s">
        <v>0</v>
      </c>
      <c r="B50" s="32"/>
      <c r="C50" s="32"/>
      <c r="D50" s="32"/>
      <c r="E50" s="3" t="s">
        <v>204</v>
      </c>
      <c r="F50" s="66"/>
      <c r="G50" s="66"/>
    </row>
    <row r="51" spans="1:7" ht="18.75" customHeight="1">
      <c r="A51" s="67" t="s">
        <v>87</v>
      </c>
      <c r="B51" s="6" t="s">
        <v>88</v>
      </c>
      <c r="C51" s="6" t="s">
        <v>89</v>
      </c>
      <c r="D51" s="6" t="s">
        <v>90</v>
      </c>
      <c r="E51" s="6" t="s">
        <v>91</v>
      </c>
      <c r="F51" s="15"/>
      <c r="G51" s="15"/>
    </row>
    <row r="52" spans="1:7" ht="18.75" customHeight="1">
      <c r="A52" s="4" t="s">
        <v>2</v>
      </c>
      <c r="B52" s="16"/>
      <c r="C52" s="16">
        <v>0</v>
      </c>
      <c r="D52" s="16">
        <v>0</v>
      </c>
      <c r="E52" s="64">
        <v>0</v>
      </c>
      <c r="F52" s="15"/>
      <c r="G52" s="15"/>
    </row>
    <row r="53" spans="1:7" ht="18.75" customHeight="1">
      <c r="A53" s="33" t="s">
        <v>93</v>
      </c>
      <c r="B53" s="15">
        <v>26</v>
      </c>
      <c r="C53" s="15">
        <v>0</v>
      </c>
      <c r="D53" s="15">
        <v>0</v>
      </c>
      <c r="E53" s="17">
        <v>0</v>
      </c>
      <c r="F53" s="15"/>
      <c r="G53" s="15"/>
    </row>
    <row r="54" spans="1:7" ht="18.75" customHeight="1">
      <c r="A54" s="33" t="s">
        <v>94</v>
      </c>
      <c r="B54" s="15">
        <v>26</v>
      </c>
      <c r="C54" s="15">
        <v>0</v>
      </c>
      <c r="D54" s="15">
        <v>0</v>
      </c>
      <c r="E54" s="17">
        <v>0</v>
      </c>
      <c r="F54" s="15"/>
      <c r="G54" s="15"/>
    </row>
    <row r="55" spans="1:7" ht="18.75" customHeight="1">
      <c r="A55" s="33" t="s">
        <v>66</v>
      </c>
      <c r="B55" s="15">
        <v>26</v>
      </c>
      <c r="C55" s="15">
        <v>0</v>
      </c>
      <c r="D55" s="15">
        <v>0</v>
      </c>
      <c r="E55" s="17">
        <v>0</v>
      </c>
      <c r="F55" s="15"/>
      <c r="G55" s="15"/>
    </row>
    <row r="56" spans="1:7" ht="18.75" customHeight="1">
      <c r="A56" s="33" t="s">
        <v>67</v>
      </c>
      <c r="B56" s="15">
        <v>26</v>
      </c>
      <c r="C56" s="15">
        <v>0</v>
      </c>
      <c r="D56" s="15">
        <v>0</v>
      </c>
      <c r="E56" s="17">
        <v>0</v>
      </c>
      <c r="F56" s="15"/>
      <c r="G56" s="15"/>
    </row>
    <row r="57" spans="1:7" ht="18.75" customHeight="1">
      <c r="A57" s="33" t="s">
        <v>68</v>
      </c>
      <c r="B57" s="15">
        <v>26</v>
      </c>
      <c r="C57" s="15">
        <v>0</v>
      </c>
      <c r="D57" s="15">
        <v>0</v>
      </c>
      <c r="E57" s="17">
        <v>0</v>
      </c>
      <c r="F57" s="15"/>
      <c r="G57" s="15"/>
    </row>
    <row r="58" spans="1:7" ht="18.75" customHeight="1">
      <c r="A58" s="33" t="s">
        <v>69</v>
      </c>
      <c r="B58" s="15">
        <v>26</v>
      </c>
      <c r="C58" s="15">
        <v>0</v>
      </c>
      <c r="D58" s="15">
        <v>0</v>
      </c>
      <c r="E58" s="17">
        <v>0</v>
      </c>
      <c r="F58" s="15"/>
      <c r="G58" s="15"/>
    </row>
    <row r="59" spans="1:7" ht="18.75" customHeight="1">
      <c r="A59" s="33" t="s">
        <v>70</v>
      </c>
      <c r="B59" s="15">
        <v>26</v>
      </c>
      <c r="C59" s="15">
        <v>0</v>
      </c>
      <c r="D59" s="15">
        <v>0</v>
      </c>
      <c r="E59" s="17">
        <v>0</v>
      </c>
      <c r="F59" s="15"/>
      <c r="G59" s="15"/>
    </row>
    <row r="60" spans="1:7" ht="18.75" customHeight="1">
      <c r="A60" s="33" t="s">
        <v>71</v>
      </c>
      <c r="B60" s="15">
        <v>26</v>
      </c>
      <c r="C60" s="15">
        <v>0</v>
      </c>
      <c r="D60" s="15">
        <v>0</v>
      </c>
      <c r="E60" s="17">
        <v>0</v>
      </c>
      <c r="F60" s="15"/>
      <c r="G60" s="15"/>
    </row>
    <row r="61" spans="1:7" ht="18.75" customHeight="1">
      <c r="A61" s="33" t="s">
        <v>72</v>
      </c>
      <c r="B61" s="15">
        <v>26</v>
      </c>
      <c r="C61" s="15">
        <v>0</v>
      </c>
      <c r="D61" s="15">
        <v>0</v>
      </c>
      <c r="E61" s="17">
        <v>0</v>
      </c>
      <c r="F61" s="15"/>
      <c r="G61" s="15"/>
    </row>
    <row r="62" spans="1:7" ht="18.75" customHeight="1">
      <c r="A62" s="33" t="s">
        <v>73</v>
      </c>
      <c r="B62" s="15">
        <v>26</v>
      </c>
      <c r="C62" s="15">
        <v>0</v>
      </c>
      <c r="D62" s="15">
        <v>0</v>
      </c>
      <c r="E62" s="17">
        <v>0</v>
      </c>
      <c r="F62" s="15"/>
      <c r="G62" s="15"/>
    </row>
    <row r="63" spans="1:7" ht="18.75" customHeight="1">
      <c r="A63" s="33" t="s">
        <v>74</v>
      </c>
      <c r="B63" s="15">
        <v>26</v>
      </c>
      <c r="C63" s="15">
        <v>0</v>
      </c>
      <c r="D63" s="15">
        <v>0</v>
      </c>
      <c r="E63" s="17">
        <v>0</v>
      </c>
      <c r="F63" s="15"/>
      <c r="G63" s="15"/>
    </row>
    <row r="64" spans="1:12" ht="15" customHeight="1">
      <c r="A64" s="5" t="s">
        <v>75</v>
      </c>
      <c r="B64" s="20">
        <v>26</v>
      </c>
      <c r="C64" s="20">
        <v>0</v>
      </c>
      <c r="D64" s="20">
        <v>0</v>
      </c>
      <c r="E64" s="22">
        <v>0</v>
      </c>
      <c r="H64" s="131"/>
      <c r="I64" s="131"/>
      <c r="J64" s="131"/>
      <c r="K64" s="131"/>
      <c r="L64" s="131"/>
    </row>
    <row r="65" spans="6:12" ht="15" customHeight="1">
      <c r="F65" s="66"/>
      <c r="G65" s="66"/>
      <c r="H65" s="231"/>
      <c r="I65" s="231"/>
      <c r="J65" s="231"/>
      <c r="K65" s="159"/>
      <c r="L65" s="66"/>
    </row>
    <row r="66" spans="6:12" ht="15" customHeight="1">
      <c r="F66" s="66"/>
      <c r="G66" s="66"/>
      <c r="H66" s="160"/>
      <c r="I66" s="160"/>
      <c r="J66" s="160"/>
      <c r="K66" s="160"/>
      <c r="L66" s="160"/>
    </row>
    <row r="67" spans="6:12" ht="15" customHeight="1">
      <c r="F67" s="15"/>
      <c r="G67" s="15"/>
      <c r="H67" s="66"/>
      <c r="I67" s="15"/>
      <c r="J67" s="15"/>
      <c r="K67" s="15"/>
      <c r="L67" s="15"/>
    </row>
    <row r="68" spans="6:12" ht="15" customHeight="1">
      <c r="F68" s="15"/>
      <c r="G68" s="15"/>
      <c r="H68" s="66"/>
      <c r="I68" s="15"/>
      <c r="J68" s="15"/>
      <c r="K68" s="15"/>
      <c r="L68" s="15"/>
    </row>
    <row r="69" spans="6:12" ht="15" customHeight="1">
      <c r="F69" s="15"/>
      <c r="G69" s="15"/>
      <c r="H69" s="66"/>
      <c r="I69" s="15"/>
      <c r="J69" s="15"/>
      <c r="K69" s="15"/>
      <c r="L69" s="15"/>
    </row>
    <row r="70" spans="6:12" ht="15" customHeight="1">
      <c r="F70" s="15"/>
      <c r="G70" s="15"/>
      <c r="H70" s="66"/>
      <c r="I70" s="15"/>
      <c r="J70" s="15"/>
      <c r="K70" s="15"/>
      <c r="L70" s="15"/>
    </row>
    <row r="71" spans="6:12" ht="15" customHeight="1">
      <c r="F71" s="15"/>
      <c r="G71" s="15"/>
      <c r="H71" s="66"/>
      <c r="I71" s="15"/>
      <c r="J71" s="15"/>
      <c r="K71" s="15"/>
      <c r="L71" s="15"/>
    </row>
    <row r="72" spans="6:12" ht="15" customHeight="1">
      <c r="F72" s="15"/>
      <c r="G72" s="15"/>
      <c r="H72" s="66"/>
      <c r="I72" s="15"/>
      <c r="J72" s="15"/>
      <c r="K72" s="15"/>
      <c r="L72" s="15"/>
    </row>
    <row r="73" spans="6:12" ht="15" customHeight="1">
      <c r="F73" s="15"/>
      <c r="G73" s="15"/>
      <c r="H73" s="66"/>
      <c r="I73" s="15"/>
      <c r="J73" s="15"/>
      <c r="K73" s="15"/>
      <c r="L73" s="15"/>
    </row>
    <row r="74" spans="6:12" ht="15" customHeight="1">
      <c r="F74" s="15"/>
      <c r="G74" s="15"/>
      <c r="H74" s="66"/>
      <c r="I74" s="15"/>
      <c r="J74" s="15"/>
      <c r="K74" s="15"/>
      <c r="L74" s="15"/>
    </row>
    <row r="75" spans="6:12" ht="15" customHeight="1">
      <c r="F75" s="15"/>
      <c r="G75" s="15"/>
      <c r="H75" s="66"/>
      <c r="I75" s="15"/>
      <c r="J75" s="15"/>
      <c r="K75" s="15"/>
      <c r="L75" s="15"/>
    </row>
    <row r="76" spans="6:12" ht="15" customHeight="1">
      <c r="F76" s="15"/>
      <c r="G76" s="15"/>
      <c r="H76" s="66"/>
      <c r="I76" s="15"/>
      <c r="J76" s="15"/>
      <c r="K76" s="15"/>
      <c r="L76" s="15"/>
    </row>
    <row r="77" spans="6:12" ht="15" customHeight="1">
      <c r="F77" s="15"/>
      <c r="G77" s="15"/>
      <c r="H77" s="66"/>
      <c r="I77" s="15"/>
      <c r="J77" s="15"/>
      <c r="K77" s="15"/>
      <c r="L77" s="15"/>
    </row>
    <row r="78" spans="6:12" ht="15" customHeight="1">
      <c r="F78" s="15"/>
      <c r="G78" s="15"/>
      <c r="H78" s="66"/>
      <c r="I78" s="15"/>
      <c r="J78" s="15"/>
      <c r="K78" s="15"/>
      <c r="L78" s="15"/>
    </row>
    <row r="79" spans="6:12" ht="15" customHeight="1">
      <c r="F79" s="15"/>
      <c r="G79" s="15"/>
      <c r="H79" s="66"/>
      <c r="I79" s="15"/>
      <c r="J79" s="15"/>
      <c r="K79" s="15"/>
      <c r="L79" s="15"/>
    </row>
  </sheetData>
  <mergeCells count="2">
    <mergeCell ref="H65:J65"/>
    <mergeCell ref="H2:I2"/>
  </mergeCells>
  <printOptions horizontalCentered="1"/>
  <pageMargins left="0.7874015748031497" right="0.7874015748031497" top="0.42" bottom="0.5905511811023623" header="0" footer="0"/>
  <pageSetup blackAndWhite="1" fitToWidth="40" horizontalDpi="600" verticalDpi="600" orientation="portrait" paperSize="9" scale="70" r:id="rId1"/>
  <colBreaks count="1" manualBreakCount="1">
    <brk id="6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L33"/>
  <sheetViews>
    <sheetView view="pageBreakPreview" zoomScale="75" zoomScaleSheetLayoutView="75" workbookViewId="0" topLeftCell="A1">
      <pane xSplit="1" ySplit="6" topLeftCell="B7" activePane="bottomRight" state="frozen"/>
      <selection pane="topLeft" activeCell="M3" sqref="M3:M89"/>
      <selection pane="topRight" activeCell="M3" sqref="M3:M89"/>
      <selection pane="bottomLeft" activeCell="M3" sqref="M3:M89"/>
      <selection pane="bottomRight" activeCell="A1" sqref="A1"/>
    </sheetView>
  </sheetViews>
  <sheetFormatPr defaultColWidth="9.00390625" defaultRowHeight="13.5"/>
  <cols>
    <col min="1" max="1" width="11.75390625" style="35" customWidth="1"/>
    <col min="2" max="11" width="11.125" style="35" customWidth="1"/>
    <col min="12" max="16384" width="9.125" style="35" customWidth="1"/>
  </cols>
  <sheetData>
    <row r="1" spans="1:12" ht="21">
      <c r="A1" s="1" t="s">
        <v>212</v>
      </c>
      <c r="B1" s="82"/>
      <c r="C1" s="82"/>
      <c r="D1" s="82"/>
      <c r="E1" s="82"/>
      <c r="F1" s="82"/>
      <c r="G1" s="83"/>
      <c r="H1" s="132"/>
      <c r="I1" s="132"/>
      <c r="J1" s="132"/>
      <c r="K1" s="132" t="s">
        <v>26</v>
      </c>
      <c r="L1" s="83"/>
    </row>
    <row r="2" spans="1:12" s="36" customFormat="1" ht="18" customHeight="1">
      <c r="A2" s="235" t="s">
        <v>27</v>
      </c>
      <c r="B2" s="233" t="s">
        <v>106</v>
      </c>
      <c r="C2" s="233"/>
      <c r="D2" s="233"/>
      <c r="E2" s="233"/>
      <c r="F2" s="234"/>
      <c r="G2" s="233" t="s">
        <v>116</v>
      </c>
      <c r="H2" s="233"/>
      <c r="I2" s="233"/>
      <c r="J2" s="233"/>
      <c r="K2" s="234"/>
      <c r="L2" s="84"/>
    </row>
    <row r="3" spans="1:12" s="36" customFormat="1" ht="21" customHeight="1">
      <c r="A3" s="236"/>
      <c r="B3" s="85" t="s">
        <v>174</v>
      </c>
      <c r="C3" s="5" t="s">
        <v>175</v>
      </c>
      <c r="D3" s="5" t="s">
        <v>183</v>
      </c>
      <c r="E3" s="5" t="s">
        <v>195</v>
      </c>
      <c r="F3" s="5" t="s">
        <v>205</v>
      </c>
      <c r="G3" s="85" t="s">
        <v>174</v>
      </c>
      <c r="H3" s="5" t="s">
        <v>175</v>
      </c>
      <c r="I3" s="5" t="s">
        <v>183</v>
      </c>
      <c r="J3" s="5" t="s">
        <v>196</v>
      </c>
      <c r="K3" s="5" t="s">
        <v>206</v>
      </c>
      <c r="L3"/>
    </row>
    <row r="4" spans="1:12" ht="39.75" customHeight="1">
      <c r="A4" s="39" t="s">
        <v>3</v>
      </c>
      <c r="B4" s="73">
        <v>1208</v>
      </c>
      <c r="C4" s="7">
        <v>1226</v>
      </c>
      <c r="D4" s="40">
        <v>1246</v>
      </c>
      <c r="E4" s="40">
        <v>1237</v>
      </c>
      <c r="F4" s="40">
        <v>1238</v>
      </c>
      <c r="G4" s="166">
        <v>82.29919983104138</v>
      </c>
      <c r="H4" s="75">
        <v>83.97260273972603</v>
      </c>
      <c r="I4" s="75">
        <v>85.8</v>
      </c>
      <c r="J4" s="75">
        <v>85.66481994459834</v>
      </c>
      <c r="K4" s="86">
        <v>86.2116991643454</v>
      </c>
      <c r="L4"/>
    </row>
    <row r="5" spans="1:12" ht="39.75" customHeight="1">
      <c r="A5" s="41" t="s">
        <v>4</v>
      </c>
      <c r="B5" s="76">
        <v>1079</v>
      </c>
      <c r="C5" s="9">
        <v>1096</v>
      </c>
      <c r="D5" s="42">
        <v>1115</v>
      </c>
      <c r="E5" s="42">
        <v>1108</v>
      </c>
      <c r="F5" s="42">
        <v>1109</v>
      </c>
      <c r="G5" s="167">
        <v>81.72323166529073</v>
      </c>
      <c r="H5" s="78">
        <v>83.38069143590528</v>
      </c>
      <c r="I5" s="78">
        <v>85.2</v>
      </c>
      <c r="J5" s="78">
        <v>85.05692595978833</v>
      </c>
      <c r="K5" s="87">
        <v>85.45065783137173</v>
      </c>
      <c r="L5"/>
    </row>
    <row r="6" spans="1:12" ht="39.75" customHeight="1">
      <c r="A6" s="43" t="s">
        <v>5</v>
      </c>
      <c r="B6" s="79">
        <v>129</v>
      </c>
      <c r="C6" s="12">
        <v>130</v>
      </c>
      <c r="D6" s="44">
        <v>131</v>
      </c>
      <c r="E6" s="44">
        <v>129</v>
      </c>
      <c r="F6" s="44">
        <v>129</v>
      </c>
      <c r="G6" s="168">
        <v>87.45466255381173</v>
      </c>
      <c r="H6" s="81">
        <v>89.32559178204555</v>
      </c>
      <c r="I6" s="81">
        <v>91.4</v>
      </c>
      <c r="J6" s="81">
        <v>91.08175470059521</v>
      </c>
      <c r="K6" s="88">
        <v>92.32486902751137</v>
      </c>
      <c r="L6"/>
    </row>
    <row r="7" spans="1:12" ht="39.75" customHeight="1">
      <c r="A7" s="39" t="s">
        <v>6</v>
      </c>
      <c r="B7" s="65">
        <v>431</v>
      </c>
      <c r="C7" s="16">
        <v>439</v>
      </c>
      <c r="D7" s="97">
        <v>451</v>
      </c>
      <c r="E7" s="97">
        <v>457</v>
      </c>
      <c r="F7" s="97">
        <v>456</v>
      </c>
      <c r="G7" s="166">
        <v>83.69955936357263</v>
      </c>
      <c r="H7" s="75">
        <v>85.23278841300043</v>
      </c>
      <c r="I7" s="75">
        <v>87.6</v>
      </c>
      <c r="J7" s="75">
        <v>88.73751946594382</v>
      </c>
      <c r="K7" s="86">
        <v>88.41115841883624</v>
      </c>
      <c r="L7"/>
    </row>
    <row r="8" spans="1:12" ht="39.75" customHeight="1">
      <c r="A8" s="41" t="s">
        <v>7</v>
      </c>
      <c r="B8" s="14">
        <v>114</v>
      </c>
      <c r="C8" s="15">
        <v>117</v>
      </c>
      <c r="D8" s="45">
        <v>117</v>
      </c>
      <c r="E8" s="45">
        <v>114</v>
      </c>
      <c r="F8" s="45">
        <v>114</v>
      </c>
      <c r="G8" s="167">
        <v>65.52364311455717</v>
      </c>
      <c r="H8" s="78">
        <v>67.79268186690616</v>
      </c>
      <c r="I8" s="78">
        <v>68.3</v>
      </c>
      <c r="J8" s="78">
        <v>67.07776313311993</v>
      </c>
      <c r="K8" s="87">
        <v>67.56236183793331</v>
      </c>
      <c r="L8"/>
    </row>
    <row r="9" spans="1:12" ht="39.75" customHeight="1">
      <c r="A9" s="41" t="s">
        <v>8</v>
      </c>
      <c r="B9" s="14">
        <v>88</v>
      </c>
      <c r="C9" s="15">
        <v>89</v>
      </c>
      <c r="D9" s="45">
        <v>90</v>
      </c>
      <c r="E9" s="45">
        <v>86</v>
      </c>
      <c r="F9" s="45">
        <v>85</v>
      </c>
      <c r="G9" s="167">
        <v>98.38558204015919</v>
      </c>
      <c r="H9" s="78">
        <v>100.81444478426843</v>
      </c>
      <c r="I9" s="78">
        <v>103.4</v>
      </c>
      <c r="J9" s="78">
        <v>100.25763881602724</v>
      </c>
      <c r="K9" s="87">
        <v>100.37670788016202</v>
      </c>
      <c r="L9"/>
    </row>
    <row r="10" spans="1:12" ht="39.75" customHeight="1">
      <c r="A10" s="41" t="s">
        <v>9</v>
      </c>
      <c r="B10" s="14">
        <v>41</v>
      </c>
      <c r="C10" s="15">
        <v>42</v>
      </c>
      <c r="D10" s="45">
        <v>43</v>
      </c>
      <c r="E10" s="45">
        <v>44</v>
      </c>
      <c r="F10" s="45">
        <v>46</v>
      </c>
      <c r="G10" s="167">
        <v>99.36021713842574</v>
      </c>
      <c r="H10" s="78">
        <v>103.18396226415094</v>
      </c>
      <c r="I10" s="78">
        <v>107.3</v>
      </c>
      <c r="J10" s="78">
        <v>111.53075967656079</v>
      </c>
      <c r="K10" s="87">
        <v>118.22457529106377</v>
      </c>
      <c r="L10"/>
    </row>
    <row r="11" spans="1:12" ht="39.75" customHeight="1">
      <c r="A11" s="41" t="s">
        <v>10</v>
      </c>
      <c r="B11" s="14">
        <v>100</v>
      </c>
      <c r="C11" s="15">
        <v>101</v>
      </c>
      <c r="D11" s="45">
        <v>102</v>
      </c>
      <c r="E11" s="45">
        <v>95</v>
      </c>
      <c r="F11" s="45">
        <v>93</v>
      </c>
      <c r="G11" s="167">
        <v>80.67639086097844</v>
      </c>
      <c r="H11" s="78">
        <v>81.70331181543142</v>
      </c>
      <c r="I11" s="78">
        <v>82.7</v>
      </c>
      <c r="J11" s="78">
        <v>77.13981795002964</v>
      </c>
      <c r="K11" s="87">
        <v>75.76930284094149</v>
      </c>
      <c r="L11"/>
    </row>
    <row r="12" spans="1:12" ht="39.75" customHeight="1">
      <c r="A12" s="41" t="s">
        <v>11</v>
      </c>
      <c r="B12" s="14">
        <v>92</v>
      </c>
      <c r="C12" s="15">
        <v>91</v>
      </c>
      <c r="D12" s="45">
        <v>92</v>
      </c>
      <c r="E12" s="45">
        <v>90</v>
      </c>
      <c r="F12" s="45">
        <v>90</v>
      </c>
      <c r="G12" s="167">
        <v>81.14950031313123</v>
      </c>
      <c r="H12" s="78">
        <v>80.53952632137927</v>
      </c>
      <c r="I12" s="78">
        <v>81.7</v>
      </c>
      <c r="J12" s="78">
        <v>80.2682744104741</v>
      </c>
      <c r="K12" s="87">
        <v>80.54556193953714</v>
      </c>
      <c r="L12"/>
    </row>
    <row r="13" spans="1:12" ht="39.75" customHeight="1">
      <c r="A13" s="41" t="s">
        <v>12</v>
      </c>
      <c r="B13" s="14">
        <v>59</v>
      </c>
      <c r="C13" s="15">
        <v>58</v>
      </c>
      <c r="D13" s="45">
        <v>60</v>
      </c>
      <c r="E13" s="45">
        <v>62</v>
      </c>
      <c r="F13" s="45">
        <v>63</v>
      </c>
      <c r="G13" s="167">
        <v>116.17374867089354</v>
      </c>
      <c r="H13" s="78">
        <v>115.5977199346275</v>
      </c>
      <c r="I13" s="78">
        <v>120.9</v>
      </c>
      <c r="J13" s="78">
        <v>126.98672783876782</v>
      </c>
      <c r="K13" s="87">
        <v>130.6972595066697</v>
      </c>
      <c r="L13"/>
    </row>
    <row r="14" spans="1:12" ht="39.75" customHeight="1">
      <c r="A14" s="41" t="s">
        <v>13</v>
      </c>
      <c r="B14" s="14">
        <v>29</v>
      </c>
      <c r="C14" s="15">
        <v>30</v>
      </c>
      <c r="D14" s="45">
        <v>30</v>
      </c>
      <c r="E14" s="45">
        <v>31</v>
      </c>
      <c r="F14" s="45">
        <v>30</v>
      </c>
      <c r="G14" s="167">
        <v>73.43073456055504</v>
      </c>
      <c r="H14" s="78">
        <v>76.55404715729304</v>
      </c>
      <c r="I14" s="78">
        <v>77</v>
      </c>
      <c r="J14" s="78">
        <v>80.08680376149633</v>
      </c>
      <c r="K14" s="87">
        <v>77.9483981604178</v>
      </c>
      <c r="L14"/>
    </row>
    <row r="15" spans="1:12" ht="39.75" customHeight="1">
      <c r="A15" s="41" t="s">
        <v>121</v>
      </c>
      <c r="B15" s="14">
        <v>57</v>
      </c>
      <c r="C15" s="15">
        <v>57</v>
      </c>
      <c r="D15" s="45">
        <v>58</v>
      </c>
      <c r="E15" s="45">
        <v>57</v>
      </c>
      <c r="F15" s="45">
        <v>58</v>
      </c>
      <c r="G15" s="167">
        <v>61.386693088073756</v>
      </c>
      <c r="H15" s="78">
        <v>61.7263896559566</v>
      </c>
      <c r="I15" s="78">
        <v>63.2</v>
      </c>
      <c r="J15" s="78">
        <v>62.51508039219987</v>
      </c>
      <c r="K15" s="87">
        <v>63.941438461877674</v>
      </c>
      <c r="L15"/>
    </row>
    <row r="16" spans="1:12" ht="39.75" customHeight="1">
      <c r="A16" s="41" t="s">
        <v>122</v>
      </c>
      <c r="B16" s="14">
        <v>44</v>
      </c>
      <c r="C16" s="15">
        <v>44</v>
      </c>
      <c r="D16" s="45">
        <v>44</v>
      </c>
      <c r="E16" s="45">
        <v>44</v>
      </c>
      <c r="F16" s="55">
        <v>45</v>
      </c>
      <c r="G16" s="167">
        <v>97.89089614665835</v>
      </c>
      <c r="H16" s="78">
        <v>99.61512338691419</v>
      </c>
      <c r="I16" s="78">
        <v>101</v>
      </c>
      <c r="J16" s="78">
        <v>102.35414534288638</v>
      </c>
      <c r="K16" s="87">
        <v>106.11705890675849</v>
      </c>
      <c r="L16"/>
    </row>
    <row r="17" spans="1:12" ht="39.75" customHeight="1">
      <c r="A17" s="41" t="s">
        <v>124</v>
      </c>
      <c r="B17" s="198">
        <v>24</v>
      </c>
      <c r="C17" s="20">
        <v>28</v>
      </c>
      <c r="D17" s="46">
        <v>28</v>
      </c>
      <c r="E17" s="46">
        <v>28</v>
      </c>
      <c r="F17" s="56">
        <v>29</v>
      </c>
      <c r="G17" s="167">
        <v>68.03106752083451</v>
      </c>
      <c r="H17" s="78">
        <v>79.225850263143</v>
      </c>
      <c r="I17" s="78">
        <v>78.9</v>
      </c>
      <c r="J17" s="78">
        <v>78.87768324976055</v>
      </c>
      <c r="K17" s="87">
        <v>81.81228312692188</v>
      </c>
      <c r="L17"/>
    </row>
    <row r="18" spans="1:11" ht="39.75" customHeight="1">
      <c r="A18" s="47" t="s">
        <v>126</v>
      </c>
      <c r="B18" s="196">
        <v>6</v>
      </c>
      <c r="C18" s="196">
        <v>6</v>
      </c>
      <c r="D18" s="196">
        <v>6</v>
      </c>
      <c r="E18" s="196">
        <v>6</v>
      </c>
      <c r="F18" s="57">
        <v>5</v>
      </c>
      <c r="G18" s="199">
        <v>74.1</v>
      </c>
      <c r="H18" s="200">
        <v>75.6</v>
      </c>
      <c r="I18" s="200">
        <v>76.9</v>
      </c>
      <c r="J18" s="200">
        <v>78.5648814979704</v>
      </c>
      <c r="K18" s="201">
        <v>67.05109293281481</v>
      </c>
    </row>
    <row r="19" spans="1:12" ht="39.75" customHeight="1">
      <c r="A19" s="47" t="s">
        <v>127</v>
      </c>
      <c r="B19" s="14">
        <v>11</v>
      </c>
      <c r="C19" s="15">
        <v>11</v>
      </c>
      <c r="D19" s="45">
        <v>10</v>
      </c>
      <c r="E19" s="45">
        <v>10</v>
      </c>
      <c r="F19" s="45">
        <v>11</v>
      </c>
      <c r="G19" s="167">
        <v>100.49333089713137</v>
      </c>
      <c r="H19" s="78">
        <v>103.23791647114031</v>
      </c>
      <c r="I19" s="78">
        <v>96.3</v>
      </c>
      <c r="J19" s="78">
        <v>98.63878477017164</v>
      </c>
      <c r="K19" s="87">
        <v>111.51662611516628</v>
      </c>
      <c r="L19"/>
    </row>
    <row r="20" spans="1:12" ht="39.75" customHeight="1">
      <c r="A20" s="48" t="s">
        <v>14</v>
      </c>
      <c r="B20" s="65">
        <v>22</v>
      </c>
      <c r="C20" s="16">
        <v>23</v>
      </c>
      <c r="D20" s="97">
        <v>24</v>
      </c>
      <c r="E20" s="97">
        <v>24</v>
      </c>
      <c r="F20" s="97">
        <v>24</v>
      </c>
      <c r="G20" s="166">
        <v>71.98010731579636</v>
      </c>
      <c r="H20" s="75">
        <v>75.17568230102958</v>
      </c>
      <c r="I20" s="75">
        <v>78.6</v>
      </c>
      <c r="J20" s="75">
        <v>78.66273352999016</v>
      </c>
      <c r="K20" s="86">
        <v>78.64211285143195</v>
      </c>
      <c r="L20"/>
    </row>
    <row r="21" spans="1:12" ht="39.75" customHeight="1">
      <c r="A21" s="50" t="s">
        <v>15</v>
      </c>
      <c r="B21" s="198">
        <v>19</v>
      </c>
      <c r="C21" s="20">
        <v>19</v>
      </c>
      <c r="D21" s="46">
        <v>19</v>
      </c>
      <c r="E21" s="46">
        <v>19</v>
      </c>
      <c r="F21" s="46">
        <v>19</v>
      </c>
      <c r="G21" s="168">
        <v>84.73064573671067</v>
      </c>
      <c r="H21" s="81">
        <v>84.80628459203714</v>
      </c>
      <c r="I21" s="81">
        <v>85.1</v>
      </c>
      <c r="J21" s="81">
        <v>84.91620111731844</v>
      </c>
      <c r="K21" s="88">
        <v>85.62415502478594</v>
      </c>
      <c r="L21"/>
    </row>
    <row r="22" spans="1:12" ht="39.75" customHeight="1">
      <c r="A22" s="47" t="s">
        <v>16</v>
      </c>
      <c r="B22" s="14">
        <v>16</v>
      </c>
      <c r="C22" s="15">
        <v>16</v>
      </c>
      <c r="D22" s="45">
        <v>17</v>
      </c>
      <c r="E22" s="45">
        <v>17</v>
      </c>
      <c r="F22" s="45">
        <v>17</v>
      </c>
      <c r="G22" s="167">
        <v>81.54943934760449</v>
      </c>
      <c r="H22" s="78">
        <v>82.93593199253577</v>
      </c>
      <c r="I22" s="78">
        <v>90.1</v>
      </c>
      <c r="J22" s="78">
        <v>91.66397066752938</v>
      </c>
      <c r="K22" s="87">
        <v>92.97238173366148</v>
      </c>
      <c r="L22"/>
    </row>
    <row r="23" spans="1:12" ht="39.75" customHeight="1">
      <c r="A23" s="47" t="s">
        <v>17</v>
      </c>
      <c r="B23" s="202">
        <v>12</v>
      </c>
      <c r="C23" s="203">
        <v>13</v>
      </c>
      <c r="D23" s="196">
        <v>13</v>
      </c>
      <c r="E23" s="196">
        <v>13</v>
      </c>
      <c r="F23" s="196">
        <v>13</v>
      </c>
      <c r="G23" s="199">
        <v>99.21455146754856</v>
      </c>
      <c r="H23" s="200">
        <v>110.81749211490921</v>
      </c>
      <c r="I23" s="200">
        <v>113.7</v>
      </c>
      <c r="J23" s="200">
        <v>115.97823177803551</v>
      </c>
      <c r="K23" s="201">
        <v>118.66727521679599</v>
      </c>
      <c r="L23"/>
    </row>
    <row r="24" spans="1:12" ht="39.75" customHeight="1">
      <c r="A24" s="41" t="s">
        <v>18</v>
      </c>
      <c r="B24" s="14">
        <v>6</v>
      </c>
      <c r="C24" s="15">
        <v>6</v>
      </c>
      <c r="D24" s="45">
        <v>6</v>
      </c>
      <c r="E24" s="45">
        <v>6</v>
      </c>
      <c r="F24" s="45">
        <v>6</v>
      </c>
      <c r="G24" s="167">
        <v>127.93176972281451</v>
      </c>
      <c r="H24" s="78">
        <v>129.70168612191958</v>
      </c>
      <c r="I24" s="78">
        <v>132.9</v>
      </c>
      <c r="J24" s="78">
        <v>135.65453312231517</v>
      </c>
      <c r="K24" s="87">
        <v>138.34447774959648</v>
      </c>
      <c r="L24"/>
    </row>
    <row r="25" spans="1:11" ht="39.75" customHeight="1">
      <c r="A25" s="210" t="s">
        <v>170</v>
      </c>
      <c r="B25" s="45">
        <v>14</v>
      </c>
      <c r="C25" s="45">
        <v>13</v>
      </c>
      <c r="D25" s="45">
        <v>13</v>
      </c>
      <c r="E25" s="45">
        <v>13</v>
      </c>
      <c r="F25" s="55">
        <v>13</v>
      </c>
      <c r="G25" s="78">
        <v>112.6</v>
      </c>
      <c r="H25" s="78">
        <v>105.5</v>
      </c>
      <c r="I25" s="78">
        <v>107</v>
      </c>
      <c r="J25" s="78">
        <v>108.8321473419841</v>
      </c>
      <c r="K25" s="87">
        <v>110.68539804171989</v>
      </c>
    </row>
    <row r="26" spans="1:12" ht="39.75" customHeight="1" thickBot="1">
      <c r="A26" s="211" t="s">
        <v>150</v>
      </c>
      <c r="B26" s="204">
        <v>23</v>
      </c>
      <c r="C26" s="205">
        <v>23</v>
      </c>
      <c r="D26" s="206">
        <v>23</v>
      </c>
      <c r="E26" s="206">
        <v>21</v>
      </c>
      <c r="F26" s="206">
        <v>21</v>
      </c>
      <c r="G26" s="207">
        <v>86.3493016969515</v>
      </c>
      <c r="H26" s="208">
        <v>88.5773704074559</v>
      </c>
      <c r="I26" s="208">
        <v>90.7</v>
      </c>
      <c r="J26" s="208">
        <v>84.51384417256922</v>
      </c>
      <c r="K26" s="209">
        <v>86.16091576744759</v>
      </c>
      <c r="L26"/>
    </row>
    <row r="27" spans="1:12" ht="39.75" customHeight="1" thickTop="1">
      <c r="A27" s="169" t="s">
        <v>19</v>
      </c>
      <c r="B27" s="162">
        <v>57</v>
      </c>
      <c r="C27" s="163">
        <v>57</v>
      </c>
      <c r="D27" s="163">
        <v>58</v>
      </c>
      <c r="E27" s="163">
        <v>57</v>
      </c>
      <c r="F27" s="163">
        <v>58</v>
      </c>
      <c r="G27" s="173">
        <v>61.386693088073756</v>
      </c>
      <c r="H27" s="170">
        <v>61.7263896559566</v>
      </c>
      <c r="I27" s="170">
        <v>63.2</v>
      </c>
      <c r="J27" s="170">
        <v>62.51508039219987</v>
      </c>
      <c r="K27" s="171">
        <v>63.941438461877674</v>
      </c>
      <c r="L27"/>
    </row>
    <row r="28" spans="1:12" ht="39.75" customHeight="1">
      <c r="A28" s="49" t="s">
        <v>20</v>
      </c>
      <c r="B28" s="8">
        <v>192</v>
      </c>
      <c r="C28" s="9">
        <v>192</v>
      </c>
      <c r="D28" s="9">
        <v>194</v>
      </c>
      <c r="E28" s="9">
        <v>185</v>
      </c>
      <c r="F28" s="9">
        <v>183</v>
      </c>
      <c r="G28" s="167">
        <v>80.90239884039894</v>
      </c>
      <c r="H28" s="78">
        <v>81.14756176935497</v>
      </c>
      <c r="I28" s="78">
        <v>82.2</v>
      </c>
      <c r="J28" s="78">
        <v>78.630720384908</v>
      </c>
      <c r="K28" s="87">
        <v>78.04536866840954</v>
      </c>
      <c r="L28"/>
    </row>
    <row r="29" spans="1:12" ht="39.75" customHeight="1">
      <c r="A29" s="49" t="s">
        <v>21</v>
      </c>
      <c r="B29" s="8">
        <v>120</v>
      </c>
      <c r="C29" s="9">
        <v>123</v>
      </c>
      <c r="D29" s="9">
        <v>123</v>
      </c>
      <c r="E29" s="9">
        <v>120</v>
      </c>
      <c r="F29" s="9">
        <v>119</v>
      </c>
      <c r="G29" s="167">
        <v>65.9047347059825</v>
      </c>
      <c r="H29" s="78">
        <v>68.13422997241395</v>
      </c>
      <c r="I29" s="78">
        <v>68.7</v>
      </c>
      <c r="J29" s="78">
        <v>67.57175275495666</v>
      </c>
      <c r="K29" s="87">
        <v>67.54072308303536</v>
      </c>
      <c r="L29"/>
    </row>
    <row r="30" spans="1:12" ht="39.75" customHeight="1">
      <c r="A30" s="49" t="s">
        <v>22</v>
      </c>
      <c r="B30" s="8">
        <v>536</v>
      </c>
      <c r="C30" s="9">
        <v>550</v>
      </c>
      <c r="D30" s="9">
        <v>562</v>
      </c>
      <c r="E30" s="9">
        <v>569</v>
      </c>
      <c r="F30" s="9">
        <v>569</v>
      </c>
      <c r="G30" s="167">
        <v>82.00207453009445</v>
      </c>
      <c r="H30" s="78">
        <v>84.19518587235397</v>
      </c>
      <c r="I30" s="78">
        <v>86.1</v>
      </c>
      <c r="J30" s="78">
        <v>87.23903034354393</v>
      </c>
      <c r="K30" s="87">
        <v>87.23274432067309</v>
      </c>
      <c r="L30"/>
    </row>
    <row r="31" spans="1:12" ht="39.75" customHeight="1">
      <c r="A31" s="49" t="s">
        <v>23</v>
      </c>
      <c r="B31" s="8">
        <v>172</v>
      </c>
      <c r="C31" s="9">
        <v>173</v>
      </c>
      <c r="D31" s="9">
        <v>177</v>
      </c>
      <c r="E31" s="9">
        <v>180</v>
      </c>
      <c r="F31" s="9">
        <v>184</v>
      </c>
      <c r="G31" s="167">
        <v>101.94827903006882</v>
      </c>
      <c r="H31" s="78">
        <v>104.17231184252519</v>
      </c>
      <c r="I31" s="78">
        <v>108.2</v>
      </c>
      <c r="J31" s="78">
        <v>111.78874411556473</v>
      </c>
      <c r="K31" s="87">
        <v>115.89967119767194</v>
      </c>
      <c r="L31"/>
    </row>
    <row r="32" spans="1:12" ht="39.75" customHeight="1">
      <c r="A32" s="50" t="s">
        <v>24</v>
      </c>
      <c r="B32" s="11">
        <v>131</v>
      </c>
      <c r="C32" s="12">
        <v>131</v>
      </c>
      <c r="D32" s="12">
        <v>132</v>
      </c>
      <c r="E32" s="12">
        <v>126</v>
      </c>
      <c r="F32" s="12">
        <v>125</v>
      </c>
      <c r="G32" s="168">
        <v>98.34687166859355</v>
      </c>
      <c r="H32" s="81">
        <v>99.84908306529064</v>
      </c>
      <c r="I32" s="81">
        <v>102.2</v>
      </c>
      <c r="J32" s="81">
        <v>99.21650458679476</v>
      </c>
      <c r="K32" s="88">
        <v>99.89131824574864</v>
      </c>
      <c r="L32"/>
    </row>
    <row r="33" spans="1:12" ht="12.75" customHeight="1">
      <c r="A33" s="51"/>
      <c r="L33"/>
    </row>
  </sheetData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5"/>
  <dimension ref="A1:R32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2" width="8.625" style="2" customWidth="1"/>
    <col min="3" max="8" width="6.625" style="2" customWidth="1"/>
    <col min="9" max="9" width="7.75390625" style="2" customWidth="1"/>
    <col min="10" max="11" width="9.125" style="2" customWidth="1"/>
    <col min="12" max="16384" width="7.625" style="2" customWidth="1"/>
  </cols>
  <sheetData>
    <row r="1" spans="1:18" ht="18.75">
      <c r="A1" s="89" t="s">
        <v>171</v>
      </c>
      <c r="B1" s="34"/>
      <c r="C1" s="34"/>
      <c r="D1" s="34"/>
      <c r="E1" s="34"/>
      <c r="F1" s="34"/>
      <c r="G1" s="82"/>
      <c r="N1" s="223">
        <v>40087</v>
      </c>
      <c r="O1" s="223"/>
      <c r="P1" s="223"/>
      <c r="Q1" s="223"/>
      <c r="R1" s="223"/>
    </row>
    <row r="2" spans="1:18" s="32" customFormat="1" ht="14.25" customHeight="1">
      <c r="A2" s="225" t="s">
        <v>172</v>
      </c>
      <c r="B2" s="217" t="s">
        <v>25</v>
      </c>
      <c r="C2" s="215" t="s">
        <v>35</v>
      </c>
      <c r="D2" s="216"/>
      <c r="E2" s="215" t="s">
        <v>36</v>
      </c>
      <c r="F2" s="216"/>
      <c r="G2" s="216"/>
      <c r="H2" s="239"/>
      <c r="I2" s="237" t="s">
        <v>38</v>
      </c>
      <c r="J2" s="240" t="s">
        <v>39</v>
      </c>
      <c r="K2" s="240" t="s">
        <v>40</v>
      </c>
      <c r="L2" s="222" t="s">
        <v>33</v>
      </c>
      <c r="M2" s="222" t="s">
        <v>34</v>
      </c>
      <c r="N2" s="222" t="s">
        <v>168</v>
      </c>
      <c r="O2" s="222" t="s">
        <v>108</v>
      </c>
      <c r="P2" s="217" t="s">
        <v>28</v>
      </c>
      <c r="Q2" s="222" t="s">
        <v>29</v>
      </c>
      <c r="R2" s="217" t="s">
        <v>37</v>
      </c>
    </row>
    <row r="3" spans="1:18" s="32" customFormat="1" ht="39.75" customHeight="1">
      <c r="A3" s="226"/>
      <c r="B3" s="218"/>
      <c r="C3" s="189" t="s">
        <v>155</v>
      </c>
      <c r="D3" s="188" t="s">
        <v>41</v>
      </c>
      <c r="E3" s="188" t="s">
        <v>30</v>
      </c>
      <c r="F3" s="190" t="s">
        <v>1</v>
      </c>
      <c r="G3" s="188" t="s">
        <v>31</v>
      </c>
      <c r="H3" s="191" t="s">
        <v>32</v>
      </c>
      <c r="I3" s="238"/>
      <c r="J3" s="241"/>
      <c r="K3" s="241"/>
      <c r="L3" s="218"/>
      <c r="M3" s="219"/>
      <c r="N3" s="224"/>
      <c r="O3" s="224"/>
      <c r="P3" s="219"/>
      <c r="Q3" s="219"/>
      <c r="R3" s="219"/>
    </row>
    <row r="4" spans="1:18" ht="39.75" customHeight="1">
      <c r="A4" s="134" t="s">
        <v>25</v>
      </c>
      <c r="B4" s="151">
        <v>1238</v>
      </c>
      <c r="C4" s="156">
        <v>1</v>
      </c>
      <c r="D4" s="156">
        <v>4</v>
      </c>
      <c r="E4" s="156">
        <v>3</v>
      </c>
      <c r="F4" s="156">
        <v>100</v>
      </c>
      <c r="G4" s="156">
        <v>2</v>
      </c>
      <c r="H4" s="156">
        <v>5</v>
      </c>
      <c r="I4" s="156">
        <v>1</v>
      </c>
      <c r="J4" s="156">
        <v>6</v>
      </c>
      <c r="K4" s="156">
        <v>1</v>
      </c>
      <c r="L4" s="156">
        <v>14</v>
      </c>
      <c r="M4" s="156">
        <v>608</v>
      </c>
      <c r="N4" s="156">
        <v>85</v>
      </c>
      <c r="O4" s="156">
        <v>7</v>
      </c>
      <c r="P4" s="156">
        <v>20</v>
      </c>
      <c r="Q4" s="156">
        <v>1</v>
      </c>
      <c r="R4" s="135">
        <v>380</v>
      </c>
    </row>
    <row r="5" spans="1:18" ht="39.75" customHeight="1">
      <c r="A5" s="136" t="s">
        <v>157</v>
      </c>
      <c r="B5" s="152">
        <v>1109</v>
      </c>
      <c r="C5" s="155">
        <v>1</v>
      </c>
      <c r="D5" s="155">
        <v>4</v>
      </c>
      <c r="E5" s="155">
        <v>3</v>
      </c>
      <c r="F5" s="155">
        <v>63</v>
      </c>
      <c r="G5" s="155">
        <v>2</v>
      </c>
      <c r="H5" s="155">
        <v>3</v>
      </c>
      <c r="I5" s="155">
        <v>1</v>
      </c>
      <c r="J5" s="155">
        <v>6</v>
      </c>
      <c r="K5" s="155">
        <v>1</v>
      </c>
      <c r="L5" s="155">
        <v>14</v>
      </c>
      <c r="M5" s="155">
        <v>560</v>
      </c>
      <c r="N5" s="155">
        <v>75</v>
      </c>
      <c r="O5" s="155">
        <v>7</v>
      </c>
      <c r="P5" s="155">
        <v>17</v>
      </c>
      <c r="Q5" s="155">
        <v>1</v>
      </c>
      <c r="R5" s="137">
        <v>351</v>
      </c>
    </row>
    <row r="6" spans="1:18" ht="39.75" customHeight="1">
      <c r="A6" s="138" t="s">
        <v>158</v>
      </c>
      <c r="B6" s="153">
        <v>129</v>
      </c>
      <c r="C6" s="157">
        <v>0</v>
      </c>
      <c r="D6" s="157">
        <v>0</v>
      </c>
      <c r="E6" s="157">
        <v>0</v>
      </c>
      <c r="F6" s="157">
        <v>37</v>
      </c>
      <c r="G6" s="157">
        <v>0</v>
      </c>
      <c r="H6" s="157">
        <v>2</v>
      </c>
      <c r="I6" s="157">
        <v>0</v>
      </c>
      <c r="J6" s="157">
        <v>0</v>
      </c>
      <c r="K6" s="157">
        <v>0</v>
      </c>
      <c r="L6" s="157">
        <v>0</v>
      </c>
      <c r="M6" s="157">
        <v>48</v>
      </c>
      <c r="N6" s="157">
        <v>10</v>
      </c>
      <c r="O6" s="157">
        <v>0</v>
      </c>
      <c r="P6" s="157">
        <v>3</v>
      </c>
      <c r="Q6" s="157">
        <v>0</v>
      </c>
      <c r="R6" s="139">
        <v>29</v>
      </c>
    </row>
    <row r="7" spans="1:18" ht="39.75" customHeight="1">
      <c r="A7" s="136" t="s">
        <v>129</v>
      </c>
      <c r="B7" s="152">
        <v>456</v>
      </c>
      <c r="C7" s="155">
        <v>1</v>
      </c>
      <c r="D7" s="155">
        <v>3</v>
      </c>
      <c r="E7" s="155">
        <v>3</v>
      </c>
      <c r="F7" s="155">
        <v>4</v>
      </c>
      <c r="G7" s="155">
        <v>2</v>
      </c>
      <c r="H7" s="155">
        <v>3</v>
      </c>
      <c r="I7" s="155">
        <v>1</v>
      </c>
      <c r="J7" s="155">
        <v>1</v>
      </c>
      <c r="K7" s="155">
        <v>1</v>
      </c>
      <c r="L7" s="155">
        <v>5</v>
      </c>
      <c r="M7" s="155">
        <v>264</v>
      </c>
      <c r="N7" s="155">
        <v>23</v>
      </c>
      <c r="O7" s="155">
        <v>1</v>
      </c>
      <c r="P7" s="155">
        <v>8</v>
      </c>
      <c r="Q7" s="155">
        <v>0</v>
      </c>
      <c r="R7" s="137">
        <v>136</v>
      </c>
    </row>
    <row r="8" spans="1:18" ht="39.75" customHeight="1">
      <c r="A8" s="136" t="s">
        <v>130</v>
      </c>
      <c r="B8" s="152">
        <v>114</v>
      </c>
      <c r="C8" s="155">
        <v>0</v>
      </c>
      <c r="D8" s="155">
        <v>0</v>
      </c>
      <c r="E8" s="155">
        <v>0</v>
      </c>
      <c r="F8" s="155">
        <v>5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1</v>
      </c>
      <c r="M8" s="155">
        <v>52</v>
      </c>
      <c r="N8" s="155">
        <v>15</v>
      </c>
      <c r="O8" s="155">
        <v>0</v>
      </c>
      <c r="P8" s="155">
        <v>0</v>
      </c>
      <c r="Q8" s="155">
        <v>0</v>
      </c>
      <c r="R8" s="137">
        <v>41</v>
      </c>
    </row>
    <row r="9" spans="1:18" ht="39.75" customHeight="1">
      <c r="A9" s="136" t="s">
        <v>131</v>
      </c>
      <c r="B9" s="152">
        <v>85</v>
      </c>
      <c r="C9" s="155">
        <v>0</v>
      </c>
      <c r="D9" s="155">
        <v>0</v>
      </c>
      <c r="E9" s="155">
        <v>0</v>
      </c>
      <c r="F9" s="155">
        <v>15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2</v>
      </c>
      <c r="M9" s="155">
        <v>42</v>
      </c>
      <c r="N9" s="155">
        <v>3</v>
      </c>
      <c r="O9" s="155">
        <v>0</v>
      </c>
      <c r="P9" s="155">
        <v>1</v>
      </c>
      <c r="Q9" s="155">
        <v>0</v>
      </c>
      <c r="R9" s="137">
        <v>22</v>
      </c>
    </row>
    <row r="10" spans="1:18" ht="39.75" customHeight="1">
      <c r="A10" s="136" t="s">
        <v>132</v>
      </c>
      <c r="B10" s="152">
        <v>46</v>
      </c>
      <c r="C10" s="155">
        <v>0</v>
      </c>
      <c r="D10" s="155">
        <v>0</v>
      </c>
      <c r="E10" s="155">
        <v>0</v>
      </c>
      <c r="F10" s="155">
        <v>5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19</v>
      </c>
      <c r="N10" s="155">
        <v>1</v>
      </c>
      <c r="O10" s="155">
        <v>0</v>
      </c>
      <c r="P10" s="155">
        <v>0</v>
      </c>
      <c r="Q10" s="155">
        <v>0</v>
      </c>
      <c r="R10" s="137">
        <v>21</v>
      </c>
    </row>
    <row r="11" spans="1:18" ht="39.75" customHeight="1">
      <c r="A11" s="136" t="s">
        <v>133</v>
      </c>
      <c r="B11" s="152">
        <v>93</v>
      </c>
      <c r="C11" s="155">
        <v>0</v>
      </c>
      <c r="D11" s="155">
        <v>0</v>
      </c>
      <c r="E11" s="155">
        <v>0</v>
      </c>
      <c r="F11" s="155">
        <v>1</v>
      </c>
      <c r="G11" s="155">
        <v>0</v>
      </c>
      <c r="H11" s="155">
        <v>0</v>
      </c>
      <c r="I11" s="155">
        <v>0</v>
      </c>
      <c r="J11" s="155">
        <v>1</v>
      </c>
      <c r="K11" s="155">
        <v>0</v>
      </c>
      <c r="L11" s="155">
        <v>4</v>
      </c>
      <c r="M11" s="155">
        <v>41</v>
      </c>
      <c r="N11" s="155">
        <v>7</v>
      </c>
      <c r="O11" s="155">
        <v>4</v>
      </c>
      <c r="P11" s="155">
        <v>4</v>
      </c>
      <c r="Q11" s="155">
        <v>1</v>
      </c>
      <c r="R11" s="137">
        <v>30</v>
      </c>
    </row>
    <row r="12" spans="1:18" ht="39.75" customHeight="1">
      <c r="A12" s="136" t="s">
        <v>134</v>
      </c>
      <c r="B12" s="152">
        <v>90</v>
      </c>
      <c r="C12" s="155">
        <v>0</v>
      </c>
      <c r="D12" s="155">
        <v>0</v>
      </c>
      <c r="E12" s="155">
        <v>0</v>
      </c>
      <c r="F12" s="155">
        <v>5</v>
      </c>
      <c r="G12" s="155">
        <v>0</v>
      </c>
      <c r="H12" s="155">
        <v>0</v>
      </c>
      <c r="I12" s="155">
        <v>0</v>
      </c>
      <c r="J12" s="155">
        <v>2</v>
      </c>
      <c r="K12" s="155">
        <v>0</v>
      </c>
      <c r="L12" s="155">
        <v>2</v>
      </c>
      <c r="M12" s="155">
        <v>36</v>
      </c>
      <c r="N12" s="155">
        <v>6</v>
      </c>
      <c r="O12" s="155">
        <v>0</v>
      </c>
      <c r="P12" s="155">
        <v>3</v>
      </c>
      <c r="Q12" s="155">
        <v>0</v>
      </c>
      <c r="R12" s="137">
        <v>36</v>
      </c>
    </row>
    <row r="13" spans="1:18" ht="39.75" customHeight="1">
      <c r="A13" s="136" t="s">
        <v>135</v>
      </c>
      <c r="B13" s="152">
        <v>63</v>
      </c>
      <c r="C13" s="155">
        <v>0</v>
      </c>
      <c r="D13" s="155">
        <v>0</v>
      </c>
      <c r="E13" s="155">
        <v>0</v>
      </c>
      <c r="F13" s="155">
        <v>9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27</v>
      </c>
      <c r="N13" s="155">
        <v>4</v>
      </c>
      <c r="O13" s="155">
        <v>0</v>
      </c>
      <c r="P13" s="155">
        <v>1</v>
      </c>
      <c r="Q13" s="155">
        <v>0</v>
      </c>
      <c r="R13" s="137">
        <v>22</v>
      </c>
    </row>
    <row r="14" spans="1:18" ht="39.75" customHeight="1">
      <c r="A14" s="136" t="s">
        <v>136</v>
      </c>
      <c r="B14" s="152">
        <v>30</v>
      </c>
      <c r="C14" s="155">
        <v>0</v>
      </c>
      <c r="D14" s="155">
        <v>0</v>
      </c>
      <c r="E14" s="155">
        <v>0</v>
      </c>
      <c r="F14" s="155">
        <v>1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17</v>
      </c>
      <c r="N14" s="155">
        <v>4</v>
      </c>
      <c r="O14" s="155">
        <v>1</v>
      </c>
      <c r="P14" s="155">
        <v>0</v>
      </c>
      <c r="Q14" s="155">
        <v>0</v>
      </c>
      <c r="R14" s="137">
        <v>7</v>
      </c>
    </row>
    <row r="15" spans="1:18" ht="39.75" customHeight="1">
      <c r="A15" s="136" t="s">
        <v>137</v>
      </c>
      <c r="B15" s="152">
        <v>58</v>
      </c>
      <c r="C15" s="155">
        <v>0</v>
      </c>
      <c r="D15" s="155">
        <v>0</v>
      </c>
      <c r="E15" s="155">
        <v>0</v>
      </c>
      <c r="F15" s="155">
        <v>5</v>
      </c>
      <c r="G15" s="155">
        <v>0</v>
      </c>
      <c r="H15" s="155">
        <v>0</v>
      </c>
      <c r="I15" s="155">
        <v>0</v>
      </c>
      <c r="J15" s="155">
        <v>1</v>
      </c>
      <c r="K15" s="155">
        <v>0</v>
      </c>
      <c r="L15" s="155">
        <v>0</v>
      </c>
      <c r="M15" s="155">
        <v>30</v>
      </c>
      <c r="N15" s="155">
        <v>4</v>
      </c>
      <c r="O15" s="155">
        <v>1</v>
      </c>
      <c r="P15" s="155">
        <v>0</v>
      </c>
      <c r="Q15" s="155">
        <v>0</v>
      </c>
      <c r="R15" s="137">
        <v>17</v>
      </c>
    </row>
    <row r="16" spans="1:18" ht="39.75" customHeight="1">
      <c r="A16" s="136" t="s">
        <v>138</v>
      </c>
      <c r="B16" s="152">
        <v>45</v>
      </c>
      <c r="C16" s="155">
        <v>0</v>
      </c>
      <c r="D16" s="155">
        <v>0</v>
      </c>
      <c r="E16" s="155">
        <v>0</v>
      </c>
      <c r="F16" s="155">
        <v>13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0</v>
      </c>
      <c r="M16" s="155">
        <v>15</v>
      </c>
      <c r="N16" s="155">
        <v>5</v>
      </c>
      <c r="O16" s="155">
        <v>0</v>
      </c>
      <c r="P16" s="155">
        <v>0</v>
      </c>
      <c r="Q16" s="155">
        <v>0</v>
      </c>
      <c r="R16" s="137">
        <v>12</v>
      </c>
    </row>
    <row r="17" spans="1:18" ht="39.75" customHeight="1">
      <c r="A17" s="136" t="s">
        <v>139</v>
      </c>
      <c r="B17" s="152">
        <v>29</v>
      </c>
      <c r="C17" s="155">
        <v>0</v>
      </c>
      <c r="D17" s="155">
        <v>1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1</v>
      </c>
      <c r="K17" s="155">
        <v>0</v>
      </c>
      <c r="L17" s="155">
        <v>0</v>
      </c>
      <c r="M17" s="155">
        <v>17</v>
      </c>
      <c r="N17" s="155">
        <v>3</v>
      </c>
      <c r="O17" s="155">
        <v>0</v>
      </c>
      <c r="P17" s="155">
        <v>0</v>
      </c>
      <c r="Q17" s="155">
        <v>0</v>
      </c>
      <c r="R17" s="137">
        <v>7</v>
      </c>
    </row>
    <row r="18" spans="1:18" ht="39.75" customHeight="1">
      <c r="A18" s="140" t="s">
        <v>140</v>
      </c>
      <c r="B18" s="154">
        <v>5</v>
      </c>
      <c r="C18" s="158">
        <v>0</v>
      </c>
      <c r="D18" s="158">
        <v>0</v>
      </c>
      <c r="E18" s="158">
        <v>0</v>
      </c>
      <c r="F18" s="158">
        <v>3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2</v>
      </c>
      <c r="N18" s="158">
        <v>0</v>
      </c>
      <c r="O18" s="158">
        <v>0</v>
      </c>
      <c r="P18" s="158">
        <v>0</v>
      </c>
      <c r="Q18" s="158">
        <v>0</v>
      </c>
      <c r="R18" s="141">
        <v>0</v>
      </c>
    </row>
    <row r="19" spans="1:18" s="19" customFormat="1" ht="39.75" customHeight="1">
      <c r="A19" s="136" t="s">
        <v>141</v>
      </c>
      <c r="B19" s="152">
        <v>11</v>
      </c>
      <c r="C19" s="155">
        <v>0</v>
      </c>
      <c r="D19" s="155">
        <v>0</v>
      </c>
      <c r="E19" s="155">
        <v>0</v>
      </c>
      <c r="F19" s="155">
        <v>4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3</v>
      </c>
      <c r="N19" s="155">
        <v>1</v>
      </c>
      <c r="O19" s="155">
        <v>0</v>
      </c>
      <c r="P19" s="155">
        <v>0</v>
      </c>
      <c r="Q19" s="155">
        <v>0</v>
      </c>
      <c r="R19" s="137">
        <v>3</v>
      </c>
    </row>
    <row r="20" spans="1:18" ht="39.75" customHeight="1">
      <c r="A20" s="134" t="s">
        <v>142</v>
      </c>
      <c r="B20" s="151">
        <v>24</v>
      </c>
      <c r="C20" s="156">
        <v>0</v>
      </c>
      <c r="D20" s="156">
        <v>0</v>
      </c>
      <c r="E20" s="156">
        <v>0</v>
      </c>
      <c r="F20" s="156">
        <v>1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0</v>
      </c>
      <c r="M20" s="156">
        <v>14</v>
      </c>
      <c r="N20" s="156">
        <v>2</v>
      </c>
      <c r="O20" s="156">
        <v>0</v>
      </c>
      <c r="P20" s="156">
        <v>1</v>
      </c>
      <c r="Q20" s="156">
        <v>0</v>
      </c>
      <c r="R20" s="135">
        <v>6</v>
      </c>
    </row>
    <row r="21" spans="1:18" ht="39.75" customHeight="1">
      <c r="A21" s="136" t="s">
        <v>143</v>
      </c>
      <c r="B21" s="152">
        <v>19</v>
      </c>
      <c r="C21" s="155">
        <v>0</v>
      </c>
      <c r="D21" s="155">
        <v>0</v>
      </c>
      <c r="E21" s="155">
        <v>0</v>
      </c>
      <c r="F21" s="155">
        <v>1</v>
      </c>
      <c r="G21" s="155">
        <v>0</v>
      </c>
      <c r="H21" s="155"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9</v>
      </c>
      <c r="N21" s="155">
        <v>2</v>
      </c>
      <c r="O21" s="155">
        <v>0</v>
      </c>
      <c r="P21" s="155">
        <v>1</v>
      </c>
      <c r="Q21" s="155">
        <v>0</v>
      </c>
      <c r="R21" s="137">
        <v>6</v>
      </c>
    </row>
    <row r="22" spans="1:18" ht="39.75" customHeight="1">
      <c r="A22" s="182" t="s">
        <v>144</v>
      </c>
      <c r="B22" s="154">
        <v>17</v>
      </c>
      <c r="C22" s="158">
        <v>0</v>
      </c>
      <c r="D22" s="158">
        <v>0</v>
      </c>
      <c r="E22" s="158">
        <v>0</v>
      </c>
      <c r="F22" s="158">
        <v>2</v>
      </c>
      <c r="G22" s="158">
        <v>0</v>
      </c>
      <c r="H22" s="158">
        <v>2</v>
      </c>
      <c r="I22" s="158">
        <v>0</v>
      </c>
      <c r="J22" s="158">
        <v>0</v>
      </c>
      <c r="K22" s="158">
        <v>0</v>
      </c>
      <c r="L22" s="158">
        <v>0</v>
      </c>
      <c r="M22" s="158">
        <v>9</v>
      </c>
      <c r="N22" s="158">
        <v>0</v>
      </c>
      <c r="O22" s="158">
        <v>0</v>
      </c>
      <c r="P22" s="158">
        <v>0</v>
      </c>
      <c r="Q22" s="158">
        <v>0</v>
      </c>
      <c r="R22" s="141">
        <v>4</v>
      </c>
    </row>
    <row r="23" spans="1:18" ht="39.75" customHeight="1">
      <c r="A23" s="142" t="s">
        <v>145</v>
      </c>
      <c r="B23" s="153">
        <v>13</v>
      </c>
      <c r="C23" s="157">
        <v>0</v>
      </c>
      <c r="D23" s="157">
        <v>0</v>
      </c>
      <c r="E23" s="157">
        <v>0</v>
      </c>
      <c r="F23" s="157">
        <v>7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2</v>
      </c>
      <c r="N23" s="157">
        <v>2</v>
      </c>
      <c r="O23" s="157">
        <v>0</v>
      </c>
      <c r="P23" s="157">
        <v>1</v>
      </c>
      <c r="Q23" s="157">
        <v>0</v>
      </c>
      <c r="R23" s="139">
        <v>1</v>
      </c>
    </row>
    <row r="24" spans="1:18" ht="39.75" customHeight="1">
      <c r="A24" s="133" t="s">
        <v>146</v>
      </c>
      <c r="B24" s="152">
        <v>6</v>
      </c>
      <c r="C24" s="155">
        <v>0</v>
      </c>
      <c r="D24" s="155">
        <v>0</v>
      </c>
      <c r="E24" s="155">
        <v>0</v>
      </c>
      <c r="F24" s="155">
        <v>5</v>
      </c>
      <c r="G24" s="155">
        <v>0</v>
      </c>
      <c r="H24" s="155">
        <v>0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1</v>
      </c>
      <c r="O24" s="155">
        <v>0</v>
      </c>
      <c r="P24" s="155">
        <v>0</v>
      </c>
      <c r="Q24" s="155">
        <v>0</v>
      </c>
      <c r="R24" s="137">
        <v>0</v>
      </c>
    </row>
    <row r="25" spans="1:18" ht="39.75" customHeight="1">
      <c r="A25" s="142" t="s">
        <v>159</v>
      </c>
      <c r="B25" s="153">
        <v>13</v>
      </c>
      <c r="C25" s="157">
        <v>0</v>
      </c>
      <c r="D25" s="157">
        <v>0</v>
      </c>
      <c r="E25" s="157">
        <v>0</v>
      </c>
      <c r="F25" s="157">
        <v>7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4</v>
      </c>
      <c r="N25" s="157">
        <v>0</v>
      </c>
      <c r="O25" s="157">
        <v>0</v>
      </c>
      <c r="P25" s="157">
        <v>0</v>
      </c>
      <c r="Q25" s="157">
        <v>0</v>
      </c>
      <c r="R25" s="139">
        <v>2</v>
      </c>
    </row>
    <row r="26" spans="1:18" ht="39.75" customHeight="1" thickBot="1">
      <c r="A26" s="184" t="s">
        <v>147</v>
      </c>
      <c r="B26" s="185">
        <v>21</v>
      </c>
      <c r="C26" s="186">
        <v>0</v>
      </c>
      <c r="D26" s="186">
        <v>0</v>
      </c>
      <c r="E26" s="186">
        <v>0</v>
      </c>
      <c r="F26" s="186">
        <v>7</v>
      </c>
      <c r="G26" s="186">
        <v>0</v>
      </c>
      <c r="H26" s="186">
        <v>0</v>
      </c>
      <c r="I26" s="186">
        <v>0</v>
      </c>
      <c r="J26" s="186">
        <v>0</v>
      </c>
      <c r="K26" s="186">
        <v>0</v>
      </c>
      <c r="L26" s="186">
        <v>0</v>
      </c>
      <c r="M26" s="186">
        <v>5</v>
      </c>
      <c r="N26" s="186">
        <v>2</v>
      </c>
      <c r="O26" s="186">
        <v>0</v>
      </c>
      <c r="P26" s="186">
        <v>0</v>
      </c>
      <c r="Q26" s="186">
        <v>0</v>
      </c>
      <c r="R26" s="187">
        <v>7</v>
      </c>
    </row>
    <row r="27" spans="1:18" ht="39.75" customHeight="1" thickTop="1">
      <c r="A27" s="133" t="s">
        <v>161</v>
      </c>
      <c r="B27" s="152">
        <f aca="true" t="shared" si="0" ref="B27:R27">B15</f>
        <v>58</v>
      </c>
      <c r="C27" s="155">
        <f t="shared" si="0"/>
        <v>0</v>
      </c>
      <c r="D27" s="155">
        <f t="shared" si="0"/>
        <v>0</v>
      </c>
      <c r="E27" s="155">
        <f t="shared" si="0"/>
        <v>0</v>
      </c>
      <c r="F27" s="155">
        <f t="shared" si="0"/>
        <v>5</v>
      </c>
      <c r="G27" s="155">
        <f t="shared" si="0"/>
        <v>0</v>
      </c>
      <c r="H27" s="155">
        <f t="shared" si="0"/>
        <v>0</v>
      </c>
      <c r="I27" s="155">
        <f t="shared" si="0"/>
        <v>0</v>
      </c>
      <c r="J27" s="155">
        <f t="shared" si="0"/>
        <v>1</v>
      </c>
      <c r="K27" s="155">
        <f t="shared" si="0"/>
        <v>0</v>
      </c>
      <c r="L27" s="155">
        <f t="shared" si="0"/>
        <v>0</v>
      </c>
      <c r="M27" s="155">
        <f t="shared" si="0"/>
        <v>30</v>
      </c>
      <c r="N27" s="155">
        <f t="shared" si="0"/>
        <v>4</v>
      </c>
      <c r="O27" s="155">
        <f t="shared" si="0"/>
        <v>1</v>
      </c>
      <c r="P27" s="155">
        <f t="shared" si="0"/>
        <v>0</v>
      </c>
      <c r="Q27" s="155">
        <f t="shared" si="0"/>
        <v>0</v>
      </c>
      <c r="R27" s="192">
        <f t="shared" si="0"/>
        <v>17</v>
      </c>
    </row>
    <row r="28" spans="1:18" ht="39.75" customHeight="1">
      <c r="A28" s="133" t="s">
        <v>162</v>
      </c>
      <c r="B28" s="152">
        <f aca="true" t="shared" si="1" ref="B28:R28">B11+B12</f>
        <v>183</v>
      </c>
      <c r="C28" s="155">
        <f t="shared" si="1"/>
        <v>0</v>
      </c>
      <c r="D28" s="155">
        <f t="shared" si="1"/>
        <v>0</v>
      </c>
      <c r="E28" s="155">
        <f t="shared" si="1"/>
        <v>0</v>
      </c>
      <c r="F28" s="155">
        <f t="shared" si="1"/>
        <v>6</v>
      </c>
      <c r="G28" s="155">
        <f t="shared" si="1"/>
        <v>0</v>
      </c>
      <c r="H28" s="155">
        <f t="shared" si="1"/>
        <v>0</v>
      </c>
      <c r="I28" s="155">
        <f t="shared" si="1"/>
        <v>0</v>
      </c>
      <c r="J28" s="155">
        <f t="shared" si="1"/>
        <v>3</v>
      </c>
      <c r="K28" s="155">
        <f t="shared" si="1"/>
        <v>0</v>
      </c>
      <c r="L28" s="155">
        <f t="shared" si="1"/>
        <v>6</v>
      </c>
      <c r="M28" s="155">
        <f t="shared" si="1"/>
        <v>77</v>
      </c>
      <c r="N28" s="155">
        <f t="shared" si="1"/>
        <v>13</v>
      </c>
      <c r="O28" s="155">
        <f t="shared" si="1"/>
        <v>4</v>
      </c>
      <c r="P28" s="155">
        <f t="shared" si="1"/>
        <v>7</v>
      </c>
      <c r="Q28" s="155">
        <f t="shared" si="1"/>
        <v>1</v>
      </c>
      <c r="R28" s="137">
        <f t="shared" si="1"/>
        <v>66</v>
      </c>
    </row>
    <row r="29" spans="1:18" ht="39.75" customHeight="1">
      <c r="A29" s="133" t="s">
        <v>163</v>
      </c>
      <c r="B29" s="152">
        <f aca="true" t="shared" si="2" ref="B29:R29">B8+B18</f>
        <v>119</v>
      </c>
      <c r="C29" s="155">
        <f t="shared" si="2"/>
        <v>0</v>
      </c>
      <c r="D29" s="155">
        <f t="shared" si="2"/>
        <v>0</v>
      </c>
      <c r="E29" s="155">
        <f t="shared" si="2"/>
        <v>0</v>
      </c>
      <c r="F29" s="155">
        <f t="shared" si="2"/>
        <v>8</v>
      </c>
      <c r="G29" s="155">
        <f t="shared" si="2"/>
        <v>0</v>
      </c>
      <c r="H29" s="155">
        <f t="shared" si="2"/>
        <v>0</v>
      </c>
      <c r="I29" s="155">
        <f t="shared" si="2"/>
        <v>0</v>
      </c>
      <c r="J29" s="155">
        <f t="shared" si="2"/>
        <v>0</v>
      </c>
      <c r="K29" s="155">
        <f t="shared" si="2"/>
        <v>0</v>
      </c>
      <c r="L29" s="155">
        <f t="shared" si="2"/>
        <v>1</v>
      </c>
      <c r="M29" s="155">
        <f t="shared" si="2"/>
        <v>54</v>
      </c>
      <c r="N29" s="155">
        <f t="shared" si="2"/>
        <v>15</v>
      </c>
      <c r="O29" s="155">
        <f t="shared" si="2"/>
        <v>0</v>
      </c>
      <c r="P29" s="155">
        <f t="shared" si="2"/>
        <v>0</v>
      </c>
      <c r="Q29" s="155">
        <f t="shared" si="2"/>
        <v>0</v>
      </c>
      <c r="R29" s="137">
        <f t="shared" si="2"/>
        <v>41</v>
      </c>
    </row>
    <row r="30" spans="1:18" ht="39.75" customHeight="1">
      <c r="A30" s="133" t="s">
        <v>164</v>
      </c>
      <c r="B30" s="152">
        <f aca="true" t="shared" si="3" ref="B30:R30">B7+B14+B17+B19+B20+B21</f>
        <v>569</v>
      </c>
      <c r="C30" s="155">
        <f t="shared" si="3"/>
        <v>1</v>
      </c>
      <c r="D30" s="155">
        <f t="shared" si="3"/>
        <v>4</v>
      </c>
      <c r="E30" s="155">
        <f t="shared" si="3"/>
        <v>3</v>
      </c>
      <c r="F30" s="155">
        <f t="shared" si="3"/>
        <v>11</v>
      </c>
      <c r="G30" s="155">
        <f t="shared" si="3"/>
        <v>2</v>
      </c>
      <c r="H30" s="155">
        <f t="shared" si="3"/>
        <v>3</v>
      </c>
      <c r="I30" s="155">
        <f t="shared" si="3"/>
        <v>1</v>
      </c>
      <c r="J30" s="155">
        <f t="shared" si="3"/>
        <v>2</v>
      </c>
      <c r="K30" s="155">
        <f t="shared" si="3"/>
        <v>1</v>
      </c>
      <c r="L30" s="155">
        <f t="shared" si="3"/>
        <v>5</v>
      </c>
      <c r="M30" s="155">
        <f t="shared" si="3"/>
        <v>324</v>
      </c>
      <c r="N30" s="155">
        <f t="shared" si="3"/>
        <v>35</v>
      </c>
      <c r="O30" s="155">
        <f t="shared" si="3"/>
        <v>2</v>
      </c>
      <c r="P30" s="155">
        <f t="shared" si="3"/>
        <v>10</v>
      </c>
      <c r="Q30" s="155">
        <f t="shared" si="3"/>
        <v>0</v>
      </c>
      <c r="R30" s="137">
        <f t="shared" si="3"/>
        <v>165</v>
      </c>
    </row>
    <row r="31" spans="1:18" ht="39.75" customHeight="1">
      <c r="A31" s="133" t="s">
        <v>165</v>
      </c>
      <c r="B31" s="152">
        <f aca="true" t="shared" si="4" ref="B31:R31">B10+B13+B16+B22+B23</f>
        <v>184</v>
      </c>
      <c r="C31" s="155">
        <f t="shared" si="4"/>
        <v>0</v>
      </c>
      <c r="D31" s="155">
        <f t="shared" si="4"/>
        <v>0</v>
      </c>
      <c r="E31" s="155">
        <f t="shared" si="4"/>
        <v>0</v>
      </c>
      <c r="F31" s="155">
        <f t="shared" si="4"/>
        <v>36</v>
      </c>
      <c r="G31" s="155">
        <f t="shared" si="4"/>
        <v>0</v>
      </c>
      <c r="H31" s="155">
        <f t="shared" si="4"/>
        <v>2</v>
      </c>
      <c r="I31" s="155">
        <f t="shared" si="4"/>
        <v>0</v>
      </c>
      <c r="J31" s="155">
        <f t="shared" si="4"/>
        <v>0</v>
      </c>
      <c r="K31" s="155">
        <f t="shared" si="4"/>
        <v>0</v>
      </c>
      <c r="L31" s="155">
        <f t="shared" si="4"/>
        <v>0</v>
      </c>
      <c r="M31" s="155">
        <f t="shared" si="4"/>
        <v>72</v>
      </c>
      <c r="N31" s="155">
        <f t="shared" si="4"/>
        <v>12</v>
      </c>
      <c r="O31" s="155">
        <f t="shared" si="4"/>
        <v>0</v>
      </c>
      <c r="P31" s="155">
        <f t="shared" si="4"/>
        <v>2</v>
      </c>
      <c r="Q31" s="155">
        <f t="shared" si="4"/>
        <v>0</v>
      </c>
      <c r="R31" s="137">
        <f t="shared" si="4"/>
        <v>60</v>
      </c>
    </row>
    <row r="32" spans="1:18" ht="39.75" customHeight="1">
      <c r="A32" s="142" t="s">
        <v>166</v>
      </c>
      <c r="B32" s="153">
        <f aca="true" t="shared" si="5" ref="B32:R32">B9+B24+B25+B26</f>
        <v>125</v>
      </c>
      <c r="C32" s="157">
        <f t="shared" si="5"/>
        <v>0</v>
      </c>
      <c r="D32" s="157">
        <f t="shared" si="5"/>
        <v>0</v>
      </c>
      <c r="E32" s="157">
        <f t="shared" si="5"/>
        <v>0</v>
      </c>
      <c r="F32" s="157">
        <f t="shared" si="5"/>
        <v>34</v>
      </c>
      <c r="G32" s="157">
        <f t="shared" si="5"/>
        <v>0</v>
      </c>
      <c r="H32" s="157">
        <f t="shared" si="5"/>
        <v>0</v>
      </c>
      <c r="I32" s="157">
        <f t="shared" si="5"/>
        <v>0</v>
      </c>
      <c r="J32" s="157">
        <f t="shared" si="5"/>
        <v>0</v>
      </c>
      <c r="K32" s="157">
        <f t="shared" si="5"/>
        <v>0</v>
      </c>
      <c r="L32" s="157">
        <f t="shared" si="5"/>
        <v>2</v>
      </c>
      <c r="M32" s="157">
        <f t="shared" si="5"/>
        <v>51</v>
      </c>
      <c r="N32" s="157">
        <f t="shared" si="5"/>
        <v>6</v>
      </c>
      <c r="O32" s="157">
        <f t="shared" si="5"/>
        <v>0</v>
      </c>
      <c r="P32" s="157">
        <f t="shared" si="5"/>
        <v>1</v>
      </c>
      <c r="Q32" s="157">
        <f t="shared" si="5"/>
        <v>0</v>
      </c>
      <c r="R32" s="139">
        <f t="shared" si="5"/>
        <v>31</v>
      </c>
    </row>
  </sheetData>
  <mergeCells count="15">
    <mergeCell ref="O2:O3"/>
    <mergeCell ref="A2:A3"/>
    <mergeCell ref="J2:J3"/>
    <mergeCell ref="K2:K3"/>
    <mergeCell ref="L2:L3"/>
    <mergeCell ref="R2:R3"/>
    <mergeCell ref="N1:R1"/>
    <mergeCell ref="B2:B3"/>
    <mergeCell ref="P2:P3"/>
    <mergeCell ref="I2:I3"/>
    <mergeCell ref="C2:D2"/>
    <mergeCell ref="E2:H2"/>
    <mergeCell ref="M2:M3"/>
    <mergeCell ref="N2:N3"/>
    <mergeCell ref="Q2:Q3"/>
  </mergeCells>
  <printOptions/>
  <pageMargins left="0.7874015748031497" right="0.7874015748031497" top="0.5905511811023623" bottom="0.5905511811023623" header="0" footer="0"/>
  <pageSetup blackAndWhite="1" fitToWidth="40"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AF33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1.75390625" style="35" customWidth="1"/>
    <col min="2" max="11" width="11.25390625" style="35" customWidth="1"/>
    <col min="12" max="16384" width="9.125" style="35" customWidth="1"/>
  </cols>
  <sheetData>
    <row r="1" spans="1:11" ht="21">
      <c r="A1" s="1" t="s">
        <v>213</v>
      </c>
      <c r="B1" s="34"/>
      <c r="C1" s="34"/>
      <c r="D1" s="34"/>
      <c r="E1" s="34"/>
      <c r="F1" s="34"/>
      <c r="G1" s="72"/>
      <c r="H1" s="132"/>
      <c r="I1" s="132"/>
      <c r="J1" s="132"/>
      <c r="K1" s="132" t="s">
        <v>26</v>
      </c>
    </row>
    <row r="2" spans="1:32" s="36" customFormat="1" ht="15.75" customHeight="1">
      <c r="A2" s="235" t="s">
        <v>27</v>
      </c>
      <c r="B2" s="233" t="s">
        <v>106</v>
      </c>
      <c r="C2" s="233"/>
      <c r="D2" s="233"/>
      <c r="E2" s="233"/>
      <c r="F2" s="234"/>
      <c r="G2" s="233" t="s">
        <v>116</v>
      </c>
      <c r="H2" s="233"/>
      <c r="I2" s="233"/>
      <c r="J2" s="233"/>
      <c r="K2" s="234"/>
      <c r="AF2" s="36">
        <v>10</v>
      </c>
    </row>
    <row r="3" spans="1:12" s="36" customFormat="1" ht="21" customHeight="1">
      <c r="A3" s="236"/>
      <c r="B3" s="37" t="s">
        <v>167</v>
      </c>
      <c r="C3" s="5" t="s">
        <v>175</v>
      </c>
      <c r="D3" s="5" t="s">
        <v>184</v>
      </c>
      <c r="E3" s="5" t="s">
        <v>190</v>
      </c>
      <c r="F3" s="5" t="s">
        <v>207</v>
      </c>
      <c r="G3" s="85" t="s">
        <v>174</v>
      </c>
      <c r="H3" s="6" t="s">
        <v>175</v>
      </c>
      <c r="I3" s="6" t="s">
        <v>183</v>
      </c>
      <c r="J3" s="6" t="s">
        <v>191</v>
      </c>
      <c r="K3" s="6" t="s">
        <v>199</v>
      </c>
      <c r="L3"/>
    </row>
    <row r="4" spans="1:12" ht="39.75" customHeight="1">
      <c r="A4" s="48" t="s">
        <v>3</v>
      </c>
      <c r="B4" s="74">
        <v>5501</v>
      </c>
      <c r="C4" s="7">
        <v>5126</v>
      </c>
      <c r="D4" s="40">
        <v>4874</v>
      </c>
      <c r="E4" s="40">
        <v>4440</v>
      </c>
      <c r="F4" s="40">
        <v>4176</v>
      </c>
      <c r="G4" s="166">
        <v>374.7747502239724</v>
      </c>
      <c r="H4" s="75">
        <v>351.09589041095893</v>
      </c>
      <c r="I4" s="75">
        <v>335.6749311294766</v>
      </c>
      <c r="J4" s="75">
        <v>307.4792243767313</v>
      </c>
      <c r="K4" s="86">
        <v>290.80779944289696</v>
      </c>
      <c r="L4"/>
    </row>
    <row r="5" spans="1:12" ht="39.75" customHeight="1">
      <c r="A5" s="49" t="s">
        <v>4</v>
      </c>
      <c r="B5" s="77">
        <v>5008</v>
      </c>
      <c r="C5" s="9">
        <v>4654</v>
      </c>
      <c r="D5" s="42">
        <v>4421</v>
      </c>
      <c r="E5" s="42">
        <v>4027</v>
      </c>
      <c r="F5" s="42">
        <v>3753</v>
      </c>
      <c r="G5" s="167">
        <v>379.30486022222055</v>
      </c>
      <c r="H5" s="78">
        <v>354.06362950976563</v>
      </c>
      <c r="I5" s="78">
        <v>337.8499719923061</v>
      </c>
      <c r="J5" s="78">
        <v>309.1374014802055</v>
      </c>
      <c r="K5" s="87">
        <v>289.1761215880415</v>
      </c>
      <c r="L5"/>
    </row>
    <row r="6" spans="1:12" ht="39.75" customHeight="1">
      <c r="A6" s="50" t="s">
        <v>5</v>
      </c>
      <c r="B6" s="80">
        <v>493</v>
      </c>
      <c r="C6" s="12">
        <v>472</v>
      </c>
      <c r="D6" s="44">
        <v>453</v>
      </c>
      <c r="E6" s="44">
        <v>413</v>
      </c>
      <c r="F6" s="44">
        <v>423</v>
      </c>
      <c r="G6" s="168">
        <v>334.2259584420867</v>
      </c>
      <c r="H6" s="81">
        <v>324.32061016250384</v>
      </c>
      <c r="I6" s="81">
        <v>315.89077013193497</v>
      </c>
      <c r="J6" s="81">
        <v>291.60282706469627</v>
      </c>
      <c r="K6" s="88">
        <v>302.73968681114195</v>
      </c>
      <c r="L6"/>
    </row>
    <row r="7" spans="1:17" ht="39.75" customHeight="1">
      <c r="A7" s="48" t="s">
        <v>6</v>
      </c>
      <c r="B7" s="16">
        <v>2324</v>
      </c>
      <c r="C7" s="16">
        <v>2158</v>
      </c>
      <c r="D7" s="97">
        <v>2043</v>
      </c>
      <c r="E7" s="97">
        <v>1901</v>
      </c>
      <c r="F7" s="97">
        <v>1772</v>
      </c>
      <c r="G7" s="166">
        <v>453.31734561703666</v>
      </c>
      <c r="H7" s="75">
        <v>418.9803129732458</v>
      </c>
      <c r="I7" s="75">
        <v>396.71751693282795</v>
      </c>
      <c r="J7" s="75">
        <v>369.07533136208406</v>
      </c>
      <c r="K7" s="86">
        <v>343.5626594696881</v>
      </c>
      <c r="L7"/>
      <c r="O7" s="35">
        <v>1</v>
      </c>
      <c r="Q7" s="35">
        <v>48</v>
      </c>
    </row>
    <row r="8" spans="1:12" ht="39.75" customHeight="1">
      <c r="A8" s="49" t="s">
        <v>7</v>
      </c>
      <c r="B8" s="15">
        <v>550</v>
      </c>
      <c r="C8" s="15">
        <v>528</v>
      </c>
      <c r="D8" s="45">
        <v>478</v>
      </c>
      <c r="E8" s="45">
        <v>464</v>
      </c>
      <c r="F8" s="45">
        <v>454</v>
      </c>
      <c r="G8" s="167">
        <v>316.1228395877758</v>
      </c>
      <c r="H8" s="78">
        <v>305.93620534808935</v>
      </c>
      <c r="I8" s="78">
        <v>279.2186550773401</v>
      </c>
      <c r="J8" s="78">
        <v>273.018263980418</v>
      </c>
      <c r="K8" s="87">
        <v>269.06414275808527</v>
      </c>
      <c r="L8"/>
    </row>
    <row r="9" spans="1:12" ht="39.75" customHeight="1">
      <c r="A9" s="49" t="s">
        <v>8</v>
      </c>
      <c r="B9" s="15">
        <v>467</v>
      </c>
      <c r="C9" s="15">
        <v>460</v>
      </c>
      <c r="D9" s="45">
        <v>447</v>
      </c>
      <c r="E9" s="45">
        <v>410</v>
      </c>
      <c r="F9" s="45">
        <v>393</v>
      </c>
      <c r="G9" s="167">
        <v>522.1143955994812</v>
      </c>
      <c r="H9" s="78">
        <v>521.0634224804884</v>
      </c>
      <c r="I9" s="78">
        <v>513.3328739750568</v>
      </c>
      <c r="J9" s="78">
        <v>477.9724641229205</v>
      </c>
      <c r="K9" s="87">
        <v>464.0946611400432</v>
      </c>
      <c r="L9"/>
    </row>
    <row r="10" spans="1:12" ht="39.75" customHeight="1">
      <c r="A10" s="49" t="s">
        <v>9</v>
      </c>
      <c r="B10" s="15">
        <v>124</v>
      </c>
      <c r="C10" s="15">
        <v>101</v>
      </c>
      <c r="D10" s="45">
        <v>82</v>
      </c>
      <c r="E10" s="45">
        <v>57</v>
      </c>
      <c r="F10" s="45">
        <v>57</v>
      </c>
      <c r="G10" s="167">
        <v>300.5040713454827</v>
      </c>
      <c r="H10" s="78">
        <v>248.1328616352201</v>
      </c>
      <c r="I10" s="78">
        <v>204.66230719313134</v>
      </c>
      <c r="J10" s="78">
        <v>144.48302958099922</v>
      </c>
      <c r="K10" s="87">
        <v>146.4956693824051</v>
      </c>
      <c r="L10"/>
    </row>
    <row r="11" spans="1:12" ht="39.75" customHeight="1">
      <c r="A11" s="49" t="s">
        <v>10</v>
      </c>
      <c r="B11" s="15">
        <v>413</v>
      </c>
      <c r="C11" s="15">
        <v>378</v>
      </c>
      <c r="D11" s="45">
        <v>359</v>
      </c>
      <c r="E11" s="45">
        <v>276</v>
      </c>
      <c r="F11" s="45">
        <v>246</v>
      </c>
      <c r="G11" s="167">
        <v>333.19349425584096</v>
      </c>
      <c r="H11" s="78">
        <v>305.7807115468621</v>
      </c>
      <c r="I11" s="78">
        <v>291.1715803560566</v>
      </c>
      <c r="J11" s="78">
        <v>224.1114710969282</v>
      </c>
      <c r="K11" s="87">
        <v>200.42202686958717</v>
      </c>
      <c r="L11"/>
    </row>
    <row r="12" spans="1:12" ht="39.75" customHeight="1">
      <c r="A12" s="49" t="s">
        <v>11</v>
      </c>
      <c r="B12" s="15">
        <v>351</v>
      </c>
      <c r="C12" s="15">
        <v>316</v>
      </c>
      <c r="D12" s="45">
        <v>316</v>
      </c>
      <c r="E12" s="45">
        <v>238</v>
      </c>
      <c r="F12" s="45">
        <v>204</v>
      </c>
      <c r="G12" s="167">
        <v>309.6029848903159</v>
      </c>
      <c r="H12" s="78">
        <v>279.67571777533897</v>
      </c>
      <c r="I12" s="78">
        <v>280.639431616341</v>
      </c>
      <c r="J12" s="78">
        <v>212.26499232992043</v>
      </c>
      <c r="K12" s="87">
        <v>182.56994039628415</v>
      </c>
      <c r="L12"/>
    </row>
    <row r="13" spans="1:12" ht="39.75" customHeight="1">
      <c r="A13" s="49" t="s">
        <v>12</v>
      </c>
      <c r="B13" s="15">
        <v>163</v>
      </c>
      <c r="C13" s="15">
        <v>117</v>
      </c>
      <c r="D13" s="45">
        <v>134</v>
      </c>
      <c r="E13" s="45">
        <v>138</v>
      </c>
      <c r="F13" s="45">
        <v>140</v>
      </c>
      <c r="G13" s="167">
        <v>320.954593785689</v>
      </c>
      <c r="H13" s="78">
        <v>233.1885040060589</v>
      </c>
      <c r="I13" s="78">
        <v>270.04695592591844</v>
      </c>
      <c r="J13" s="78">
        <v>282.6478780927413</v>
      </c>
      <c r="K13" s="87">
        <v>290.438354459266</v>
      </c>
      <c r="L13"/>
    </row>
    <row r="14" spans="1:12" ht="39.75" customHeight="1">
      <c r="A14" s="49" t="s">
        <v>13</v>
      </c>
      <c r="B14" s="15">
        <v>98</v>
      </c>
      <c r="C14" s="15">
        <v>79</v>
      </c>
      <c r="D14" s="45">
        <v>79</v>
      </c>
      <c r="E14" s="45">
        <v>63</v>
      </c>
      <c r="F14" s="45">
        <v>61</v>
      </c>
      <c r="G14" s="167">
        <v>248.1452409287722</v>
      </c>
      <c r="H14" s="78">
        <v>201.59232418087169</v>
      </c>
      <c r="I14" s="78">
        <v>202.7616652122581</v>
      </c>
      <c r="J14" s="78">
        <v>162.75705280562158</v>
      </c>
      <c r="K14" s="87">
        <v>158.4950762595162</v>
      </c>
      <c r="L14"/>
    </row>
    <row r="15" spans="1:12" ht="39.75" customHeight="1">
      <c r="A15" s="49" t="s">
        <v>121</v>
      </c>
      <c r="B15" s="15">
        <v>298</v>
      </c>
      <c r="C15" s="15">
        <v>285</v>
      </c>
      <c r="D15" s="45">
        <v>280</v>
      </c>
      <c r="E15" s="45">
        <v>277</v>
      </c>
      <c r="F15" s="45">
        <v>223</v>
      </c>
      <c r="G15" s="167">
        <v>320.93393930256104</v>
      </c>
      <c r="H15" s="78">
        <v>308.631948279783</v>
      </c>
      <c r="I15" s="78">
        <v>305.3102169883328</v>
      </c>
      <c r="J15" s="78">
        <v>303.8013555901643</v>
      </c>
      <c r="K15" s="87">
        <v>245.84380649997797</v>
      </c>
      <c r="L15"/>
    </row>
    <row r="16" spans="1:12" ht="39.75" customHeight="1">
      <c r="A16" s="49" t="s">
        <v>122</v>
      </c>
      <c r="B16" s="15">
        <v>93</v>
      </c>
      <c r="C16" s="15">
        <v>93</v>
      </c>
      <c r="D16" s="45">
        <v>64</v>
      </c>
      <c r="E16" s="45">
        <v>64</v>
      </c>
      <c r="F16" s="45">
        <v>64</v>
      </c>
      <c r="G16" s="167">
        <v>206.9057577645279</v>
      </c>
      <c r="H16" s="78">
        <v>210.550147158705</v>
      </c>
      <c r="I16" s="78">
        <v>146.9136652663958</v>
      </c>
      <c r="J16" s="78">
        <v>148.87875686238021</v>
      </c>
      <c r="K16" s="87">
        <v>150.9220393340565</v>
      </c>
      <c r="L16"/>
    </row>
    <row r="17" spans="1:12" ht="39.75" customHeight="1">
      <c r="A17" s="49" t="s">
        <v>124</v>
      </c>
      <c r="B17" s="15">
        <v>127</v>
      </c>
      <c r="C17" s="15">
        <v>139</v>
      </c>
      <c r="D17" s="45">
        <v>139</v>
      </c>
      <c r="E17" s="45">
        <v>139</v>
      </c>
      <c r="F17" s="45">
        <v>139</v>
      </c>
      <c r="G17" s="167">
        <v>359.99773229774934</v>
      </c>
      <c r="H17" s="78">
        <v>393.2997566634599</v>
      </c>
      <c r="I17" s="78">
        <v>391.4831296118966</v>
      </c>
      <c r="J17" s="78">
        <v>391.5713561327399</v>
      </c>
      <c r="K17" s="87">
        <v>392.1347363669704</v>
      </c>
      <c r="L17"/>
    </row>
    <row r="18" spans="1:11" ht="39.75" customHeight="1">
      <c r="A18" s="48" t="s">
        <v>126</v>
      </c>
      <c r="B18" s="97">
        <v>6</v>
      </c>
      <c r="C18" s="97">
        <v>6</v>
      </c>
      <c r="D18" s="97">
        <v>6</v>
      </c>
      <c r="E18" s="97">
        <v>6</v>
      </c>
      <c r="F18" s="97">
        <v>6</v>
      </c>
      <c r="G18" s="166">
        <v>74.1</v>
      </c>
      <c r="H18" s="75">
        <v>75.6</v>
      </c>
      <c r="I18" s="75">
        <v>76.85410529012425</v>
      </c>
      <c r="J18" s="75">
        <v>78.5648814979704</v>
      </c>
      <c r="K18" s="86">
        <v>80.46131151937776</v>
      </c>
    </row>
    <row r="19" spans="1:12" ht="39.75" customHeight="1">
      <c r="A19" s="49" t="s">
        <v>127</v>
      </c>
      <c r="B19" s="15">
        <v>47</v>
      </c>
      <c r="C19" s="15">
        <v>47</v>
      </c>
      <c r="D19" s="45">
        <v>47</v>
      </c>
      <c r="E19" s="45">
        <v>47</v>
      </c>
      <c r="F19" s="45">
        <v>47</v>
      </c>
      <c r="G19" s="167">
        <v>429.38059565137945</v>
      </c>
      <c r="H19" s="78">
        <v>441.1074612857813</v>
      </c>
      <c r="I19" s="78">
        <v>452.40157859274234</v>
      </c>
      <c r="J19" s="78">
        <v>463.60228841980665</v>
      </c>
      <c r="K19" s="87">
        <v>476.4801297648013</v>
      </c>
      <c r="L19"/>
    </row>
    <row r="20" spans="1:12" ht="39.75" customHeight="1">
      <c r="A20" s="48" t="s">
        <v>14</v>
      </c>
      <c r="B20" s="16">
        <v>94</v>
      </c>
      <c r="C20" s="16">
        <v>94</v>
      </c>
      <c r="D20" s="97">
        <v>75</v>
      </c>
      <c r="E20" s="97">
        <v>75</v>
      </c>
      <c r="F20" s="97">
        <v>75</v>
      </c>
      <c r="G20" s="166">
        <v>307.551367622039</v>
      </c>
      <c r="H20" s="75">
        <v>307.23974505638176</v>
      </c>
      <c r="I20" s="75">
        <v>245.61173696620384</v>
      </c>
      <c r="J20" s="75">
        <v>245.82104228121926</v>
      </c>
      <c r="K20" s="86">
        <v>245.7566026607248</v>
      </c>
      <c r="L20"/>
    </row>
    <row r="21" spans="1:12" ht="39.75" customHeight="1">
      <c r="A21" s="49" t="s">
        <v>15</v>
      </c>
      <c r="B21" s="15">
        <v>101</v>
      </c>
      <c r="C21" s="15">
        <v>101</v>
      </c>
      <c r="D21" s="45">
        <v>101</v>
      </c>
      <c r="E21" s="45">
        <v>80</v>
      </c>
      <c r="F21" s="45">
        <v>80</v>
      </c>
      <c r="G21" s="167">
        <v>450.41027470567246</v>
      </c>
      <c r="H21" s="78">
        <v>450.8123549366185</v>
      </c>
      <c r="I21" s="78">
        <v>452.12408791799095</v>
      </c>
      <c r="J21" s="78">
        <v>357.5418994413408</v>
      </c>
      <c r="K21" s="87">
        <v>360.5227579990987</v>
      </c>
      <c r="L21"/>
    </row>
    <row r="22" spans="1:12" ht="39.75" customHeight="1">
      <c r="A22" s="48" t="s">
        <v>16</v>
      </c>
      <c r="B22" s="16">
        <v>19</v>
      </c>
      <c r="C22" s="16">
        <v>19</v>
      </c>
      <c r="D22" s="97">
        <v>19</v>
      </c>
      <c r="E22" s="97">
        <v>19</v>
      </c>
      <c r="F22" s="97">
        <v>29</v>
      </c>
      <c r="G22" s="166">
        <v>96.83995922528032</v>
      </c>
      <c r="H22" s="75">
        <v>98.48641924113622</v>
      </c>
      <c r="I22" s="75">
        <v>100.69426042715564</v>
      </c>
      <c r="J22" s="75">
        <v>102.4479672166505</v>
      </c>
      <c r="K22" s="86">
        <v>158.5999453103637</v>
      </c>
      <c r="L22"/>
    </row>
    <row r="23" spans="1:12" ht="39.75" customHeight="1">
      <c r="A23" s="49" t="s">
        <v>17</v>
      </c>
      <c r="B23" s="15">
        <v>28</v>
      </c>
      <c r="C23" s="15">
        <v>28</v>
      </c>
      <c r="D23" s="45">
        <v>28</v>
      </c>
      <c r="E23" s="45">
        <v>28</v>
      </c>
      <c r="F23" s="45">
        <v>28</v>
      </c>
      <c r="G23" s="167">
        <v>231.50062009094665</v>
      </c>
      <c r="H23" s="78">
        <v>238.6838291705737</v>
      </c>
      <c r="I23" s="78">
        <v>244.79804161566705</v>
      </c>
      <c r="J23" s="78">
        <v>249.79926844499954</v>
      </c>
      <c r="K23" s="87">
        <v>255.59105431309905</v>
      </c>
      <c r="L23"/>
    </row>
    <row r="24" spans="1:12" ht="39.75" customHeight="1">
      <c r="A24" s="49" t="s">
        <v>18</v>
      </c>
      <c r="B24" s="15">
        <v>19</v>
      </c>
      <c r="C24" s="15">
        <v>19</v>
      </c>
      <c r="D24" s="45">
        <v>19</v>
      </c>
      <c r="E24" s="45">
        <v>19</v>
      </c>
      <c r="F24" s="45">
        <v>19</v>
      </c>
      <c r="G24" s="167">
        <v>405.11727078891255</v>
      </c>
      <c r="H24" s="78">
        <v>410.72200605274537</v>
      </c>
      <c r="I24" s="78">
        <v>421.00598271659646</v>
      </c>
      <c r="J24" s="78">
        <v>429.5726882206647</v>
      </c>
      <c r="K24" s="87">
        <v>438.09084620705556</v>
      </c>
      <c r="L24"/>
    </row>
    <row r="25" spans="1:11" ht="39.75" customHeight="1">
      <c r="A25" s="210" t="s">
        <v>170</v>
      </c>
      <c r="B25" s="94">
        <v>52</v>
      </c>
      <c r="C25" s="45">
        <v>52</v>
      </c>
      <c r="D25" s="45">
        <v>52</v>
      </c>
      <c r="E25" s="45">
        <v>52</v>
      </c>
      <c r="F25" s="55">
        <v>52</v>
      </c>
      <c r="G25" s="78">
        <v>418.3</v>
      </c>
      <c r="H25" s="78">
        <v>421.9</v>
      </c>
      <c r="I25" s="78">
        <v>427.9</v>
      </c>
      <c r="J25" s="78">
        <v>435.3285893679364</v>
      </c>
      <c r="K25" s="87">
        <v>442.74159216687957</v>
      </c>
    </row>
    <row r="26" spans="1:12" ht="39.75" customHeight="1" thickBot="1">
      <c r="A26" s="48" t="s">
        <v>150</v>
      </c>
      <c r="B26" s="16">
        <v>127</v>
      </c>
      <c r="C26" s="16">
        <v>106</v>
      </c>
      <c r="D26" s="97">
        <v>106</v>
      </c>
      <c r="E26" s="97">
        <v>87</v>
      </c>
      <c r="F26" s="97">
        <v>87</v>
      </c>
      <c r="G26" s="166">
        <v>476.7983180657756</v>
      </c>
      <c r="H26" s="75">
        <v>408.2261418778403</v>
      </c>
      <c r="I26" s="75">
        <v>417.94811134768554</v>
      </c>
      <c r="J26" s="75">
        <v>350.1287830006439</v>
      </c>
      <c r="K26" s="86">
        <v>356.95236532228284</v>
      </c>
      <c r="L26"/>
    </row>
    <row r="27" spans="1:12" ht="39.75" customHeight="1" thickTop="1">
      <c r="A27" s="169" t="s">
        <v>19</v>
      </c>
      <c r="B27" s="163">
        <v>298</v>
      </c>
      <c r="C27" s="163">
        <v>285</v>
      </c>
      <c r="D27" s="163">
        <v>280</v>
      </c>
      <c r="E27" s="163">
        <v>277</v>
      </c>
      <c r="F27" s="163">
        <v>223</v>
      </c>
      <c r="G27" s="173">
        <v>320.93393930256104</v>
      </c>
      <c r="H27" s="170">
        <v>308.631948279783</v>
      </c>
      <c r="I27" s="170">
        <v>305.3102169883328</v>
      </c>
      <c r="J27" s="170">
        <v>303.8013555901643</v>
      </c>
      <c r="K27" s="171">
        <v>245.84380649997797</v>
      </c>
      <c r="L27"/>
    </row>
    <row r="28" spans="1:12" ht="39.75" customHeight="1">
      <c r="A28" s="49" t="s">
        <v>20</v>
      </c>
      <c r="B28" s="9">
        <v>764</v>
      </c>
      <c r="C28" s="9">
        <v>694</v>
      </c>
      <c r="D28" s="9">
        <v>675</v>
      </c>
      <c r="E28" s="9">
        <v>514</v>
      </c>
      <c r="F28" s="9">
        <v>450</v>
      </c>
      <c r="G28" s="167">
        <v>321.9241287190875</v>
      </c>
      <c r="H28" s="78">
        <v>293.3146243121476</v>
      </c>
      <c r="I28" s="78">
        <v>286.1442590983276</v>
      </c>
      <c r="J28" s="78">
        <v>218.46589339374438</v>
      </c>
      <c r="K28" s="87">
        <v>191.9148409878923</v>
      </c>
      <c r="L28"/>
    </row>
    <row r="29" spans="1:12" ht="39.75" customHeight="1">
      <c r="A29" s="49" t="s">
        <v>21</v>
      </c>
      <c r="B29" s="9">
        <v>556</v>
      </c>
      <c r="C29" s="9">
        <v>534</v>
      </c>
      <c r="D29" s="9">
        <v>484</v>
      </c>
      <c r="E29" s="9">
        <v>470</v>
      </c>
      <c r="F29" s="9">
        <v>460</v>
      </c>
      <c r="G29" s="167">
        <v>305.3586041377189</v>
      </c>
      <c r="H29" s="78">
        <v>295.80226670950447</v>
      </c>
      <c r="I29" s="78">
        <v>270.392572025542</v>
      </c>
      <c r="J29" s="78">
        <v>264.6560316235803</v>
      </c>
      <c r="K29" s="87">
        <v>261.08178670753165</v>
      </c>
      <c r="L29"/>
    </row>
    <row r="30" spans="1:12" ht="39.75" customHeight="1">
      <c r="A30" s="49" t="s">
        <v>22</v>
      </c>
      <c r="B30" s="9">
        <v>2791</v>
      </c>
      <c r="C30" s="9">
        <v>2618</v>
      </c>
      <c r="D30" s="9">
        <v>2484</v>
      </c>
      <c r="E30" s="9">
        <v>2305</v>
      </c>
      <c r="F30" s="9">
        <v>2174</v>
      </c>
      <c r="G30" s="167">
        <v>426.9921455475627</v>
      </c>
      <c r="H30" s="78">
        <v>400.769084752405</v>
      </c>
      <c r="I30" s="78">
        <v>380.56833990084385</v>
      </c>
      <c r="J30" s="78">
        <v>353.4023988433546</v>
      </c>
      <c r="K30" s="87">
        <v>333.29347302837135</v>
      </c>
      <c r="L30"/>
    </row>
    <row r="31" spans="1:12" ht="39.75" customHeight="1">
      <c r="A31" s="49" t="s">
        <v>23</v>
      </c>
      <c r="B31" s="9">
        <v>427</v>
      </c>
      <c r="C31" s="9">
        <v>358</v>
      </c>
      <c r="D31" s="9">
        <v>327</v>
      </c>
      <c r="E31" s="9">
        <v>306</v>
      </c>
      <c r="F31" s="9">
        <v>318</v>
      </c>
      <c r="G31" s="167">
        <v>253.09252991767084</v>
      </c>
      <c r="H31" s="78">
        <v>215.57044878395382</v>
      </c>
      <c r="I31" s="78">
        <v>199.93029952860473</v>
      </c>
      <c r="J31" s="78">
        <v>190.04086499646002</v>
      </c>
      <c r="K31" s="87">
        <v>200.30486652641127</v>
      </c>
      <c r="L31"/>
    </row>
    <row r="32" spans="1:12" ht="39.75" customHeight="1">
      <c r="A32" s="50" t="s">
        <v>24</v>
      </c>
      <c r="B32" s="12">
        <v>665</v>
      </c>
      <c r="C32" s="12">
        <v>637</v>
      </c>
      <c r="D32" s="12">
        <v>624</v>
      </c>
      <c r="E32" s="12">
        <v>568</v>
      </c>
      <c r="F32" s="12">
        <v>551</v>
      </c>
      <c r="G32" s="168">
        <v>499.2417531268299</v>
      </c>
      <c r="H32" s="81">
        <v>485.5256939892376</v>
      </c>
      <c r="I32" s="81">
        <v>483.3312678150948</v>
      </c>
      <c r="J32" s="81">
        <v>447.26170321666206</v>
      </c>
      <c r="K32" s="88">
        <v>440.32093082725993</v>
      </c>
      <c r="L32"/>
    </row>
    <row r="33" ht="12.75" customHeight="1">
      <c r="A33" s="51"/>
    </row>
  </sheetData>
  <mergeCells count="3">
    <mergeCell ref="G2:K2"/>
    <mergeCell ref="A2:A3"/>
    <mergeCell ref="B2:F2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L33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3.75390625" style="35" customWidth="1"/>
    <col min="2" max="10" width="11.125" style="35" customWidth="1"/>
    <col min="11" max="11" width="11.25390625" style="35" customWidth="1"/>
    <col min="12" max="12" width="9.125" style="35" customWidth="1"/>
    <col min="14" max="16384" width="9.125" style="35" customWidth="1"/>
  </cols>
  <sheetData>
    <row r="1" spans="1:11" ht="21">
      <c r="A1" s="1" t="s">
        <v>214</v>
      </c>
      <c r="B1" s="34"/>
      <c r="C1" s="34"/>
      <c r="D1" s="34"/>
      <c r="E1" s="34"/>
      <c r="F1" s="34"/>
      <c r="H1" s="132"/>
      <c r="I1" s="132"/>
      <c r="J1" s="132"/>
      <c r="K1" s="132" t="s">
        <v>26</v>
      </c>
    </row>
    <row r="2" spans="1:11" s="36" customFormat="1" ht="14.25" customHeight="1">
      <c r="A2" s="235" t="s">
        <v>27</v>
      </c>
      <c r="B2" s="233" t="s">
        <v>106</v>
      </c>
      <c r="C2" s="233"/>
      <c r="D2" s="233"/>
      <c r="E2" s="233"/>
      <c r="F2" s="234"/>
      <c r="G2" s="233" t="s">
        <v>107</v>
      </c>
      <c r="H2" s="233"/>
      <c r="I2" s="233"/>
      <c r="J2" s="233"/>
      <c r="K2" s="234"/>
    </row>
    <row r="3" spans="1:12" s="36" customFormat="1" ht="18" customHeight="1">
      <c r="A3" s="236"/>
      <c r="B3" s="37" t="s">
        <v>174</v>
      </c>
      <c r="C3" s="23" t="s">
        <v>175</v>
      </c>
      <c r="D3" s="23" t="s">
        <v>183</v>
      </c>
      <c r="E3" s="23" t="s">
        <v>197</v>
      </c>
      <c r="F3" s="23" t="s">
        <v>199</v>
      </c>
      <c r="G3" s="38" t="s">
        <v>174</v>
      </c>
      <c r="H3" s="38" t="s">
        <v>175</v>
      </c>
      <c r="I3" s="38" t="s">
        <v>183</v>
      </c>
      <c r="J3" s="38" t="s">
        <v>197</v>
      </c>
      <c r="K3" s="38" t="s">
        <v>199</v>
      </c>
      <c r="L3"/>
    </row>
    <row r="4" spans="1:12" ht="39.75" customHeight="1">
      <c r="A4" s="48" t="s">
        <v>3</v>
      </c>
      <c r="B4" s="7">
        <v>686</v>
      </c>
      <c r="C4" s="7">
        <v>690</v>
      </c>
      <c r="D4" s="40">
        <v>692</v>
      </c>
      <c r="E4" s="40">
        <v>698</v>
      </c>
      <c r="F4" s="52">
        <v>695</v>
      </c>
      <c r="G4" s="25">
        <v>46.73613500338939</v>
      </c>
      <c r="H4" s="25">
        <v>47.26027397260274</v>
      </c>
      <c r="I4" s="25">
        <v>47.658402203856745</v>
      </c>
      <c r="J4" s="25">
        <v>48.337950138504155</v>
      </c>
      <c r="K4" s="86">
        <v>48.398328690807794</v>
      </c>
      <c r="L4"/>
    </row>
    <row r="5" spans="1:12" ht="39.75" customHeight="1">
      <c r="A5" s="49" t="s">
        <v>4</v>
      </c>
      <c r="B5" s="9">
        <v>624</v>
      </c>
      <c r="C5" s="9">
        <v>627</v>
      </c>
      <c r="D5" s="42">
        <v>627</v>
      </c>
      <c r="E5" s="42">
        <v>631</v>
      </c>
      <c r="F5" s="53">
        <v>628</v>
      </c>
      <c r="G5" s="27">
        <v>47.261627951011505</v>
      </c>
      <c r="H5" s="27">
        <v>47.700450301380116</v>
      </c>
      <c r="I5" s="27">
        <v>47.91493608667177</v>
      </c>
      <c r="J5" s="27">
        <v>48.43945873702747</v>
      </c>
      <c r="K5" s="87">
        <v>48.38865024175062</v>
      </c>
      <c r="L5"/>
    </row>
    <row r="6" spans="1:12" ht="39.75" customHeight="1">
      <c r="A6" s="50" t="s">
        <v>5</v>
      </c>
      <c r="B6" s="12">
        <v>62</v>
      </c>
      <c r="C6" s="12">
        <v>63</v>
      </c>
      <c r="D6" s="44">
        <v>65</v>
      </c>
      <c r="E6" s="44">
        <v>67</v>
      </c>
      <c r="F6" s="54">
        <v>67</v>
      </c>
      <c r="G6" s="30">
        <v>42.032473475475406</v>
      </c>
      <c r="H6" s="30">
        <v>43.28855601745284</v>
      </c>
      <c r="I6" s="30">
        <v>45.326490195531505</v>
      </c>
      <c r="J6" s="30">
        <v>47.30602763519286</v>
      </c>
      <c r="K6" s="88">
        <v>47.951676161575676</v>
      </c>
      <c r="L6"/>
    </row>
    <row r="7" spans="1:12" ht="39.75" customHeight="1">
      <c r="A7" s="49" t="s">
        <v>6</v>
      </c>
      <c r="B7" s="15">
        <v>248</v>
      </c>
      <c r="C7" s="15">
        <v>249</v>
      </c>
      <c r="D7" s="45">
        <v>248</v>
      </c>
      <c r="E7" s="45">
        <v>250</v>
      </c>
      <c r="F7" s="55">
        <v>251</v>
      </c>
      <c r="G7" s="27">
        <v>48.16123137393507</v>
      </c>
      <c r="H7" s="27">
        <v>48.34388226614375</v>
      </c>
      <c r="I7" s="27">
        <v>48.1575840427515</v>
      </c>
      <c r="J7" s="27">
        <v>48.54350080193863</v>
      </c>
      <c r="K7" s="86">
        <v>48.664913954227835</v>
      </c>
      <c r="L7"/>
    </row>
    <row r="8" spans="1:12" ht="39.75" customHeight="1">
      <c r="A8" s="49" t="s">
        <v>7</v>
      </c>
      <c r="B8" s="15">
        <v>94</v>
      </c>
      <c r="C8" s="15">
        <v>94</v>
      </c>
      <c r="D8" s="45">
        <v>93</v>
      </c>
      <c r="E8" s="45">
        <v>93</v>
      </c>
      <c r="F8" s="55">
        <v>91</v>
      </c>
      <c r="G8" s="27">
        <v>54.02826712954714</v>
      </c>
      <c r="H8" s="27">
        <v>54.465915346061365</v>
      </c>
      <c r="I8" s="27">
        <v>54.32496845646993</v>
      </c>
      <c r="J8" s="27">
        <v>54.72133308228206</v>
      </c>
      <c r="K8" s="87">
        <v>53.93135901098184</v>
      </c>
      <c r="L8"/>
    </row>
    <row r="9" spans="1:12" ht="39.75" customHeight="1">
      <c r="A9" s="49" t="s">
        <v>8</v>
      </c>
      <c r="B9" s="15">
        <v>43</v>
      </c>
      <c r="C9" s="15">
        <v>43</v>
      </c>
      <c r="D9" s="45">
        <v>44</v>
      </c>
      <c r="E9" s="45">
        <v>45</v>
      </c>
      <c r="F9" s="55">
        <v>45</v>
      </c>
      <c r="G9" s="27">
        <v>48.07477304235052</v>
      </c>
      <c r="H9" s="27">
        <v>48.70810253621957</v>
      </c>
      <c r="I9" s="27">
        <v>50.52941041365212</v>
      </c>
      <c r="J9" s="27">
        <v>52.460392403735185</v>
      </c>
      <c r="K9" s="87">
        <v>53.14061005420342</v>
      </c>
      <c r="L9"/>
    </row>
    <row r="10" spans="1:12" ht="39.75" customHeight="1">
      <c r="A10" s="49" t="s">
        <v>9</v>
      </c>
      <c r="B10" s="15">
        <v>22</v>
      </c>
      <c r="C10" s="15">
        <v>22</v>
      </c>
      <c r="D10" s="45">
        <v>22</v>
      </c>
      <c r="E10" s="45">
        <v>22</v>
      </c>
      <c r="F10" s="55">
        <v>21</v>
      </c>
      <c r="G10" s="27">
        <v>53.31523846452114</v>
      </c>
      <c r="H10" s="27">
        <v>54.04874213836478</v>
      </c>
      <c r="I10" s="27">
        <v>54.909399490840116</v>
      </c>
      <c r="J10" s="27">
        <v>55.765379838280396</v>
      </c>
      <c r="K10" s="87">
        <v>53.97208871983346</v>
      </c>
      <c r="L10"/>
    </row>
    <row r="11" spans="1:12" ht="39.75" customHeight="1">
      <c r="A11" s="49" t="s">
        <v>10</v>
      </c>
      <c r="B11" s="15">
        <v>53</v>
      </c>
      <c r="C11" s="15">
        <v>52</v>
      </c>
      <c r="D11" s="45">
        <v>55</v>
      </c>
      <c r="E11" s="45">
        <v>55</v>
      </c>
      <c r="F11" s="55">
        <v>53</v>
      </c>
      <c r="G11" s="27">
        <v>42.75848715631858</v>
      </c>
      <c r="H11" s="27">
        <v>42.06507142972706</v>
      </c>
      <c r="I11" s="27">
        <v>44.60845938602539</v>
      </c>
      <c r="J11" s="27">
        <v>44.65989460264874</v>
      </c>
      <c r="K11" s="87">
        <v>43.18035538247203</v>
      </c>
      <c r="L11"/>
    </row>
    <row r="12" spans="1:12" ht="39.75" customHeight="1">
      <c r="A12" s="49" t="s">
        <v>11</v>
      </c>
      <c r="B12" s="15">
        <v>56</v>
      </c>
      <c r="C12" s="15">
        <v>56</v>
      </c>
      <c r="D12" s="45">
        <v>54</v>
      </c>
      <c r="E12" s="45">
        <v>55</v>
      </c>
      <c r="F12" s="55">
        <v>56</v>
      </c>
      <c r="G12" s="27">
        <v>49.39534801668857</v>
      </c>
      <c r="H12" s="27">
        <v>49.56278542854108</v>
      </c>
      <c r="I12" s="27">
        <v>47.95737122557727</v>
      </c>
      <c r="J12" s="27">
        <v>49.05283436195641</v>
      </c>
      <c r="K12" s="87">
        <v>50.11723854015644</v>
      </c>
      <c r="L12"/>
    </row>
    <row r="13" spans="1:12" ht="39.75" customHeight="1">
      <c r="A13" s="49" t="s">
        <v>12</v>
      </c>
      <c r="B13" s="15">
        <v>25</v>
      </c>
      <c r="C13" s="15">
        <v>27</v>
      </c>
      <c r="D13" s="45">
        <v>27</v>
      </c>
      <c r="E13" s="45">
        <v>27</v>
      </c>
      <c r="F13" s="55">
        <v>28</v>
      </c>
      <c r="G13" s="27">
        <v>49.226164691056596</v>
      </c>
      <c r="H13" s="27">
        <v>53.812731693705906</v>
      </c>
      <c r="I13" s="27">
        <v>54.41244634328208</v>
      </c>
      <c r="J13" s="27">
        <v>55.30067180075373</v>
      </c>
      <c r="K13" s="87">
        <v>58.08767089185321</v>
      </c>
      <c r="L13"/>
    </row>
    <row r="14" spans="1:12" ht="39.75" customHeight="1">
      <c r="A14" s="49" t="s">
        <v>13</v>
      </c>
      <c r="B14" s="15">
        <v>15</v>
      </c>
      <c r="C14" s="15">
        <v>15</v>
      </c>
      <c r="D14" s="45">
        <v>15</v>
      </c>
      <c r="E14" s="45">
        <v>15</v>
      </c>
      <c r="F14" s="55">
        <v>15</v>
      </c>
      <c r="G14" s="27">
        <v>37.98141442787329</v>
      </c>
      <c r="H14" s="27">
        <v>38.27702357864652</v>
      </c>
      <c r="I14" s="27">
        <v>38.49905035675787</v>
      </c>
      <c r="J14" s="27">
        <v>38.751679239433706</v>
      </c>
      <c r="K14" s="87">
        <v>38.9741990802089</v>
      </c>
      <c r="L14"/>
    </row>
    <row r="15" spans="1:12" ht="39.75" customHeight="1">
      <c r="A15" s="49" t="s">
        <v>121</v>
      </c>
      <c r="B15" s="15">
        <v>39</v>
      </c>
      <c r="C15" s="15">
        <v>40</v>
      </c>
      <c r="D15" s="45">
        <v>40</v>
      </c>
      <c r="E15" s="45">
        <v>40</v>
      </c>
      <c r="F15" s="55">
        <v>39</v>
      </c>
      <c r="G15" s="27">
        <v>42.001421586576775</v>
      </c>
      <c r="H15" s="27">
        <v>43.31676467084674</v>
      </c>
      <c r="I15" s="27">
        <v>43.61574528404754</v>
      </c>
      <c r="J15" s="27">
        <v>43.87023185417535</v>
      </c>
      <c r="K15" s="87">
        <v>42.995105172641885</v>
      </c>
      <c r="L15"/>
    </row>
    <row r="16" spans="1:12" ht="39.75" customHeight="1">
      <c r="A16" s="49" t="s">
        <v>122</v>
      </c>
      <c r="B16" s="15">
        <v>17</v>
      </c>
      <c r="C16" s="15">
        <v>17</v>
      </c>
      <c r="D16" s="45">
        <v>17</v>
      </c>
      <c r="E16" s="45">
        <v>17</v>
      </c>
      <c r="F16" s="55">
        <v>17</v>
      </c>
      <c r="G16" s="27">
        <v>37.821482602118</v>
      </c>
      <c r="H16" s="27">
        <v>38.487661308580485</v>
      </c>
      <c r="I16" s="27">
        <v>39.02394233638638</v>
      </c>
      <c r="J16" s="27">
        <v>39.545919791569744</v>
      </c>
      <c r="K16" s="87">
        <v>40.08866669810876</v>
      </c>
      <c r="L16"/>
    </row>
    <row r="17" spans="1:12" ht="39.75" customHeight="1">
      <c r="A17" s="49" t="s">
        <v>124</v>
      </c>
      <c r="B17" s="15">
        <v>12</v>
      </c>
      <c r="C17" s="15">
        <v>12</v>
      </c>
      <c r="D17" s="45">
        <v>12</v>
      </c>
      <c r="E17" s="45">
        <v>12</v>
      </c>
      <c r="F17" s="55">
        <v>12</v>
      </c>
      <c r="G17" s="27">
        <v>34.015533760417256</v>
      </c>
      <c r="H17" s="27">
        <v>33.95393582706129</v>
      </c>
      <c r="I17" s="27">
        <v>33.79710471469611</v>
      </c>
      <c r="J17" s="27">
        <v>33.80472139275452</v>
      </c>
      <c r="K17" s="87">
        <v>33.85335853527802</v>
      </c>
      <c r="L17"/>
    </row>
    <row r="18" spans="1:11" ht="39.75" customHeight="1">
      <c r="A18" s="49" t="s">
        <v>126</v>
      </c>
      <c r="B18" s="45">
        <v>3</v>
      </c>
      <c r="C18" s="45">
        <v>4</v>
      </c>
      <c r="D18" s="45">
        <v>4</v>
      </c>
      <c r="E18" s="45">
        <v>4</v>
      </c>
      <c r="F18" s="55">
        <v>4</v>
      </c>
      <c r="G18" s="27">
        <v>37</v>
      </c>
      <c r="H18" s="27">
        <v>50.4</v>
      </c>
      <c r="I18" s="27">
        <v>51.23607019341616</v>
      </c>
      <c r="J18" s="27">
        <v>52.37658766531361</v>
      </c>
      <c r="K18" s="28">
        <v>53.64087434625185</v>
      </c>
    </row>
    <row r="19" spans="1:12" ht="39.75" customHeight="1">
      <c r="A19" s="49" t="s">
        <v>127</v>
      </c>
      <c r="B19" s="15">
        <v>6</v>
      </c>
      <c r="C19" s="15">
        <v>6</v>
      </c>
      <c r="D19" s="45">
        <v>6</v>
      </c>
      <c r="E19" s="45">
        <v>6</v>
      </c>
      <c r="F19" s="55">
        <v>6</v>
      </c>
      <c r="G19" s="27">
        <v>54.814544125708025</v>
      </c>
      <c r="H19" s="27">
        <v>56.311590802440165</v>
      </c>
      <c r="I19" s="27">
        <v>57.75339301183945</v>
      </c>
      <c r="J19" s="27">
        <v>59.18327086210299</v>
      </c>
      <c r="K19" s="87">
        <v>60.82725060827251</v>
      </c>
      <c r="L19"/>
    </row>
    <row r="20" spans="1:12" ht="39.75" customHeight="1">
      <c r="A20" s="49" t="s">
        <v>14</v>
      </c>
      <c r="B20" s="15">
        <v>14</v>
      </c>
      <c r="C20" s="15">
        <v>15</v>
      </c>
      <c r="D20" s="45">
        <v>15</v>
      </c>
      <c r="E20" s="45">
        <v>16</v>
      </c>
      <c r="F20" s="55">
        <v>16</v>
      </c>
      <c r="G20" s="27">
        <v>45.80552283732496</v>
      </c>
      <c r="H20" s="27">
        <v>49.027618891975806</v>
      </c>
      <c r="I20" s="27">
        <v>49.122347393240766</v>
      </c>
      <c r="J20" s="27">
        <v>52.44182235332678</v>
      </c>
      <c r="K20" s="87">
        <v>52.42807523428797</v>
      </c>
      <c r="L20"/>
    </row>
    <row r="21" spans="1:12" ht="39.75" customHeight="1">
      <c r="A21" s="49" t="s">
        <v>15</v>
      </c>
      <c r="B21" s="15">
        <v>9</v>
      </c>
      <c r="C21" s="15">
        <v>9</v>
      </c>
      <c r="D21" s="45">
        <v>9</v>
      </c>
      <c r="E21" s="45">
        <v>10</v>
      </c>
      <c r="F21" s="55">
        <v>10</v>
      </c>
      <c r="G21" s="27">
        <v>40.13556903317874</v>
      </c>
      <c r="H21" s="27">
        <v>40.17139796464917</v>
      </c>
      <c r="I21" s="27">
        <v>40.2882850619992</v>
      </c>
      <c r="J21" s="27">
        <v>44.6927374301676</v>
      </c>
      <c r="K21" s="87">
        <v>45.06534474988734</v>
      </c>
      <c r="L21"/>
    </row>
    <row r="22" spans="1:12" ht="39.75" customHeight="1">
      <c r="A22" s="49" t="s">
        <v>16</v>
      </c>
      <c r="B22" s="15">
        <v>9</v>
      </c>
      <c r="C22" s="15">
        <v>8</v>
      </c>
      <c r="D22" s="45">
        <v>9</v>
      </c>
      <c r="E22" s="45">
        <v>10</v>
      </c>
      <c r="F22" s="55">
        <v>10</v>
      </c>
      <c r="G22" s="27">
        <v>45.87155963302752</v>
      </c>
      <c r="H22" s="27">
        <v>41.467965996267885</v>
      </c>
      <c r="I22" s="27">
        <v>47.697281254968466</v>
      </c>
      <c r="J22" s="27">
        <v>53.91998274560552</v>
      </c>
      <c r="K22" s="87">
        <v>54.68963631391851</v>
      </c>
      <c r="L22"/>
    </row>
    <row r="23" spans="1:12" ht="39.75" customHeight="1">
      <c r="A23" s="49" t="s">
        <v>17</v>
      </c>
      <c r="B23" s="15">
        <v>4</v>
      </c>
      <c r="C23" s="15">
        <v>4</v>
      </c>
      <c r="D23" s="45">
        <v>4</v>
      </c>
      <c r="E23" s="45">
        <v>4</v>
      </c>
      <c r="F23" s="55">
        <v>4</v>
      </c>
      <c r="G23" s="27">
        <v>33.07151715584953</v>
      </c>
      <c r="H23" s="27">
        <v>34.097689881510526</v>
      </c>
      <c r="I23" s="27">
        <v>34.971148802238154</v>
      </c>
      <c r="J23" s="27">
        <v>35.68560977785708</v>
      </c>
      <c r="K23" s="87">
        <v>36.513007759014144</v>
      </c>
      <c r="L23"/>
    </row>
    <row r="24" spans="1:12" ht="39.75" customHeight="1">
      <c r="A24" s="49" t="s">
        <v>18</v>
      </c>
      <c r="B24" s="15">
        <v>2</v>
      </c>
      <c r="C24" s="15">
        <v>2</v>
      </c>
      <c r="D24" s="45">
        <v>2</v>
      </c>
      <c r="E24" s="45">
        <v>2</v>
      </c>
      <c r="F24" s="55">
        <v>2</v>
      </c>
      <c r="G24" s="27">
        <v>42.643923240938165</v>
      </c>
      <c r="H24" s="27">
        <v>43.23389537397319</v>
      </c>
      <c r="I24" s="27">
        <v>44.316419233325945</v>
      </c>
      <c r="J24" s="27">
        <v>45.21817770743839</v>
      </c>
      <c r="K24" s="87">
        <v>46.11482591653217</v>
      </c>
      <c r="L24"/>
    </row>
    <row r="25" spans="1:11" ht="39.75" customHeight="1">
      <c r="A25" s="210" t="s">
        <v>170</v>
      </c>
      <c r="B25" s="99">
        <v>3</v>
      </c>
      <c r="C25" s="45">
        <v>3</v>
      </c>
      <c r="D25" s="45">
        <v>4</v>
      </c>
      <c r="E25" s="45">
        <v>4</v>
      </c>
      <c r="F25" s="55">
        <v>4</v>
      </c>
      <c r="G25" s="27">
        <v>24.1</v>
      </c>
      <c r="H25" s="27">
        <v>24.3</v>
      </c>
      <c r="I25" s="27">
        <v>32.9</v>
      </c>
      <c r="J25" s="27">
        <v>33.48681456676434</v>
      </c>
      <c r="K25" s="87">
        <v>34.05704555129843</v>
      </c>
    </row>
    <row r="26" spans="1:12" ht="39.75" customHeight="1" thickBot="1">
      <c r="A26" s="49" t="s">
        <v>150</v>
      </c>
      <c r="B26" s="15">
        <v>12</v>
      </c>
      <c r="C26" s="15">
        <v>12</v>
      </c>
      <c r="D26" s="45">
        <v>12</v>
      </c>
      <c r="E26" s="45">
        <v>11</v>
      </c>
      <c r="F26" s="55">
        <v>11</v>
      </c>
      <c r="G26" s="26">
        <v>45.05180958101817</v>
      </c>
      <c r="H26" s="27">
        <v>46.21428021258569</v>
      </c>
      <c r="I26" s="27">
        <v>47.31488052992666</v>
      </c>
      <c r="J26" s="27">
        <v>44.26915647134579</v>
      </c>
      <c r="K26" s="87">
        <v>45.13190825913921</v>
      </c>
      <c r="L26"/>
    </row>
    <row r="27" spans="1:12" ht="39.75" customHeight="1" thickTop="1">
      <c r="A27" s="169" t="s">
        <v>19</v>
      </c>
      <c r="B27" s="163">
        <v>39</v>
      </c>
      <c r="C27" s="163">
        <v>40</v>
      </c>
      <c r="D27" s="163">
        <v>40</v>
      </c>
      <c r="E27" s="163">
        <v>40</v>
      </c>
      <c r="F27" s="164">
        <v>39</v>
      </c>
      <c r="G27" s="165">
        <v>42.001421586576775</v>
      </c>
      <c r="H27" s="165">
        <v>43.31676467084674</v>
      </c>
      <c r="I27" s="165">
        <v>43.61574528404754</v>
      </c>
      <c r="J27" s="165">
        <v>43.87023185417535</v>
      </c>
      <c r="K27" s="171">
        <v>42.995105172641885</v>
      </c>
      <c r="L27"/>
    </row>
    <row r="28" spans="1:12" ht="39.75" customHeight="1">
      <c r="A28" s="49" t="s">
        <v>20</v>
      </c>
      <c r="B28" s="9">
        <v>109</v>
      </c>
      <c r="C28" s="9">
        <v>108</v>
      </c>
      <c r="D28" s="9">
        <v>109</v>
      </c>
      <c r="E28" s="9">
        <v>110</v>
      </c>
      <c r="F28" s="10">
        <v>109</v>
      </c>
      <c r="G28" s="27">
        <v>45.92896600835149</v>
      </c>
      <c r="H28" s="27">
        <v>45.64550349526217</v>
      </c>
      <c r="I28" s="27">
        <v>46.20699887661883</v>
      </c>
      <c r="J28" s="27">
        <v>46.753401309945296</v>
      </c>
      <c r="K28" s="87">
        <v>46.48603926151169</v>
      </c>
      <c r="L28"/>
    </row>
    <row r="29" spans="1:12" ht="39.75" customHeight="1">
      <c r="A29" s="49" t="s">
        <v>21</v>
      </c>
      <c r="B29" s="9">
        <v>97</v>
      </c>
      <c r="C29" s="9">
        <v>98</v>
      </c>
      <c r="D29" s="9">
        <v>97</v>
      </c>
      <c r="E29" s="9">
        <v>97</v>
      </c>
      <c r="F29" s="10">
        <v>95</v>
      </c>
      <c r="G29" s="27">
        <v>53.27299388733585</v>
      </c>
      <c r="H29" s="27">
        <v>54.28580924631355</v>
      </c>
      <c r="I29" s="27">
        <v>54.19024687288756</v>
      </c>
      <c r="J29" s="27">
        <v>54.62050014358997</v>
      </c>
      <c r="K29" s="87">
        <v>53.91906464612067</v>
      </c>
      <c r="L29"/>
    </row>
    <row r="30" spans="1:12" ht="39.75" customHeight="1">
      <c r="A30" s="49" t="s">
        <v>22</v>
      </c>
      <c r="B30" s="9">
        <v>304</v>
      </c>
      <c r="C30" s="9">
        <v>306</v>
      </c>
      <c r="D30" s="9">
        <v>305</v>
      </c>
      <c r="E30" s="9">
        <v>309</v>
      </c>
      <c r="F30" s="10">
        <v>310</v>
      </c>
      <c r="G30" s="27">
        <v>46.50863928572521</v>
      </c>
      <c r="H30" s="27">
        <v>46.84313977625512</v>
      </c>
      <c r="I30" s="27">
        <v>46.7283992229297</v>
      </c>
      <c r="J30" s="27">
        <v>47.37585303366445</v>
      </c>
      <c r="K30" s="87">
        <v>47.52574822391679</v>
      </c>
      <c r="L30"/>
    </row>
    <row r="31" spans="1:12" ht="39.75" customHeight="1">
      <c r="A31" s="49" t="s">
        <v>23</v>
      </c>
      <c r="B31" s="9">
        <v>77</v>
      </c>
      <c r="C31" s="9">
        <v>78</v>
      </c>
      <c r="D31" s="9">
        <v>79</v>
      </c>
      <c r="E31" s="9">
        <v>80</v>
      </c>
      <c r="F31" s="10">
        <v>80</v>
      </c>
      <c r="G31" s="27">
        <v>45.6396365425308</v>
      </c>
      <c r="H31" s="27">
        <v>46.96786314287262</v>
      </c>
      <c r="I31" s="27">
        <v>48.30120386165068</v>
      </c>
      <c r="J31" s="27">
        <v>49.683886273584314</v>
      </c>
      <c r="K31" s="87">
        <v>50.39116139029215</v>
      </c>
      <c r="L31"/>
    </row>
    <row r="32" spans="1:12" ht="39.75" customHeight="1">
      <c r="A32" s="50" t="s">
        <v>24</v>
      </c>
      <c r="B32" s="12">
        <v>60</v>
      </c>
      <c r="C32" s="12">
        <v>60</v>
      </c>
      <c r="D32" s="12">
        <v>62</v>
      </c>
      <c r="E32" s="12">
        <v>62</v>
      </c>
      <c r="F32" s="13">
        <v>62</v>
      </c>
      <c r="G32" s="30">
        <v>45.04436870317262</v>
      </c>
      <c r="H32" s="30">
        <v>45.73240445738502</v>
      </c>
      <c r="I32" s="30">
        <v>48.023299045730575</v>
      </c>
      <c r="J32" s="30">
        <v>48.82081971731171</v>
      </c>
      <c r="K32" s="88">
        <v>49.54609384989132</v>
      </c>
      <c r="L32"/>
    </row>
    <row r="33" ht="12.75" customHeight="1">
      <c r="A33" s="51"/>
    </row>
  </sheetData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L33"/>
  <sheetViews>
    <sheetView view="pageBreakPreview" zoomScale="75" zoomScaleSheetLayoutView="75" workbookViewId="0" topLeftCell="A1">
      <pane xSplit="1" ySplit="3" topLeftCell="B4" activePane="bottomRight" state="frozen"/>
      <selection pane="topLeft" activeCell="M3" sqref="M3:M89"/>
      <selection pane="topRight" activeCell="M3" sqref="M3:M89"/>
      <selection pane="bottomLeft" activeCell="M3" sqref="M3:M89"/>
      <selection pane="bottomRight" activeCell="A1" sqref="A1"/>
    </sheetView>
  </sheetViews>
  <sheetFormatPr defaultColWidth="9.00390625" defaultRowHeight="13.5"/>
  <cols>
    <col min="1" max="1" width="11.75390625" style="35" customWidth="1"/>
    <col min="2" max="11" width="11.125" style="35" customWidth="1"/>
    <col min="12" max="16384" width="8.625" style="35" customWidth="1"/>
  </cols>
  <sheetData>
    <row r="1" spans="1:11" ht="21">
      <c r="A1" s="1" t="s">
        <v>215</v>
      </c>
      <c r="B1" s="34"/>
      <c r="C1" s="34"/>
      <c r="D1" s="34"/>
      <c r="E1" s="34"/>
      <c r="F1" s="34"/>
      <c r="I1" s="143"/>
      <c r="J1" s="143"/>
      <c r="K1" s="132" t="s">
        <v>105</v>
      </c>
    </row>
    <row r="2" spans="1:11" s="36" customFormat="1" ht="13.5">
      <c r="A2" s="235" t="s">
        <v>27</v>
      </c>
      <c r="B2" s="233" t="s">
        <v>106</v>
      </c>
      <c r="C2" s="233"/>
      <c r="D2" s="233"/>
      <c r="E2" s="233"/>
      <c r="F2" s="234"/>
      <c r="G2" s="233" t="s">
        <v>107</v>
      </c>
      <c r="H2" s="233"/>
      <c r="I2" s="233"/>
      <c r="J2" s="233"/>
      <c r="K2" s="234"/>
    </row>
    <row r="3" spans="1:12" s="36" customFormat="1" ht="16.5" customHeight="1">
      <c r="A3" s="236"/>
      <c r="B3" s="193" t="s">
        <v>185</v>
      </c>
      <c r="C3" s="23" t="s">
        <v>173</v>
      </c>
      <c r="D3" s="23" t="s">
        <v>182</v>
      </c>
      <c r="E3" s="23" t="s">
        <v>198</v>
      </c>
      <c r="F3" s="23" t="s">
        <v>199</v>
      </c>
      <c r="G3" s="58" t="s">
        <v>174</v>
      </c>
      <c r="H3" s="58" t="s">
        <v>173</v>
      </c>
      <c r="I3" s="21" t="s">
        <v>183</v>
      </c>
      <c r="J3" s="21" t="s">
        <v>198</v>
      </c>
      <c r="K3" s="21" t="s">
        <v>199</v>
      </c>
      <c r="L3"/>
    </row>
    <row r="4" spans="1:12" ht="39.75" customHeight="1">
      <c r="A4" s="48" t="s">
        <v>3</v>
      </c>
      <c r="B4" s="7">
        <v>536</v>
      </c>
      <c r="C4" s="7">
        <v>535</v>
      </c>
      <c r="D4" s="7">
        <v>526</v>
      </c>
      <c r="E4" s="7">
        <v>517</v>
      </c>
      <c r="F4" s="7">
        <v>505</v>
      </c>
      <c r="G4" s="24">
        <v>36.51686350119054</v>
      </c>
      <c r="H4" s="25">
        <v>36.64383561643835</v>
      </c>
      <c r="I4" s="25">
        <v>36.225895316804404</v>
      </c>
      <c r="J4" s="25">
        <v>35.80332409972299</v>
      </c>
      <c r="K4" s="86">
        <v>35.16713091922006</v>
      </c>
      <c r="L4"/>
    </row>
    <row r="5" spans="1:12" ht="39.75" customHeight="1">
      <c r="A5" s="49" t="s">
        <v>4</v>
      </c>
      <c r="B5" s="9">
        <v>494</v>
      </c>
      <c r="C5" s="9">
        <v>493</v>
      </c>
      <c r="D5" s="9">
        <v>485</v>
      </c>
      <c r="E5" s="9">
        <v>475</v>
      </c>
      <c r="F5" s="9">
        <v>464</v>
      </c>
      <c r="G5" s="26">
        <v>37.41545546121744</v>
      </c>
      <c r="H5" s="27">
        <v>37.50609569151579</v>
      </c>
      <c r="I5" s="27">
        <v>37.06338756305552</v>
      </c>
      <c r="J5" s="27">
        <v>36.463934865432726</v>
      </c>
      <c r="K5" s="87">
        <v>35.75212374549727</v>
      </c>
      <c r="L5"/>
    </row>
    <row r="6" spans="1:12" ht="39.75" customHeight="1">
      <c r="A6" s="50" t="s">
        <v>5</v>
      </c>
      <c r="B6" s="12">
        <v>42</v>
      </c>
      <c r="C6" s="12">
        <v>42</v>
      </c>
      <c r="D6" s="12">
        <v>41</v>
      </c>
      <c r="E6" s="12">
        <v>42</v>
      </c>
      <c r="F6" s="12">
        <v>41</v>
      </c>
      <c r="G6" s="29">
        <v>28.47361106403173</v>
      </c>
      <c r="H6" s="30">
        <v>28.859037344968563</v>
      </c>
      <c r="I6" s="30">
        <v>28.59055535410449</v>
      </c>
      <c r="J6" s="30">
        <v>29.6545247862403</v>
      </c>
      <c r="K6" s="88">
        <v>29.343563024247803</v>
      </c>
      <c r="L6"/>
    </row>
    <row r="7" spans="1:12" ht="39.75" customHeight="1">
      <c r="A7" s="48" t="s">
        <v>6</v>
      </c>
      <c r="B7" s="16">
        <v>195</v>
      </c>
      <c r="C7" s="16">
        <v>194</v>
      </c>
      <c r="D7" s="16">
        <v>189</v>
      </c>
      <c r="E7" s="16">
        <v>180</v>
      </c>
      <c r="F7" s="16">
        <v>174</v>
      </c>
      <c r="G7" s="24">
        <v>37.86871015289249</v>
      </c>
      <c r="H7" s="25">
        <v>37.665514697316816</v>
      </c>
      <c r="I7" s="25">
        <v>36.700739451935625</v>
      </c>
      <c r="J7" s="25">
        <v>34.95132057739582</v>
      </c>
      <c r="K7" s="86">
        <v>33.73583676508225</v>
      </c>
      <c r="L7"/>
    </row>
    <row r="8" spans="1:12" ht="39.75" customHeight="1">
      <c r="A8" s="49" t="s">
        <v>7</v>
      </c>
      <c r="B8" s="15">
        <v>80</v>
      </c>
      <c r="C8" s="15">
        <v>81</v>
      </c>
      <c r="D8" s="15">
        <v>78</v>
      </c>
      <c r="E8" s="15">
        <v>79</v>
      </c>
      <c r="F8" s="15">
        <v>71</v>
      </c>
      <c r="G8" s="26">
        <v>45.98150394004012</v>
      </c>
      <c r="H8" s="27">
        <v>46.93339513862734</v>
      </c>
      <c r="I8" s="27">
        <v>45.56287676994252</v>
      </c>
      <c r="J8" s="27">
        <v>46.483713048390136</v>
      </c>
      <c r="K8" s="87">
        <v>42.07831307450232</v>
      </c>
      <c r="L8"/>
    </row>
    <row r="9" spans="1:12" ht="39.75" customHeight="1">
      <c r="A9" s="49" t="s">
        <v>8</v>
      </c>
      <c r="B9" s="15">
        <v>32</v>
      </c>
      <c r="C9" s="15">
        <v>29</v>
      </c>
      <c r="D9" s="15">
        <v>29</v>
      </c>
      <c r="E9" s="15">
        <v>26</v>
      </c>
      <c r="F9" s="15">
        <v>26</v>
      </c>
      <c r="G9" s="26">
        <v>35.77657528733062</v>
      </c>
      <c r="H9" s="27">
        <v>32.84965054768297</v>
      </c>
      <c r="I9" s="27">
        <v>33.30347504536163</v>
      </c>
      <c r="J9" s="27">
        <v>30.310448944380326</v>
      </c>
      <c r="K9" s="87">
        <v>30.70346358687309</v>
      </c>
      <c r="L9"/>
    </row>
    <row r="10" spans="1:12" ht="39.75" customHeight="1">
      <c r="A10" s="49" t="s">
        <v>9</v>
      </c>
      <c r="B10" s="15">
        <v>19</v>
      </c>
      <c r="C10" s="15">
        <v>19</v>
      </c>
      <c r="D10" s="15">
        <v>20</v>
      </c>
      <c r="E10" s="15">
        <v>21</v>
      </c>
      <c r="F10" s="15">
        <v>23</v>
      </c>
      <c r="G10" s="26">
        <v>46.044978673904616</v>
      </c>
      <c r="H10" s="27">
        <v>46.67845911949686</v>
      </c>
      <c r="I10" s="27">
        <v>49.917635900763734</v>
      </c>
      <c r="J10" s="27">
        <v>53.230589845631286</v>
      </c>
      <c r="K10" s="87">
        <v>59.112287645531886</v>
      </c>
      <c r="L10"/>
    </row>
    <row r="11" spans="1:12" ht="39.75" customHeight="1">
      <c r="A11" s="49" t="s">
        <v>10</v>
      </c>
      <c r="B11" s="15">
        <v>41</v>
      </c>
      <c r="C11" s="15">
        <v>45</v>
      </c>
      <c r="D11" s="15">
        <v>46</v>
      </c>
      <c r="E11" s="15">
        <v>46</v>
      </c>
      <c r="F11" s="15">
        <v>45</v>
      </c>
      <c r="G11" s="26">
        <v>33.07732025300116</v>
      </c>
      <c r="H11" s="27">
        <v>36.40246566034073</v>
      </c>
      <c r="I11" s="27">
        <v>37.30889330467578</v>
      </c>
      <c r="J11" s="27">
        <v>37.35191184948803</v>
      </c>
      <c r="K11" s="87">
        <v>36.66256589077815</v>
      </c>
      <c r="L11"/>
    </row>
    <row r="12" spans="1:12" ht="39.75" customHeight="1">
      <c r="A12" s="49" t="s">
        <v>11</v>
      </c>
      <c r="B12" s="15">
        <v>37</v>
      </c>
      <c r="C12" s="15">
        <v>36</v>
      </c>
      <c r="D12" s="15">
        <v>35</v>
      </c>
      <c r="E12" s="15">
        <v>33</v>
      </c>
      <c r="F12" s="15">
        <v>32</v>
      </c>
      <c r="G12" s="26">
        <v>32.636212082454946</v>
      </c>
      <c r="H12" s="27">
        <v>31.861790632633554</v>
      </c>
      <c r="I12" s="27">
        <v>31.08348134991119</v>
      </c>
      <c r="J12" s="27">
        <v>29.431700617173842</v>
      </c>
      <c r="K12" s="87">
        <v>28.638422022946536</v>
      </c>
      <c r="L12"/>
    </row>
    <row r="13" spans="1:12" ht="39.75" customHeight="1">
      <c r="A13" s="49" t="s">
        <v>12</v>
      </c>
      <c r="B13" s="15">
        <v>17</v>
      </c>
      <c r="C13" s="15">
        <v>18</v>
      </c>
      <c r="D13" s="15">
        <v>18</v>
      </c>
      <c r="E13" s="15">
        <v>17</v>
      </c>
      <c r="F13" s="15">
        <v>19</v>
      </c>
      <c r="G13" s="26">
        <v>33.47379198991848</v>
      </c>
      <c r="H13" s="27">
        <v>35.875154462470604</v>
      </c>
      <c r="I13" s="27">
        <v>36.27496422885472</v>
      </c>
      <c r="J13" s="27">
        <v>34.81894150417828</v>
      </c>
      <c r="K13" s="87">
        <v>39.41663381947181</v>
      </c>
      <c r="L13"/>
    </row>
    <row r="14" spans="1:12" ht="39.75" customHeight="1">
      <c r="A14" s="49" t="s">
        <v>13</v>
      </c>
      <c r="B14" s="15">
        <v>11</v>
      </c>
      <c r="C14" s="15">
        <v>10</v>
      </c>
      <c r="D14" s="15">
        <v>11</v>
      </c>
      <c r="E14" s="15">
        <v>11</v>
      </c>
      <c r="F14" s="15">
        <v>12</v>
      </c>
      <c r="G14" s="26">
        <v>27.853037247107082</v>
      </c>
      <c r="H14" s="27">
        <v>25.518015719097686</v>
      </c>
      <c r="I14" s="27">
        <v>28.2326369282891</v>
      </c>
      <c r="J14" s="27">
        <v>28.417898108918056</v>
      </c>
      <c r="K14" s="87">
        <v>31.179359264167125</v>
      </c>
      <c r="L14"/>
    </row>
    <row r="15" spans="1:12" ht="39.75" customHeight="1">
      <c r="A15" s="49" t="s">
        <v>149</v>
      </c>
      <c r="B15" s="15">
        <v>32</v>
      </c>
      <c r="C15" s="15">
        <v>31</v>
      </c>
      <c r="D15" s="15">
        <v>30</v>
      </c>
      <c r="E15" s="15">
        <v>32</v>
      </c>
      <c r="F15" s="15">
        <v>32</v>
      </c>
      <c r="G15" s="26">
        <v>34.462704891550175</v>
      </c>
      <c r="H15" s="27">
        <v>33.57049261990622</v>
      </c>
      <c r="I15" s="27">
        <v>32.71180896303566</v>
      </c>
      <c r="J15" s="27">
        <v>35.09618548334028</v>
      </c>
      <c r="K15" s="87">
        <v>35.27803501344975</v>
      </c>
      <c r="L15"/>
    </row>
    <row r="16" spans="1:12" ht="39.75" customHeight="1">
      <c r="A16" s="49" t="s">
        <v>123</v>
      </c>
      <c r="B16" s="15">
        <v>16</v>
      </c>
      <c r="C16" s="15">
        <v>16</v>
      </c>
      <c r="D16" s="15">
        <v>16</v>
      </c>
      <c r="E16" s="15">
        <v>16</v>
      </c>
      <c r="F16" s="15">
        <v>16</v>
      </c>
      <c r="G16" s="29">
        <v>35.6</v>
      </c>
      <c r="H16" s="27">
        <v>36.2</v>
      </c>
      <c r="I16" s="27">
        <v>36.72841631659895</v>
      </c>
      <c r="J16" s="27">
        <v>37.219689215595054</v>
      </c>
      <c r="K16" s="87">
        <v>37.73050983351413</v>
      </c>
      <c r="L16"/>
    </row>
    <row r="17" spans="1:12" ht="39.75" customHeight="1">
      <c r="A17" s="47" t="s">
        <v>125</v>
      </c>
      <c r="B17" s="203">
        <v>14</v>
      </c>
      <c r="C17" s="203">
        <v>14</v>
      </c>
      <c r="D17" s="203">
        <v>13</v>
      </c>
      <c r="E17" s="203">
        <v>14</v>
      </c>
      <c r="F17" s="203">
        <v>14</v>
      </c>
      <c r="G17" s="183">
        <v>39.7</v>
      </c>
      <c r="H17" s="31">
        <v>39.6</v>
      </c>
      <c r="I17" s="31">
        <v>36.61353010758745</v>
      </c>
      <c r="J17" s="31">
        <v>39.438841624880276</v>
      </c>
      <c r="K17" s="201">
        <v>39.495584957824356</v>
      </c>
      <c r="L17"/>
    </row>
    <row r="18" spans="1:11" ht="39.75" customHeight="1">
      <c r="A18" s="47" t="s">
        <v>126</v>
      </c>
      <c r="B18" s="203">
        <v>2</v>
      </c>
      <c r="C18" s="203">
        <v>2</v>
      </c>
      <c r="D18" s="203">
        <v>1</v>
      </c>
      <c r="E18" s="203">
        <v>1</v>
      </c>
      <c r="F18" s="203">
        <v>1</v>
      </c>
      <c r="G18" s="183">
        <v>24.7</v>
      </c>
      <c r="H18" s="31">
        <v>25.2</v>
      </c>
      <c r="I18" s="31">
        <v>12.80901754835404</v>
      </c>
      <c r="J18" s="31">
        <v>13.094146916328402</v>
      </c>
      <c r="K18" s="201">
        <v>13.410218586562962</v>
      </c>
    </row>
    <row r="19" spans="1:12" ht="39.75" customHeight="1">
      <c r="A19" s="47" t="s">
        <v>128</v>
      </c>
      <c r="B19" s="203">
        <v>2</v>
      </c>
      <c r="C19" s="203">
        <v>2</v>
      </c>
      <c r="D19" s="203">
        <v>2</v>
      </c>
      <c r="E19" s="203">
        <v>4</v>
      </c>
      <c r="F19" s="203">
        <v>4</v>
      </c>
      <c r="G19" s="183">
        <v>18.3</v>
      </c>
      <c r="H19" s="31">
        <v>18.8</v>
      </c>
      <c r="I19" s="31">
        <v>19.25113100394648</v>
      </c>
      <c r="J19" s="31">
        <v>39.45551390806865</v>
      </c>
      <c r="K19" s="201">
        <v>40.55150040551501</v>
      </c>
      <c r="L19"/>
    </row>
    <row r="20" spans="1:12" ht="39.75" customHeight="1">
      <c r="A20" s="49" t="s">
        <v>14</v>
      </c>
      <c r="B20" s="15">
        <v>10</v>
      </c>
      <c r="C20" s="15">
        <v>11</v>
      </c>
      <c r="D20" s="15">
        <v>11</v>
      </c>
      <c r="E20" s="15">
        <v>10</v>
      </c>
      <c r="F20" s="15">
        <v>10</v>
      </c>
      <c r="G20" s="26">
        <v>32.71823059808926</v>
      </c>
      <c r="H20" s="27">
        <v>35.95358718744893</v>
      </c>
      <c r="I20" s="27">
        <v>36.023054755043226</v>
      </c>
      <c r="J20" s="27">
        <v>32.77613897082924</v>
      </c>
      <c r="K20" s="87">
        <v>32.767547021429976</v>
      </c>
      <c r="L20"/>
    </row>
    <row r="21" spans="1:12" ht="39.75" customHeight="1">
      <c r="A21" s="49" t="s">
        <v>15</v>
      </c>
      <c r="B21" s="15">
        <v>6</v>
      </c>
      <c r="C21" s="15">
        <v>6</v>
      </c>
      <c r="D21" s="15">
        <v>6</v>
      </c>
      <c r="E21" s="15">
        <v>6</v>
      </c>
      <c r="F21" s="15">
        <v>5</v>
      </c>
      <c r="G21" s="26">
        <v>26.75704602211916</v>
      </c>
      <c r="H21" s="27">
        <v>26.78093197643278</v>
      </c>
      <c r="I21" s="27">
        <v>26.85885670799946</v>
      </c>
      <c r="J21" s="27">
        <v>26.81564245810056</v>
      </c>
      <c r="K21" s="87">
        <v>22.53267237494367</v>
      </c>
      <c r="L21"/>
    </row>
    <row r="22" spans="1:12" ht="39.75" customHeight="1">
      <c r="A22" s="47" t="s">
        <v>16</v>
      </c>
      <c r="B22" s="203">
        <v>5</v>
      </c>
      <c r="C22" s="203">
        <v>5</v>
      </c>
      <c r="D22" s="203">
        <v>5</v>
      </c>
      <c r="E22" s="203">
        <v>5</v>
      </c>
      <c r="F22" s="203">
        <v>4</v>
      </c>
      <c r="G22" s="183">
        <v>25.484199796126404</v>
      </c>
      <c r="H22" s="31">
        <v>25.917478747667428</v>
      </c>
      <c r="I22" s="31">
        <v>26.49848958609359</v>
      </c>
      <c r="J22" s="31">
        <v>26.95999137280276</v>
      </c>
      <c r="K22" s="201">
        <v>21.875854525567405</v>
      </c>
      <c r="L22"/>
    </row>
    <row r="23" spans="1:12" ht="39.75" customHeight="1">
      <c r="A23" s="47" t="s">
        <v>17</v>
      </c>
      <c r="B23" s="203">
        <v>1</v>
      </c>
      <c r="C23" s="203">
        <v>1</v>
      </c>
      <c r="D23" s="203">
        <v>1</v>
      </c>
      <c r="E23" s="203">
        <v>1</v>
      </c>
      <c r="F23" s="203">
        <v>1</v>
      </c>
      <c r="G23" s="183">
        <v>8.267879288962382</v>
      </c>
      <c r="H23" s="31">
        <v>8.524422470377631</v>
      </c>
      <c r="I23" s="31">
        <v>8.742787200559539</v>
      </c>
      <c r="J23" s="31">
        <v>8.92140244446427</v>
      </c>
      <c r="K23" s="201">
        <v>9.128251939753536</v>
      </c>
      <c r="L23"/>
    </row>
    <row r="24" spans="1:12" ht="39.75" customHeight="1">
      <c r="A24" s="49" t="s">
        <v>18</v>
      </c>
      <c r="B24" s="15">
        <v>2</v>
      </c>
      <c r="C24" s="15">
        <v>2</v>
      </c>
      <c r="D24" s="15">
        <v>2</v>
      </c>
      <c r="E24" s="15">
        <v>2</v>
      </c>
      <c r="F24" s="15">
        <v>2</v>
      </c>
      <c r="G24" s="26">
        <v>42.643923240938165</v>
      </c>
      <c r="H24" s="27">
        <v>43.23389537397319</v>
      </c>
      <c r="I24" s="27">
        <v>44.316419233325945</v>
      </c>
      <c r="J24" s="27">
        <v>45.21817770743839</v>
      </c>
      <c r="K24" s="87">
        <v>46.11482591653217</v>
      </c>
      <c r="L24"/>
    </row>
    <row r="25" spans="1:11" ht="39.75" customHeight="1">
      <c r="A25" s="49" t="s">
        <v>151</v>
      </c>
      <c r="B25" s="15">
        <v>4</v>
      </c>
      <c r="C25" s="15">
        <v>4</v>
      </c>
      <c r="D25" s="15">
        <v>4</v>
      </c>
      <c r="E25" s="15">
        <v>4</v>
      </c>
      <c r="F25" s="15">
        <v>4</v>
      </c>
      <c r="G25" s="26">
        <v>32.17503217503217</v>
      </c>
      <c r="H25" s="27">
        <v>32.454361054766736</v>
      </c>
      <c r="I25" s="27">
        <v>32.91910130853427</v>
      </c>
      <c r="J25" s="27">
        <v>33.48681456676434</v>
      </c>
      <c r="K25" s="87">
        <v>34.05704555129843</v>
      </c>
    </row>
    <row r="26" spans="1:12" ht="39.75" customHeight="1" thickBot="1">
      <c r="A26" s="214" t="s">
        <v>152</v>
      </c>
      <c r="B26" s="205">
        <v>10</v>
      </c>
      <c r="C26" s="205">
        <v>9</v>
      </c>
      <c r="D26" s="205">
        <v>9</v>
      </c>
      <c r="E26" s="205">
        <v>9</v>
      </c>
      <c r="F26" s="205">
        <v>10</v>
      </c>
      <c r="G26" s="212">
        <v>37.5</v>
      </c>
      <c r="H26" s="213">
        <v>34.7</v>
      </c>
      <c r="I26" s="213">
        <v>35.486160397445</v>
      </c>
      <c r="J26" s="213">
        <v>36.220218931101094</v>
      </c>
      <c r="K26" s="209">
        <v>41.029007508308375</v>
      </c>
      <c r="L26"/>
    </row>
    <row r="27" spans="1:12" ht="39.75" customHeight="1" thickTop="1">
      <c r="A27" s="169" t="s">
        <v>19</v>
      </c>
      <c r="B27" s="163">
        <v>32</v>
      </c>
      <c r="C27" s="163">
        <v>31</v>
      </c>
      <c r="D27" s="163">
        <v>30</v>
      </c>
      <c r="E27" s="163">
        <v>32</v>
      </c>
      <c r="F27" s="163">
        <v>32</v>
      </c>
      <c r="G27" s="172">
        <v>34.462704891550175</v>
      </c>
      <c r="H27" s="165">
        <v>33.57049261990622</v>
      </c>
      <c r="I27" s="165">
        <v>32.71180896303566</v>
      </c>
      <c r="J27" s="165">
        <v>35.09618548334028</v>
      </c>
      <c r="K27" s="171">
        <v>35.27803501344975</v>
      </c>
      <c r="L27"/>
    </row>
    <row r="28" spans="1:12" ht="39.75" customHeight="1">
      <c r="A28" s="49" t="s">
        <v>20</v>
      </c>
      <c r="B28" s="9">
        <v>78</v>
      </c>
      <c r="C28" s="9">
        <v>81</v>
      </c>
      <c r="D28" s="9">
        <v>81</v>
      </c>
      <c r="E28" s="9">
        <v>79</v>
      </c>
      <c r="F28" s="9">
        <v>77</v>
      </c>
      <c r="G28" s="26">
        <v>32.86659952891207</v>
      </c>
      <c r="H28" s="27">
        <v>34.234127621446625</v>
      </c>
      <c r="I28" s="27">
        <v>34.337311091799315</v>
      </c>
      <c r="J28" s="27">
        <v>33.577442758960714</v>
      </c>
      <c r="K28" s="87">
        <v>32.83876168015046</v>
      </c>
      <c r="L28"/>
    </row>
    <row r="29" spans="1:12" ht="39.75" customHeight="1">
      <c r="A29" s="49" t="s">
        <v>21</v>
      </c>
      <c r="B29" s="9">
        <v>82</v>
      </c>
      <c r="C29" s="9">
        <v>83</v>
      </c>
      <c r="D29" s="9">
        <v>79</v>
      </c>
      <c r="E29" s="9">
        <v>80</v>
      </c>
      <c r="F29" s="9">
        <v>72</v>
      </c>
      <c r="G29" s="26">
        <v>45.034902049088046</v>
      </c>
      <c r="H29" s="27">
        <v>45.97675681065331</v>
      </c>
      <c r="I29" s="27">
        <v>44.134324772764096</v>
      </c>
      <c r="J29" s="27">
        <v>45.04783516997111</v>
      </c>
      <c r="K29" s="87">
        <v>40.864975310744086</v>
      </c>
      <c r="L29"/>
    </row>
    <row r="30" spans="1:12" ht="39.75" customHeight="1">
      <c r="A30" s="49" t="s">
        <v>22</v>
      </c>
      <c r="B30" s="9">
        <v>238</v>
      </c>
      <c r="C30" s="9">
        <v>237</v>
      </c>
      <c r="D30" s="9">
        <v>232</v>
      </c>
      <c r="E30" s="9">
        <v>225</v>
      </c>
      <c r="F30" s="9">
        <v>219</v>
      </c>
      <c r="G30" s="26">
        <v>36.41136891448224</v>
      </c>
      <c r="H30" s="27">
        <v>36.280471003177986</v>
      </c>
      <c r="I30" s="27">
        <v>35.54422498268751</v>
      </c>
      <c r="J30" s="27">
        <v>34.49698036431878</v>
      </c>
      <c r="K30" s="87">
        <v>33.57464148721864</v>
      </c>
      <c r="L30"/>
    </row>
    <row r="31" spans="1:12" ht="39.75" customHeight="1">
      <c r="A31" s="49" t="s">
        <v>23</v>
      </c>
      <c r="B31" s="9">
        <v>58</v>
      </c>
      <c r="C31" s="9">
        <v>59</v>
      </c>
      <c r="D31" s="9">
        <v>60</v>
      </c>
      <c r="E31" s="9">
        <v>60</v>
      </c>
      <c r="F31" s="9">
        <v>63</v>
      </c>
      <c r="G31" s="26">
        <v>34.377908045023204</v>
      </c>
      <c r="H31" s="27">
        <v>35.52697340294211</v>
      </c>
      <c r="I31" s="27">
        <v>36.68445862910178</v>
      </c>
      <c r="J31" s="27">
        <v>37.262914705188244</v>
      </c>
      <c r="K31" s="87">
        <v>39.68303959485506</v>
      </c>
      <c r="L31"/>
    </row>
    <row r="32" spans="1:12" ht="39.75" customHeight="1">
      <c r="A32" s="50" t="s">
        <v>24</v>
      </c>
      <c r="B32" s="12">
        <v>48</v>
      </c>
      <c r="C32" s="12">
        <v>44</v>
      </c>
      <c r="D32" s="12">
        <v>44</v>
      </c>
      <c r="E32" s="12">
        <v>41</v>
      </c>
      <c r="F32" s="12">
        <v>42</v>
      </c>
      <c r="G32" s="29">
        <v>36.0354949625381</v>
      </c>
      <c r="H32" s="30">
        <v>33.53709660208235</v>
      </c>
      <c r="I32" s="30">
        <v>34.08105093567976</v>
      </c>
      <c r="J32" s="30">
        <v>32.284735619512574</v>
      </c>
      <c r="K32" s="88">
        <v>33.56348293057154</v>
      </c>
      <c r="L32"/>
    </row>
    <row r="33" ht="12.75" customHeight="1">
      <c r="A33" s="90"/>
    </row>
  </sheetData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">
    <outlinePr summaryBelow="0" summaryRight="0"/>
    <pageSetUpPr fitToPage="1"/>
  </sheetPr>
  <dimension ref="A1:G33"/>
  <sheetViews>
    <sheetView view="pageBreakPreview" zoomScale="75" zoomScaleSheetLayoutView="75" workbookViewId="0" topLeftCell="A24">
      <selection activeCell="H51" sqref="H51"/>
    </sheetView>
  </sheetViews>
  <sheetFormatPr defaultColWidth="6.50390625" defaultRowHeight="13.5"/>
  <cols>
    <col min="1" max="1" width="13.625" style="95" customWidth="1"/>
    <col min="2" max="6" width="14.625" style="95" customWidth="1"/>
    <col min="7" max="7" width="12.50390625" style="0" customWidth="1"/>
    <col min="8" max="255" width="6.50390625" style="0" customWidth="1"/>
  </cols>
  <sheetData>
    <row r="1" spans="1:6" s="59" customFormat="1" ht="13.5">
      <c r="A1" s="91" t="s">
        <v>46</v>
      </c>
      <c r="B1" s="92"/>
      <c r="C1" s="92"/>
      <c r="D1" s="92"/>
      <c r="E1" s="92"/>
      <c r="F1" s="92"/>
    </row>
    <row r="2" spans="1:6" s="102" customFormat="1" ht="12.75" customHeight="1">
      <c r="A2" s="18" t="s">
        <v>42</v>
      </c>
      <c r="B2" s="18" t="s">
        <v>47</v>
      </c>
      <c r="C2" s="18" t="s">
        <v>210</v>
      </c>
      <c r="D2" s="18" t="s">
        <v>48</v>
      </c>
      <c r="E2" s="18" t="s">
        <v>49</v>
      </c>
      <c r="F2" s="21" t="s">
        <v>50</v>
      </c>
    </row>
    <row r="3" spans="1:6" s="102" customFormat="1" ht="15" customHeight="1">
      <c r="A3" s="103" t="s">
        <v>51</v>
      </c>
      <c r="B3" s="96">
        <v>891</v>
      </c>
      <c r="C3" s="97">
        <v>97</v>
      </c>
      <c r="D3" s="97">
        <v>220</v>
      </c>
      <c r="E3" s="97">
        <v>264</v>
      </c>
      <c r="F3" s="71">
        <v>310</v>
      </c>
    </row>
    <row r="4" spans="1:6" s="59" customFormat="1" ht="15" customHeight="1">
      <c r="A4" s="104">
        <v>50</v>
      </c>
      <c r="B4" s="99">
        <v>839</v>
      </c>
      <c r="C4" s="45">
        <v>118</v>
      </c>
      <c r="D4" s="45">
        <v>224</v>
      </c>
      <c r="E4" s="45">
        <v>230</v>
      </c>
      <c r="F4" s="55">
        <v>267</v>
      </c>
    </row>
    <row r="5" spans="1:6" s="59" customFormat="1" ht="15" customHeight="1">
      <c r="A5" s="104">
        <v>55</v>
      </c>
      <c r="B5" s="99">
        <v>884</v>
      </c>
      <c r="C5" s="45">
        <v>183</v>
      </c>
      <c r="D5" s="45">
        <v>236</v>
      </c>
      <c r="E5" s="45">
        <v>204</v>
      </c>
      <c r="F5" s="55">
        <v>261</v>
      </c>
    </row>
    <row r="6" spans="1:6" s="59" customFormat="1" ht="12.75" customHeight="1" hidden="1">
      <c r="A6" s="104">
        <v>58</v>
      </c>
      <c r="B6" s="99">
        <v>859</v>
      </c>
      <c r="C6" s="45">
        <v>185</v>
      </c>
      <c r="D6" s="45">
        <v>231</v>
      </c>
      <c r="E6" s="45">
        <v>197</v>
      </c>
      <c r="F6" s="55">
        <v>246</v>
      </c>
    </row>
    <row r="7" spans="1:6" s="59" customFormat="1" ht="12.75" customHeight="1" hidden="1">
      <c r="A7" s="104">
        <v>59</v>
      </c>
      <c r="B7" s="99">
        <v>855</v>
      </c>
      <c r="C7" s="45">
        <v>184</v>
      </c>
      <c r="D7" s="45">
        <v>230</v>
      </c>
      <c r="E7" s="45">
        <v>195</v>
      </c>
      <c r="F7" s="55">
        <v>246</v>
      </c>
    </row>
    <row r="8" spans="1:6" s="59" customFormat="1" ht="15" customHeight="1">
      <c r="A8" s="104">
        <v>60</v>
      </c>
      <c r="B8" s="99">
        <v>826</v>
      </c>
      <c r="C8" s="45">
        <v>185</v>
      </c>
      <c r="D8" s="45">
        <v>226</v>
      </c>
      <c r="E8" s="45">
        <v>183</v>
      </c>
      <c r="F8" s="55">
        <v>232</v>
      </c>
    </row>
    <row r="9" spans="1:6" s="59" customFormat="1" ht="12.75" customHeight="1" hidden="1">
      <c r="A9" s="104">
        <v>61</v>
      </c>
      <c r="B9" s="99">
        <v>826</v>
      </c>
      <c r="C9" s="45">
        <v>185</v>
      </c>
      <c r="D9" s="45">
        <v>225</v>
      </c>
      <c r="E9" s="45">
        <v>184</v>
      </c>
      <c r="F9" s="55">
        <v>232</v>
      </c>
    </row>
    <row r="10" spans="1:6" s="59" customFormat="1" ht="12.75" customHeight="1" hidden="1">
      <c r="A10" s="104">
        <v>62</v>
      </c>
      <c r="B10" s="99">
        <v>811</v>
      </c>
      <c r="C10" s="45">
        <v>186</v>
      </c>
      <c r="D10" s="45">
        <v>221</v>
      </c>
      <c r="E10" s="45">
        <v>189</v>
      </c>
      <c r="F10" s="55">
        <v>215</v>
      </c>
    </row>
    <row r="11" spans="1:6" s="59" customFormat="1" ht="12.75" customHeight="1" hidden="1">
      <c r="A11" s="104">
        <v>63</v>
      </c>
      <c r="B11" s="99">
        <v>786</v>
      </c>
      <c r="C11" s="45">
        <v>190</v>
      </c>
      <c r="D11" s="45">
        <v>218</v>
      </c>
      <c r="E11" s="45">
        <v>178</v>
      </c>
      <c r="F11" s="55">
        <v>200</v>
      </c>
    </row>
    <row r="12" spans="1:6" s="59" customFormat="1" ht="12.75" customHeight="1" hidden="1">
      <c r="A12" s="104" t="s">
        <v>59</v>
      </c>
      <c r="B12" s="99">
        <v>769</v>
      </c>
      <c r="C12" s="45">
        <v>196</v>
      </c>
      <c r="D12" s="45">
        <v>210</v>
      </c>
      <c r="E12" s="45">
        <v>170</v>
      </c>
      <c r="F12" s="55">
        <v>193</v>
      </c>
    </row>
    <row r="13" spans="1:6" s="59" customFormat="1" ht="15" customHeight="1">
      <c r="A13" s="105" t="s">
        <v>109</v>
      </c>
      <c r="B13" s="99">
        <v>765</v>
      </c>
      <c r="C13" s="45">
        <v>203</v>
      </c>
      <c r="D13" s="45">
        <v>201</v>
      </c>
      <c r="E13" s="45">
        <v>167</v>
      </c>
      <c r="F13" s="55">
        <v>194</v>
      </c>
    </row>
    <row r="14" spans="1:6" s="59" customFormat="1" ht="12.75" customHeight="1" hidden="1">
      <c r="A14" s="104">
        <v>3</v>
      </c>
      <c r="B14" s="99">
        <v>751</v>
      </c>
      <c r="C14" s="45">
        <v>209</v>
      </c>
      <c r="D14" s="45">
        <v>198</v>
      </c>
      <c r="E14" s="45">
        <v>165</v>
      </c>
      <c r="F14" s="55">
        <v>179</v>
      </c>
    </row>
    <row r="15" spans="1:6" s="59" customFormat="1" ht="12.75" customHeight="1" hidden="1">
      <c r="A15" s="104">
        <v>4</v>
      </c>
      <c r="B15" s="99">
        <v>739</v>
      </c>
      <c r="C15" s="45">
        <v>208</v>
      </c>
      <c r="D15" s="45">
        <v>196</v>
      </c>
      <c r="E15" s="45">
        <v>162</v>
      </c>
      <c r="F15" s="55">
        <v>173</v>
      </c>
    </row>
    <row r="16" spans="1:6" s="59" customFormat="1" ht="12.75" customHeight="1" hidden="1">
      <c r="A16" s="104">
        <v>5</v>
      </c>
      <c r="B16" s="99">
        <v>728</v>
      </c>
      <c r="C16" s="45">
        <v>224</v>
      </c>
      <c r="D16" s="45">
        <v>191</v>
      </c>
      <c r="E16" s="45">
        <v>151</v>
      </c>
      <c r="F16" s="55">
        <v>162</v>
      </c>
    </row>
    <row r="17" spans="1:6" s="59" customFormat="1" ht="12.75" customHeight="1" hidden="1">
      <c r="A17" s="104">
        <v>6</v>
      </c>
      <c r="B17" s="99">
        <v>731</v>
      </c>
      <c r="C17" s="45">
        <v>226</v>
      </c>
      <c r="D17" s="45">
        <v>189</v>
      </c>
      <c r="E17" s="45">
        <v>155</v>
      </c>
      <c r="F17" s="55">
        <v>161</v>
      </c>
    </row>
    <row r="18" spans="1:6" s="59" customFormat="1" ht="15" customHeight="1">
      <c r="A18" s="104">
        <v>7</v>
      </c>
      <c r="B18" s="99">
        <v>729</v>
      </c>
      <c r="C18" s="45">
        <v>227</v>
      </c>
      <c r="D18" s="45">
        <v>185</v>
      </c>
      <c r="E18" s="45">
        <v>151</v>
      </c>
      <c r="F18" s="55">
        <v>166</v>
      </c>
    </row>
    <row r="19" spans="1:6" s="59" customFormat="1" ht="15" customHeight="1">
      <c r="A19" s="104">
        <v>8</v>
      </c>
      <c r="B19" s="99">
        <v>725</v>
      </c>
      <c r="C19" s="45">
        <v>232</v>
      </c>
      <c r="D19" s="45">
        <v>189</v>
      </c>
      <c r="E19" s="45">
        <v>146</v>
      </c>
      <c r="F19" s="55">
        <v>158</v>
      </c>
    </row>
    <row r="20" spans="1:7" s="59" customFormat="1" ht="15" customHeight="1">
      <c r="A20" s="104">
        <v>9</v>
      </c>
      <c r="B20" s="99">
        <v>690</v>
      </c>
      <c r="C20" s="45">
        <v>221</v>
      </c>
      <c r="D20" s="45">
        <v>188</v>
      </c>
      <c r="E20" s="45">
        <v>138</v>
      </c>
      <c r="F20" s="55">
        <v>143</v>
      </c>
      <c r="G20" s="108"/>
    </row>
    <row r="21" spans="1:7" s="59" customFormat="1" ht="15" customHeight="1">
      <c r="A21" s="104">
        <v>10</v>
      </c>
      <c r="B21" s="99">
        <v>673</v>
      </c>
      <c r="C21" s="45">
        <v>211</v>
      </c>
      <c r="D21" s="45">
        <v>187</v>
      </c>
      <c r="E21" s="45">
        <v>141</v>
      </c>
      <c r="F21" s="55">
        <v>134</v>
      </c>
      <c r="G21" s="108"/>
    </row>
    <row r="22" spans="1:7" s="59" customFormat="1" ht="15" customHeight="1">
      <c r="A22" s="104">
        <v>11</v>
      </c>
      <c r="B22" s="99">
        <v>647</v>
      </c>
      <c r="C22" s="45">
        <v>206</v>
      </c>
      <c r="D22" s="45">
        <v>184</v>
      </c>
      <c r="E22" s="45">
        <v>131</v>
      </c>
      <c r="F22" s="55">
        <v>126</v>
      </c>
      <c r="G22" s="108"/>
    </row>
    <row r="23" spans="1:7" s="59" customFormat="1" ht="15" customHeight="1">
      <c r="A23" s="104" t="s">
        <v>99</v>
      </c>
      <c r="B23" s="99">
        <v>570</v>
      </c>
      <c r="C23" s="45">
        <v>201</v>
      </c>
      <c r="D23" s="45">
        <v>184</v>
      </c>
      <c r="E23" s="45">
        <v>57</v>
      </c>
      <c r="F23" s="55">
        <v>128</v>
      </c>
      <c r="G23" s="108"/>
    </row>
    <row r="24" spans="1:7" s="59" customFormat="1" ht="15" customHeight="1">
      <c r="A24" s="104" t="s">
        <v>101</v>
      </c>
      <c r="B24" s="99">
        <v>609</v>
      </c>
      <c r="C24" s="45">
        <v>185</v>
      </c>
      <c r="D24" s="45">
        <v>175</v>
      </c>
      <c r="E24" s="45">
        <v>121</v>
      </c>
      <c r="F24" s="55">
        <v>128</v>
      </c>
      <c r="G24" s="108"/>
    </row>
    <row r="25" spans="1:7" s="59" customFormat="1" ht="15" customHeight="1">
      <c r="A25" s="104" t="s">
        <v>119</v>
      </c>
      <c r="B25" s="99">
        <v>606</v>
      </c>
      <c r="C25" s="45">
        <v>185</v>
      </c>
      <c r="D25" s="45">
        <v>176</v>
      </c>
      <c r="E25" s="45">
        <v>119</v>
      </c>
      <c r="F25" s="55">
        <v>126</v>
      </c>
      <c r="G25" s="108"/>
    </row>
    <row r="26" spans="1:7" ht="15" customHeight="1">
      <c r="A26" s="105" t="s">
        <v>117</v>
      </c>
      <c r="B26" s="99">
        <v>604</v>
      </c>
      <c r="C26" s="45">
        <v>192</v>
      </c>
      <c r="D26" s="45">
        <v>166</v>
      </c>
      <c r="E26" s="45">
        <v>124</v>
      </c>
      <c r="F26" s="55">
        <v>122</v>
      </c>
      <c r="G26" s="106"/>
    </row>
    <row r="27" spans="1:7" ht="15" customHeight="1">
      <c r="A27" s="105" t="s">
        <v>156</v>
      </c>
      <c r="B27" s="99">
        <v>600</v>
      </c>
      <c r="C27" s="45">
        <v>197</v>
      </c>
      <c r="D27" s="45">
        <v>167</v>
      </c>
      <c r="E27" s="45">
        <v>126</v>
      </c>
      <c r="F27" s="55">
        <v>110</v>
      </c>
      <c r="G27" s="106"/>
    </row>
    <row r="28" spans="1:7" ht="15" customHeight="1">
      <c r="A28" s="105" t="s">
        <v>176</v>
      </c>
      <c r="B28" s="99">
        <v>558</v>
      </c>
      <c r="C28" s="45">
        <v>200</v>
      </c>
      <c r="D28" s="45">
        <v>149</v>
      </c>
      <c r="E28" s="45">
        <v>107</v>
      </c>
      <c r="F28" s="55">
        <v>102</v>
      </c>
      <c r="G28" s="106"/>
    </row>
    <row r="29" spans="1:7" ht="15" customHeight="1">
      <c r="A29" s="105" t="s">
        <v>188</v>
      </c>
      <c r="B29" s="99">
        <v>555</v>
      </c>
      <c r="C29" s="45">
        <v>211</v>
      </c>
      <c r="D29" s="45">
        <v>143</v>
      </c>
      <c r="E29" s="45">
        <v>103</v>
      </c>
      <c r="F29" s="55">
        <v>98</v>
      </c>
      <c r="G29" s="106"/>
    </row>
    <row r="30" spans="1:7" ht="15" customHeight="1">
      <c r="A30" s="105" t="s">
        <v>189</v>
      </c>
      <c r="B30" s="14">
        <v>558</v>
      </c>
      <c r="C30" s="15">
        <v>216</v>
      </c>
      <c r="D30" s="15">
        <v>148</v>
      </c>
      <c r="E30" s="15">
        <v>100</v>
      </c>
      <c r="F30" s="17">
        <v>94</v>
      </c>
      <c r="G30" s="118"/>
    </row>
    <row r="31" spans="1:7" ht="15" customHeight="1">
      <c r="A31" s="105" t="s">
        <v>192</v>
      </c>
      <c r="B31" s="14">
        <v>552</v>
      </c>
      <c r="C31" s="15">
        <v>216</v>
      </c>
      <c r="D31" s="15">
        <v>144</v>
      </c>
      <c r="E31" s="15">
        <v>105</v>
      </c>
      <c r="F31" s="17">
        <v>87</v>
      </c>
      <c r="G31" s="118"/>
    </row>
    <row r="32" spans="1:6" ht="13.5">
      <c r="A32" s="105" t="s">
        <v>208</v>
      </c>
      <c r="B32" s="14">
        <v>588</v>
      </c>
      <c r="C32" s="15">
        <v>396</v>
      </c>
      <c r="D32" s="15">
        <v>3</v>
      </c>
      <c r="E32" s="15">
        <v>102</v>
      </c>
      <c r="F32" s="17">
        <v>87</v>
      </c>
    </row>
    <row r="33" spans="1:6" ht="29.25" customHeight="1">
      <c r="A33" s="242" t="s">
        <v>211</v>
      </c>
      <c r="B33" s="242"/>
      <c r="C33" s="242"/>
      <c r="D33" s="242"/>
      <c r="E33" s="242"/>
      <c r="F33" s="242"/>
    </row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</sheetData>
  <mergeCells count="1">
    <mergeCell ref="A33:F3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sakamoto-tokiko</cp:lastModifiedBy>
  <cp:lastPrinted>2011-12-15T06:52:50Z</cp:lastPrinted>
  <dcterms:created xsi:type="dcterms:W3CDTF">2002-02-01T06:33:51Z</dcterms:created>
  <dcterms:modified xsi:type="dcterms:W3CDTF">2011-12-15T06:54:04Z</dcterms:modified>
  <cp:category/>
  <cp:version/>
  <cp:contentType/>
  <cp:contentStatus/>
</cp:coreProperties>
</file>