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表" sheetId="1" r:id="rId1"/>
    <sheet name="２表" sheetId="2" r:id="rId2"/>
    <sheet name="３表" sheetId="3" r:id="rId3"/>
    <sheet name="４表" sheetId="4" r:id="rId4"/>
  </sheets>
  <definedNames>
    <definedName name="_xlnm.Print_Area" localSheetId="0">'１表'!$A$1:$S$35</definedName>
    <definedName name="_xlnm.Print_Area" localSheetId="2">'３表'!$A$1:$M$34</definedName>
    <definedName name="_xlnm.Print_Area" localSheetId="3">'４表'!$A$1:$Q$34</definedName>
  </definedNames>
  <calcPr fullCalcOnLoad="1"/>
</workbook>
</file>

<file path=xl/sharedStrings.xml><?xml version="1.0" encoding="utf-8"?>
<sst xmlns="http://schemas.openxmlformats.org/spreadsheetml/2006/main" count="253" uniqueCount="74">
  <si>
    <t>65歳～74歳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</si>
  <si>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</si>
  <si>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</si>
  <si>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</si>
  <si>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</si>
  <si>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</si>
  <si>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</si>
  <si>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</si>
  <si>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</si>
  <si>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</si>
  <si>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</si>
  <si>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</si>
  <si>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</si>
  <si>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</si>
  <si>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</si>
  <si>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</si>
  <si>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</si>
  <si>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</si>
  <si>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</si>
  <si>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</si>
  <si>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</si>
  <si>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</si>
  <si>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</si>
  <si>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</si>
  <si>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</si>
  <si>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</si>
  <si>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</si>
  <si>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</si>
  <si>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</si>
  <si>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</si>
  <si>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集団健康教育</t>
  </si>
  <si>
    <t>開催回数</t>
  </si>
  <si>
    <t>第１表　医療受給者証異動状況及び健康手帳の交付・年齢階級別―市町別</t>
  </si>
  <si>
    <t>市町</t>
  </si>
  <si>
    <t>医療受給者証異動状況</t>
  </si>
  <si>
    <t>健康手帳交付件数</t>
  </si>
  <si>
    <t>新規交付</t>
  </si>
  <si>
    <t>資格喪失</t>
  </si>
  <si>
    <t>年度末現在数</t>
  </si>
  <si>
    <t>総数</t>
  </si>
  <si>
    <t>40歳～74歳</t>
  </si>
  <si>
    <t>７5歳以上</t>
  </si>
  <si>
    <t>７5歳以上</t>
  </si>
  <si>
    <t>（再掲）
負担割合が
3割である者</t>
  </si>
  <si>
    <t>第２表　個別健康教育の実施状況－市町別</t>
  </si>
  <si>
    <t>高血圧</t>
  </si>
  <si>
    <t>高脂血症</t>
  </si>
  <si>
    <t>糖尿病</t>
  </si>
  <si>
    <t>喫煙</t>
  </si>
  <si>
    <t>基本健診要指導者</t>
  </si>
  <si>
    <t>要医療者で医師が必要と認めた者</t>
  </si>
  <si>
    <t>開始者</t>
  </si>
  <si>
    <t>終了者</t>
  </si>
  <si>
    <t>市町村
実施</t>
  </si>
  <si>
    <t>医療機
関委託</t>
  </si>
  <si>
    <t>第３表　集団健康教育等の実施状況－市町別</t>
  </si>
  <si>
    <t>市町</t>
  </si>
  <si>
    <t>計</t>
  </si>
  <si>
    <t>集団健康教育</t>
  </si>
  <si>
    <t>歯周疾患</t>
  </si>
  <si>
    <t>骨粗鬆症</t>
  </si>
  <si>
    <t>病態別</t>
  </si>
  <si>
    <t>薬</t>
  </si>
  <si>
    <t>一般</t>
  </si>
  <si>
    <t>開催回数</t>
  </si>
  <si>
    <t>参加延人員</t>
  </si>
  <si>
    <t>第４表　健康相談の開催回数・被指導延人員－市町別</t>
  </si>
  <si>
    <t xml:space="preserve"> </t>
  </si>
  <si>
    <t xml:space="preserve"> </t>
  </si>
  <si>
    <t>重点健康相談</t>
  </si>
  <si>
    <t>総合健康相談</t>
  </si>
  <si>
    <t>被指導延人員</t>
  </si>
  <si>
    <t>被指導延人員</t>
  </si>
  <si>
    <t>平成1９年度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</si>
</sst>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5" fillId="0" borderId="0" xfId="17" applyNumberFormat="1" applyFont="1" applyFill="1" applyBorder="1" applyAlignment="1">
      <alignment horizontal="left" vertical="center"/>
    </xf>
    <xf numFmtId="41" fontId="6" fillId="0" borderId="0" xfId="17" applyNumberFormat="1" applyFont="1" applyFill="1" applyBorder="1" applyAlignment="1">
      <alignment horizontal="left" vertical="center"/>
    </xf>
    <xf numFmtId="41" fontId="0" fillId="0" borderId="0" xfId="17" applyNumberFormat="1" applyFill="1" applyAlignment="1">
      <alignment horizontal="center" vertical="center"/>
    </xf>
    <xf numFmtId="49" fontId="7" fillId="0" borderId="0" xfId="17" applyNumberFormat="1" applyFont="1" applyFill="1" applyBorder="1" applyAlignment="1">
      <alignment horizontal="right" vertical="center"/>
    </xf>
    <xf numFmtId="38" fontId="0" fillId="0" borderId="0" xfId="17" applyFill="1" applyAlignment="1">
      <alignment vertical="center"/>
    </xf>
    <xf numFmtId="49" fontId="8" fillId="0" borderId="0" xfId="17" applyNumberFormat="1" applyFont="1" applyFill="1" applyBorder="1" applyAlignment="1">
      <alignment horizontal="left" vertical="center"/>
    </xf>
    <xf numFmtId="41" fontId="6" fillId="0" borderId="1" xfId="17" applyNumberFormat="1" applyFont="1" applyFill="1" applyBorder="1" applyAlignment="1">
      <alignment horizontal="left" vertical="center"/>
    </xf>
    <xf numFmtId="41" fontId="0" fillId="0" borderId="0" xfId="17" applyNumberForma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49" fontId="7" fillId="0" borderId="2" xfId="17" applyNumberFormat="1" applyFont="1" applyFill="1" applyBorder="1" applyAlignment="1">
      <alignment horizontal="center" vertical="center"/>
    </xf>
    <xf numFmtId="49" fontId="7" fillId="0" borderId="3" xfId="17" applyNumberFormat="1" applyFont="1" applyFill="1" applyBorder="1" applyAlignment="1">
      <alignment horizontal="center" vertical="center"/>
    </xf>
    <xf numFmtId="49" fontId="7" fillId="0" borderId="4" xfId="17" applyNumberFormat="1" applyFont="1" applyFill="1" applyBorder="1" applyAlignment="1">
      <alignment horizontal="center" vertical="center" wrapText="1"/>
    </xf>
    <xf numFmtId="49" fontId="10" fillId="0" borderId="5" xfId="17" applyNumberFormat="1" applyFont="1" applyFill="1" applyBorder="1" applyAlignment="1">
      <alignment horizontal="center" vertical="center" wrapText="1"/>
    </xf>
    <xf numFmtId="49" fontId="10" fillId="0" borderId="4" xfId="17" applyNumberFormat="1" applyFont="1" applyFill="1" applyBorder="1" applyAlignment="1">
      <alignment horizontal="center" vertical="center" wrapText="1"/>
    </xf>
    <xf numFmtId="38" fontId="0" fillId="0" borderId="0" xfId="17" applyFill="1" applyAlignment="1">
      <alignment vertical="center" wrapText="1"/>
    </xf>
    <xf numFmtId="49" fontId="9" fillId="0" borderId="6" xfId="21" applyNumberFormat="1" applyFont="1" applyBorder="1" applyAlignment="1">
      <alignment horizontal="center" vertical="center" shrinkToFit="1"/>
      <protection/>
    </xf>
    <xf numFmtId="177" fontId="11" fillId="0" borderId="7" xfId="21" applyNumberFormat="1" applyFont="1" applyBorder="1" applyAlignment="1">
      <alignment horizontal="right" vertical="center" shrinkToFit="1"/>
      <protection/>
    </xf>
    <xf numFmtId="177" fontId="11" fillId="0" borderId="8" xfId="21" applyNumberFormat="1" applyFont="1" applyBorder="1" applyAlignment="1">
      <alignment horizontal="right" vertical="center" shrinkToFit="1"/>
      <protection/>
    </xf>
    <xf numFmtId="177" fontId="11" fillId="0" borderId="9" xfId="21" applyNumberFormat="1" applyFont="1" applyBorder="1" applyAlignment="1">
      <alignment horizontal="right" vertical="center" shrinkToFit="1"/>
      <protection/>
    </xf>
    <xf numFmtId="183" fontId="12" fillId="0" borderId="0" xfId="21" applyNumberFormat="1" applyFont="1" applyBorder="1">
      <alignment/>
      <protection/>
    </xf>
    <xf numFmtId="49" fontId="9" fillId="0" borderId="10" xfId="21" applyNumberFormat="1" applyFont="1" applyBorder="1" applyAlignment="1">
      <alignment horizontal="center" vertical="center" shrinkToFit="1"/>
      <protection/>
    </xf>
    <xf numFmtId="177" fontId="11" fillId="0" borderId="11" xfId="21" applyNumberFormat="1" applyFont="1" applyBorder="1" applyAlignment="1">
      <alignment horizontal="right" vertical="center" shrinkToFit="1"/>
      <protection/>
    </xf>
    <xf numFmtId="177" fontId="11" fillId="0" borderId="0" xfId="21" applyNumberFormat="1" applyFont="1" applyBorder="1" applyAlignment="1">
      <alignment horizontal="right" vertical="center" shrinkToFit="1"/>
      <protection/>
    </xf>
    <xf numFmtId="177" fontId="11" fillId="0" borderId="12" xfId="21" applyNumberFormat="1" applyFont="1" applyBorder="1" applyAlignment="1">
      <alignment horizontal="right" vertical="center" shrinkToFit="1"/>
      <protection/>
    </xf>
    <xf numFmtId="49" fontId="9" fillId="0" borderId="13" xfId="21" applyNumberFormat="1" applyFont="1" applyBorder="1" applyAlignment="1">
      <alignment horizontal="center" vertical="center" shrinkToFit="1"/>
      <protection/>
    </xf>
    <xf numFmtId="177" fontId="11" fillId="0" borderId="14" xfId="21" applyNumberFormat="1" applyFont="1" applyBorder="1" applyAlignment="1">
      <alignment horizontal="right" vertical="center" shrinkToFit="1"/>
      <protection/>
    </xf>
    <xf numFmtId="177" fontId="11" fillId="0" borderId="1" xfId="21" applyNumberFormat="1" applyFont="1" applyBorder="1" applyAlignment="1">
      <alignment horizontal="right" vertical="center" shrinkToFit="1"/>
      <protection/>
    </xf>
    <xf numFmtId="177" fontId="11" fillId="0" borderId="15" xfId="21" applyNumberFormat="1" applyFont="1" applyBorder="1" applyAlignment="1">
      <alignment horizontal="right" vertical="center" shrinkToFit="1"/>
      <protection/>
    </xf>
    <xf numFmtId="49" fontId="9" fillId="0" borderId="4" xfId="21" applyNumberFormat="1" applyFont="1" applyBorder="1" applyAlignment="1">
      <alignment horizontal="center" vertical="center" shrinkToFit="1"/>
      <protection/>
    </xf>
    <xf numFmtId="177" fontId="11" fillId="0" borderId="5" xfId="21" applyNumberFormat="1" applyFont="1" applyBorder="1" applyAlignment="1">
      <alignment horizontal="right" vertical="center" shrinkToFit="1"/>
      <protection/>
    </xf>
    <xf numFmtId="177" fontId="11" fillId="0" borderId="2" xfId="21" applyNumberFormat="1" applyFont="1" applyBorder="1" applyAlignment="1">
      <alignment horizontal="right" vertical="center" shrinkToFit="1"/>
      <protection/>
    </xf>
    <xf numFmtId="177" fontId="11" fillId="0" borderId="3" xfId="21" applyNumberFormat="1" applyFont="1" applyBorder="1" applyAlignment="1">
      <alignment horizontal="right" vertical="center" shrinkToFit="1"/>
      <protection/>
    </xf>
    <xf numFmtId="49" fontId="9" fillId="0" borderId="16" xfId="21" applyNumberFormat="1" applyFont="1" applyBorder="1" applyAlignment="1">
      <alignment horizontal="center" vertical="center" shrinkToFit="1"/>
      <protection/>
    </xf>
    <xf numFmtId="177" fontId="11" fillId="0" borderId="17" xfId="21" applyNumberFormat="1" applyFont="1" applyBorder="1" applyAlignment="1">
      <alignment horizontal="right" vertical="center" shrinkToFit="1"/>
      <protection/>
    </xf>
    <xf numFmtId="177" fontId="11" fillId="0" borderId="18" xfId="21" applyNumberFormat="1" applyFont="1" applyBorder="1" applyAlignment="1">
      <alignment horizontal="right" vertical="center" shrinkToFit="1"/>
      <protection/>
    </xf>
    <xf numFmtId="177" fontId="11" fillId="0" borderId="19" xfId="21" applyNumberFormat="1" applyFont="1" applyBorder="1" applyAlignment="1">
      <alignment horizontal="right" vertical="center" shrinkToFit="1"/>
      <protection/>
    </xf>
    <xf numFmtId="41" fontId="0" fillId="0" borderId="0" xfId="17" applyNumberFormat="1" applyFill="1" applyAlignment="1">
      <alignment horizontal="distributed" vertical="center"/>
    </xf>
    <xf numFmtId="38" fontId="0" fillId="0" borderId="0" xfId="17" applyFill="1" applyAlignment="1">
      <alignment horizontal="distributed" vertical="center"/>
    </xf>
    <xf numFmtId="38" fontId="0" fillId="0" borderId="0" xfId="17" applyFill="1" applyAlignment="1">
      <alignment horizontal="center" vertical="center"/>
    </xf>
    <xf numFmtId="41" fontId="0" fillId="0" borderId="0" xfId="17" applyNumberFormat="1" applyFont="1" applyFill="1" applyAlignment="1">
      <alignment horizontal="center" vertical="center"/>
    </xf>
    <xf numFmtId="49" fontId="10" fillId="0" borderId="3" xfId="17" applyNumberFormat="1" applyFont="1" applyFill="1" applyBorder="1" applyAlignment="1">
      <alignment horizontal="center" vertical="center" wrapText="1"/>
    </xf>
    <xf numFmtId="49" fontId="7" fillId="0" borderId="3" xfId="17" applyNumberFormat="1" applyFont="1" applyFill="1" applyBorder="1" applyAlignment="1">
      <alignment horizontal="center" vertical="center" wrapText="1"/>
    </xf>
    <xf numFmtId="49" fontId="13" fillId="0" borderId="6" xfId="21" applyNumberFormat="1" applyFont="1" applyBorder="1" applyAlignment="1">
      <alignment horizontal="center" vertical="center"/>
      <protection/>
    </xf>
    <xf numFmtId="49" fontId="13" fillId="0" borderId="10" xfId="21" applyNumberFormat="1" applyFont="1" applyBorder="1" applyAlignment="1">
      <alignment horizontal="center" vertical="center"/>
      <protection/>
    </xf>
    <xf numFmtId="49" fontId="13" fillId="0" borderId="13" xfId="21" applyNumberFormat="1" applyFont="1" applyBorder="1" applyAlignment="1">
      <alignment horizontal="center" vertical="center"/>
      <protection/>
    </xf>
    <xf numFmtId="49" fontId="13" fillId="0" borderId="4" xfId="21" applyNumberFormat="1" applyFont="1" applyBorder="1" applyAlignment="1">
      <alignment horizontal="center" vertical="center"/>
      <protection/>
    </xf>
    <xf numFmtId="49" fontId="13" fillId="0" borderId="16" xfId="21" applyNumberFormat="1" applyFont="1" applyBorder="1" applyAlignment="1">
      <alignment horizontal="center" vertical="center"/>
      <protection/>
    </xf>
    <xf numFmtId="49" fontId="7" fillId="0" borderId="1" xfId="0" applyNumberFormat="1" applyFont="1" applyBorder="1" applyAlignment="1">
      <alignment horizontal="right" vertical="center"/>
    </xf>
    <xf numFmtId="49" fontId="7" fillId="0" borderId="4" xfId="17" applyNumberFormat="1" applyFont="1" applyFill="1" applyBorder="1" applyAlignment="1">
      <alignment horizontal="center" vertical="center"/>
    </xf>
    <xf numFmtId="38" fontId="0" fillId="0" borderId="0" xfId="17" applyFill="1" applyAlignment="1">
      <alignment horizontal="center" vertical="center" wrapText="1"/>
    </xf>
    <xf numFmtId="49" fontId="7" fillId="0" borderId="13" xfId="17" applyNumberFormat="1" applyFont="1" applyFill="1" applyBorder="1" applyAlignment="1">
      <alignment horizontal="center" vertical="center"/>
    </xf>
    <xf numFmtId="49" fontId="7" fillId="0" borderId="7" xfId="17" applyNumberFormat="1" applyFont="1" applyFill="1" applyBorder="1" applyAlignment="1">
      <alignment horizontal="center" vertical="center" shrinkToFit="1"/>
    </xf>
    <xf numFmtId="49" fontId="7" fillId="0" borderId="9" xfId="17" applyNumberFormat="1" applyFont="1" applyFill="1" applyBorder="1" applyAlignment="1">
      <alignment horizontal="center" vertical="center" shrinkToFit="1"/>
    </xf>
    <xf numFmtId="49" fontId="7" fillId="0" borderId="4" xfId="17" applyNumberFormat="1" applyFont="1" applyFill="1" applyBorder="1" applyAlignment="1">
      <alignment horizontal="center" vertical="center" wrapText="1"/>
    </xf>
    <xf numFmtId="49" fontId="7" fillId="0" borderId="7" xfId="17" applyNumberFormat="1" applyFont="1" applyFill="1" applyBorder="1" applyAlignment="1">
      <alignment horizontal="center" vertical="center"/>
    </xf>
    <xf numFmtId="49" fontId="7" fillId="0" borderId="14" xfId="17" applyNumberFormat="1" applyFont="1" applyFill="1" applyBorder="1" applyAlignment="1">
      <alignment horizontal="center" vertical="center"/>
    </xf>
    <xf numFmtId="49" fontId="7" fillId="0" borderId="7" xfId="17" applyNumberFormat="1" applyFont="1" applyFill="1" applyBorder="1" applyAlignment="1">
      <alignment horizontal="center" vertical="center" wrapText="1"/>
    </xf>
    <xf numFmtId="49" fontId="7" fillId="0" borderId="14" xfId="17" applyNumberFormat="1" applyFont="1" applyFill="1" applyBorder="1" applyAlignment="1">
      <alignment horizontal="center" vertical="center" wrapText="1"/>
    </xf>
    <xf numFmtId="49" fontId="7" fillId="0" borderId="5" xfId="17" applyNumberFormat="1" applyFont="1" applyFill="1" applyBorder="1" applyAlignment="1">
      <alignment horizontal="center" vertical="center"/>
    </xf>
    <xf numFmtId="49" fontId="7" fillId="0" borderId="2" xfId="17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0" xfId="17" applyNumberFormat="1" applyFont="1" applyFill="1" applyBorder="1" applyAlignment="1">
      <alignment horizontal="right" vertical="center"/>
    </xf>
    <xf numFmtId="49" fontId="9" fillId="0" borderId="6" xfId="17" applyNumberFormat="1" applyFont="1" applyFill="1" applyBorder="1" applyAlignment="1">
      <alignment horizontal="center" vertical="center" shrinkToFit="1"/>
    </xf>
    <xf numFmtId="49" fontId="9" fillId="0" borderId="10" xfId="17" applyNumberFormat="1" applyFont="1" applyFill="1" applyBorder="1" applyAlignment="1">
      <alignment horizontal="center" vertical="center" shrinkToFit="1"/>
    </xf>
    <xf numFmtId="49" fontId="9" fillId="0" borderId="13" xfId="17" applyNumberFormat="1" applyFont="1" applyFill="1" applyBorder="1" applyAlignment="1">
      <alignment horizontal="center" vertical="center" shrinkToFit="1"/>
    </xf>
    <xf numFmtId="49" fontId="7" fillId="0" borderId="3" xfId="17" applyNumberFormat="1" applyFont="1" applyFill="1" applyBorder="1" applyAlignment="1">
      <alignment horizontal="center" vertical="center"/>
    </xf>
    <xf numFmtId="41" fontId="7" fillId="0" borderId="5" xfId="17" applyNumberFormat="1" applyFont="1" applyFill="1" applyBorder="1" applyAlignment="1">
      <alignment horizontal="center" vertical="center"/>
    </xf>
    <xf numFmtId="41" fontId="7" fillId="0" borderId="2" xfId="17" applyNumberFormat="1" applyFont="1" applyFill="1" applyBorder="1" applyAlignment="1">
      <alignment horizontal="center" vertical="center"/>
    </xf>
    <xf numFmtId="41" fontId="7" fillId="0" borderId="3" xfId="17" applyNumberFormat="1" applyFont="1" applyFill="1" applyBorder="1" applyAlignment="1">
      <alignment horizontal="center" vertical="center"/>
    </xf>
    <xf numFmtId="49" fontId="7" fillId="0" borderId="3" xfId="17" applyNumberFormat="1" applyFont="1" applyFill="1" applyBorder="1" applyAlignment="1">
      <alignment horizontal="center" vertical="center" shrinkToFit="1"/>
    </xf>
    <xf numFmtId="49" fontId="7" fillId="0" borderId="4" xfId="17" applyNumberFormat="1" applyFont="1" applyFill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7" fillId="0" borderId="6" xfId="17" applyNumberFormat="1" applyFont="1" applyFill="1" applyBorder="1" applyAlignment="1">
      <alignment horizontal="center" vertical="center"/>
    </xf>
    <xf numFmtId="49" fontId="7" fillId="0" borderId="10" xfId="17" applyNumberFormat="1" applyFont="1" applyFill="1" applyBorder="1" applyAlignment="1">
      <alignment horizontal="center" vertical="center"/>
    </xf>
    <xf numFmtId="49" fontId="7" fillId="0" borderId="14" xfId="17" applyNumberFormat="1" applyFont="1" applyFill="1" applyBorder="1" applyAlignment="1">
      <alignment horizontal="center" vertical="center" shrinkToFit="1"/>
    </xf>
    <xf numFmtId="49" fontId="7" fillId="0" borderId="15" xfId="17" applyNumberFormat="1" applyFont="1" applyFill="1" applyBorder="1" applyAlignment="1">
      <alignment horizontal="center" vertical="center" shrinkToFit="1"/>
    </xf>
    <xf numFmtId="49" fontId="7" fillId="0" borderId="5" xfId="17" applyNumberFormat="1" applyFont="1" applyFill="1" applyBorder="1" applyAlignment="1">
      <alignment horizontal="center" vertical="center" shrinkToFit="1"/>
    </xf>
    <xf numFmtId="49" fontId="7" fillId="0" borderId="2" xfId="17" applyNumberFormat="1" applyFont="1" applyFill="1" applyBorder="1" applyAlignment="1">
      <alignment horizontal="center" vertical="center" shrinkToFit="1"/>
    </xf>
    <xf numFmtId="49" fontId="7" fillId="0" borderId="4" xfId="17" applyNumberFormat="1" applyFont="1" applyFill="1" applyBorder="1" applyAlignment="1">
      <alignment horizontal="center" vertical="center"/>
    </xf>
    <xf numFmtId="49" fontId="7" fillId="0" borderId="15" xfId="17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6"/>
  <sheetViews>
    <sheetView tabSelected="1" zoomScale="50" zoomScaleNormal="50" zoomScaleSheetLayoutView="75" workbookViewId="0" topLeftCell="A1">
      <selection activeCell="A1" sqref="A1"/>
    </sheetView>
  </sheetViews>
  <sheetFormatPr defaultColWidth="9.00390625" defaultRowHeight="22.5" customHeight="1"/>
  <cols>
    <col min="1" max="1" width="11.75390625" style="38" customWidth="1"/>
    <col min="2" max="3" width="12.50390625" style="39" customWidth="1"/>
    <col min="4" max="4" width="12.00390625" style="39" customWidth="1"/>
    <col min="5" max="5" width="12.50390625" style="39" customWidth="1"/>
    <col min="6" max="6" width="12.00390625" style="39" customWidth="1"/>
    <col min="7" max="8" width="12.50390625" style="39" customWidth="1"/>
    <col min="9" max="9" width="12.00390625" style="39" customWidth="1"/>
    <col min="10" max="10" width="13.50390625" style="39" bestFit="1" customWidth="1"/>
    <col min="11" max="11" width="11.875" style="39" customWidth="1"/>
    <col min="12" max="16" width="15.875" style="39" customWidth="1"/>
    <col min="17" max="19" width="16.625" style="39" customWidth="1"/>
    <col min="20" max="16384" width="7.625" style="5" customWidth="1"/>
  </cols>
  <sheetData>
    <row r="1" spans="1:19" ht="18.7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63" t="s">
        <v>73</v>
      </c>
      <c r="S1" s="63"/>
    </row>
    <row r="2" spans="1:19" s="9" customFormat="1" ht="3.75" customHeight="1">
      <c r="A2" s="6"/>
      <c r="B2" s="7"/>
      <c r="C2" s="7"/>
      <c r="D2" s="7"/>
      <c r="E2" s="7"/>
      <c r="F2" s="7"/>
      <c r="G2" s="7"/>
      <c r="H2" s="7"/>
      <c r="I2" s="7"/>
      <c r="J2" s="2"/>
      <c r="K2" s="8"/>
      <c r="L2" s="8"/>
      <c r="M2" s="8"/>
      <c r="N2" s="8"/>
      <c r="O2" s="8"/>
      <c r="P2" s="8"/>
      <c r="Q2" s="8"/>
      <c r="R2" s="4"/>
      <c r="S2" s="4"/>
    </row>
    <row r="3" spans="1:19" ht="22.5" customHeight="1">
      <c r="A3" s="64" t="s">
        <v>33</v>
      </c>
      <c r="B3" s="59" t="s">
        <v>34</v>
      </c>
      <c r="C3" s="60"/>
      <c r="D3" s="61"/>
      <c r="E3" s="61"/>
      <c r="F3" s="61"/>
      <c r="G3" s="61"/>
      <c r="H3" s="61"/>
      <c r="I3" s="61"/>
      <c r="J3" s="61"/>
      <c r="K3" s="61"/>
      <c r="L3" s="60" t="s">
        <v>34</v>
      </c>
      <c r="M3" s="60"/>
      <c r="N3" s="61"/>
      <c r="O3" s="61"/>
      <c r="P3" s="62"/>
      <c r="Q3" s="59" t="s">
        <v>35</v>
      </c>
      <c r="R3" s="60"/>
      <c r="S3" s="67"/>
    </row>
    <row r="4" spans="1:19" ht="22.5" customHeight="1">
      <c r="A4" s="65"/>
      <c r="B4" s="59" t="s">
        <v>36</v>
      </c>
      <c r="C4" s="60"/>
      <c r="D4" s="60"/>
      <c r="E4" s="60"/>
      <c r="F4" s="67"/>
      <c r="G4" s="59" t="s">
        <v>37</v>
      </c>
      <c r="H4" s="60"/>
      <c r="I4" s="60"/>
      <c r="J4" s="60"/>
      <c r="K4" s="67"/>
      <c r="L4" s="59" t="s">
        <v>38</v>
      </c>
      <c r="M4" s="60"/>
      <c r="N4" s="60"/>
      <c r="O4" s="60"/>
      <c r="P4" s="67"/>
      <c r="Q4" s="54" t="s">
        <v>39</v>
      </c>
      <c r="R4" s="54" t="s">
        <v>40</v>
      </c>
      <c r="S4" s="54" t="s">
        <v>41</v>
      </c>
    </row>
    <row r="5" spans="1:19" ht="14.25" customHeight="1">
      <c r="A5" s="65"/>
      <c r="B5" s="57" t="s">
        <v>39</v>
      </c>
      <c r="C5" s="55" t="s">
        <v>42</v>
      </c>
      <c r="D5" s="10"/>
      <c r="E5" s="55" t="s">
        <v>0</v>
      </c>
      <c r="F5" s="11"/>
      <c r="G5" s="57" t="s">
        <v>39</v>
      </c>
      <c r="H5" s="55" t="s">
        <v>42</v>
      </c>
      <c r="I5" s="10"/>
      <c r="J5" s="55" t="s">
        <v>0</v>
      </c>
      <c r="K5" s="11"/>
      <c r="L5" s="57" t="s">
        <v>39</v>
      </c>
      <c r="M5" s="55" t="s">
        <v>42</v>
      </c>
      <c r="N5" s="10"/>
      <c r="O5" s="55" t="s">
        <v>0</v>
      </c>
      <c r="P5" s="11"/>
      <c r="Q5" s="54"/>
      <c r="R5" s="54"/>
      <c r="S5" s="54"/>
    </row>
    <row r="6" spans="1:19" s="15" customFormat="1" ht="47.25" customHeight="1">
      <c r="A6" s="66"/>
      <c r="B6" s="58"/>
      <c r="C6" s="56"/>
      <c r="D6" s="13" t="s">
        <v>43</v>
      </c>
      <c r="E6" s="56"/>
      <c r="F6" s="13" t="s">
        <v>43</v>
      </c>
      <c r="G6" s="58"/>
      <c r="H6" s="56"/>
      <c r="I6" s="13" t="s">
        <v>43</v>
      </c>
      <c r="J6" s="56"/>
      <c r="K6" s="14" t="s">
        <v>43</v>
      </c>
      <c r="L6" s="58"/>
      <c r="M6" s="56"/>
      <c r="N6" s="13" t="s">
        <v>43</v>
      </c>
      <c r="O6" s="56"/>
      <c r="P6" s="13" t="s">
        <v>43</v>
      </c>
      <c r="Q6" s="54"/>
      <c r="R6" s="54"/>
      <c r="S6" s="54"/>
    </row>
    <row r="7" spans="1:19" s="20" customFormat="1" ht="39.75" customHeight="1">
      <c r="A7" s="16" t="s">
        <v>1</v>
      </c>
      <c r="B7" s="17">
        <f aca="true" t="shared" si="0" ref="B7:S7">SUM(B8:B9)</f>
        <v>9384</v>
      </c>
      <c r="C7" s="18">
        <f t="shared" si="0"/>
        <v>8385</v>
      </c>
      <c r="D7" s="18">
        <f t="shared" si="0"/>
        <v>855</v>
      </c>
      <c r="E7" s="18">
        <f t="shared" si="0"/>
        <v>999</v>
      </c>
      <c r="F7" s="18">
        <f t="shared" si="0"/>
        <v>41</v>
      </c>
      <c r="G7" s="18">
        <f t="shared" si="0"/>
        <v>12636</v>
      </c>
      <c r="H7" s="18">
        <f t="shared" si="0"/>
        <v>11669</v>
      </c>
      <c r="I7" s="18">
        <f t="shared" si="0"/>
        <v>1226</v>
      </c>
      <c r="J7" s="18">
        <f t="shared" si="0"/>
        <v>967</v>
      </c>
      <c r="K7" s="19">
        <f t="shared" si="0"/>
        <v>59</v>
      </c>
      <c r="L7" s="17">
        <f t="shared" si="0"/>
        <v>196220</v>
      </c>
      <c r="M7" s="18">
        <f t="shared" si="0"/>
        <v>186125</v>
      </c>
      <c r="N7" s="18">
        <f t="shared" si="0"/>
        <v>10209</v>
      </c>
      <c r="O7" s="18">
        <f t="shared" si="0"/>
        <v>10095</v>
      </c>
      <c r="P7" s="18">
        <f t="shared" si="0"/>
        <v>500</v>
      </c>
      <c r="Q7" s="18">
        <f t="shared" si="0"/>
        <v>5306</v>
      </c>
      <c r="R7" s="18">
        <f t="shared" si="0"/>
        <v>4424</v>
      </c>
      <c r="S7" s="19">
        <f t="shared" si="0"/>
        <v>882</v>
      </c>
    </row>
    <row r="8" spans="1:19" s="20" customFormat="1" ht="39.75" customHeight="1">
      <c r="A8" s="21" t="s">
        <v>2</v>
      </c>
      <c r="B8" s="22">
        <f aca="true" t="shared" si="1" ref="B8:S8">SUM(B10:B20)</f>
        <v>8188</v>
      </c>
      <c r="C8" s="23">
        <f t="shared" si="1"/>
        <v>7283</v>
      </c>
      <c r="D8" s="23">
        <f t="shared" si="1"/>
        <v>762</v>
      </c>
      <c r="E8" s="23">
        <f t="shared" si="1"/>
        <v>905</v>
      </c>
      <c r="F8" s="23">
        <f t="shared" si="1"/>
        <v>39</v>
      </c>
      <c r="G8" s="23">
        <f t="shared" si="1"/>
        <v>10939</v>
      </c>
      <c r="H8" s="23">
        <f t="shared" si="1"/>
        <v>10104</v>
      </c>
      <c r="I8" s="23">
        <f t="shared" si="1"/>
        <v>1061</v>
      </c>
      <c r="J8" s="23">
        <f t="shared" si="1"/>
        <v>835</v>
      </c>
      <c r="K8" s="24">
        <f t="shared" si="1"/>
        <v>52</v>
      </c>
      <c r="L8" s="22">
        <f t="shared" si="1"/>
        <v>171016</v>
      </c>
      <c r="M8" s="23">
        <f t="shared" si="1"/>
        <v>161823</v>
      </c>
      <c r="N8" s="23">
        <f t="shared" si="1"/>
        <v>9515</v>
      </c>
      <c r="O8" s="23">
        <f t="shared" si="1"/>
        <v>9193</v>
      </c>
      <c r="P8" s="23">
        <f t="shared" si="1"/>
        <v>484</v>
      </c>
      <c r="Q8" s="23">
        <f t="shared" si="1"/>
        <v>4221</v>
      </c>
      <c r="R8" s="23">
        <f t="shared" si="1"/>
        <v>3420</v>
      </c>
      <c r="S8" s="24">
        <f t="shared" si="1"/>
        <v>801</v>
      </c>
    </row>
    <row r="9" spans="1:19" s="20" customFormat="1" ht="39.75" customHeight="1">
      <c r="A9" s="25" t="s">
        <v>3</v>
      </c>
      <c r="B9" s="26">
        <f aca="true" t="shared" si="2" ref="B9:S9">SUM(B21:B29)</f>
        <v>1196</v>
      </c>
      <c r="C9" s="27">
        <f t="shared" si="2"/>
        <v>1102</v>
      </c>
      <c r="D9" s="27">
        <f t="shared" si="2"/>
        <v>93</v>
      </c>
      <c r="E9" s="27">
        <f t="shared" si="2"/>
        <v>94</v>
      </c>
      <c r="F9" s="27">
        <f t="shared" si="2"/>
        <v>2</v>
      </c>
      <c r="G9" s="27">
        <f t="shared" si="2"/>
        <v>1697</v>
      </c>
      <c r="H9" s="27">
        <f t="shared" si="2"/>
        <v>1565</v>
      </c>
      <c r="I9" s="27">
        <f t="shared" si="2"/>
        <v>165</v>
      </c>
      <c r="J9" s="27">
        <f t="shared" si="2"/>
        <v>132</v>
      </c>
      <c r="K9" s="28">
        <f t="shared" si="2"/>
        <v>7</v>
      </c>
      <c r="L9" s="26">
        <f t="shared" si="2"/>
        <v>25204</v>
      </c>
      <c r="M9" s="27">
        <f t="shared" si="2"/>
        <v>24302</v>
      </c>
      <c r="N9" s="27">
        <f t="shared" si="2"/>
        <v>694</v>
      </c>
      <c r="O9" s="27">
        <f t="shared" si="2"/>
        <v>902</v>
      </c>
      <c r="P9" s="27">
        <f t="shared" si="2"/>
        <v>16</v>
      </c>
      <c r="Q9" s="27">
        <f t="shared" si="2"/>
        <v>1085</v>
      </c>
      <c r="R9" s="27">
        <f t="shared" si="2"/>
        <v>1004</v>
      </c>
      <c r="S9" s="28">
        <f t="shared" si="2"/>
        <v>81</v>
      </c>
    </row>
    <row r="10" spans="1:19" s="20" customFormat="1" ht="39.75" customHeight="1">
      <c r="A10" s="16" t="s">
        <v>4</v>
      </c>
      <c r="B10" s="22">
        <v>2748</v>
      </c>
      <c r="C10" s="18">
        <v>2410</v>
      </c>
      <c r="D10" s="18">
        <v>205</v>
      </c>
      <c r="E10" s="18">
        <v>338</v>
      </c>
      <c r="F10" s="18">
        <v>7</v>
      </c>
      <c r="G10" s="18">
        <v>3120</v>
      </c>
      <c r="H10" s="18">
        <v>2910</v>
      </c>
      <c r="I10" s="18">
        <v>604</v>
      </c>
      <c r="J10" s="18">
        <v>210</v>
      </c>
      <c r="K10" s="19">
        <v>18</v>
      </c>
      <c r="L10" s="17">
        <v>50891</v>
      </c>
      <c r="M10" s="18">
        <v>48180</v>
      </c>
      <c r="N10" s="18">
        <v>4114</v>
      </c>
      <c r="O10" s="18">
        <v>2711</v>
      </c>
      <c r="P10" s="18">
        <v>164</v>
      </c>
      <c r="Q10" s="18">
        <v>0</v>
      </c>
      <c r="R10" s="18">
        <v>0</v>
      </c>
      <c r="S10" s="19">
        <v>0</v>
      </c>
    </row>
    <row r="11" spans="1:19" s="20" customFormat="1" ht="39.75" customHeight="1">
      <c r="A11" s="21" t="s">
        <v>5</v>
      </c>
      <c r="B11" s="22">
        <v>1061</v>
      </c>
      <c r="C11" s="23">
        <v>1008</v>
      </c>
      <c r="D11" s="23">
        <v>40</v>
      </c>
      <c r="E11" s="23">
        <v>53</v>
      </c>
      <c r="F11" s="23">
        <v>0</v>
      </c>
      <c r="G11" s="23">
        <v>1891</v>
      </c>
      <c r="H11" s="23">
        <v>1680</v>
      </c>
      <c r="I11" s="23">
        <v>62</v>
      </c>
      <c r="J11" s="23">
        <v>211</v>
      </c>
      <c r="K11" s="24">
        <v>6</v>
      </c>
      <c r="L11" s="22">
        <v>24924</v>
      </c>
      <c r="M11" s="23">
        <v>23621</v>
      </c>
      <c r="N11" s="23">
        <v>1208</v>
      </c>
      <c r="O11" s="23">
        <v>1303</v>
      </c>
      <c r="P11" s="23">
        <v>60</v>
      </c>
      <c r="Q11" s="23">
        <v>713</v>
      </c>
      <c r="R11" s="23">
        <v>711</v>
      </c>
      <c r="S11" s="24">
        <v>2</v>
      </c>
    </row>
    <row r="12" spans="1:19" s="20" customFormat="1" ht="39.75" customHeight="1">
      <c r="A12" s="21" t="s">
        <v>6</v>
      </c>
      <c r="B12" s="22">
        <v>686</v>
      </c>
      <c r="C12" s="23">
        <v>667</v>
      </c>
      <c r="D12" s="23">
        <v>35</v>
      </c>
      <c r="E12" s="23">
        <v>19</v>
      </c>
      <c r="F12" s="23">
        <v>0</v>
      </c>
      <c r="G12" s="23">
        <v>983</v>
      </c>
      <c r="H12" s="23">
        <v>959</v>
      </c>
      <c r="I12" s="23">
        <v>10</v>
      </c>
      <c r="J12" s="23">
        <v>24</v>
      </c>
      <c r="K12" s="24">
        <v>0</v>
      </c>
      <c r="L12" s="22">
        <v>14476</v>
      </c>
      <c r="M12" s="23">
        <v>13736</v>
      </c>
      <c r="N12" s="23">
        <v>650</v>
      </c>
      <c r="O12" s="23">
        <v>740</v>
      </c>
      <c r="P12" s="23">
        <v>21</v>
      </c>
      <c r="Q12" s="23">
        <v>134</v>
      </c>
      <c r="R12" s="23">
        <v>133</v>
      </c>
      <c r="S12" s="24">
        <v>1</v>
      </c>
    </row>
    <row r="13" spans="1:19" s="20" customFormat="1" ht="39.75" customHeight="1">
      <c r="A13" s="21" t="s">
        <v>7</v>
      </c>
      <c r="B13" s="22">
        <v>249</v>
      </c>
      <c r="C13" s="23">
        <v>188</v>
      </c>
      <c r="D13" s="23">
        <v>26</v>
      </c>
      <c r="E13" s="23">
        <v>61</v>
      </c>
      <c r="F13" s="23">
        <v>1</v>
      </c>
      <c r="G13" s="23">
        <v>427</v>
      </c>
      <c r="H13" s="23">
        <v>381</v>
      </c>
      <c r="I13" s="23">
        <v>11</v>
      </c>
      <c r="J13" s="23">
        <v>46</v>
      </c>
      <c r="K13" s="24">
        <v>0</v>
      </c>
      <c r="L13" s="22">
        <v>6705</v>
      </c>
      <c r="M13" s="23">
        <v>6329</v>
      </c>
      <c r="N13" s="23">
        <v>359</v>
      </c>
      <c r="O13" s="23">
        <v>376</v>
      </c>
      <c r="P13" s="23">
        <v>17</v>
      </c>
      <c r="Q13" s="23">
        <v>1064</v>
      </c>
      <c r="R13" s="23">
        <v>1035</v>
      </c>
      <c r="S13" s="24">
        <v>29</v>
      </c>
    </row>
    <row r="14" spans="1:19" s="20" customFormat="1" ht="39.75" customHeight="1">
      <c r="A14" s="21" t="s">
        <v>8</v>
      </c>
      <c r="B14" s="22">
        <v>787</v>
      </c>
      <c r="C14" s="23">
        <v>719</v>
      </c>
      <c r="D14" s="23">
        <v>63</v>
      </c>
      <c r="E14" s="23">
        <v>68</v>
      </c>
      <c r="F14" s="23">
        <v>2</v>
      </c>
      <c r="G14" s="23">
        <v>1126</v>
      </c>
      <c r="H14" s="23">
        <v>1023</v>
      </c>
      <c r="I14" s="23">
        <v>91</v>
      </c>
      <c r="J14" s="23">
        <v>103</v>
      </c>
      <c r="K14" s="24">
        <v>7</v>
      </c>
      <c r="L14" s="22">
        <v>16655</v>
      </c>
      <c r="M14" s="23">
        <v>15837</v>
      </c>
      <c r="N14" s="23">
        <v>996</v>
      </c>
      <c r="O14" s="23">
        <v>818</v>
      </c>
      <c r="P14" s="23">
        <v>39</v>
      </c>
      <c r="Q14" s="23">
        <v>1100</v>
      </c>
      <c r="R14" s="23">
        <v>800</v>
      </c>
      <c r="S14" s="24">
        <v>300</v>
      </c>
    </row>
    <row r="15" spans="1:19" s="20" customFormat="1" ht="39.75" customHeight="1">
      <c r="A15" s="21" t="s">
        <v>9</v>
      </c>
      <c r="B15" s="22">
        <v>717</v>
      </c>
      <c r="C15" s="23">
        <v>566</v>
      </c>
      <c r="D15" s="23">
        <v>39</v>
      </c>
      <c r="E15" s="23">
        <v>151</v>
      </c>
      <c r="F15" s="23">
        <v>11</v>
      </c>
      <c r="G15" s="23">
        <v>971</v>
      </c>
      <c r="H15" s="23">
        <v>924</v>
      </c>
      <c r="I15" s="23">
        <v>43</v>
      </c>
      <c r="J15" s="23">
        <v>47</v>
      </c>
      <c r="K15" s="24">
        <v>2</v>
      </c>
      <c r="L15" s="22">
        <v>17600</v>
      </c>
      <c r="M15" s="23">
        <v>16481</v>
      </c>
      <c r="N15" s="23">
        <v>579</v>
      </c>
      <c r="O15" s="23">
        <v>1119</v>
      </c>
      <c r="P15" s="23">
        <v>83</v>
      </c>
      <c r="Q15" s="23">
        <v>116</v>
      </c>
      <c r="R15" s="23">
        <v>116</v>
      </c>
      <c r="S15" s="24">
        <v>0</v>
      </c>
    </row>
    <row r="16" spans="1:19" s="20" customFormat="1" ht="39.75" customHeight="1">
      <c r="A16" s="21" t="s">
        <v>10</v>
      </c>
      <c r="B16" s="22">
        <v>356</v>
      </c>
      <c r="C16" s="23">
        <v>332</v>
      </c>
      <c r="D16" s="23">
        <v>154</v>
      </c>
      <c r="E16" s="23">
        <v>24</v>
      </c>
      <c r="F16" s="23">
        <v>3</v>
      </c>
      <c r="G16" s="23">
        <v>552</v>
      </c>
      <c r="H16" s="23">
        <v>505</v>
      </c>
      <c r="I16" s="23">
        <v>9</v>
      </c>
      <c r="J16" s="23">
        <v>47</v>
      </c>
      <c r="K16" s="24">
        <v>1</v>
      </c>
      <c r="L16" s="22">
        <v>8129</v>
      </c>
      <c r="M16" s="23">
        <v>7790</v>
      </c>
      <c r="N16" s="23">
        <v>339</v>
      </c>
      <c r="O16" s="23">
        <v>339</v>
      </c>
      <c r="P16" s="23">
        <v>12</v>
      </c>
      <c r="Q16" s="23">
        <v>255</v>
      </c>
      <c r="R16" s="23">
        <v>248</v>
      </c>
      <c r="S16" s="24">
        <v>7</v>
      </c>
    </row>
    <row r="17" spans="1:19" s="20" customFormat="1" ht="39.75" customHeight="1">
      <c r="A17" s="21" t="s">
        <v>11</v>
      </c>
      <c r="B17" s="22">
        <v>352</v>
      </c>
      <c r="C17" s="23">
        <v>344</v>
      </c>
      <c r="D17" s="23">
        <v>123</v>
      </c>
      <c r="E17" s="23">
        <v>8</v>
      </c>
      <c r="F17" s="23">
        <v>1</v>
      </c>
      <c r="G17" s="23">
        <v>171</v>
      </c>
      <c r="H17" s="23">
        <v>150</v>
      </c>
      <c r="I17" s="23">
        <v>112</v>
      </c>
      <c r="J17" s="23">
        <v>21</v>
      </c>
      <c r="K17" s="24">
        <v>0</v>
      </c>
      <c r="L17" s="22">
        <v>5975</v>
      </c>
      <c r="M17" s="23">
        <v>5634</v>
      </c>
      <c r="N17" s="23">
        <v>235</v>
      </c>
      <c r="O17" s="23">
        <v>341</v>
      </c>
      <c r="P17" s="23">
        <v>12</v>
      </c>
      <c r="Q17" s="23">
        <v>210</v>
      </c>
      <c r="R17" s="23">
        <v>186</v>
      </c>
      <c r="S17" s="24">
        <v>24</v>
      </c>
    </row>
    <row r="18" spans="1:19" s="20" customFormat="1" ht="39.75" customHeight="1">
      <c r="A18" s="21" t="s">
        <v>12</v>
      </c>
      <c r="B18" s="22">
        <v>573</v>
      </c>
      <c r="C18" s="23">
        <v>487</v>
      </c>
      <c r="D18" s="23">
        <v>42</v>
      </c>
      <c r="E18" s="23">
        <v>86</v>
      </c>
      <c r="F18" s="23">
        <v>10</v>
      </c>
      <c r="G18" s="23">
        <v>812</v>
      </c>
      <c r="H18" s="23">
        <v>722</v>
      </c>
      <c r="I18" s="23">
        <v>75</v>
      </c>
      <c r="J18" s="23">
        <v>90</v>
      </c>
      <c r="K18" s="24">
        <v>14</v>
      </c>
      <c r="L18" s="22">
        <v>12256</v>
      </c>
      <c r="M18" s="23">
        <v>11479</v>
      </c>
      <c r="N18" s="23">
        <v>718</v>
      </c>
      <c r="O18" s="23">
        <v>777</v>
      </c>
      <c r="P18" s="23">
        <v>48</v>
      </c>
      <c r="Q18" s="23">
        <v>44</v>
      </c>
      <c r="R18" s="23">
        <v>24</v>
      </c>
      <c r="S18" s="24">
        <v>20</v>
      </c>
    </row>
    <row r="19" spans="1:19" s="20" customFormat="1" ht="39.75" customHeight="1">
      <c r="A19" s="21" t="s">
        <v>13</v>
      </c>
      <c r="B19" s="22">
        <v>424</v>
      </c>
      <c r="C19" s="23">
        <v>351</v>
      </c>
      <c r="D19" s="23">
        <v>12</v>
      </c>
      <c r="E19" s="23">
        <v>73</v>
      </c>
      <c r="F19" s="23">
        <v>2</v>
      </c>
      <c r="G19" s="23">
        <v>590</v>
      </c>
      <c r="H19" s="23">
        <v>579</v>
      </c>
      <c r="I19" s="23">
        <v>14</v>
      </c>
      <c r="J19" s="23">
        <v>11</v>
      </c>
      <c r="K19" s="24">
        <v>0</v>
      </c>
      <c r="L19" s="22">
        <v>9069</v>
      </c>
      <c r="M19" s="23">
        <v>8605</v>
      </c>
      <c r="N19" s="23">
        <v>117</v>
      </c>
      <c r="O19" s="23">
        <v>464</v>
      </c>
      <c r="P19" s="23">
        <v>20</v>
      </c>
      <c r="Q19" s="23">
        <v>525</v>
      </c>
      <c r="R19" s="23">
        <v>107</v>
      </c>
      <c r="S19" s="24">
        <v>418</v>
      </c>
    </row>
    <row r="20" spans="1:19" s="20" customFormat="1" ht="39.75" customHeight="1">
      <c r="A20" s="21" t="s">
        <v>14</v>
      </c>
      <c r="B20" s="22">
        <v>235</v>
      </c>
      <c r="C20" s="23">
        <v>211</v>
      </c>
      <c r="D20" s="23">
        <v>23</v>
      </c>
      <c r="E20" s="23">
        <v>24</v>
      </c>
      <c r="F20" s="23">
        <v>2</v>
      </c>
      <c r="G20" s="23">
        <v>296</v>
      </c>
      <c r="H20" s="23">
        <v>271</v>
      </c>
      <c r="I20" s="23">
        <v>30</v>
      </c>
      <c r="J20" s="23">
        <v>25</v>
      </c>
      <c r="K20" s="24">
        <v>4</v>
      </c>
      <c r="L20" s="22">
        <v>4336</v>
      </c>
      <c r="M20" s="23">
        <v>4131</v>
      </c>
      <c r="N20" s="23">
        <v>200</v>
      </c>
      <c r="O20" s="23">
        <v>205</v>
      </c>
      <c r="P20" s="23">
        <v>8</v>
      </c>
      <c r="Q20" s="23">
        <v>60</v>
      </c>
      <c r="R20" s="23">
        <v>60</v>
      </c>
      <c r="S20" s="24">
        <v>0</v>
      </c>
    </row>
    <row r="21" spans="1:19" s="20" customFormat="1" ht="39.75" customHeight="1">
      <c r="A21" s="29" t="s">
        <v>15</v>
      </c>
      <c r="B21" s="30">
        <v>131</v>
      </c>
      <c r="C21" s="31">
        <v>130</v>
      </c>
      <c r="D21" s="31">
        <v>1</v>
      </c>
      <c r="E21" s="31">
        <v>1</v>
      </c>
      <c r="F21" s="31">
        <v>1</v>
      </c>
      <c r="G21" s="31">
        <v>126</v>
      </c>
      <c r="H21" s="31">
        <v>125</v>
      </c>
      <c r="I21" s="31">
        <v>0</v>
      </c>
      <c r="J21" s="31">
        <v>1</v>
      </c>
      <c r="K21" s="32">
        <v>0</v>
      </c>
      <c r="L21" s="30">
        <v>1669</v>
      </c>
      <c r="M21" s="31">
        <v>1590</v>
      </c>
      <c r="N21" s="31">
        <v>65</v>
      </c>
      <c r="O21" s="31">
        <v>79</v>
      </c>
      <c r="P21" s="31">
        <v>1</v>
      </c>
      <c r="Q21" s="31">
        <v>74</v>
      </c>
      <c r="R21" s="31">
        <v>60</v>
      </c>
      <c r="S21" s="32">
        <v>14</v>
      </c>
    </row>
    <row r="22" spans="1:19" s="20" customFormat="1" ht="39.75" customHeight="1">
      <c r="A22" s="29" t="s">
        <v>16</v>
      </c>
      <c r="B22" s="30">
        <v>116</v>
      </c>
      <c r="C22" s="31">
        <v>116</v>
      </c>
      <c r="D22" s="31">
        <v>2</v>
      </c>
      <c r="E22" s="31">
        <v>0</v>
      </c>
      <c r="F22" s="31">
        <v>0</v>
      </c>
      <c r="G22" s="31">
        <v>197</v>
      </c>
      <c r="H22" s="31">
        <v>187</v>
      </c>
      <c r="I22" s="31">
        <v>7</v>
      </c>
      <c r="J22" s="31">
        <v>10</v>
      </c>
      <c r="K22" s="32">
        <v>0</v>
      </c>
      <c r="L22" s="30">
        <v>2749</v>
      </c>
      <c r="M22" s="31">
        <v>2647</v>
      </c>
      <c r="N22" s="31">
        <v>42</v>
      </c>
      <c r="O22" s="31">
        <v>102</v>
      </c>
      <c r="P22" s="31">
        <v>2</v>
      </c>
      <c r="Q22" s="31">
        <v>0</v>
      </c>
      <c r="R22" s="31">
        <v>0</v>
      </c>
      <c r="S22" s="32">
        <v>0</v>
      </c>
    </row>
    <row r="23" spans="1:19" s="20" customFormat="1" ht="39.75" customHeight="1">
      <c r="A23" s="21" t="s">
        <v>17</v>
      </c>
      <c r="B23" s="22">
        <v>244</v>
      </c>
      <c r="C23" s="23">
        <v>225</v>
      </c>
      <c r="D23" s="23">
        <v>38</v>
      </c>
      <c r="E23" s="23">
        <v>19</v>
      </c>
      <c r="F23" s="23">
        <v>0</v>
      </c>
      <c r="G23" s="23">
        <v>289</v>
      </c>
      <c r="H23" s="23">
        <v>267</v>
      </c>
      <c r="I23" s="23">
        <v>66</v>
      </c>
      <c r="J23" s="23">
        <v>22</v>
      </c>
      <c r="K23" s="24">
        <v>3</v>
      </c>
      <c r="L23" s="22">
        <v>3589</v>
      </c>
      <c r="M23" s="23">
        <v>3479</v>
      </c>
      <c r="N23" s="23">
        <v>152</v>
      </c>
      <c r="O23" s="23">
        <v>110</v>
      </c>
      <c r="P23" s="23">
        <v>2</v>
      </c>
      <c r="Q23" s="23">
        <v>145</v>
      </c>
      <c r="R23" s="23">
        <v>138</v>
      </c>
      <c r="S23" s="24">
        <v>7</v>
      </c>
    </row>
    <row r="24" spans="1:19" s="20" customFormat="1" ht="39.75" customHeight="1">
      <c r="A24" s="21" t="s">
        <v>18</v>
      </c>
      <c r="B24" s="22">
        <v>135</v>
      </c>
      <c r="C24" s="23">
        <v>134</v>
      </c>
      <c r="D24" s="23">
        <v>23</v>
      </c>
      <c r="E24" s="23">
        <v>1</v>
      </c>
      <c r="F24" s="23">
        <v>0</v>
      </c>
      <c r="G24" s="23">
        <v>173</v>
      </c>
      <c r="H24" s="23">
        <v>159</v>
      </c>
      <c r="I24" s="23">
        <v>34</v>
      </c>
      <c r="J24" s="23">
        <v>14</v>
      </c>
      <c r="K24" s="24">
        <v>0</v>
      </c>
      <c r="L24" s="22">
        <v>2568</v>
      </c>
      <c r="M24" s="23">
        <v>2495</v>
      </c>
      <c r="N24" s="23">
        <v>112</v>
      </c>
      <c r="O24" s="23">
        <v>73</v>
      </c>
      <c r="P24" s="23">
        <v>3</v>
      </c>
      <c r="Q24" s="23">
        <v>130</v>
      </c>
      <c r="R24" s="23">
        <v>100</v>
      </c>
      <c r="S24" s="24">
        <v>30</v>
      </c>
    </row>
    <row r="25" spans="1:19" s="20" customFormat="1" ht="39.75" customHeight="1">
      <c r="A25" s="29" t="s">
        <v>19</v>
      </c>
      <c r="B25" s="30">
        <v>159</v>
      </c>
      <c r="C25" s="31">
        <v>157</v>
      </c>
      <c r="D25" s="31">
        <v>2</v>
      </c>
      <c r="E25" s="31">
        <v>2</v>
      </c>
      <c r="F25" s="31">
        <v>0</v>
      </c>
      <c r="G25" s="31">
        <v>268</v>
      </c>
      <c r="H25" s="31">
        <v>250</v>
      </c>
      <c r="I25" s="31">
        <v>1</v>
      </c>
      <c r="J25" s="31">
        <v>18</v>
      </c>
      <c r="K25" s="32">
        <v>0</v>
      </c>
      <c r="L25" s="30">
        <v>3857</v>
      </c>
      <c r="M25" s="31">
        <v>3758</v>
      </c>
      <c r="N25" s="31">
        <v>122</v>
      </c>
      <c r="O25" s="31">
        <v>99</v>
      </c>
      <c r="P25" s="31">
        <v>3</v>
      </c>
      <c r="Q25" s="31">
        <v>142</v>
      </c>
      <c r="R25" s="31">
        <v>142</v>
      </c>
      <c r="S25" s="32">
        <v>0</v>
      </c>
    </row>
    <row r="26" spans="1:19" s="20" customFormat="1" ht="39.75" customHeight="1">
      <c r="A26" s="29" t="s">
        <v>20</v>
      </c>
      <c r="B26" s="30">
        <v>185</v>
      </c>
      <c r="C26" s="31">
        <v>162</v>
      </c>
      <c r="D26" s="31">
        <v>0</v>
      </c>
      <c r="E26" s="31">
        <v>23</v>
      </c>
      <c r="F26" s="31">
        <v>1</v>
      </c>
      <c r="G26" s="31">
        <v>272</v>
      </c>
      <c r="H26" s="31">
        <v>248</v>
      </c>
      <c r="I26" s="31">
        <v>5</v>
      </c>
      <c r="J26" s="31">
        <v>24</v>
      </c>
      <c r="K26" s="32">
        <v>0</v>
      </c>
      <c r="L26" s="30">
        <v>2743</v>
      </c>
      <c r="M26" s="31">
        <v>2608</v>
      </c>
      <c r="N26" s="31">
        <v>59</v>
      </c>
      <c r="O26" s="31">
        <v>135</v>
      </c>
      <c r="P26" s="31">
        <v>3</v>
      </c>
      <c r="Q26" s="31">
        <v>58</v>
      </c>
      <c r="R26" s="31">
        <v>49</v>
      </c>
      <c r="S26" s="32">
        <v>9</v>
      </c>
    </row>
    <row r="27" spans="1:19" s="20" customFormat="1" ht="39.75" customHeight="1">
      <c r="A27" s="21" t="s">
        <v>21</v>
      </c>
      <c r="B27" s="22">
        <v>54</v>
      </c>
      <c r="C27" s="23">
        <v>53</v>
      </c>
      <c r="D27" s="23">
        <v>7</v>
      </c>
      <c r="E27" s="23">
        <v>1</v>
      </c>
      <c r="F27" s="23">
        <v>0</v>
      </c>
      <c r="G27" s="23">
        <v>60</v>
      </c>
      <c r="H27" s="23">
        <v>55</v>
      </c>
      <c r="I27" s="23">
        <v>3</v>
      </c>
      <c r="J27" s="23">
        <v>5</v>
      </c>
      <c r="K27" s="24">
        <v>2</v>
      </c>
      <c r="L27" s="22">
        <v>932</v>
      </c>
      <c r="M27" s="23">
        <v>892</v>
      </c>
      <c r="N27" s="23">
        <v>24</v>
      </c>
      <c r="O27" s="23">
        <v>40</v>
      </c>
      <c r="P27" s="23">
        <v>0</v>
      </c>
      <c r="Q27" s="23">
        <v>0</v>
      </c>
      <c r="R27" s="23">
        <v>0</v>
      </c>
      <c r="S27" s="24">
        <v>0</v>
      </c>
    </row>
    <row r="28" spans="1:19" s="20" customFormat="1" ht="39.75" customHeight="1">
      <c r="A28" s="21" t="s">
        <v>22</v>
      </c>
      <c r="B28" s="22">
        <v>113</v>
      </c>
      <c r="C28" s="23">
        <v>113</v>
      </c>
      <c r="D28" s="23">
        <v>20</v>
      </c>
      <c r="E28" s="23">
        <v>0</v>
      </c>
      <c r="F28" s="23">
        <v>0</v>
      </c>
      <c r="G28" s="23">
        <v>173</v>
      </c>
      <c r="H28" s="23">
        <v>163</v>
      </c>
      <c r="I28" s="23">
        <v>36</v>
      </c>
      <c r="J28" s="23">
        <v>10</v>
      </c>
      <c r="K28" s="24">
        <v>1</v>
      </c>
      <c r="L28" s="22">
        <v>2598</v>
      </c>
      <c r="M28" s="23">
        <v>2551</v>
      </c>
      <c r="N28" s="23">
        <v>55</v>
      </c>
      <c r="O28" s="23">
        <v>47</v>
      </c>
      <c r="P28" s="23">
        <v>0</v>
      </c>
      <c r="Q28" s="23">
        <v>135</v>
      </c>
      <c r="R28" s="23">
        <v>131</v>
      </c>
      <c r="S28" s="24">
        <v>4</v>
      </c>
    </row>
    <row r="29" spans="1:19" s="20" customFormat="1" ht="39.75" customHeight="1" thickBot="1">
      <c r="A29" s="33" t="s">
        <v>23</v>
      </c>
      <c r="B29" s="34">
        <v>59</v>
      </c>
      <c r="C29" s="35">
        <v>12</v>
      </c>
      <c r="D29" s="35">
        <v>0</v>
      </c>
      <c r="E29" s="35">
        <v>47</v>
      </c>
      <c r="F29" s="35">
        <v>0</v>
      </c>
      <c r="G29" s="35">
        <v>139</v>
      </c>
      <c r="H29" s="35">
        <v>111</v>
      </c>
      <c r="I29" s="35">
        <v>13</v>
      </c>
      <c r="J29" s="35">
        <v>28</v>
      </c>
      <c r="K29" s="36">
        <v>1</v>
      </c>
      <c r="L29" s="34">
        <v>4499</v>
      </c>
      <c r="M29" s="35">
        <v>4282</v>
      </c>
      <c r="N29" s="35">
        <v>63</v>
      </c>
      <c r="O29" s="35">
        <v>217</v>
      </c>
      <c r="P29" s="35">
        <v>2</v>
      </c>
      <c r="Q29" s="35">
        <v>401</v>
      </c>
      <c r="R29" s="35">
        <v>384</v>
      </c>
      <c r="S29" s="36">
        <v>17</v>
      </c>
    </row>
    <row r="30" spans="1:19" s="20" customFormat="1" ht="39.75" customHeight="1" thickTop="1">
      <c r="A30" s="21" t="s">
        <v>24</v>
      </c>
      <c r="B30" s="22">
        <f aca="true" t="shared" si="3" ref="B30:S30">B18</f>
        <v>573</v>
      </c>
      <c r="C30" s="23">
        <f t="shared" si="3"/>
        <v>487</v>
      </c>
      <c r="D30" s="23">
        <f t="shared" si="3"/>
        <v>42</v>
      </c>
      <c r="E30" s="23">
        <f t="shared" si="3"/>
        <v>86</v>
      </c>
      <c r="F30" s="23">
        <f t="shared" si="3"/>
        <v>10</v>
      </c>
      <c r="G30" s="23">
        <f t="shared" si="3"/>
        <v>812</v>
      </c>
      <c r="H30" s="23">
        <f t="shared" si="3"/>
        <v>722</v>
      </c>
      <c r="I30" s="23">
        <f t="shared" si="3"/>
        <v>75</v>
      </c>
      <c r="J30" s="23">
        <f t="shared" si="3"/>
        <v>90</v>
      </c>
      <c r="K30" s="24">
        <f t="shared" si="3"/>
        <v>14</v>
      </c>
      <c r="L30" s="22">
        <f t="shared" si="3"/>
        <v>12256</v>
      </c>
      <c r="M30" s="23">
        <f t="shared" si="3"/>
        <v>11479</v>
      </c>
      <c r="N30" s="23">
        <f t="shared" si="3"/>
        <v>718</v>
      </c>
      <c r="O30" s="23">
        <f t="shared" si="3"/>
        <v>777</v>
      </c>
      <c r="P30" s="23">
        <f t="shared" si="3"/>
        <v>48</v>
      </c>
      <c r="Q30" s="23">
        <f t="shared" si="3"/>
        <v>44</v>
      </c>
      <c r="R30" s="23">
        <f t="shared" si="3"/>
        <v>24</v>
      </c>
      <c r="S30" s="24">
        <f t="shared" si="3"/>
        <v>20</v>
      </c>
    </row>
    <row r="31" spans="1:19" s="20" customFormat="1" ht="39.75" customHeight="1">
      <c r="A31" s="21" t="s">
        <v>25</v>
      </c>
      <c r="B31" s="22">
        <f aca="true" t="shared" si="4" ref="B31:S31">B14+B15</f>
        <v>1504</v>
      </c>
      <c r="C31" s="23">
        <f t="shared" si="4"/>
        <v>1285</v>
      </c>
      <c r="D31" s="23">
        <f t="shared" si="4"/>
        <v>102</v>
      </c>
      <c r="E31" s="23">
        <f t="shared" si="4"/>
        <v>219</v>
      </c>
      <c r="F31" s="23">
        <f t="shared" si="4"/>
        <v>13</v>
      </c>
      <c r="G31" s="23">
        <f t="shared" si="4"/>
        <v>2097</v>
      </c>
      <c r="H31" s="23">
        <f t="shared" si="4"/>
        <v>1947</v>
      </c>
      <c r="I31" s="23">
        <f t="shared" si="4"/>
        <v>134</v>
      </c>
      <c r="J31" s="23">
        <f t="shared" si="4"/>
        <v>150</v>
      </c>
      <c r="K31" s="24">
        <f t="shared" si="4"/>
        <v>9</v>
      </c>
      <c r="L31" s="22">
        <f t="shared" si="4"/>
        <v>34255</v>
      </c>
      <c r="M31" s="23">
        <f t="shared" si="4"/>
        <v>32318</v>
      </c>
      <c r="N31" s="23">
        <f t="shared" si="4"/>
        <v>1575</v>
      </c>
      <c r="O31" s="23">
        <f t="shared" si="4"/>
        <v>1937</v>
      </c>
      <c r="P31" s="23">
        <f t="shared" si="4"/>
        <v>122</v>
      </c>
      <c r="Q31" s="23">
        <f t="shared" si="4"/>
        <v>1216</v>
      </c>
      <c r="R31" s="23">
        <f t="shared" si="4"/>
        <v>916</v>
      </c>
      <c r="S31" s="24">
        <f t="shared" si="4"/>
        <v>300</v>
      </c>
    </row>
    <row r="32" spans="1:19" s="20" customFormat="1" ht="39.75" customHeight="1">
      <c r="A32" s="21" t="s">
        <v>26</v>
      </c>
      <c r="B32" s="22">
        <f aca="true" t="shared" si="5" ref="B32:S32">B11+B21</f>
        <v>1192</v>
      </c>
      <c r="C32" s="23">
        <f t="shared" si="5"/>
        <v>1138</v>
      </c>
      <c r="D32" s="23">
        <f t="shared" si="5"/>
        <v>41</v>
      </c>
      <c r="E32" s="23">
        <f t="shared" si="5"/>
        <v>54</v>
      </c>
      <c r="F32" s="23">
        <f t="shared" si="5"/>
        <v>1</v>
      </c>
      <c r="G32" s="23">
        <f t="shared" si="5"/>
        <v>2017</v>
      </c>
      <c r="H32" s="23">
        <f t="shared" si="5"/>
        <v>1805</v>
      </c>
      <c r="I32" s="23">
        <f t="shared" si="5"/>
        <v>62</v>
      </c>
      <c r="J32" s="23">
        <f t="shared" si="5"/>
        <v>212</v>
      </c>
      <c r="K32" s="24">
        <f t="shared" si="5"/>
        <v>6</v>
      </c>
      <c r="L32" s="22">
        <f t="shared" si="5"/>
        <v>26593</v>
      </c>
      <c r="M32" s="23">
        <f t="shared" si="5"/>
        <v>25211</v>
      </c>
      <c r="N32" s="23">
        <f t="shared" si="5"/>
        <v>1273</v>
      </c>
      <c r="O32" s="23">
        <f t="shared" si="5"/>
        <v>1382</v>
      </c>
      <c r="P32" s="23">
        <f t="shared" si="5"/>
        <v>61</v>
      </c>
      <c r="Q32" s="23">
        <f t="shared" si="5"/>
        <v>787</v>
      </c>
      <c r="R32" s="23">
        <f t="shared" si="5"/>
        <v>771</v>
      </c>
      <c r="S32" s="24">
        <f t="shared" si="5"/>
        <v>16</v>
      </c>
    </row>
    <row r="33" spans="1:19" s="20" customFormat="1" ht="39.75" customHeight="1">
      <c r="A33" s="21" t="s">
        <v>27</v>
      </c>
      <c r="B33" s="22">
        <f aca="true" t="shared" si="6" ref="B33:S33">B10+B17+B20+B22+B23+B24</f>
        <v>3830</v>
      </c>
      <c r="C33" s="23">
        <f t="shared" si="6"/>
        <v>3440</v>
      </c>
      <c r="D33" s="23">
        <f t="shared" si="6"/>
        <v>414</v>
      </c>
      <c r="E33" s="23">
        <f t="shared" si="6"/>
        <v>390</v>
      </c>
      <c r="F33" s="23">
        <f t="shared" si="6"/>
        <v>10</v>
      </c>
      <c r="G33" s="23">
        <f t="shared" si="6"/>
        <v>4246</v>
      </c>
      <c r="H33" s="23">
        <f t="shared" si="6"/>
        <v>3944</v>
      </c>
      <c r="I33" s="23">
        <f t="shared" si="6"/>
        <v>853</v>
      </c>
      <c r="J33" s="23">
        <f t="shared" si="6"/>
        <v>302</v>
      </c>
      <c r="K33" s="24">
        <f t="shared" si="6"/>
        <v>25</v>
      </c>
      <c r="L33" s="22">
        <f t="shared" si="6"/>
        <v>70108</v>
      </c>
      <c r="M33" s="23">
        <f t="shared" si="6"/>
        <v>66566</v>
      </c>
      <c r="N33" s="23">
        <f t="shared" si="6"/>
        <v>4855</v>
      </c>
      <c r="O33" s="23">
        <f t="shared" si="6"/>
        <v>3542</v>
      </c>
      <c r="P33" s="23">
        <f t="shared" si="6"/>
        <v>191</v>
      </c>
      <c r="Q33" s="23">
        <f t="shared" si="6"/>
        <v>545</v>
      </c>
      <c r="R33" s="23">
        <f t="shared" si="6"/>
        <v>484</v>
      </c>
      <c r="S33" s="24">
        <f t="shared" si="6"/>
        <v>61</v>
      </c>
    </row>
    <row r="34" spans="1:19" s="20" customFormat="1" ht="39.75" customHeight="1">
      <c r="A34" s="21" t="s">
        <v>28</v>
      </c>
      <c r="B34" s="22">
        <f aca="true" t="shared" si="7" ref="B34:S34">B13+B16+B19+B25+B26</f>
        <v>1373</v>
      </c>
      <c r="C34" s="23">
        <f t="shared" si="7"/>
        <v>1190</v>
      </c>
      <c r="D34" s="23">
        <f t="shared" si="7"/>
        <v>194</v>
      </c>
      <c r="E34" s="23">
        <f t="shared" si="7"/>
        <v>183</v>
      </c>
      <c r="F34" s="23">
        <f t="shared" si="7"/>
        <v>7</v>
      </c>
      <c r="G34" s="23">
        <f t="shared" si="7"/>
        <v>2109</v>
      </c>
      <c r="H34" s="23">
        <f t="shared" si="7"/>
        <v>1963</v>
      </c>
      <c r="I34" s="23">
        <f t="shared" si="7"/>
        <v>40</v>
      </c>
      <c r="J34" s="23">
        <f t="shared" si="7"/>
        <v>146</v>
      </c>
      <c r="K34" s="24">
        <f t="shared" si="7"/>
        <v>1</v>
      </c>
      <c r="L34" s="22">
        <f t="shared" si="7"/>
        <v>30503</v>
      </c>
      <c r="M34" s="23">
        <f t="shared" si="7"/>
        <v>29090</v>
      </c>
      <c r="N34" s="23">
        <f t="shared" si="7"/>
        <v>996</v>
      </c>
      <c r="O34" s="23">
        <f t="shared" si="7"/>
        <v>1413</v>
      </c>
      <c r="P34" s="23">
        <f t="shared" si="7"/>
        <v>55</v>
      </c>
      <c r="Q34" s="23">
        <f t="shared" si="7"/>
        <v>2044</v>
      </c>
      <c r="R34" s="23">
        <f t="shared" si="7"/>
        <v>1581</v>
      </c>
      <c r="S34" s="24">
        <f t="shared" si="7"/>
        <v>463</v>
      </c>
    </row>
    <row r="35" spans="1:19" s="20" customFormat="1" ht="39.75" customHeight="1">
      <c r="A35" s="25" t="s">
        <v>29</v>
      </c>
      <c r="B35" s="26">
        <f aca="true" t="shared" si="8" ref="B35:S35">B12+B27+B28+B29</f>
        <v>912</v>
      </c>
      <c r="C35" s="27">
        <f t="shared" si="8"/>
        <v>845</v>
      </c>
      <c r="D35" s="27">
        <f t="shared" si="8"/>
        <v>62</v>
      </c>
      <c r="E35" s="27">
        <f t="shared" si="8"/>
        <v>67</v>
      </c>
      <c r="F35" s="27">
        <f t="shared" si="8"/>
        <v>0</v>
      </c>
      <c r="G35" s="27">
        <f t="shared" si="8"/>
        <v>1355</v>
      </c>
      <c r="H35" s="27">
        <f t="shared" si="8"/>
        <v>1288</v>
      </c>
      <c r="I35" s="27">
        <f t="shared" si="8"/>
        <v>62</v>
      </c>
      <c r="J35" s="27">
        <f t="shared" si="8"/>
        <v>67</v>
      </c>
      <c r="K35" s="28">
        <f t="shared" si="8"/>
        <v>4</v>
      </c>
      <c r="L35" s="26">
        <f t="shared" si="8"/>
        <v>22505</v>
      </c>
      <c r="M35" s="27">
        <f t="shared" si="8"/>
        <v>21461</v>
      </c>
      <c r="N35" s="27">
        <f t="shared" si="8"/>
        <v>792</v>
      </c>
      <c r="O35" s="27">
        <f t="shared" si="8"/>
        <v>1044</v>
      </c>
      <c r="P35" s="27">
        <f t="shared" si="8"/>
        <v>23</v>
      </c>
      <c r="Q35" s="27">
        <f t="shared" si="8"/>
        <v>670</v>
      </c>
      <c r="R35" s="27">
        <f t="shared" si="8"/>
        <v>648</v>
      </c>
      <c r="S35" s="28">
        <f t="shared" si="8"/>
        <v>22</v>
      </c>
    </row>
    <row r="36" spans="1:19" ht="22.5" customHeight="1">
      <c r="A36" s="3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mergeCells count="20">
    <mergeCell ref="B3:K3"/>
    <mergeCell ref="L3:P3"/>
    <mergeCell ref="R1:S1"/>
    <mergeCell ref="A3:A6"/>
    <mergeCell ref="B4:F4"/>
    <mergeCell ref="G4:K4"/>
    <mergeCell ref="L4:P4"/>
    <mergeCell ref="Q3:S3"/>
    <mergeCell ref="B5:B6"/>
    <mergeCell ref="C5:C6"/>
    <mergeCell ref="E5:E6"/>
    <mergeCell ref="G5:G6"/>
    <mergeCell ref="H5:H6"/>
    <mergeCell ref="Q4:Q6"/>
    <mergeCell ref="R4:R6"/>
    <mergeCell ref="S4:S6"/>
    <mergeCell ref="J5:J6"/>
    <mergeCell ref="L5:L6"/>
    <mergeCell ref="M5:M6"/>
    <mergeCell ref="O5:O6"/>
  </mergeCells>
  <printOptions horizontalCentered="1"/>
  <pageMargins left="0.5905511811023623" right="0.5905511811023623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2">
    <pageSetUpPr fitToPage="1"/>
  </sheetPr>
  <dimension ref="A1:AC34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9.5" customHeight="1"/>
  <cols>
    <col min="1" max="1" width="11.125" style="39" customWidth="1"/>
    <col min="2" max="17" width="7.50390625" style="39" customWidth="1"/>
    <col min="18" max="29" width="8.125" style="39" customWidth="1"/>
    <col min="30" max="16384" width="11.125" style="5" customWidth="1"/>
  </cols>
  <sheetData>
    <row r="1" spans="1:29" ht="18.75">
      <c r="A1" s="1" t="s">
        <v>44</v>
      </c>
      <c r="B1" s="2"/>
      <c r="C1" s="2"/>
      <c r="D1" s="2"/>
      <c r="E1" s="2"/>
      <c r="F1" s="2"/>
      <c r="G1" s="2"/>
      <c r="H1" s="2"/>
      <c r="I1" s="40"/>
      <c r="J1" s="2"/>
      <c r="K1" s="2"/>
      <c r="L1" s="2"/>
      <c r="M1" s="2"/>
      <c r="N1" s="2"/>
      <c r="O1" s="2"/>
      <c r="P1" s="73"/>
      <c r="Q1" s="73"/>
      <c r="R1" s="2"/>
      <c r="S1" s="2"/>
      <c r="T1" s="2"/>
      <c r="U1" s="2"/>
      <c r="V1" s="2"/>
      <c r="W1" s="2"/>
      <c r="X1" s="2"/>
      <c r="Y1" s="40"/>
      <c r="Z1" s="2"/>
      <c r="AA1" s="2"/>
      <c r="AB1" s="63" t="s">
        <v>73</v>
      </c>
      <c r="AC1" s="63"/>
    </row>
    <row r="2" spans="1:29" s="9" customFormat="1" ht="19.5" customHeight="1">
      <c r="A2" s="64" t="s">
        <v>33</v>
      </c>
      <c r="B2" s="68" t="s">
        <v>45</v>
      </c>
      <c r="C2" s="69"/>
      <c r="D2" s="69"/>
      <c r="E2" s="69"/>
      <c r="F2" s="69"/>
      <c r="G2" s="69"/>
      <c r="H2" s="69"/>
      <c r="I2" s="70"/>
      <c r="J2" s="69" t="s">
        <v>46</v>
      </c>
      <c r="K2" s="69"/>
      <c r="L2" s="69"/>
      <c r="M2" s="69"/>
      <c r="N2" s="69"/>
      <c r="O2" s="69"/>
      <c r="P2" s="69"/>
      <c r="Q2" s="70"/>
      <c r="R2" s="68" t="s">
        <v>47</v>
      </c>
      <c r="S2" s="69"/>
      <c r="T2" s="69"/>
      <c r="U2" s="69"/>
      <c r="V2" s="69"/>
      <c r="W2" s="69"/>
      <c r="X2" s="69"/>
      <c r="Y2" s="70"/>
      <c r="Z2" s="68" t="s">
        <v>48</v>
      </c>
      <c r="AA2" s="69"/>
      <c r="AB2" s="69"/>
      <c r="AC2" s="70"/>
    </row>
    <row r="3" spans="1:29" ht="19.5" customHeight="1">
      <c r="A3" s="65"/>
      <c r="B3" s="72" t="s">
        <v>49</v>
      </c>
      <c r="C3" s="72"/>
      <c r="D3" s="72"/>
      <c r="E3" s="72"/>
      <c r="F3" s="72" t="s">
        <v>50</v>
      </c>
      <c r="G3" s="72"/>
      <c r="H3" s="72"/>
      <c r="I3" s="72"/>
      <c r="J3" s="71" t="s">
        <v>49</v>
      </c>
      <c r="K3" s="72"/>
      <c r="L3" s="72"/>
      <c r="M3" s="72"/>
      <c r="N3" s="72" t="s">
        <v>50</v>
      </c>
      <c r="O3" s="72"/>
      <c r="P3" s="72"/>
      <c r="Q3" s="72"/>
      <c r="R3" s="72" t="s">
        <v>49</v>
      </c>
      <c r="S3" s="72"/>
      <c r="T3" s="72"/>
      <c r="U3" s="72"/>
      <c r="V3" s="72" t="s">
        <v>50</v>
      </c>
      <c r="W3" s="72"/>
      <c r="X3" s="72"/>
      <c r="Y3" s="72"/>
      <c r="Z3" s="71" t="s">
        <v>49</v>
      </c>
      <c r="AA3" s="72"/>
      <c r="AB3" s="72"/>
      <c r="AC3" s="72"/>
    </row>
    <row r="4" spans="1:29" ht="19.5" customHeight="1">
      <c r="A4" s="65"/>
      <c r="B4" s="72" t="s">
        <v>51</v>
      </c>
      <c r="C4" s="72"/>
      <c r="D4" s="72" t="s">
        <v>52</v>
      </c>
      <c r="E4" s="72"/>
      <c r="F4" s="71" t="s">
        <v>51</v>
      </c>
      <c r="G4" s="72"/>
      <c r="H4" s="72" t="s">
        <v>52</v>
      </c>
      <c r="I4" s="72"/>
      <c r="J4" s="71" t="s">
        <v>51</v>
      </c>
      <c r="K4" s="72"/>
      <c r="L4" s="72" t="s">
        <v>52</v>
      </c>
      <c r="M4" s="72"/>
      <c r="N4" s="71" t="s">
        <v>51</v>
      </c>
      <c r="O4" s="72"/>
      <c r="P4" s="72" t="s">
        <v>52</v>
      </c>
      <c r="Q4" s="72"/>
      <c r="R4" s="72" t="s">
        <v>51</v>
      </c>
      <c r="S4" s="72"/>
      <c r="T4" s="72" t="s">
        <v>52</v>
      </c>
      <c r="U4" s="72"/>
      <c r="V4" s="71" t="s">
        <v>51</v>
      </c>
      <c r="W4" s="72"/>
      <c r="X4" s="72" t="s">
        <v>52</v>
      </c>
      <c r="Y4" s="72"/>
      <c r="Z4" s="71" t="s">
        <v>51</v>
      </c>
      <c r="AA4" s="72"/>
      <c r="AB4" s="72" t="s">
        <v>52</v>
      </c>
      <c r="AC4" s="72"/>
    </row>
    <row r="5" spans="1:29" ht="30" customHeight="1">
      <c r="A5" s="66"/>
      <c r="B5" s="14" t="s">
        <v>53</v>
      </c>
      <c r="C5" s="14" t="s">
        <v>54</v>
      </c>
      <c r="D5" s="14" t="s">
        <v>53</v>
      </c>
      <c r="E5" s="14" t="s">
        <v>54</v>
      </c>
      <c r="F5" s="14" t="s">
        <v>53</v>
      </c>
      <c r="G5" s="14" t="s">
        <v>54</v>
      </c>
      <c r="H5" s="14" t="s">
        <v>53</v>
      </c>
      <c r="I5" s="14" t="s">
        <v>54</v>
      </c>
      <c r="J5" s="41" t="s">
        <v>53</v>
      </c>
      <c r="K5" s="14" t="s">
        <v>54</v>
      </c>
      <c r="L5" s="14" t="s">
        <v>53</v>
      </c>
      <c r="M5" s="14" t="s">
        <v>54</v>
      </c>
      <c r="N5" s="14" t="s">
        <v>53</v>
      </c>
      <c r="O5" s="14" t="s">
        <v>54</v>
      </c>
      <c r="P5" s="14" t="s">
        <v>53</v>
      </c>
      <c r="Q5" s="14" t="s">
        <v>54</v>
      </c>
      <c r="R5" s="14" t="s">
        <v>53</v>
      </c>
      <c r="S5" s="14" t="s">
        <v>54</v>
      </c>
      <c r="T5" s="14" t="s">
        <v>53</v>
      </c>
      <c r="U5" s="14" t="s">
        <v>54</v>
      </c>
      <c r="V5" s="14" t="s">
        <v>53</v>
      </c>
      <c r="W5" s="14" t="s">
        <v>54</v>
      </c>
      <c r="X5" s="14" t="s">
        <v>53</v>
      </c>
      <c r="Y5" s="14" t="s">
        <v>54</v>
      </c>
      <c r="Z5" s="41" t="s">
        <v>53</v>
      </c>
      <c r="AA5" s="14" t="s">
        <v>54</v>
      </c>
      <c r="AB5" s="14" t="s">
        <v>53</v>
      </c>
      <c r="AC5" s="14" t="s">
        <v>54</v>
      </c>
    </row>
    <row r="6" spans="1:29" s="20" customFormat="1" ht="39.75" customHeight="1">
      <c r="A6" s="16" t="s">
        <v>1</v>
      </c>
      <c r="B6" s="17">
        <f aca="true" t="shared" si="0" ref="B6:AC6">SUM(B7:B8)</f>
        <v>2</v>
      </c>
      <c r="C6" s="18">
        <f t="shared" si="0"/>
        <v>0</v>
      </c>
      <c r="D6" s="18">
        <f t="shared" si="0"/>
        <v>2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22</v>
      </c>
      <c r="K6" s="18">
        <f t="shared" si="0"/>
        <v>0</v>
      </c>
      <c r="L6" s="18">
        <f t="shared" si="0"/>
        <v>19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9">
        <f t="shared" si="0"/>
        <v>0</v>
      </c>
      <c r="R6" s="17">
        <f t="shared" si="0"/>
        <v>27</v>
      </c>
      <c r="S6" s="18">
        <f t="shared" si="0"/>
        <v>0</v>
      </c>
      <c r="T6" s="18">
        <f t="shared" si="0"/>
        <v>27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15</v>
      </c>
      <c r="AA6" s="18">
        <f t="shared" si="0"/>
        <v>0</v>
      </c>
      <c r="AB6" s="18">
        <f t="shared" si="0"/>
        <v>15</v>
      </c>
      <c r="AC6" s="19">
        <f t="shared" si="0"/>
        <v>0</v>
      </c>
    </row>
    <row r="7" spans="1:29" s="20" customFormat="1" ht="39.75" customHeight="1">
      <c r="A7" s="21" t="s">
        <v>2</v>
      </c>
      <c r="B7" s="22">
        <f aca="true" t="shared" si="1" ref="B7:AC7">SUM(B9:B19)</f>
        <v>2</v>
      </c>
      <c r="C7" s="23">
        <f t="shared" si="1"/>
        <v>0</v>
      </c>
      <c r="D7" s="23">
        <f t="shared" si="1"/>
        <v>2</v>
      </c>
      <c r="E7" s="23">
        <f t="shared" si="1"/>
        <v>0</v>
      </c>
      <c r="F7" s="23">
        <f t="shared" si="1"/>
        <v>0</v>
      </c>
      <c r="G7" s="23">
        <f t="shared" si="1"/>
        <v>0</v>
      </c>
      <c r="H7" s="23">
        <f t="shared" si="1"/>
        <v>0</v>
      </c>
      <c r="I7" s="23">
        <f t="shared" si="1"/>
        <v>0</v>
      </c>
      <c r="J7" s="23">
        <f t="shared" si="1"/>
        <v>19</v>
      </c>
      <c r="K7" s="23">
        <f t="shared" si="1"/>
        <v>0</v>
      </c>
      <c r="L7" s="23">
        <f t="shared" si="1"/>
        <v>16</v>
      </c>
      <c r="M7" s="23">
        <f t="shared" si="1"/>
        <v>0</v>
      </c>
      <c r="N7" s="23">
        <f t="shared" si="1"/>
        <v>0</v>
      </c>
      <c r="O7" s="23">
        <f t="shared" si="1"/>
        <v>0</v>
      </c>
      <c r="P7" s="23">
        <f t="shared" si="1"/>
        <v>0</v>
      </c>
      <c r="Q7" s="24">
        <f t="shared" si="1"/>
        <v>0</v>
      </c>
      <c r="R7" s="22">
        <f t="shared" si="1"/>
        <v>16</v>
      </c>
      <c r="S7" s="23">
        <f t="shared" si="1"/>
        <v>0</v>
      </c>
      <c r="T7" s="23">
        <f t="shared" si="1"/>
        <v>16</v>
      </c>
      <c r="U7" s="23">
        <f t="shared" si="1"/>
        <v>0</v>
      </c>
      <c r="V7" s="23">
        <f t="shared" si="1"/>
        <v>0</v>
      </c>
      <c r="W7" s="23">
        <f t="shared" si="1"/>
        <v>0</v>
      </c>
      <c r="X7" s="23">
        <f t="shared" si="1"/>
        <v>0</v>
      </c>
      <c r="Y7" s="23">
        <f t="shared" si="1"/>
        <v>0</v>
      </c>
      <c r="Z7" s="23">
        <f t="shared" si="1"/>
        <v>8</v>
      </c>
      <c r="AA7" s="23">
        <f t="shared" si="1"/>
        <v>0</v>
      </c>
      <c r="AB7" s="23">
        <f t="shared" si="1"/>
        <v>8</v>
      </c>
      <c r="AC7" s="24">
        <f t="shared" si="1"/>
        <v>0</v>
      </c>
    </row>
    <row r="8" spans="1:29" s="20" customFormat="1" ht="39.75" customHeight="1">
      <c r="A8" s="25" t="s">
        <v>3</v>
      </c>
      <c r="B8" s="26">
        <f aca="true" t="shared" si="2" ref="B8:AC8">SUM(B20:B28)</f>
        <v>0</v>
      </c>
      <c r="C8" s="27">
        <f t="shared" si="2"/>
        <v>0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0</v>
      </c>
      <c r="J8" s="27">
        <f t="shared" si="2"/>
        <v>3</v>
      </c>
      <c r="K8" s="27">
        <f t="shared" si="2"/>
        <v>0</v>
      </c>
      <c r="L8" s="27">
        <f t="shared" si="2"/>
        <v>3</v>
      </c>
      <c r="M8" s="27">
        <f t="shared" si="2"/>
        <v>0</v>
      </c>
      <c r="N8" s="27">
        <f t="shared" si="2"/>
        <v>0</v>
      </c>
      <c r="O8" s="27">
        <f t="shared" si="2"/>
        <v>0</v>
      </c>
      <c r="P8" s="27">
        <f t="shared" si="2"/>
        <v>0</v>
      </c>
      <c r="Q8" s="28">
        <f t="shared" si="2"/>
        <v>0</v>
      </c>
      <c r="R8" s="26">
        <f t="shared" si="2"/>
        <v>11</v>
      </c>
      <c r="S8" s="27">
        <f t="shared" si="2"/>
        <v>0</v>
      </c>
      <c r="T8" s="27">
        <f t="shared" si="2"/>
        <v>11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7</v>
      </c>
      <c r="AA8" s="27">
        <f t="shared" si="2"/>
        <v>0</v>
      </c>
      <c r="AB8" s="27">
        <f t="shared" si="2"/>
        <v>7</v>
      </c>
      <c r="AC8" s="28">
        <f t="shared" si="2"/>
        <v>0</v>
      </c>
    </row>
    <row r="9" spans="1:29" s="20" customFormat="1" ht="39.75" customHeight="1">
      <c r="A9" s="16" t="s">
        <v>4</v>
      </c>
      <c r="B9" s="22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9">
        <v>0</v>
      </c>
      <c r="R9" s="17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8</v>
      </c>
      <c r="AA9" s="18">
        <v>0</v>
      </c>
      <c r="AB9" s="18">
        <v>8</v>
      </c>
      <c r="AC9" s="19">
        <v>0</v>
      </c>
    </row>
    <row r="10" spans="1:29" s="20" customFormat="1" ht="39.75" customHeight="1">
      <c r="A10" s="21" t="s">
        <v>5</v>
      </c>
      <c r="B10" s="22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0</v>
      </c>
      <c r="R10" s="22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4">
        <v>0</v>
      </c>
    </row>
    <row r="11" spans="1:29" s="20" customFormat="1" ht="39.75" customHeight="1">
      <c r="A11" s="21" t="s">
        <v>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4">
        <v>0</v>
      </c>
      <c r="R11" s="22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4">
        <v>0</v>
      </c>
    </row>
    <row r="12" spans="1:29" s="20" customFormat="1" ht="39.75" customHeight="1">
      <c r="A12" s="21" t="s">
        <v>7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2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4">
        <v>0</v>
      </c>
    </row>
    <row r="13" spans="1:29" s="20" customFormat="1" ht="39.75" customHeight="1">
      <c r="A13" s="21" t="s">
        <v>8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8</v>
      </c>
      <c r="K13" s="23">
        <v>0</v>
      </c>
      <c r="L13" s="23">
        <v>6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2">
        <v>14</v>
      </c>
      <c r="S13" s="23">
        <v>0</v>
      </c>
      <c r="T13" s="23">
        <v>14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4">
        <v>0</v>
      </c>
    </row>
    <row r="14" spans="1:29" s="20" customFormat="1" ht="39.75" customHeight="1">
      <c r="A14" s="21" t="s">
        <v>9</v>
      </c>
      <c r="B14" s="22">
        <v>2</v>
      </c>
      <c r="C14" s="23">
        <v>0</v>
      </c>
      <c r="D14" s="23">
        <v>2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11</v>
      </c>
      <c r="K14" s="23">
        <v>0</v>
      </c>
      <c r="L14" s="23">
        <v>10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22">
        <v>2</v>
      </c>
      <c r="S14" s="23">
        <v>0</v>
      </c>
      <c r="T14" s="23">
        <v>2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4">
        <v>0</v>
      </c>
    </row>
    <row r="15" spans="1:29" s="20" customFormat="1" ht="39.75" customHeight="1">
      <c r="A15" s="21" t="s">
        <v>10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22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4">
        <v>0</v>
      </c>
    </row>
    <row r="16" spans="1:29" s="20" customFormat="1" ht="39.75" customHeight="1">
      <c r="A16" s="21" t="s">
        <v>11</v>
      </c>
      <c r="B16" s="22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22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4">
        <v>0</v>
      </c>
    </row>
    <row r="17" spans="1:29" s="20" customFormat="1" ht="39.75" customHeight="1">
      <c r="A17" s="21" t="s">
        <v>12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>
        <v>0</v>
      </c>
      <c r="R17" s="22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4">
        <v>0</v>
      </c>
    </row>
    <row r="18" spans="1:29" s="20" customFormat="1" ht="39.75" customHeight="1">
      <c r="A18" s="21" t="s">
        <v>13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0</v>
      </c>
      <c r="R18" s="22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4">
        <v>0</v>
      </c>
    </row>
    <row r="19" spans="1:29" s="20" customFormat="1" ht="39.75" customHeight="1">
      <c r="A19" s="21" t="s">
        <v>14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0</v>
      </c>
      <c r="R19" s="22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4">
        <v>0</v>
      </c>
    </row>
    <row r="20" spans="1:29" s="20" customFormat="1" ht="39.75" customHeight="1">
      <c r="A20" s="29" t="s">
        <v>15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2">
        <v>0</v>
      </c>
      <c r="R20" s="30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</row>
    <row r="21" spans="1:29" s="20" customFormat="1" ht="39.75" customHeight="1">
      <c r="A21" s="29" t="s">
        <v>16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0</v>
      </c>
    </row>
    <row r="22" spans="1:29" s="20" customFormat="1" ht="39.75" customHeight="1">
      <c r="A22" s="21" t="s">
        <v>17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22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4">
        <v>0</v>
      </c>
    </row>
    <row r="23" spans="1:29" s="20" customFormat="1" ht="39.75" customHeight="1">
      <c r="A23" s="21" t="s">
        <v>18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  <c r="R23" s="22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4">
        <v>0</v>
      </c>
    </row>
    <row r="24" spans="1:29" s="20" customFormat="1" ht="39.75" customHeight="1">
      <c r="A24" s="29" t="s">
        <v>19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</row>
    <row r="25" spans="1:29" s="20" customFormat="1" ht="39.75" customHeight="1">
      <c r="A25" s="29" t="s">
        <v>20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2">
        <v>0</v>
      </c>
      <c r="R25" s="30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</row>
    <row r="26" spans="1:29" s="20" customFormat="1" ht="39.75" customHeight="1">
      <c r="A26" s="21" t="s">
        <v>21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>
        <v>0</v>
      </c>
      <c r="R26" s="22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4">
        <v>0</v>
      </c>
    </row>
    <row r="27" spans="1:29" s="20" customFormat="1" ht="39.75" customHeight="1">
      <c r="A27" s="21" t="s">
        <v>22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4">
        <v>0</v>
      </c>
      <c r="R27" s="22">
        <v>7</v>
      </c>
      <c r="S27" s="23">
        <v>0</v>
      </c>
      <c r="T27" s="23">
        <v>7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7</v>
      </c>
      <c r="AA27" s="23">
        <v>0</v>
      </c>
      <c r="AB27" s="23">
        <v>7</v>
      </c>
      <c r="AC27" s="24">
        <v>0</v>
      </c>
    </row>
    <row r="28" spans="1:29" s="20" customFormat="1" ht="39.75" customHeight="1" thickBot="1">
      <c r="A28" s="33" t="s">
        <v>23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3</v>
      </c>
      <c r="K28" s="35">
        <v>0</v>
      </c>
      <c r="L28" s="35">
        <v>3</v>
      </c>
      <c r="M28" s="35">
        <v>0</v>
      </c>
      <c r="N28" s="35">
        <v>0</v>
      </c>
      <c r="O28" s="35">
        <v>0</v>
      </c>
      <c r="P28" s="35">
        <v>0</v>
      </c>
      <c r="Q28" s="36">
        <v>0</v>
      </c>
      <c r="R28" s="34">
        <v>4</v>
      </c>
      <c r="S28" s="35">
        <v>0</v>
      </c>
      <c r="T28" s="35">
        <v>4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6">
        <v>0</v>
      </c>
    </row>
    <row r="29" spans="1:29" s="20" customFormat="1" ht="39.75" customHeight="1" thickTop="1">
      <c r="A29" s="21" t="s">
        <v>24</v>
      </c>
      <c r="B29" s="22">
        <f aca="true" t="shared" si="3" ref="B29:AC29">B17</f>
        <v>0</v>
      </c>
      <c r="C29" s="23">
        <f t="shared" si="3"/>
        <v>0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4">
        <f t="shared" si="3"/>
        <v>0</v>
      </c>
      <c r="R29" s="22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3"/>
        <v>0</v>
      </c>
      <c r="Z29" s="23">
        <f t="shared" si="3"/>
        <v>0</v>
      </c>
      <c r="AA29" s="23">
        <f t="shared" si="3"/>
        <v>0</v>
      </c>
      <c r="AB29" s="23">
        <f t="shared" si="3"/>
        <v>0</v>
      </c>
      <c r="AC29" s="24">
        <f t="shared" si="3"/>
        <v>0</v>
      </c>
    </row>
    <row r="30" spans="1:29" s="20" customFormat="1" ht="39.75" customHeight="1">
      <c r="A30" s="21" t="s">
        <v>25</v>
      </c>
      <c r="B30" s="22">
        <f aca="true" t="shared" si="4" ref="B30:AC30">B13+B14</f>
        <v>2</v>
      </c>
      <c r="C30" s="23">
        <f t="shared" si="4"/>
        <v>0</v>
      </c>
      <c r="D30" s="23">
        <f t="shared" si="4"/>
        <v>2</v>
      </c>
      <c r="E30" s="23">
        <f t="shared" si="4"/>
        <v>0</v>
      </c>
      <c r="F30" s="23">
        <f t="shared" si="4"/>
        <v>0</v>
      </c>
      <c r="G30" s="23">
        <f t="shared" si="4"/>
        <v>0</v>
      </c>
      <c r="H30" s="23">
        <f t="shared" si="4"/>
        <v>0</v>
      </c>
      <c r="I30" s="23">
        <f t="shared" si="4"/>
        <v>0</v>
      </c>
      <c r="J30" s="23">
        <f t="shared" si="4"/>
        <v>19</v>
      </c>
      <c r="K30" s="23">
        <f t="shared" si="4"/>
        <v>0</v>
      </c>
      <c r="L30" s="23">
        <f t="shared" si="4"/>
        <v>16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</v>
      </c>
      <c r="Q30" s="24">
        <f t="shared" si="4"/>
        <v>0</v>
      </c>
      <c r="R30" s="22">
        <f t="shared" si="4"/>
        <v>16</v>
      </c>
      <c r="S30" s="23">
        <f t="shared" si="4"/>
        <v>0</v>
      </c>
      <c r="T30" s="23">
        <f t="shared" si="4"/>
        <v>16</v>
      </c>
      <c r="U30" s="23">
        <f t="shared" si="4"/>
        <v>0</v>
      </c>
      <c r="V30" s="23">
        <f t="shared" si="4"/>
        <v>0</v>
      </c>
      <c r="W30" s="23">
        <f t="shared" si="4"/>
        <v>0</v>
      </c>
      <c r="X30" s="23">
        <f t="shared" si="4"/>
        <v>0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4">
        <f t="shared" si="4"/>
        <v>0</v>
      </c>
    </row>
    <row r="31" spans="1:29" s="20" customFormat="1" ht="39.75" customHeight="1">
      <c r="A31" s="21" t="s">
        <v>26</v>
      </c>
      <c r="B31" s="22">
        <f aca="true" t="shared" si="5" ref="B31:AC31">B10+B20</f>
        <v>0</v>
      </c>
      <c r="C31" s="23">
        <f t="shared" si="5"/>
        <v>0</v>
      </c>
      <c r="D31" s="23">
        <f t="shared" si="5"/>
        <v>0</v>
      </c>
      <c r="E31" s="23">
        <f t="shared" si="5"/>
        <v>0</v>
      </c>
      <c r="F31" s="23">
        <f t="shared" si="5"/>
        <v>0</v>
      </c>
      <c r="G31" s="23">
        <f t="shared" si="5"/>
        <v>0</v>
      </c>
      <c r="H31" s="23">
        <f t="shared" si="5"/>
        <v>0</v>
      </c>
      <c r="I31" s="23">
        <f t="shared" si="5"/>
        <v>0</v>
      </c>
      <c r="J31" s="23">
        <f t="shared" si="5"/>
        <v>0</v>
      </c>
      <c r="K31" s="23">
        <f t="shared" si="5"/>
        <v>0</v>
      </c>
      <c r="L31" s="23">
        <f t="shared" si="5"/>
        <v>0</v>
      </c>
      <c r="M31" s="23">
        <f t="shared" si="5"/>
        <v>0</v>
      </c>
      <c r="N31" s="23">
        <f t="shared" si="5"/>
        <v>0</v>
      </c>
      <c r="O31" s="23">
        <f t="shared" si="5"/>
        <v>0</v>
      </c>
      <c r="P31" s="23">
        <f t="shared" si="5"/>
        <v>0</v>
      </c>
      <c r="Q31" s="24">
        <f t="shared" si="5"/>
        <v>0</v>
      </c>
      <c r="R31" s="22">
        <f t="shared" si="5"/>
        <v>0</v>
      </c>
      <c r="S31" s="23">
        <f t="shared" si="5"/>
        <v>0</v>
      </c>
      <c r="T31" s="23">
        <f t="shared" si="5"/>
        <v>0</v>
      </c>
      <c r="U31" s="23">
        <f t="shared" si="5"/>
        <v>0</v>
      </c>
      <c r="V31" s="23">
        <f t="shared" si="5"/>
        <v>0</v>
      </c>
      <c r="W31" s="23">
        <f t="shared" si="5"/>
        <v>0</v>
      </c>
      <c r="X31" s="23">
        <f t="shared" si="5"/>
        <v>0</v>
      </c>
      <c r="Y31" s="23">
        <f t="shared" si="5"/>
        <v>0</v>
      </c>
      <c r="Z31" s="23">
        <f t="shared" si="5"/>
        <v>0</v>
      </c>
      <c r="AA31" s="23">
        <f t="shared" si="5"/>
        <v>0</v>
      </c>
      <c r="AB31" s="23">
        <f t="shared" si="5"/>
        <v>0</v>
      </c>
      <c r="AC31" s="24">
        <f t="shared" si="5"/>
        <v>0</v>
      </c>
    </row>
    <row r="32" spans="1:29" s="20" customFormat="1" ht="39.75" customHeight="1">
      <c r="A32" s="21" t="s">
        <v>27</v>
      </c>
      <c r="B32" s="22">
        <f aca="true" t="shared" si="6" ref="B32:AC32">B9+B16+B19+B21+B22+B23</f>
        <v>0</v>
      </c>
      <c r="C32" s="23">
        <f t="shared" si="6"/>
        <v>0</v>
      </c>
      <c r="D32" s="23">
        <f t="shared" si="6"/>
        <v>0</v>
      </c>
      <c r="E32" s="23">
        <f t="shared" si="6"/>
        <v>0</v>
      </c>
      <c r="F32" s="23">
        <f t="shared" si="6"/>
        <v>0</v>
      </c>
      <c r="G32" s="23">
        <f t="shared" si="6"/>
        <v>0</v>
      </c>
      <c r="H32" s="23">
        <f t="shared" si="6"/>
        <v>0</v>
      </c>
      <c r="I32" s="23">
        <f t="shared" si="6"/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0</v>
      </c>
      <c r="O32" s="23">
        <f t="shared" si="6"/>
        <v>0</v>
      </c>
      <c r="P32" s="23">
        <f t="shared" si="6"/>
        <v>0</v>
      </c>
      <c r="Q32" s="24">
        <f t="shared" si="6"/>
        <v>0</v>
      </c>
      <c r="R32" s="22">
        <f t="shared" si="6"/>
        <v>0</v>
      </c>
      <c r="S32" s="23">
        <f t="shared" si="6"/>
        <v>0</v>
      </c>
      <c r="T32" s="23">
        <f t="shared" si="6"/>
        <v>0</v>
      </c>
      <c r="U32" s="23">
        <f t="shared" si="6"/>
        <v>0</v>
      </c>
      <c r="V32" s="23">
        <f t="shared" si="6"/>
        <v>0</v>
      </c>
      <c r="W32" s="23">
        <f t="shared" si="6"/>
        <v>0</v>
      </c>
      <c r="X32" s="23">
        <f t="shared" si="6"/>
        <v>0</v>
      </c>
      <c r="Y32" s="23">
        <f t="shared" si="6"/>
        <v>0</v>
      </c>
      <c r="Z32" s="23">
        <f t="shared" si="6"/>
        <v>8</v>
      </c>
      <c r="AA32" s="23">
        <f t="shared" si="6"/>
        <v>0</v>
      </c>
      <c r="AB32" s="23">
        <f t="shared" si="6"/>
        <v>8</v>
      </c>
      <c r="AC32" s="24">
        <f t="shared" si="6"/>
        <v>0</v>
      </c>
    </row>
    <row r="33" spans="1:29" s="20" customFormat="1" ht="39.75" customHeight="1">
      <c r="A33" s="21" t="s">
        <v>28</v>
      </c>
      <c r="B33" s="22">
        <f aca="true" t="shared" si="7" ref="B33:AC33">B12+B15+B18+B24+B25</f>
        <v>0</v>
      </c>
      <c r="C33" s="23">
        <f t="shared" si="7"/>
        <v>0</v>
      </c>
      <c r="D33" s="23">
        <f t="shared" si="7"/>
        <v>0</v>
      </c>
      <c r="E33" s="23">
        <f t="shared" si="7"/>
        <v>0</v>
      </c>
      <c r="F33" s="23">
        <f t="shared" si="7"/>
        <v>0</v>
      </c>
      <c r="G33" s="23">
        <f t="shared" si="7"/>
        <v>0</v>
      </c>
      <c r="H33" s="23">
        <f t="shared" si="7"/>
        <v>0</v>
      </c>
      <c r="I33" s="23">
        <f t="shared" si="7"/>
        <v>0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24">
        <f t="shared" si="7"/>
        <v>0</v>
      </c>
      <c r="R33" s="22">
        <f t="shared" si="7"/>
        <v>0</v>
      </c>
      <c r="S33" s="23">
        <f t="shared" si="7"/>
        <v>0</v>
      </c>
      <c r="T33" s="23">
        <f t="shared" si="7"/>
        <v>0</v>
      </c>
      <c r="U33" s="23">
        <f t="shared" si="7"/>
        <v>0</v>
      </c>
      <c r="V33" s="23">
        <f t="shared" si="7"/>
        <v>0</v>
      </c>
      <c r="W33" s="23">
        <f t="shared" si="7"/>
        <v>0</v>
      </c>
      <c r="X33" s="23">
        <f t="shared" si="7"/>
        <v>0</v>
      </c>
      <c r="Y33" s="23">
        <f t="shared" si="7"/>
        <v>0</v>
      </c>
      <c r="Z33" s="23">
        <f t="shared" si="7"/>
        <v>0</v>
      </c>
      <c r="AA33" s="23">
        <f t="shared" si="7"/>
        <v>0</v>
      </c>
      <c r="AB33" s="23">
        <f t="shared" si="7"/>
        <v>0</v>
      </c>
      <c r="AC33" s="24">
        <f t="shared" si="7"/>
        <v>0</v>
      </c>
    </row>
    <row r="34" spans="1:29" s="20" customFormat="1" ht="39.75" customHeight="1">
      <c r="A34" s="25" t="s">
        <v>29</v>
      </c>
      <c r="B34" s="26">
        <f aca="true" t="shared" si="8" ref="B34:AC34">B11+B26+B27+B28</f>
        <v>0</v>
      </c>
      <c r="C34" s="27">
        <f t="shared" si="8"/>
        <v>0</v>
      </c>
      <c r="D34" s="27">
        <f t="shared" si="8"/>
        <v>0</v>
      </c>
      <c r="E34" s="27">
        <f t="shared" si="8"/>
        <v>0</v>
      </c>
      <c r="F34" s="27">
        <f t="shared" si="8"/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3</v>
      </c>
      <c r="K34" s="27">
        <f t="shared" si="8"/>
        <v>0</v>
      </c>
      <c r="L34" s="27">
        <f t="shared" si="8"/>
        <v>3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27">
        <f t="shared" si="8"/>
        <v>0</v>
      </c>
      <c r="Q34" s="28">
        <f t="shared" si="8"/>
        <v>0</v>
      </c>
      <c r="R34" s="26">
        <f t="shared" si="8"/>
        <v>11</v>
      </c>
      <c r="S34" s="27">
        <f t="shared" si="8"/>
        <v>0</v>
      </c>
      <c r="T34" s="27">
        <f t="shared" si="8"/>
        <v>11</v>
      </c>
      <c r="U34" s="27">
        <f t="shared" si="8"/>
        <v>0</v>
      </c>
      <c r="V34" s="27">
        <f t="shared" si="8"/>
        <v>0</v>
      </c>
      <c r="W34" s="27">
        <f t="shared" si="8"/>
        <v>0</v>
      </c>
      <c r="X34" s="27">
        <f t="shared" si="8"/>
        <v>0</v>
      </c>
      <c r="Y34" s="27">
        <f t="shared" si="8"/>
        <v>0</v>
      </c>
      <c r="Z34" s="27">
        <f t="shared" si="8"/>
        <v>7</v>
      </c>
      <c r="AA34" s="27">
        <f t="shared" si="8"/>
        <v>0</v>
      </c>
      <c r="AB34" s="27">
        <f t="shared" si="8"/>
        <v>7</v>
      </c>
      <c r="AC34" s="28">
        <f t="shared" si="8"/>
        <v>0</v>
      </c>
    </row>
  </sheetData>
  <mergeCells count="28">
    <mergeCell ref="Z4:AA4"/>
    <mergeCell ref="AB4:AC4"/>
    <mergeCell ref="R4:S4"/>
    <mergeCell ref="T4:U4"/>
    <mergeCell ref="V4:W4"/>
    <mergeCell ref="X4:Y4"/>
    <mergeCell ref="AB1:AC1"/>
    <mergeCell ref="R2:Y2"/>
    <mergeCell ref="R3:U3"/>
    <mergeCell ref="V3:Y3"/>
    <mergeCell ref="Z3:AC3"/>
    <mergeCell ref="Z2:AC2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rintOptions horizontalCentered="1"/>
  <pageMargins left="0.5905511811023623" right="0.3937007874015748" top="0.5905511811023623" bottom="0.5905511811023623" header="0" footer="0"/>
  <pageSetup blackAndWhite="1" fitToWidth="0" fitToHeight="1" horizontalDpi="300" verticalDpi="3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3"/>
  <dimension ref="A1:M34"/>
  <sheetViews>
    <sheetView zoomScale="75" zoomScaleNormal="75" zoomScaleSheetLayoutView="75" workbookViewId="0" topLeftCell="A1">
      <pane xSplit="1" ySplit="5" topLeftCell="B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9.5" customHeight="1"/>
  <cols>
    <col min="1" max="1" width="12.00390625" style="39" customWidth="1"/>
    <col min="2" max="7" width="19.375" style="39" customWidth="1"/>
    <col min="8" max="13" width="15.75390625" style="39" customWidth="1"/>
    <col min="16" max="16384" width="11.125" style="5" customWidth="1"/>
  </cols>
  <sheetData>
    <row r="1" spans="1:13" ht="18.75">
      <c r="A1" s="1" t="s">
        <v>55</v>
      </c>
      <c r="D1" s="2"/>
      <c r="E1" s="2"/>
      <c r="F1" s="2"/>
      <c r="G1" s="2"/>
      <c r="H1" s="2"/>
      <c r="I1" s="2"/>
      <c r="J1" s="2"/>
      <c r="K1" s="2"/>
      <c r="L1" s="2"/>
      <c r="M1" s="4" t="s">
        <v>73</v>
      </c>
    </row>
    <row r="2" spans="1:13" ht="4.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74" t="s">
        <v>56</v>
      </c>
      <c r="B3" s="52" t="s">
        <v>57</v>
      </c>
      <c r="C3" s="53"/>
      <c r="D3" s="79" t="s">
        <v>58</v>
      </c>
      <c r="E3" s="79"/>
      <c r="F3" s="79"/>
      <c r="G3" s="71"/>
      <c r="H3" s="78" t="s">
        <v>30</v>
      </c>
      <c r="I3" s="79"/>
      <c r="J3" s="79"/>
      <c r="K3" s="79"/>
      <c r="L3" s="79"/>
      <c r="M3" s="71"/>
    </row>
    <row r="4" spans="1:13" ht="19.5" customHeight="1">
      <c r="A4" s="75"/>
      <c r="B4" s="76"/>
      <c r="C4" s="77"/>
      <c r="D4" s="72" t="s">
        <v>59</v>
      </c>
      <c r="E4" s="72"/>
      <c r="F4" s="71" t="s">
        <v>60</v>
      </c>
      <c r="G4" s="72"/>
      <c r="H4" s="72" t="s">
        <v>61</v>
      </c>
      <c r="I4" s="72"/>
      <c r="J4" s="72" t="s">
        <v>62</v>
      </c>
      <c r="K4" s="72"/>
      <c r="L4" s="72" t="s">
        <v>63</v>
      </c>
      <c r="M4" s="72"/>
    </row>
    <row r="5" spans="1:13" ht="19.5" customHeight="1">
      <c r="A5" s="51"/>
      <c r="B5" s="12" t="s">
        <v>64</v>
      </c>
      <c r="C5" s="12" t="s">
        <v>65</v>
      </c>
      <c r="D5" s="12" t="s">
        <v>64</v>
      </c>
      <c r="E5" s="12" t="s">
        <v>65</v>
      </c>
      <c r="F5" s="42" t="s">
        <v>64</v>
      </c>
      <c r="G5" s="12" t="s">
        <v>65</v>
      </c>
      <c r="H5" s="12" t="s">
        <v>64</v>
      </c>
      <c r="I5" s="12" t="s">
        <v>65</v>
      </c>
      <c r="J5" s="12" t="s">
        <v>64</v>
      </c>
      <c r="K5" s="12" t="s">
        <v>65</v>
      </c>
      <c r="L5" s="12" t="s">
        <v>64</v>
      </c>
      <c r="M5" s="12" t="s">
        <v>65</v>
      </c>
    </row>
    <row r="6" spans="1:13" s="20" customFormat="1" ht="39.75" customHeight="1">
      <c r="A6" s="43" t="s">
        <v>1</v>
      </c>
      <c r="B6" s="17">
        <f aca="true" t="shared" si="0" ref="B6:M6">SUM(B7:B8)</f>
        <v>3085</v>
      </c>
      <c r="C6" s="18">
        <f t="shared" si="0"/>
        <v>42409</v>
      </c>
      <c r="D6" s="18">
        <f t="shared" si="0"/>
        <v>111</v>
      </c>
      <c r="E6" s="18">
        <f t="shared" si="0"/>
        <v>1321</v>
      </c>
      <c r="F6" s="18">
        <f t="shared" si="0"/>
        <v>104</v>
      </c>
      <c r="G6" s="19">
        <f t="shared" si="0"/>
        <v>1594</v>
      </c>
      <c r="H6" s="17">
        <f t="shared" si="0"/>
        <v>655</v>
      </c>
      <c r="I6" s="18">
        <f t="shared" si="0"/>
        <v>11857</v>
      </c>
      <c r="J6" s="18">
        <f t="shared" si="0"/>
        <v>0</v>
      </c>
      <c r="K6" s="18">
        <f t="shared" si="0"/>
        <v>0</v>
      </c>
      <c r="L6" s="18">
        <f t="shared" si="0"/>
        <v>2215</v>
      </c>
      <c r="M6" s="19">
        <f t="shared" si="0"/>
        <v>27637</v>
      </c>
    </row>
    <row r="7" spans="1:13" s="20" customFormat="1" ht="39.75" customHeight="1">
      <c r="A7" s="44" t="s">
        <v>2</v>
      </c>
      <c r="B7" s="22">
        <f aca="true" t="shared" si="1" ref="B7:M7">SUM(B9:B19)</f>
        <v>2370</v>
      </c>
      <c r="C7" s="23">
        <f t="shared" si="1"/>
        <v>31089</v>
      </c>
      <c r="D7" s="23">
        <f t="shared" si="1"/>
        <v>94</v>
      </c>
      <c r="E7" s="23">
        <f t="shared" si="1"/>
        <v>930</v>
      </c>
      <c r="F7" s="23">
        <f t="shared" si="1"/>
        <v>72</v>
      </c>
      <c r="G7" s="24">
        <f t="shared" si="1"/>
        <v>1380</v>
      </c>
      <c r="H7" s="22">
        <f t="shared" si="1"/>
        <v>579</v>
      </c>
      <c r="I7" s="23">
        <f t="shared" si="1"/>
        <v>10968</v>
      </c>
      <c r="J7" s="23">
        <f t="shared" si="1"/>
        <v>0</v>
      </c>
      <c r="K7" s="23">
        <f t="shared" si="1"/>
        <v>0</v>
      </c>
      <c r="L7" s="23">
        <f t="shared" si="1"/>
        <v>1625</v>
      </c>
      <c r="M7" s="24">
        <f t="shared" si="1"/>
        <v>17811</v>
      </c>
    </row>
    <row r="8" spans="1:13" s="20" customFormat="1" ht="39.75" customHeight="1">
      <c r="A8" s="45" t="s">
        <v>3</v>
      </c>
      <c r="B8" s="26">
        <f aca="true" t="shared" si="2" ref="B8:M8">SUM(B20:B28)</f>
        <v>715</v>
      </c>
      <c r="C8" s="27">
        <f t="shared" si="2"/>
        <v>11320</v>
      </c>
      <c r="D8" s="27">
        <f t="shared" si="2"/>
        <v>17</v>
      </c>
      <c r="E8" s="27">
        <f t="shared" si="2"/>
        <v>391</v>
      </c>
      <c r="F8" s="27">
        <f t="shared" si="2"/>
        <v>32</v>
      </c>
      <c r="G8" s="28">
        <f t="shared" si="2"/>
        <v>214</v>
      </c>
      <c r="H8" s="26">
        <f t="shared" si="2"/>
        <v>76</v>
      </c>
      <c r="I8" s="27">
        <f t="shared" si="2"/>
        <v>889</v>
      </c>
      <c r="J8" s="27">
        <f t="shared" si="2"/>
        <v>0</v>
      </c>
      <c r="K8" s="27">
        <f t="shared" si="2"/>
        <v>0</v>
      </c>
      <c r="L8" s="27">
        <f t="shared" si="2"/>
        <v>590</v>
      </c>
      <c r="M8" s="28">
        <f t="shared" si="2"/>
        <v>9826</v>
      </c>
    </row>
    <row r="9" spans="1:13" s="20" customFormat="1" ht="39.75" customHeight="1">
      <c r="A9" s="43" t="s">
        <v>4</v>
      </c>
      <c r="B9" s="22">
        <v>95</v>
      </c>
      <c r="C9" s="18">
        <v>2095</v>
      </c>
      <c r="D9" s="18">
        <v>0</v>
      </c>
      <c r="E9" s="18">
        <v>0</v>
      </c>
      <c r="F9" s="18">
        <v>0</v>
      </c>
      <c r="G9" s="19">
        <v>0</v>
      </c>
      <c r="H9" s="17">
        <v>17</v>
      </c>
      <c r="I9" s="18">
        <v>174</v>
      </c>
      <c r="J9" s="18">
        <v>0</v>
      </c>
      <c r="K9" s="18">
        <v>0</v>
      </c>
      <c r="L9" s="18">
        <v>78</v>
      </c>
      <c r="M9" s="19">
        <v>1921</v>
      </c>
    </row>
    <row r="10" spans="1:13" s="20" customFormat="1" ht="39.75" customHeight="1">
      <c r="A10" s="44" t="s">
        <v>5</v>
      </c>
      <c r="B10" s="22">
        <v>222</v>
      </c>
      <c r="C10" s="23">
        <v>1617</v>
      </c>
      <c r="D10" s="23">
        <v>2</v>
      </c>
      <c r="E10" s="23">
        <v>12</v>
      </c>
      <c r="F10" s="23">
        <v>0</v>
      </c>
      <c r="G10" s="24">
        <v>0</v>
      </c>
      <c r="H10" s="22">
        <v>0</v>
      </c>
      <c r="I10" s="23">
        <v>0</v>
      </c>
      <c r="J10" s="23">
        <v>0</v>
      </c>
      <c r="K10" s="23">
        <v>0</v>
      </c>
      <c r="L10" s="23">
        <v>220</v>
      </c>
      <c r="M10" s="24">
        <v>1605</v>
      </c>
    </row>
    <row r="11" spans="1:13" s="20" customFormat="1" ht="39.75" customHeight="1">
      <c r="A11" s="44" t="s">
        <v>6</v>
      </c>
      <c r="B11" s="22">
        <v>331</v>
      </c>
      <c r="C11" s="23">
        <v>4838</v>
      </c>
      <c r="D11" s="23">
        <v>3</v>
      </c>
      <c r="E11" s="23">
        <v>7</v>
      </c>
      <c r="F11" s="23">
        <v>22</v>
      </c>
      <c r="G11" s="24">
        <v>276</v>
      </c>
      <c r="H11" s="22">
        <v>198</v>
      </c>
      <c r="I11" s="23">
        <v>3712</v>
      </c>
      <c r="J11" s="23">
        <v>0</v>
      </c>
      <c r="K11" s="23">
        <v>0</v>
      </c>
      <c r="L11" s="23">
        <v>108</v>
      </c>
      <c r="M11" s="24">
        <v>843</v>
      </c>
    </row>
    <row r="12" spans="1:13" s="20" customFormat="1" ht="39.75" customHeight="1">
      <c r="A12" s="44" t="s">
        <v>7</v>
      </c>
      <c r="B12" s="22">
        <v>103</v>
      </c>
      <c r="C12" s="23">
        <v>906</v>
      </c>
      <c r="D12" s="23">
        <v>4</v>
      </c>
      <c r="E12" s="23">
        <v>57</v>
      </c>
      <c r="F12" s="23">
        <v>1</v>
      </c>
      <c r="G12" s="24">
        <v>15</v>
      </c>
      <c r="H12" s="22">
        <v>5</v>
      </c>
      <c r="I12" s="23">
        <v>88</v>
      </c>
      <c r="J12" s="23">
        <v>0</v>
      </c>
      <c r="K12" s="23">
        <v>0</v>
      </c>
      <c r="L12" s="23">
        <v>93</v>
      </c>
      <c r="M12" s="24">
        <v>746</v>
      </c>
    </row>
    <row r="13" spans="1:13" s="20" customFormat="1" ht="39.75" customHeight="1">
      <c r="A13" s="44" t="s">
        <v>8</v>
      </c>
      <c r="B13" s="22">
        <v>123</v>
      </c>
      <c r="C13" s="23">
        <v>2004</v>
      </c>
      <c r="D13" s="23">
        <v>40</v>
      </c>
      <c r="E13" s="23">
        <v>312</v>
      </c>
      <c r="F13" s="23">
        <v>1</v>
      </c>
      <c r="G13" s="24">
        <v>28</v>
      </c>
      <c r="H13" s="22">
        <v>15</v>
      </c>
      <c r="I13" s="23">
        <v>316</v>
      </c>
      <c r="J13" s="23">
        <v>0</v>
      </c>
      <c r="K13" s="23">
        <v>0</v>
      </c>
      <c r="L13" s="23">
        <v>67</v>
      </c>
      <c r="M13" s="24">
        <v>1348</v>
      </c>
    </row>
    <row r="14" spans="1:13" s="20" customFormat="1" ht="39.75" customHeight="1">
      <c r="A14" s="44" t="s">
        <v>9</v>
      </c>
      <c r="B14" s="22">
        <v>795</v>
      </c>
      <c r="C14" s="23">
        <v>9532</v>
      </c>
      <c r="D14" s="23">
        <v>9</v>
      </c>
      <c r="E14" s="23">
        <v>273</v>
      </c>
      <c r="F14" s="23">
        <v>21</v>
      </c>
      <c r="G14" s="24">
        <v>759</v>
      </c>
      <c r="H14" s="22">
        <v>212</v>
      </c>
      <c r="I14" s="23">
        <v>5103</v>
      </c>
      <c r="J14" s="23">
        <v>0</v>
      </c>
      <c r="K14" s="23">
        <v>0</v>
      </c>
      <c r="L14" s="23">
        <v>553</v>
      </c>
      <c r="M14" s="24">
        <v>3397</v>
      </c>
    </row>
    <row r="15" spans="1:13" s="20" customFormat="1" ht="39.75" customHeight="1">
      <c r="A15" s="44" t="s">
        <v>10</v>
      </c>
      <c r="B15" s="22">
        <v>282</v>
      </c>
      <c r="C15" s="23">
        <v>2818</v>
      </c>
      <c r="D15" s="23">
        <v>7</v>
      </c>
      <c r="E15" s="23">
        <v>25</v>
      </c>
      <c r="F15" s="23">
        <v>3</v>
      </c>
      <c r="G15" s="24">
        <v>21</v>
      </c>
      <c r="H15" s="22">
        <v>43</v>
      </c>
      <c r="I15" s="23">
        <v>363</v>
      </c>
      <c r="J15" s="23">
        <v>0</v>
      </c>
      <c r="K15" s="23">
        <v>0</v>
      </c>
      <c r="L15" s="23">
        <v>229</v>
      </c>
      <c r="M15" s="24">
        <v>2409</v>
      </c>
    </row>
    <row r="16" spans="1:13" s="20" customFormat="1" ht="39.75" customHeight="1">
      <c r="A16" s="44" t="s">
        <v>11</v>
      </c>
      <c r="B16" s="22">
        <v>118</v>
      </c>
      <c r="C16" s="23">
        <v>931</v>
      </c>
      <c r="D16" s="23">
        <v>25</v>
      </c>
      <c r="E16" s="23">
        <v>163</v>
      </c>
      <c r="F16" s="23">
        <v>0</v>
      </c>
      <c r="G16" s="24">
        <v>0</v>
      </c>
      <c r="H16" s="22">
        <v>5</v>
      </c>
      <c r="I16" s="23">
        <v>64</v>
      </c>
      <c r="J16" s="23">
        <v>0</v>
      </c>
      <c r="K16" s="23">
        <v>0</v>
      </c>
      <c r="L16" s="23">
        <v>88</v>
      </c>
      <c r="M16" s="24">
        <v>704</v>
      </c>
    </row>
    <row r="17" spans="1:13" s="20" customFormat="1" ht="39.75" customHeight="1">
      <c r="A17" s="44" t="s">
        <v>12</v>
      </c>
      <c r="B17" s="22">
        <v>129</v>
      </c>
      <c r="C17" s="23">
        <v>3783</v>
      </c>
      <c r="D17" s="23">
        <v>0</v>
      </c>
      <c r="E17" s="23">
        <v>0</v>
      </c>
      <c r="F17" s="23">
        <v>0</v>
      </c>
      <c r="G17" s="24">
        <v>0</v>
      </c>
      <c r="H17" s="22">
        <v>18</v>
      </c>
      <c r="I17" s="23">
        <v>617</v>
      </c>
      <c r="J17" s="23">
        <v>0</v>
      </c>
      <c r="K17" s="23">
        <v>0</v>
      </c>
      <c r="L17" s="23">
        <v>111</v>
      </c>
      <c r="M17" s="24">
        <v>3166</v>
      </c>
    </row>
    <row r="18" spans="1:13" s="20" customFormat="1" ht="39.75" customHeight="1">
      <c r="A18" s="44" t="s">
        <v>13</v>
      </c>
      <c r="B18" s="22">
        <v>87</v>
      </c>
      <c r="C18" s="23">
        <v>718</v>
      </c>
      <c r="D18" s="23">
        <v>1</v>
      </c>
      <c r="E18" s="23">
        <v>4</v>
      </c>
      <c r="F18" s="23">
        <v>1</v>
      </c>
      <c r="G18" s="24">
        <v>26</v>
      </c>
      <c r="H18" s="22">
        <v>56</v>
      </c>
      <c r="I18" s="23">
        <v>418</v>
      </c>
      <c r="J18" s="23">
        <v>0</v>
      </c>
      <c r="K18" s="23">
        <v>0</v>
      </c>
      <c r="L18" s="23">
        <v>29</v>
      </c>
      <c r="M18" s="24">
        <v>270</v>
      </c>
    </row>
    <row r="19" spans="1:13" s="20" customFormat="1" ht="39.75" customHeight="1">
      <c r="A19" s="44" t="s">
        <v>14</v>
      </c>
      <c r="B19" s="22">
        <v>85</v>
      </c>
      <c r="C19" s="23">
        <v>1847</v>
      </c>
      <c r="D19" s="23">
        <v>3</v>
      </c>
      <c r="E19" s="23">
        <v>77</v>
      </c>
      <c r="F19" s="23">
        <v>23</v>
      </c>
      <c r="G19" s="24">
        <v>255</v>
      </c>
      <c r="H19" s="22">
        <v>10</v>
      </c>
      <c r="I19" s="23">
        <v>113</v>
      </c>
      <c r="J19" s="23">
        <v>0</v>
      </c>
      <c r="K19" s="23">
        <v>0</v>
      </c>
      <c r="L19" s="23">
        <v>49</v>
      </c>
      <c r="M19" s="24">
        <v>1402</v>
      </c>
    </row>
    <row r="20" spans="1:13" s="20" customFormat="1" ht="39.75" customHeight="1">
      <c r="A20" s="46" t="s">
        <v>15</v>
      </c>
      <c r="B20" s="30">
        <v>14</v>
      </c>
      <c r="C20" s="31">
        <v>284</v>
      </c>
      <c r="D20" s="31">
        <v>0</v>
      </c>
      <c r="E20" s="31">
        <v>0</v>
      </c>
      <c r="F20" s="31">
        <v>1</v>
      </c>
      <c r="G20" s="32">
        <v>18</v>
      </c>
      <c r="H20" s="30">
        <v>2</v>
      </c>
      <c r="I20" s="31">
        <v>14</v>
      </c>
      <c r="J20" s="31">
        <v>0</v>
      </c>
      <c r="K20" s="31">
        <v>0</v>
      </c>
      <c r="L20" s="31">
        <v>11</v>
      </c>
      <c r="M20" s="32">
        <v>252</v>
      </c>
    </row>
    <row r="21" spans="1:13" s="20" customFormat="1" ht="39.75" customHeight="1">
      <c r="A21" s="46" t="s">
        <v>16</v>
      </c>
      <c r="B21" s="30">
        <v>28</v>
      </c>
      <c r="C21" s="31">
        <v>206</v>
      </c>
      <c r="D21" s="31">
        <v>0</v>
      </c>
      <c r="E21" s="31">
        <v>0</v>
      </c>
      <c r="F21" s="31">
        <v>0</v>
      </c>
      <c r="G21" s="32">
        <v>0</v>
      </c>
      <c r="H21" s="30">
        <v>12</v>
      </c>
      <c r="I21" s="31">
        <v>126</v>
      </c>
      <c r="J21" s="31">
        <v>0</v>
      </c>
      <c r="K21" s="31">
        <v>0</v>
      </c>
      <c r="L21" s="31">
        <v>16</v>
      </c>
      <c r="M21" s="32">
        <v>80</v>
      </c>
    </row>
    <row r="22" spans="1:13" s="20" customFormat="1" ht="39.75" customHeight="1">
      <c r="A22" s="44" t="s">
        <v>17</v>
      </c>
      <c r="B22" s="22">
        <v>28</v>
      </c>
      <c r="C22" s="23">
        <v>855</v>
      </c>
      <c r="D22" s="23">
        <v>1</v>
      </c>
      <c r="E22" s="23">
        <v>78</v>
      </c>
      <c r="F22" s="23">
        <v>0</v>
      </c>
      <c r="G22" s="24">
        <v>0</v>
      </c>
      <c r="H22" s="22">
        <v>6</v>
      </c>
      <c r="I22" s="23">
        <v>128</v>
      </c>
      <c r="J22" s="23">
        <v>0</v>
      </c>
      <c r="K22" s="23">
        <v>0</v>
      </c>
      <c r="L22" s="23">
        <v>21</v>
      </c>
      <c r="M22" s="24">
        <v>649</v>
      </c>
    </row>
    <row r="23" spans="1:13" s="20" customFormat="1" ht="39.75" customHeight="1">
      <c r="A23" s="44" t="s">
        <v>18</v>
      </c>
      <c r="B23" s="22">
        <v>170</v>
      </c>
      <c r="C23" s="23">
        <v>3106</v>
      </c>
      <c r="D23" s="23">
        <v>0</v>
      </c>
      <c r="E23" s="23">
        <v>0</v>
      </c>
      <c r="F23" s="23">
        <v>0</v>
      </c>
      <c r="G23" s="24">
        <v>0</v>
      </c>
      <c r="H23" s="22">
        <v>0</v>
      </c>
      <c r="I23" s="23">
        <v>0</v>
      </c>
      <c r="J23" s="23">
        <v>0</v>
      </c>
      <c r="K23" s="23">
        <v>0</v>
      </c>
      <c r="L23" s="23">
        <v>170</v>
      </c>
      <c r="M23" s="24">
        <v>3106</v>
      </c>
    </row>
    <row r="24" spans="1:13" s="20" customFormat="1" ht="39.75" customHeight="1">
      <c r="A24" s="46" t="s">
        <v>19</v>
      </c>
      <c r="B24" s="30">
        <v>222</v>
      </c>
      <c r="C24" s="31">
        <v>4352</v>
      </c>
      <c r="D24" s="31">
        <v>13</v>
      </c>
      <c r="E24" s="31">
        <v>271</v>
      </c>
      <c r="F24" s="31">
        <v>0</v>
      </c>
      <c r="G24" s="32">
        <v>0</v>
      </c>
      <c r="H24" s="30">
        <v>14</v>
      </c>
      <c r="I24" s="31">
        <v>219</v>
      </c>
      <c r="J24" s="31">
        <v>0</v>
      </c>
      <c r="K24" s="31">
        <v>0</v>
      </c>
      <c r="L24" s="31">
        <v>195</v>
      </c>
      <c r="M24" s="32">
        <v>3862</v>
      </c>
    </row>
    <row r="25" spans="1:13" s="20" customFormat="1" ht="39.75" customHeight="1">
      <c r="A25" s="46" t="s">
        <v>20</v>
      </c>
      <c r="B25" s="30">
        <v>23</v>
      </c>
      <c r="C25" s="31">
        <v>355</v>
      </c>
      <c r="D25" s="31">
        <v>0</v>
      </c>
      <c r="E25" s="31">
        <v>0</v>
      </c>
      <c r="F25" s="31">
        <v>0</v>
      </c>
      <c r="G25" s="32">
        <v>0</v>
      </c>
      <c r="H25" s="30">
        <v>0</v>
      </c>
      <c r="I25" s="31">
        <v>0</v>
      </c>
      <c r="J25" s="31">
        <v>0</v>
      </c>
      <c r="K25" s="31">
        <v>0</v>
      </c>
      <c r="L25" s="31">
        <v>23</v>
      </c>
      <c r="M25" s="32">
        <v>355</v>
      </c>
    </row>
    <row r="26" spans="1:13" s="20" customFormat="1" ht="39.75" customHeight="1">
      <c r="A26" s="44" t="s">
        <v>21</v>
      </c>
      <c r="B26" s="22">
        <v>5</v>
      </c>
      <c r="C26" s="23">
        <v>75</v>
      </c>
      <c r="D26" s="23">
        <v>1</v>
      </c>
      <c r="E26" s="23">
        <v>15</v>
      </c>
      <c r="F26" s="23">
        <v>2</v>
      </c>
      <c r="G26" s="24">
        <v>25</v>
      </c>
      <c r="H26" s="22">
        <v>0</v>
      </c>
      <c r="I26" s="23">
        <v>0</v>
      </c>
      <c r="J26" s="23">
        <v>0</v>
      </c>
      <c r="K26" s="23">
        <v>0</v>
      </c>
      <c r="L26" s="23">
        <v>2</v>
      </c>
      <c r="M26" s="24">
        <v>35</v>
      </c>
    </row>
    <row r="27" spans="1:13" s="20" customFormat="1" ht="39.75" customHeight="1">
      <c r="A27" s="44" t="s">
        <v>22</v>
      </c>
      <c r="B27" s="22">
        <v>154</v>
      </c>
      <c r="C27" s="23">
        <v>1050</v>
      </c>
      <c r="D27" s="23">
        <v>1</v>
      </c>
      <c r="E27" s="23">
        <v>3</v>
      </c>
      <c r="F27" s="23">
        <v>20</v>
      </c>
      <c r="G27" s="24">
        <v>82</v>
      </c>
      <c r="H27" s="22">
        <v>32</v>
      </c>
      <c r="I27" s="23">
        <v>307</v>
      </c>
      <c r="J27" s="23">
        <v>0</v>
      </c>
      <c r="K27" s="23">
        <v>0</v>
      </c>
      <c r="L27" s="23">
        <v>101</v>
      </c>
      <c r="M27" s="24">
        <v>658</v>
      </c>
    </row>
    <row r="28" spans="1:13" s="20" customFormat="1" ht="39.75" customHeight="1" thickBot="1">
      <c r="A28" s="47" t="s">
        <v>23</v>
      </c>
      <c r="B28" s="34">
        <v>71</v>
      </c>
      <c r="C28" s="35">
        <v>1037</v>
      </c>
      <c r="D28" s="35">
        <v>1</v>
      </c>
      <c r="E28" s="35">
        <v>24</v>
      </c>
      <c r="F28" s="35">
        <v>9</v>
      </c>
      <c r="G28" s="36">
        <v>89</v>
      </c>
      <c r="H28" s="34">
        <v>10</v>
      </c>
      <c r="I28" s="35">
        <v>95</v>
      </c>
      <c r="J28" s="35">
        <v>0</v>
      </c>
      <c r="K28" s="35">
        <v>0</v>
      </c>
      <c r="L28" s="35">
        <v>51</v>
      </c>
      <c r="M28" s="36">
        <v>829</v>
      </c>
    </row>
    <row r="29" spans="1:13" s="20" customFormat="1" ht="39.75" customHeight="1" thickTop="1">
      <c r="A29" s="44" t="s">
        <v>24</v>
      </c>
      <c r="B29" s="22">
        <f aca="true" t="shared" si="3" ref="B29:M29">B17</f>
        <v>129</v>
      </c>
      <c r="C29" s="23">
        <f t="shared" si="3"/>
        <v>3783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4">
        <f t="shared" si="3"/>
        <v>0</v>
      </c>
      <c r="H29" s="22">
        <f t="shared" si="3"/>
        <v>18</v>
      </c>
      <c r="I29" s="23">
        <f t="shared" si="3"/>
        <v>617</v>
      </c>
      <c r="J29" s="23">
        <f t="shared" si="3"/>
        <v>0</v>
      </c>
      <c r="K29" s="23">
        <f t="shared" si="3"/>
        <v>0</v>
      </c>
      <c r="L29" s="23">
        <f t="shared" si="3"/>
        <v>111</v>
      </c>
      <c r="M29" s="24">
        <f t="shared" si="3"/>
        <v>3166</v>
      </c>
    </row>
    <row r="30" spans="1:13" s="20" customFormat="1" ht="39.75" customHeight="1">
      <c r="A30" s="44" t="s">
        <v>25</v>
      </c>
      <c r="B30" s="22">
        <f aca="true" t="shared" si="4" ref="B30:M30">B13+B14</f>
        <v>918</v>
      </c>
      <c r="C30" s="23">
        <f t="shared" si="4"/>
        <v>11536</v>
      </c>
      <c r="D30" s="23">
        <f t="shared" si="4"/>
        <v>49</v>
      </c>
      <c r="E30" s="23">
        <f t="shared" si="4"/>
        <v>585</v>
      </c>
      <c r="F30" s="23">
        <f t="shared" si="4"/>
        <v>22</v>
      </c>
      <c r="G30" s="24">
        <f t="shared" si="4"/>
        <v>787</v>
      </c>
      <c r="H30" s="22">
        <f t="shared" si="4"/>
        <v>227</v>
      </c>
      <c r="I30" s="23">
        <f t="shared" si="4"/>
        <v>5419</v>
      </c>
      <c r="J30" s="23">
        <f t="shared" si="4"/>
        <v>0</v>
      </c>
      <c r="K30" s="23">
        <f t="shared" si="4"/>
        <v>0</v>
      </c>
      <c r="L30" s="23">
        <f t="shared" si="4"/>
        <v>620</v>
      </c>
      <c r="M30" s="24">
        <f t="shared" si="4"/>
        <v>4745</v>
      </c>
    </row>
    <row r="31" spans="1:13" s="20" customFormat="1" ht="39.75" customHeight="1">
      <c r="A31" s="44" t="s">
        <v>26</v>
      </c>
      <c r="B31" s="22">
        <f aca="true" t="shared" si="5" ref="B31:M31">B10+B20</f>
        <v>236</v>
      </c>
      <c r="C31" s="23">
        <f t="shared" si="5"/>
        <v>1901</v>
      </c>
      <c r="D31" s="23">
        <f t="shared" si="5"/>
        <v>2</v>
      </c>
      <c r="E31" s="23">
        <f t="shared" si="5"/>
        <v>12</v>
      </c>
      <c r="F31" s="23">
        <f t="shared" si="5"/>
        <v>1</v>
      </c>
      <c r="G31" s="24">
        <f t="shared" si="5"/>
        <v>18</v>
      </c>
      <c r="H31" s="22">
        <f t="shared" si="5"/>
        <v>2</v>
      </c>
      <c r="I31" s="23">
        <f t="shared" si="5"/>
        <v>14</v>
      </c>
      <c r="J31" s="23">
        <f t="shared" si="5"/>
        <v>0</v>
      </c>
      <c r="K31" s="23">
        <f t="shared" si="5"/>
        <v>0</v>
      </c>
      <c r="L31" s="23">
        <f t="shared" si="5"/>
        <v>231</v>
      </c>
      <c r="M31" s="24">
        <f t="shared" si="5"/>
        <v>1857</v>
      </c>
    </row>
    <row r="32" spans="1:13" s="20" customFormat="1" ht="39.75" customHeight="1">
      <c r="A32" s="44" t="s">
        <v>27</v>
      </c>
      <c r="B32" s="22">
        <f aca="true" t="shared" si="6" ref="B32:M32">B9+B16+B19+B21+B22+B23</f>
        <v>524</v>
      </c>
      <c r="C32" s="23">
        <f t="shared" si="6"/>
        <v>9040</v>
      </c>
      <c r="D32" s="23">
        <f t="shared" si="6"/>
        <v>29</v>
      </c>
      <c r="E32" s="23">
        <f t="shared" si="6"/>
        <v>318</v>
      </c>
      <c r="F32" s="23">
        <f t="shared" si="6"/>
        <v>23</v>
      </c>
      <c r="G32" s="24">
        <f t="shared" si="6"/>
        <v>255</v>
      </c>
      <c r="H32" s="22">
        <f t="shared" si="6"/>
        <v>50</v>
      </c>
      <c r="I32" s="23">
        <f t="shared" si="6"/>
        <v>605</v>
      </c>
      <c r="J32" s="23">
        <f t="shared" si="6"/>
        <v>0</v>
      </c>
      <c r="K32" s="23">
        <f t="shared" si="6"/>
        <v>0</v>
      </c>
      <c r="L32" s="23">
        <f t="shared" si="6"/>
        <v>422</v>
      </c>
      <c r="M32" s="24">
        <f t="shared" si="6"/>
        <v>7862</v>
      </c>
    </row>
    <row r="33" spans="1:13" s="20" customFormat="1" ht="39.75" customHeight="1">
      <c r="A33" s="44" t="s">
        <v>28</v>
      </c>
      <c r="B33" s="22">
        <f aca="true" t="shared" si="7" ref="B33:M33">B12+B15+B18+B24+B25</f>
        <v>717</v>
      </c>
      <c r="C33" s="23">
        <f t="shared" si="7"/>
        <v>9149</v>
      </c>
      <c r="D33" s="23">
        <f t="shared" si="7"/>
        <v>25</v>
      </c>
      <c r="E33" s="23">
        <f t="shared" si="7"/>
        <v>357</v>
      </c>
      <c r="F33" s="23">
        <f t="shared" si="7"/>
        <v>5</v>
      </c>
      <c r="G33" s="24">
        <f t="shared" si="7"/>
        <v>62</v>
      </c>
      <c r="H33" s="22">
        <f t="shared" si="7"/>
        <v>118</v>
      </c>
      <c r="I33" s="23">
        <f t="shared" si="7"/>
        <v>1088</v>
      </c>
      <c r="J33" s="23">
        <f t="shared" si="7"/>
        <v>0</v>
      </c>
      <c r="K33" s="23">
        <f t="shared" si="7"/>
        <v>0</v>
      </c>
      <c r="L33" s="23">
        <f t="shared" si="7"/>
        <v>569</v>
      </c>
      <c r="M33" s="24">
        <f t="shared" si="7"/>
        <v>7642</v>
      </c>
    </row>
    <row r="34" spans="1:13" s="20" customFormat="1" ht="39.75" customHeight="1">
      <c r="A34" s="45" t="s">
        <v>29</v>
      </c>
      <c r="B34" s="26">
        <f aca="true" t="shared" si="8" ref="B34:M34">B11+B26+B27+B28</f>
        <v>561</v>
      </c>
      <c r="C34" s="27">
        <f t="shared" si="8"/>
        <v>7000</v>
      </c>
      <c r="D34" s="27">
        <f t="shared" si="8"/>
        <v>6</v>
      </c>
      <c r="E34" s="27">
        <f t="shared" si="8"/>
        <v>49</v>
      </c>
      <c r="F34" s="27">
        <f t="shared" si="8"/>
        <v>53</v>
      </c>
      <c r="G34" s="28">
        <f t="shared" si="8"/>
        <v>472</v>
      </c>
      <c r="H34" s="26">
        <f t="shared" si="8"/>
        <v>240</v>
      </c>
      <c r="I34" s="27">
        <f t="shared" si="8"/>
        <v>4114</v>
      </c>
      <c r="J34" s="27">
        <f t="shared" si="8"/>
        <v>0</v>
      </c>
      <c r="K34" s="27">
        <f t="shared" si="8"/>
        <v>0</v>
      </c>
      <c r="L34" s="27">
        <f t="shared" si="8"/>
        <v>262</v>
      </c>
      <c r="M34" s="28">
        <f t="shared" si="8"/>
        <v>2365</v>
      </c>
    </row>
  </sheetData>
  <mergeCells count="9">
    <mergeCell ref="A3:A5"/>
    <mergeCell ref="D4:E4"/>
    <mergeCell ref="L4:M4"/>
    <mergeCell ref="B3:C4"/>
    <mergeCell ref="H3:M3"/>
    <mergeCell ref="F4:G4"/>
    <mergeCell ref="H4:I4"/>
    <mergeCell ref="J4:K4"/>
    <mergeCell ref="D3:G3"/>
  </mergeCells>
  <printOptions horizontalCentered="1"/>
  <pageMargins left="0.5905511811023623" right="0.5905511811023623" top="0.5905511811023623" bottom="0.5905511811023623" header="0" footer="0"/>
  <pageSetup blackAndWhite="1" fitToWidth="2" horizontalDpi="300" verticalDpi="300" orientation="portrait" paperSize="9" scale="6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4">
    <pageSetUpPr fitToPage="1"/>
  </sheetPr>
  <dimension ref="A1:Q34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38" customWidth="1"/>
    <col min="2" max="9" width="14.875" style="39" customWidth="1"/>
    <col min="10" max="17" width="13.125" style="39" customWidth="1"/>
    <col min="18" max="21" width="8.625" style="5" customWidth="1"/>
    <col min="22" max="16384" width="9.00390625" style="5" customWidth="1"/>
  </cols>
  <sheetData>
    <row r="1" spans="1:17" ht="18.75">
      <c r="A1" s="1" t="s">
        <v>66</v>
      </c>
      <c r="B1" s="2"/>
      <c r="C1" s="2"/>
      <c r="D1" s="2"/>
      <c r="E1" s="2"/>
      <c r="F1" s="2"/>
      <c r="G1" s="2"/>
      <c r="H1" s="2" t="s">
        <v>67</v>
      </c>
      <c r="I1" s="2"/>
      <c r="J1" s="2"/>
      <c r="K1" s="3"/>
      <c r="L1" s="3"/>
      <c r="M1" s="3"/>
      <c r="N1" s="73"/>
      <c r="O1" s="73"/>
      <c r="P1" s="63" t="s">
        <v>73</v>
      </c>
      <c r="Q1" s="63"/>
    </row>
    <row r="2" spans="1:17" s="9" customFormat="1" ht="3.75" customHeight="1">
      <c r="A2" s="6"/>
      <c r="B2" s="7"/>
      <c r="C2" s="7"/>
      <c r="D2" s="2"/>
      <c r="E2" s="2"/>
      <c r="F2" s="2"/>
      <c r="G2" s="2"/>
      <c r="H2" s="7" t="s">
        <v>68</v>
      </c>
      <c r="I2" s="7"/>
      <c r="J2" s="7"/>
      <c r="K2" s="8"/>
      <c r="L2" s="8"/>
      <c r="M2" s="8"/>
      <c r="N2" s="48"/>
      <c r="O2" s="48"/>
      <c r="P2" s="48"/>
      <c r="Q2" s="48"/>
    </row>
    <row r="3" spans="1:17" ht="19.5" customHeight="1">
      <c r="A3" s="82" t="s">
        <v>56</v>
      </c>
      <c r="B3" s="59" t="s">
        <v>39</v>
      </c>
      <c r="C3" s="67"/>
      <c r="D3" s="59" t="s">
        <v>69</v>
      </c>
      <c r="E3" s="60"/>
      <c r="F3" s="60"/>
      <c r="G3" s="60"/>
      <c r="H3" s="60"/>
      <c r="I3" s="67"/>
      <c r="J3" s="59" t="s">
        <v>69</v>
      </c>
      <c r="K3" s="60"/>
      <c r="L3" s="60"/>
      <c r="M3" s="60"/>
      <c r="N3" s="60"/>
      <c r="O3" s="67"/>
      <c r="P3" s="80" t="s">
        <v>70</v>
      </c>
      <c r="Q3" s="80"/>
    </row>
    <row r="4" spans="1:17" ht="19.5" customHeight="1">
      <c r="A4" s="83"/>
      <c r="B4" s="74" t="s">
        <v>31</v>
      </c>
      <c r="C4" s="74" t="s">
        <v>71</v>
      </c>
      <c r="D4" s="56" t="s">
        <v>45</v>
      </c>
      <c r="E4" s="81"/>
      <c r="F4" s="56" t="s">
        <v>46</v>
      </c>
      <c r="G4" s="81"/>
      <c r="H4" s="56" t="s">
        <v>47</v>
      </c>
      <c r="I4" s="81"/>
      <c r="J4" s="56" t="s">
        <v>59</v>
      </c>
      <c r="K4" s="81"/>
      <c r="L4" s="56" t="s">
        <v>60</v>
      </c>
      <c r="M4" s="81"/>
      <c r="N4" s="56" t="s">
        <v>61</v>
      </c>
      <c r="O4" s="81"/>
      <c r="P4" s="80"/>
      <c r="Q4" s="80"/>
    </row>
    <row r="5" spans="1:17" s="50" customFormat="1" ht="19.5" customHeight="1">
      <c r="A5" s="84"/>
      <c r="B5" s="51"/>
      <c r="C5" s="51"/>
      <c r="D5" s="49" t="s">
        <v>31</v>
      </c>
      <c r="E5" s="49" t="s">
        <v>72</v>
      </c>
      <c r="F5" s="49" t="s">
        <v>31</v>
      </c>
      <c r="G5" s="49" t="s">
        <v>72</v>
      </c>
      <c r="H5" s="49" t="s">
        <v>31</v>
      </c>
      <c r="I5" s="49" t="s">
        <v>72</v>
      </c>
      <c r="J5" s="49" t="s">
        <v>31</v>
      </c>
      <c r="K5" s="49" t="s">
        <v>72</v>
      </c>
      <c r="L5" s="49" t="s">
        <v>31</v>
      </c>
      <c r="M5" s="49" t="s">
        <v>72</v>
      </c>
      <c r="N5" s="49" t="s">
        <v>31</v>
      </c>
      <c r="O5" s="49" t="s">
        <v>72</v>
      </c>
      <c r="P5" s="49" t="s">
        <v>31</v>
      </c>
      <c r="Q5" s="49" t="s">
        <v>72</v>
      </c>
    </row>
    <row r="6" spans="1:17" s="20" customFormat="1" ht="39.75" customHeight="1">
      <c r="A6" s="16" t="s">
        <v>1</v>
      </c>
      <c r="B6" s="17">
        <f aca="true" t="shared" si="0" ref="B6:Q6">SUM(B7:B8)</f>
        <v>5736</v>
      </c>
      <c r="C6" s="18">
        <f t="shared" si="0"/>
        <v>44558</v>
      </c>
      <c r="D6" s="18">
        <f t="shared" si="0"/>
        <v>92</v>
      </c>
      <c r="E6" s="18">
        <f t="shared" si="0"/>
        <v>719</v>
      </c>
      <c r="F6" s="18">
        <f t="shared" si="0"/>
        <v>84</v>
      </c>
      <c r="G6" s="18">
        <f t="shared" si="0"/>
        <v>615</v>
      </c>
      <c r="H6" s="18">
        <f t="shared" si="0"/>
        <v>109</v>
      </c>
      <c r="I6" s="19">
        <f t="shared" si="0"/>
        <v>397</v>
      </c>
      <c r="J6" s="17">
        <f t="shared" si="0"/>
        <v>160</v>
      </c>
      <c r="K6" s="18">
        <f t="shared" si="0"/>
        <v>1446</v>
      </c>
      <c r="L6" s="18">
        <f t="shared" si="0"/>
        <v>107</v>
      </c>
      <c r="M6" s="18">
        <f t="shared" si="0"/>
        <v>538</v>
      </c>
      <c r="N6" s="18">
        <f t="shared" si="0"/>
        <v>934</v>
      </c>
      <c r="O6" s="18">
        <f t="shared" si="0"/>
        <v>8589</v>
      </c>
      <c r="P6" s="18">
        <f t="shared" si="0"/>
        <v>4250</v>
      </c>
      <c r="Q6" s="19">
        <f t="shared" si="0"/>
        <v>32254</v>
      </c>
    </row>
    <row r="7" spans="1:17" s="20" customFormat="1" ht="39.75" customHeight="1">
      <c r="A7" s="21" t="s">
        <v>2</v>
      </c>
      <c r="B7" s="22">
        <f aca="true" t="shared" si="1" ref="B7:Q7">SUM(B9:B19)</f>
        <v>4187</v>
      </c>
      <c r="C7" s="23">
        <f t="shared" si="1"/>
        <v>30168</v>
      </c>
      <c r="D7" s="23">
        <f t="shared" si="1"/>
        <v>85</v>
      </c>
      <c r="E7" s="23">
        <f t="shared" si="1"/>
        <v>385</v>
      </c>
      <c r="F7" s="23">
        <f t="shared" si="1"/>
        <v>51</v>
      </c>
      <c r="G7" s="23">
        <f t="shared" si="1"/>
        <v>162</v>
      </c>
      <c r="H7" s="23">
        <f t="shared" si="1"/>
        <v>97</v>
      </c>
      <c r="I7" s="24">
        <f t="shared" si="1"/>
        <v>282</v>
      </c>
      <c r="J7" s="22">
        <f t="shared" si="1"/>
        <v>132</v>
      </c>
      <c r="K7" s="23">
        <f t="shared" si="1"/>
        <v>999</v>
      </c>
      <c r="L7" s="23">
        <f t="shared" si="1"/>
        <v>103</v>
      </c>
      <c r="M7" s="23">
        <f t="shared" si="1"/>
        <v>399</v>
      </c>
      <c r="N7" s="23">
        <f t="shared" si="1"/>
        <v>809</v>
      </c>
      <c r="O7" s="23">
        <f t="shared" si="1"/>
        <v>7164</v>
      </c>
      <c r="P7" s="23">
        <f t="shared" si="1"/>
        <v>2910</v>
      </c>
      <c r="Q7" s="24">
        <f t="shared" si="1"/>
        <v>20777</v>
      </c>
    </row>
    <row r="8" spans="1:17" s="20" customFormat="1" ht="39.75" customHeight="1">
      <c r="A8" s="25" t="s">
        <v>3</v>
      </c>
      <c r="B8" s="26">
        <f aca="true" t="shared" si="2" ref="B8:Q8">SUM(B20:B28)</f>
        <v>1549</v>
      </c>
      <c r="C8" s="27">
        <f t="shared" si="2"/>
        <v>14390</v>
      </c>
      <c r="D8" s="27">
        <f t="shared" si="2"/>
        <v>7</v>
      </c>
      <c r="E8" s="27">
        <f t="shared" si="2"/>
        <v>334</v>
      </c>
      <c r="F8" s="27">
        <f t="shared" si="2"/>
        <v>33</v>
      </c>
      <c r="G8" s="27">
        <f t="shared" si="2"/>
        <v>453</v>
      </c>
      <c r="H8" s="27">
        <f t="shared" si="2"/>
        <v>12</v>
      </c>
      <c r="I8" s="28">
        <f t="shared" si="2"/>
        <v>115</v>
      </c>
      <c r="J8" s="26">
        <f t="shared" si="2"/>
        <v>28</v>
      </c>
      <c r="K8" s="27">
        <f t="shared" si="2"/>
        <v>447</v>
      </c>
      <c r="L8" s="27">
        <f t="shared" si="2"/>
        <v>4</v>
      </c>
      <c r="M8" s="27">
        <f t="shared" si="2"/>
        <v>139</v>
      </c>
      <c r="N8" s="27">
        <f t="shared" si="2"/>
        <v>125</v>
      </c>
      <c r="O8" s="27">
        <f t="shared" si="2"/>
        <v>1425</v>
      </c>
      <c r="P8" s="27">
        <f t="shared" si="2"/>
        <v>1340</v>
      </c>
      <c r="Q8" s="28">
        <f t="shared" si="2"/>
        <v>11477</v>
      </c>
    </row>
    <row r="9" spans="1:17" s="20" customFormat="1" ht="39.75" customHeight="1">
      <c r="A9" s="16" t="s">
        <v>4</v>
      </c>
      <c r="B9" s="22">
        <v>481</v>
      </c>
      <c r="C9" s="18">
        <v>1551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22">
        <v>0</v>
      </c>
      <c r="K9" s="18">
        <v>0</v>
      </c>
      <c r="L9" s="18">
        <v>0</v>
      </c>
      <c r="M9" s="18">
        <v>0</v>
      </c>
      <c r="N9" s="18">
        <v>105</v>
      </c>
      <c r="O9" s="18">
        <v>114</v>
      </c>
      <c r="P9" s="18">
        <v>376</v>
      </c>
      <c r="Q9" s="19">
        <v>1437</v>
      </c>
    </row>
    <row r="10" spans="1:17" s="20" customFormat="1" ht="39.75" customHeight="1">
      <c r="A10" s="21" t="s">
        <v>5</v>
      </c>
      <c r="B10" s="22">
        <v>854</v>
      </c>
      <c r="C10" s="23">
        <v>4499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2">
        <v>48</v>
      </c>
      <c r="K10" s="23">
        <v>380</v>
      </c>
      <c r="L10" s="23">
        <v>18</v>
      </c>
      <c r="M10" s="23">
        <v>51</v>
      </c>
      <c r="N10" s="23">
        <v>30</v>
      </c>
      <c r="O10" s="23">
        <v>30</v>
      </c>
      <c r="P10" s="23">
        <v>758</v>
      </c>
      <c r="Q10" s="24">
        <v>4038</v>
      </c>
    </row>
    <row r="11" spans="1:17" s="20" customFormat="1" ht="39.75" customHeight="1">
      <c r="A11" s="21" t="s">
        <v>6</v>
      </c>
      <c r="B11" s="22">
        <v>386</v>
      </c>
      <c r="C11" s="23">
        <v>2835</v>
      </c>
      <c r="D11" s="23">
        <v>3</v>
      </c>
      <c r="E11" s="23">
        <v>15</v>
      </c>
      <c r="F11" s="23">
        <v>7</v>
      </c>
      <c r="G11" s="23">
        <v>64</v>
      </c>
      <c r="H11" s="23">
        <v>6</v>
      </c>
      <c r="I11" s="24">
        <v>29</v>
      </c>
      <c r="J11" s="22">
        <v>10</v>
      </c>
      <c r="K11" s="23">
        <v>52</v>
      </c>
      <c r="L11" s="23">
        <v>0</v>
      </c>
      <c r="M11" s="23">
        <v>0</v>
      </c>
      <c r="N11" s="23">
        <v>56</v>
      </c>
      <c r="O11" s="23">
        <v>1314</v>
      </c>
      <c r="P11" s="23">
        <v>304</v>
      </c>
      <c r="Q11" s="24">
        <v>1361</v>
      </c>
    </row>
    <row r="12" spans="1:17" s="20" customFormat="1" ht="39.75" customHeight="1">
      <c r="A12" s="21" t="s">
        <v>7</v>
      </c>
      <c r="B12" s="22">
        <v>158</v>
      </c>
      <c r="C12" s="23">
        <v>1834</v>
      </c>
      <c r="D12" s="23">
        <v>0</v>
      </c>
      <c r="E12" s="23">
        <v>0</v>
      </c>
      <c r="F12" s="23">
        <v>0</v>
      </c>
      <c r="G12" s="23">
        <v>0</v>
      </c>
      <c r="H12" s="23">
        <v>54</v>
      </c>
      <c r="I12" s="24">
        <v>131</v>
      </c>
      <c r="J12" s="22">
        <v>3</v>
      </c>
      <c r="K12" s="23">
        <v>50</v>
      </c>
      <c r="L12" s="23">
        <v>0</v>
      </c>
      <c r="M12" s="23">
        <v>0</v>
      </c>
      <c r="N12" s="23">
        <v>38</v>
      </c>
      <c r="O12" s="23">
        <v>798</v>
      </c>
      <c r="P12" s="23">
        <v>63</v>
      </c>
      <c r="Q12" s="24">
        <v>855</v>
      </c>
    </row>
    <row r="13" spans="1:17" s="20" customFormat="1" ht="39.75" customHeight="1">
      <c r="A13" s="21" t="s">
        <v>8</v>
      </c>
      <c r="B13" s="22">
        <v>343</v>
      </c>
      <c r="C13" s="23">
        <v>2687</v>
      </c>
      <c r="D13" s="23">
        <v>6</v>
      </c>
      <c r="E13" s="23">
        <v>198</v>
      </c>
      <c r="F13" s="23">
        <v>0</v>
      </c>
      <c r="G13" s="23">
        <v>0</v>
      </c>
      <c r="H13" s="23">
        <v>0</v>
      </c>
      <c r="I13" s="24">
        <v>0</v>
      </c>
      <c r="J13" s="22">
        <v>30</v>
      </c>
      <c r="K13" s="23">
        <v>254</v>
      </c>
      <c r="L13" s="23">
        <v>1</v>
      </c>
      <c r="M13" s="23">
        <v>28</v>
      </c>
      <c r="N13" s="23">
        <v>28</v>
      </c>
      <c r="O13" s="23">
        <v>389</v>
      </c>
      <c r="P13" s="23">
        <v>278</v>
      </c>
      <c r="Q13" s="24">
        <v>1818</v>
      </c>
    </row>
    <row r="14" spans="1:17" s="20" customFormat="1" ht="39.75" customHeight="1">
      <c r="A14" s="21" t="s">
        <v>9</v>
      </c>
      <c r="B14" s="22">
        <v>548</v>
      </c>
      <c r="C14" s="23">
        <v>2197</v>
      </c>
      <c r="D14" s="23">
        <v>4</v>
      </c>
      <c r="E14" s="23">
        <v>16</v>
      </c>
      <c r="F14" s="23">
        <v>40</v>
      </c>
      <c r="G14" s="23">
        <v>92</v>
      </c>
      <c r="H14" s="23">
        <v>19</v>
      </c>
      <c r="I14" s="24">
        <v>26</v>
      </c>
      <c r="J14" s="22">
        <v>8</v>
      </c>
      <c r="K14" s="23">
        <v>17</v>
      </c>
      <c r="L14" s="23">
        <v>1</v>
      </c>
      <c r="M14" s="23">
        <v>4</v>
      </c>
      <c r="N14" s="23">
        <v>123</v>
      </c>
      <c r="O14" s="23">
        <v>408</v>
      </c>
      <c r="P14" s="23">
        <v>353</v>
      </c>
      <c r="Q14" s="24">
        <v>1634</v>
      </c>
    </row>
    <row r="15" spans="1:17" s="20" customFormat="1" ht="39.75" customHeight="1">
      <c r="A15" s="21" t="s">
        <v>10</v>
      </c>
      <c r="B15" s="22">
        <v>492</v>
      </c>
      <c r="C15" s="23">
        <v>7231</v>
      </c>
      <c r="D15" s="23">
        <v>1</v>
      </c>
      <c r="E15" s="23">
        <v>21</v>
      </c>
      <c r="F15" s="23">
        <v>2</v>
      </c>
      <c r="G15" s="23">
        <v>4</v>
      </c>
      <c r="H15" s="23">
        <v>0</v>
      </c>
      <c r="I15" s="24">
        <v>0</v>
      </c>
      <c r="J15" s="22">
        <v>31</v>
      </c>
      <c r="K15" s="23">
        <v>244</v>
      </c>
      <c r="L15" s="23">
        <v>3</v>
      </c>
      <c r="M15" s="23">
        <v>213</v>
      </c>
      <c r="N15" s="23">
        <v>71</v>
      </c>
      <c r="O15" s="23">
        <v>1044</v>
      </c>
      <c r="P15" s="23">
        <v>384</v>
      </c>
      <c r="Q15" s="24">
        <v>5705</v>
      </c>
    </row>
    <row r="16" spans="1:17" s="20" customFormat="1" ht="39.75" customHeight="1">
      <c r="A16" s="21" t="s">
        <v>11</v>
      </c>
      <c r="B16" s="22">
        <v>174</v>
      </c>
      <c r="C16" s="23">
        <v>1293</v>
      </c>
      <c r="D16" s="23">
        <v>14</v>
      </c>
      <c r="E16" s="23">
        <v>14</v>
      </c>
      <c r="F16" s="23">
        <v>2</v>
      </c>
      <c r="G16" s="23">
        <v>2</v>
      </c>
      <c r="H16" s="23">
        <v>1</v>
      </c>
      <c r="I16" s="24">
        <v>1</v>
      </c>
      <c r="J16" s="22">
        <v>2</v>
      </c>
      <c r="K16" s="23">
        <v>2</v>
      </c>
      <c r="L16" s="23">
        <v>1</v>
      </c>
      <c r="M16" s="23">
        <v>1</v>
      </c>
      <c r="N16" s="23">
        <v>35</v>
      </c>
      <c r="O16" s="23">
        <v>73</v>
      </c>
      <c r="P16" s="23">
        <v>119</v>
      </c>
      <c r="Q16" s="24">
        <v>1200</v>
      </c>
    </row>
    <row r="17" spans="1:17" s="20" customFormat="1" ht="39.75" customHeight="1">
      <c r="A17" s="21" t="s">
        <v>12</v>
      </c>
      <c r="B17" s="22">
        <v>249</v>
      </c>
      <c r="C17" s="23">
        <v>2054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2">
        <v>0</v>
      </c>
      <c r="K17" s="23">
        <v>0</v>
      </c>
      <c r="L17" s="23">
        <v>0</v>
      </c>
      <c r="M17" s="23">
        <v>0</v>
      </c>
      <c r="N17" s="23">
        <v>141</v>
      </c>
      <c r="O17" s="23">
        <v>1659</v>
      </c>
      <c r="P17" s="23">
        <v>108</v>
      </c>
      <c r="Q17" s="24">
        <v>395</v>
      </c>
    </row>
    <row r="18" spans="1:17" s="20" customFormat="1" ht="39.75" customHeight="1">
      <c r="A18" s="21" t="s">
        <v>13</v>
      </c>
      <c r="B18" s="22">
        <v>261</v>
      </c>
      <c r="C18" s="23">
        <v>2407</v>
      </c>
      <c r="D18" s="23">
        <v>0</v>
      </c>
      <c r="E18" s="23">
        <v>0</v>
      </c>
      <c r="F18" s="23">
        <v>0</v>
      </c>
      <c r="G18" s="23">
        <v>0</v>
      </c>
      <c r="H18" s="23">
        <v>16</v>
      </c>
      <c r="I18" s="24">
        <v>83</v>
      </c>
      <c r="J18" s="22">
        <v>0</v>
      </c>
      <c r="K18" s="23">
        <v>0</v>
      </c>
      <c r="L18" s="23">
        <v>0</v>
      </c>
      <c r="M18" s="23">
        <v>0</v>
      </c>
      <c r="N18" s="23">
        <v>159</v>
      </c>
      <c r="O18" s="23">
        <v>1296</v>
      </c>
      <c r="P18" s="23">
        <v>86</v>
      </c>
      <c r="Q18" s="24">
        <v>1028</v>
      </c>
    </row>
    <row r="19" spans="1:17" s="20" customFormat="1" ht="39.75" customHeight="1">
      <c r="A19" s="21" t="s">
        <v>14</v>
      </c>
      <c r="B19" s="22">
        <v>241</v>
      </c>
      <c r="C19" s="23">
        <v>1580</v>
      </c>
      <c r="D19" s="23">
        <v>57</v>
      </c>
      <c r="E19" s="23">
        <v>121</v>
      </c>
      <c r="F19" s="23">
        <v>0</v>
      </c>
      <c r="G19" s="23">
        <v>0</v>
      </c>
      <c r="H19" s="23">
        <v>1</v>
      </c>
      <c r="I19" s="24">
        <v>12</v>
      </c>
      <c r="J19" s="22">
        <v>0</v>
      </c>
      <c r="K19" s="23">
        <v>0</v>
      </c>
      <c r="L19" s="23">
        <v>79</v>
      </c>
      <c r="M19" s="23">
        <v>102</v>
      </c>
      <c r="N19" s="23">
        <v>23</v>
      </c>
      <c r="O19" s="23">
        <v>39</v>
      </c>
      <c r="P19" s="23">
        <v>81</v>
      </c>
      <c r="Q19" s="24">
        <v>1306</v>
      </c>
    </row>
    <row r="20" spans="1:17" s="20" customFormat="1" ht="39.75" customHeight="1">
      <c r="A20" s="29" t="s">
        <v>15</v>
      </c>
      <c r="B20" s="30">
        <v>123</v>
      </c>
      <c r="C20" s="31">
        <v>567</v>
      </c>
      <c r="D20" s="31">
        <v>0</v>
      </c>
      <c r="E20" s="31">
        <v>0</v>
      </c>
      <c r="F20" s="31">
        <v>1</v>
      </c>
      <c r="G20" s="31">
        <v>3</v>
      </c>
      <c r="H20" s="31">
        <v>1</v>
      </c>
      <c r="I20" s="32">
        <v>2</v>
      </c>
      <c r="J20" s="30">
        <v>13</v>
      </c>
      <c r="K20" s="31">
        <v>243</v>
      </c>
      <c r="L20" s="31">
        <v>0</v>
      </c>
      <c r="M20" s="31">
        <v>0</v>
      </c>
      <c r="N20" s="31">
        <v>19</v>
      </c>
      <c r="O20" s="31">
        <v>94</v>
      </c>
      <c r="P20" s="31">
        <v>89</v>
      </c>
      <c r="Q20" s="32">
        <v>225</v>
      </c>
    </row>
    <row r="21" spans="1:17" s="20" customFormat="1" ht="39.75" customHeight="1">
      <c r="A21" s="29" t="s">
        <v>16</v>
      </c>
      <c r="B21" s="30">
        <v>73</v>
      </c>
      <c r="C21" s="31">
        <v>423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2">
        <v>0</v>
      </c>
      <c r="J21" s="30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73</v>
      </c>
      <c r="Q21" s="32">
        <v>423</v>
      </c>
    </row>
    <row r="22" spans="1:17" s="20" customFormat="1" ht="39.75" customHeight="1">
      <c r="A22" s="21" t="s">
        <v>17</v>
      </c>
      <c r="B22" s="22">
        <v>362</v>
      </c>
      <c r="C22" s="23">
        <v>695</v>
      </c>
      <c r="D22" s="23">
        <v>2</v>
      </c>
      <c r="E22" s="23">
        <v>3</v>
      </c>
      <c r="F22" s="23">
        <v>9</v>
      </c>
      <c r="G22" s="23">
        <v>14</v>
      </c>
      <c r="H22" s="23">
        <v>6</v>
      </c>
      <c r="I22" s="24">
        <v>8</v>
      </c>
      <c r="J22" s="22">
        <v>1</v>
      </c>
      <c r="K22" s="23">
        <v>2</v>
      </c>
      <c r="L22" s="23">
        <v>0</v>
      </c>
      <c r="M22" s="23">
        <v>0</v>
      </c>
      <c r="N22" s="23">
        <v>6</v>
      </c>
      <c r="O22" s="23">
        <v>10</v>
      </c>
      <c r="P22" s="23">
        <v>338</v>
      </c>
      <c r="Q22" s="24">
        <v>658</v>
      </c>
    </row>
    <row r="23" spans="1:17" s="20" customFormat="1" ht="39.75" customHeight="1">
      <c r="A23" s="21" t="s">
        <v>18</v>
      </c>
      <c r="B23" s="22">
        <v>88</v>
      </c>
      <c r="C23" s="23">
        <v>721</v>
      </c>
      <c r="D23" s="23">
        <v>0</v>
      </c>
      <c r="E23" s="23">
        <v>0</v>
      </c>
      <c r="F23" s="23">
        <v>13</v>
      </c>
      <c r="G23" s="23">
        <v>97</v>
      </c>
      <c r="H23" s="23">
        <v>0</v>
      </c>
      <c r="I23" s="24">
        <v>0</v>
      </c>
      <c r="J23" s="22">
        <v>5</v>
      </c>
      <c r="K23" s="23">
        <v>35</v>
      </c>
      <c r="L23" s="23">
        <v>0</v>
      </c>
      <c r="M23" s="23">
        <v>0</v>
      </c>
      <c r="N23" s="23">
        <v>10</v>
      </c>
      <c r="O23" s="23">
        <v>64</v>
      </c>
      <c r="P23" s="23">
        <v>60</v>
      </c>
      <c r="Q23" s="24">
        <v>525</v>
      </c>
    </row>
    <row r="24" spans="1:17" s="20" customFormat="1" ht="39.75" customHeight="1">
      <c r="A24" s="29" t="s">
        <v>19</v>
      </c>
      <c r="B24" s="30">
        <v>271</v>
      </c>
      <c r="C24" s="31">
        <v>4504</v>
      </c>
      <c r="D24" s="31">
        <v>1</v>
      </c>
      <c r="E24" s="31">
        <v>10</v>
      </c>
      <c r="F24" s="31">
        <v>7</v>
      </c>
      <c r="G24" s="31">
        <v>164</v>
      </c>
      <c r="H24" s="31">
        <v>3</v>
      </c>
      <c r="I24" s="32">
        <v>70</v>
      </c>
      <c r="J24" s="30">
        <v>5</v>
      </c>
      <c r="K24" s="31">
        <v>128</v>
      </c>
      <c r="L24" s="31">
        <v>3</v>
      </c>
      <c r="M24" s="31">
        <v>124</v>
      </c>
      <c r="N24" s="31">
        <v>3</v>
      </c>
      <c r="O24" s="31">
        <v>5</v>
      </c>
      <c r="P24" s="31">
        <v>249</v>
      </c>
      <c r="Q24" s="32">
        <v>4003</v>
      </c>
    </row>
    <row r="25" spans="1:17" s="20" customFormat="1" ht="39.75" customHeight="1">
      <c r="A25" s="29" t="s">
        <v>20</v>
      </c>
      <c r="B25" s="30">
        <v>86</v>
      </c>
      <c r="C25" s="31">
        <v>962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2">
        <v>0</v>
      </c>
      <c r="J25" s="30">
        <v>0</v>
      </c>
      <c r="K25" s="31">
        <v>0</v>
      </c>
      <c r="L25" s="31">
        <v>0</v>
      </c>
      <c r="M25" s="31">
        <v>0</v>
      </c>
      <c r="N25" s="31">
        <v>3</v>
      </c>
      <c r="O25" s="31">
        <v>3</v>
      </c>
      <c r="P25" s="31">
        <v>83</v>
      </c>
      <c r="Q25" s="32">
        <v>959</v>
      </c>
    </row>
    <row r="26" spans="1:17" s="20" customFormat="1" ht="39.75" customHeight="1">
      <c r="A26" s="21" t="s">
        <v>21</v>
      </c>
      <c r="B26" s="22">
        <v>33</v>
      </c>
      <c r="C26" s="23">
        <v>775</v>
      </c>
      <c r="D26" s="23">
        <v>3</v>
      </c>
      <c r="E26" s="23">
        <v>90</v>
      </c>
      <c r="F26" s="23">
        <v>2</v>
      </c>
      <c r="G26" s="23">
        <v>35</v>
      </c>
      <c r="H26" s="23">
        <v>2</v>
      </c>
      <c r="I26" s="24">
        <v>35</v>
      </c>
      <c r="J26" s="22">
        <v>0</v>
      </c>
      <c r="K26" s="23">
        <v>0</v>
      </c>
      <c r="L26" s="23">
        <v>1</v>
      </c>
      <c r="M26" s="23">
        <v>15</v>
      </c>
      <c r="N26" s="23">
        <v>10</v>
      </c>
      <c r="O26" s="23">
        <v>350</v>
      </c>
      <c r="P26" s="23">
        <v>15</v>
      </c>
      <c r="Q26" s="24">
        <v>250</v>
      </c>
    </row>
    <row r="27" spans="1:17" s="20" customFormat="1" ht="39.75" customHeight="1">
      <c r="A27" s="21" t="s">
        <v>22</v>
      </c>
      <c r="B27" s="22">
        <v>188</v>
      </c>
      <c r="C27" s="23">
        <v>4525</v>
      </c>
      <c r="D27" s="23">
        <v>1</v>
      </c>
      <c r="E27" s="23">
        <v>231</v>
      </c>
      <c r="F27" s="23">
        <v>1</v>
      </c>
      <c r="G27" s="23">
        <v>140</v>
      </c>
      <c r="H27" s="23">
        <v>0</v>
      </c>
      <c r="I27" s="24">
        <v>0</v>
      </c>
      <c r="J27" s="22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186</v>
      </c>
      <c r="Q27" s="24">
        <v>4154</v>
      </c>
    </row>
    <row r="28" spans="1:17" s="20" customFormat="1" ht="39.75" customHeight="1" thickBot="1">
      <c r="A28" s="33" t="s">
        <v>23</v>
      </c>
      <c r="B28" s="34">
        <v>325</v>
      </c>
      <c r="C28" s="35">
        <v>1218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4">
        <v>4</v>
      </c>
      <c r="K28" s="35">
        <v>39</v>
      </c>
      <c r="L28" s="35">
        <v>0</v>
      </c>
      <c r="M28" s="35">
        <v>0</v>
      </c>
      <c r="N28" s="35">
        <v>74</v>
      </c>
      <c r="O28" s="35">
        <v>899</v>
      </c>
      <c r="P28" s="35">
        <v>247</v>
      </c>
      <c r="Q28" s="36">
        <v>280</v>
      </c>
    </row>
    <row r="29" spans="1:17" s="20" customFormat="1" ht="39.75" customHeight="1" thickTop="1">
      <c r="A29" s="21" t="s">
        <v>24</v>
      </c>
      <c r="B29" s="22">
        <f aca="true" t="shared" si="3" ref="B29:Q29">B17</f>
        <v>249</v>
      </c>
      <c r="C29" s="23">
        <f t="shared" si="3"/>
        <v>2054</v>
      </c>
      <c r="D29" s="23">
        <f t="shared" si="3"/>
        <v>0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4">
        <f t="shared" si="3"/>
        <v>0</v>
      </c>
      <c r="J29" s="22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141</v>
      </c>
      <c r="O29" s="23">
        <f t="shared" si="3"/>
        <v>1659</v>
      </c>
      <c r="P29" s="23">
        <f t="shared" si="3"/>
        <v>108</v>
      </c>
      <c r="Q29" s="24">
        <f t="shared" si="3"/>
        <v>395</v>
      </c>
    </row>
    <row r="30" spans="1:17" s="20" customFormat="1" ht="39.75" customHeight="1">
      <c r="A30" s="21" t="s">
        <v>25</v>
      </c>
      <c r="B30" s="22">
        <f aca="true" t="shared" si="4" ref="B30:Q30">B13+B14</f>
        <v>891</v>
      </c>
      <c r="C30" s="23">
        <f t="shared" si="4"/>
        <v>4884</v>
      </c>
      <c r="D30" s="23">
        <f t="shared" si="4"/>
        <v>10</v>
      </c>
      <c r="E30" s="23">
        <f t="shared" si="4"/>
        <v>214</v>
      </c>
      <c r="F30" s="23">
        <f t="shared" si="4"/>
        <v>40</v>
      </c>
      <c r="G30" s="23">
        <f t="shared" si="4"/>
        <v>92</v>
      </c>
      <c r="H30" s="23">
        <f t="shared" si="4"/>
        <v>19</v>
      </c>
      <c r="I30" s="24">
        <f t="shared" si="4"/>
        <v>26</v>
      </c>
      <c r="J30" s="22">
        <f t="shared" si="4"/>
        <v>38</v>
      </c>
      <c r="K30" s="23">
        <f t="shared" si="4"/>
        <v>271</v>
      </c>
      <c r="L30" s="23">
        <f t="shared" si="4"/>
        <v>2</v>
      </c>
      <c r="M30" s="23">
        <f t="shared" si="4"/>
        <v>32</v>
      </c>
      <c r="N30" s="23">
        <f t="shared" si="4"/>
        <v>151</v>
      </c>
      <c r="O30" s="23">
        <f t="shared" si="4"/>
        <v>797</v>
      </c>
      <c r="P30" s="23">
        <f t="shared" si="4"/>
        <v>631</v>
      </c>
      <c r="Q30" s="24">
        <f t="shared" si="4"/>
        <v>3452</v>
      </c>
    </row>
    <row r="31" spans="1:17" s="20" customFormat="1" ht="39.75" customHeight="1">
      <c r="A31" s="21" t="s">
        <v>26</v>
      </c>
      <c r="B31" s="22">
        <f aca="true" t="shared" si="5" ref="B31:Q31">B10+B20</f>
        <v>977</v>
      </c>
      <c r="C31" s="23">
        <f t="shared" si="5"/>
        <v>5066</v>
      </c>
      <c r="D31" s="23">
        <f t="shared" si="5"/>
        <v>0</v>
      </c>
      <c r="E31" s="23">
        <f t="shared" si="5"/>
        <v>0</v>
      </c>
      <c r="F31" s="23">
        <f t="shared" si="5"/>
        <v>1</v>
      </c>
      <c r="G31" s="23">
        <f t="shared" si="5"/>
        <v>3</v>
      </c>
      <c r="H31" s="23">
        <f t="shared" si="5"/>
        <v>1</v>
      </c>
      <c r="I31" s="24">
        <f t="shared" si="5"/>
        <v>2</v>
      </c>
      <c r="J31" s="22">
        <f t="shared" si="5"/>
        <v>61</v>
      </c>
      <c r="K31" s="23">
        <f t="shared" si="5"/>
        <v>623</v>
      </c>
      <c r="L31" s="23">
        <f t="shared" si="5"/>
        <v>18</v>
      </c>
      <c r="M31" s="23">
        <f t="shared" si="5"/>
        <v>51</v>
      </c>
      <c r="N31" s="23">
        <f t="shared" si="5"/>
        <v>49</v>
      </c>
      <c r="O31" s="23">
        <f t="shared" si="5"/>
        <v>124</v>
      </c>
      <c r="P31" s="23">
        <f t="shared" si="5"/>
        <v>847</v>
      </c>
      <c r="Q31" s="24">
        <f t="shared" si="5"/>
        <v>4263</v>
      </c>
    </row>
    <row r="32" spans="1:17" s="20" customFormat="1" ht="39.75" customHeight="1">
      <c r="A32" s="21" t="s">
        <v>27</v>
      </c>
      <c r="B32" s="22">
        <f aca="true" t="shared" si="6" ref="B32:Q32">B9+B16+B19+B21+B22+B23</f>
        <v>1419</v>
      </c>
      <c r="C32" s="23">
        <f t="shared" si="6"/>
        <v>6263</v>
      </c>
      <c r="D32" s="23">
        <f t="shared" si="6"/>
        <v>73</v>
      </c>
      <c r="E32" s="23">
        <f t="shared" si="6"/>
        <v>138</v>
      </c>
      <c r="F32" s="23">
        <f t="shared" si="6"/>
        <v>24</v>
      </c>
      <c r="G32" s="23">
        <f t="shared" si="6"/>
        <v>113</v>
      </c>
      <c r="H32" s="23">
        <f t="shared" si="6"/>
        <v>8</v>
      </c>
      <c r="I32" s="24">
        <f t="shared" si="6"/>
        <v>21</v>
      </c>
      <c r="J32" s="22">
        <f t="shared" si="6"/>
        <v>8</v>
      </c>
      <c r="K32" s="23">
        <f t="shared" si="6"/>
        <v>39</v>
      </c>
      <c r="L32" s="23">
        <f t="shared" si="6"/>
        <v>80</v>
      </c>
      <c r="M32" s="23">
        <f t="shared" si="6"/>
        <v>103</v>
      </c>
      <c r="N32" s="23">
        <f t="shared" si="6"/>
        <v>179</v>
      </c>
      <c r="O32" s="23">
        <f t="shared" si="6"/>
        <v>300</v>
      </c>
      <c r="P32" s="23">
        <f t="shared" si="6"/>
        <v>1047</v>
      </c>
      <c r="Q32" s="24">
        <f t="shared" si="6"/>
        <v>5549</v>
      </c>
    </row>
    <row r="33" spans="1:17" s="20" customFormat="1" ht="39.75" customHeight="1">
      <c r="A33" s="21" t="s">
        <v>28</v>
      </c>
      <c r="B33" s="22">
        <f aca="true" t="shared" si="7" ref="B33:Q33">B12+B15+B18+B24+B25</f>
        <v>1268</v>
      </c>
      <c r="C33" s="23">
        <f t="shared" si="7"/>
        <v>16938</v>
      </c>
      <c r="D33" s="23">
        <f t="shared" si="7"/>
        <v>2</v>
      </c>
      <c r="E33" s="23">
        <f t="shared" si="7"/>
        <v>31</v>
      </c>
      <c r="F33" s="23">
        <f t="shared" si="7"/>
        <v>9</v>
      </c>
      <c r="G33" s="23">
        <f t="shared" si="7"/>
        <v>168</v>
      </c>
      <c r="H33" s="23">
        <f t="shared" si="7"/>
        <v>73</v>
      </c>
      <c r="I33" s="24">
        <f t="shared" si="7"/>
        <v>284</v>
      </c>
      <c r="J33" s="22">
        <f t="shared" si="7"/>
        <v>39</v>
      </c>
      <c r="K33" s="23">
        <f t="shared" si="7"/>
        <v>422</v>
      </c>
      <c r="L33" s="23">
        <f t="shared" si="7"/>
        <v>6</v>
      </c>
      <c r="M33" s="23">
        <f t="shared" si="7"/>
        <v>337</v>
      </c>
      <c r="N33" s="23">
        <f t="shared" si="7"/>
        <v>274</v>
      </c>
      <c r="O33" s="23">
        <f t="shared" si="7"/>
        <v>3146</v>
      </c>
      <c r="P33" s="23">
        <f t="shared" si="7"/>
        <v>865</v>
      </c>
      <c r="Q33" s="24">
        <f t="shared" si="7"/>
        <v>12550</v>
      </c>
    </row>
    <row r="34" spans="1:17" s="20" customFormat="1" ht="39.75" customHeight="1">
      <c r="A34" s="25" t="s">
        <v>29</v>
      </c>
      <c r="B34" s="26">
        <f aca="true" t="shared" si="8" ref="B34:Q34">B11+B26+B27+B28</f>
        <v>932</v>
      </c>
      <c r="C34" s="27">
        <f t="shared" si="8"/>
        <v>9353</v>
      </c>
      <c r="D34" s="27">
        <f t="shared" si="8"/>
        <v>7</v>
      </c>
      <c r="E34" s="27">
        <f t="shared" si="8"/>
        <v>336</v>
      </c>
      <c r="F34" s="27">
        <f t="shared" si="8"/>
        <v>10</v>
      </c>
      <c r="G34" s="27">
        <f t="shared" si="8"/>
        <v>239</v>
      </c>
      <c r="H34" s="27">
        <f t="shared" si="8"/>
        <v>8</v>
      </c>
      <c r="I34" s="28">
        <f t="shared" si="8"/>
        <v>64</v>
      </c>
      <c r="J34" s="26">
        <f t="shared" si="8"/>
        <v>14</v>
      </c>
      <c r="K34" s="27">
        <f t="shared" si="8"/>
        <v>91</v>
      </c>
      <c r="L34" s="27">
        <f t="shared" si="8"/>
        <v>1</v>
      </c>
      <c r="M34" s="27">
        <f t="shared" si="8"/>
        <v>15</v>
      </c>
      <c r="N34" s="27">
        <f t="shared" si="8"/>
        <v>140</v>
      </c>
      <c r="O34" s="27">
        <f t="shared" si="8"/>
        <v>2563</v>
      </c>
      <c r="P34" s="27">
        <f t="shared" si="8"/>
        <v>752</v>
      </c>
      <c r="Q34" s="28">
        <f t="shared" si="8"/>
        <v>6045</v>
      </c>
    </row>
  </sheetData>
  <mergeCells count="15">
    <mergeCell ref="C4:C5"/>
    <mergeCell ref="L4:M4"/>
    <mergeCell ref="A3:A5"/>
    <mergeCell ref="B3:C3"/>
    <mergeCell ref="B4:B5"/>
    <mergeCell ref="J3:O3"/>
    <mergeCell ref="H4:I4"/>
    <mergeCell ref="J4:K4"/>
    <mergeCell ref="D4:E4"/>
    <mergeCell ref="F4:G4"/>
    <mergeCell ref="D3:I3"/>
    <mergeCell ref="P1:Q1"/>
    <mergeCell ref="P3:Q4"/>
    <mergeCell ref="N1:O1"/>
    <mergeCell ref="N4:O4"/>
  </mergeCells>
  <printOptions horizontalCentered="1"/>
  <pageMargins left="0.64" right="0.49" top="0.5905511811023623" bottom="0.5905511811023623" header="0" footer="0"/>
  <pageSetup blackAndWhite="1" fitToWidth="2" fitToHeight="1" horizontalDpi="300" verticalDpi="300" orientation="portrait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2009-01-08T05:46:21Z</dcterms:created>
  <dcterms:modified xsi:type="dcterms:W3CDTF">2009-12-17T06:38:04Z</dcterms:modified>
  <cp:category/>
  <cp:version/>
  <cp:contentType/>
  <cp:contentStatus/>
</cp:coreProperties>
</file>