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<sst xmlns="http://schemas.openxmlformats.org/spreadsheetml/2006/main" count="359" uniqueCount="81">
  <si>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</si>
  <si>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</si>
  <si>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</si>
  <si>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</si>
  <si>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</si>
  <si>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</si>
  <si>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</si>
  <si>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</si>
  <si>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</si>
  <si>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</si>
  <si>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</si>
  <si>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</si>
  <si>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</si>
  <si>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</si>
  <si>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</si>
  <si>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</si>
  <si>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</si>
  <si>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</si>
  <si>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</si>
  <si>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</si>
  <si>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</si>
  <si>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</si>
  <si>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</si>
  <si>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</si>
  <si>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</si>
  <si>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</si>
  <si>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</si>
  <si>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</si>
  <si>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</si>
  <si>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</si>
  <si>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</si>
  <si>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</si>
  <si>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</si>
  <si>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</si>
  <si>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</si>
  <si>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</si>
  <si>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</si>
  <si>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</si>
  <si>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</si>
  <si>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</si>
  <si>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</si>
  <si>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</si>
  <si>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</si>
  <si>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第７表  出生数、月・性別-市町別</t>
  </si>
  <si>
    <t>市町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</si>
  <si>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</si>
  <si>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</si>
  <si>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</si>
  <si>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</si>
  <si>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</si>
  <si>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</si>
  <si>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</si>
  <si>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</si>
  <si>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</si>
  <si>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</si>
  <si>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</si>
  <si>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</si>
  <si>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</si>
  <si>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</si>
  <si>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</si>
  <si>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</si>
  <si>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</si>
  <si>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</si>
  <si>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</si>
  <si>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</si>
  <si>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</si>
  <si>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</si>
  <si>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</si>
  <si>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</si>
  <si>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平成17年</t>
  </si>
  <si>
    <t>平成17年</t>
  </si>
  <si>
    <t>助産師</t>
  </si>
  <si>
    <t>291～999ｇ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</si>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</sst>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</numFmts>
  <fonts count="12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7" fillId="0" borderId="0" xfId="23" applyFont="1" applyAlignment="1">
      <alignment horizontal="center" vertical="center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92" fontId="8" fillId="0" borderId="4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23" applyNumberFormat="1" applyFont="1" applyAlignment="1">
      <alignment horizontal="left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23" applyNumberFormat="1">
      <alignment/>
      <protection/>
    </xf>
    <xf numFmtId="0" fontId="1" fillId="0" borderId="0" xfId="23" applyBorder="1">
      <alignment/>
      <protection/>
    </xf>
    <xf numFmtId="49" fontId="7" fillId="0" borderId="0" xfId="23" applyNumberFormat="1" applyFont="1" applyBorder="1" applyAlignment="1">
      <alignment horizontal="right" vertical="center"/>
      <protection/>
    </xf>
    <xf numFmtId="188" fontId="1" fillId="0" borderId="0" xfId="23" applyNumberFormat="1">
      <alignment/>
      <protection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3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4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7" xfId="23" applyNumberFormat="1" applyFont="1" applyBorder="1" applyAlignment="1">
      <alignment horizontal="right" vertical="center"/>
      <protection/>
    </xf>
    <xf numFmtId="49" fontId="10" fillId="0" borderId="7" xfId="23" applyNumberFormat="1" applyFont="1" applyBorder="1" applyAlignment="1">
      <alignment horizontal="right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9" xfId="23" applyNumberFormat="1" applyFont="1" applyBorder="1" applyAlignment="1">
      <alignment horizontal="center" vertical="center"/>
      <protection/>
    </xf>
    <xf numFmtId="183" fontId="10" fillId="0" borderId="9" xfId="23" applyNumberFormat="1" applyFont="1" applyBorder="1" applyAlignment="1">
      <alignment horizontal="center" vertical="center" shrinkToFit="1"/>
      <protection/>
    </xf>
    <xf numFmtId="183" fontId="10" fillId="0" borderId="10" xfId="23" applyNumberFormat="1" applyFont="1" applyBorder="1" applyAlignment="1">
      <alignment horizontal="center" vertical="center" shrinkToFit="1"/>
      <protection/>
    </xf>
    <xf numFmtId="183" fontId="10" fillId="0" borderId="11" xfId="23" applyNumberFormat="1" applyFont="1" applyBorder="1" applyAlignment="1">
      <alignment horizontal="center" vertical="center" shrinkToFit="1"/>
      <protection/>
    </xf>
    <xf numFmtId="49" fontId="10" fillId="0" borderId="4" xfId="23" applyNumberFormat="1" applyFont="1" applyBorder="1" applyAlignment="1">
      <alignment horizontal="center" vertical="center"/>
      <protection/>
    </xf>
    <xf numFmtId="49" fontId="10" fillId="0" borderId="15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49" fontId="10" fillId="0" borderId="6" xfId="23" applyNumberFormat="1" applyFont="1" applyBorder="1" applyAlignment="1">
      <alignment horizontal="center" vertical="center"/>
      <protection/>
    </xf>
    <xf numFmtId="49" fontId="10" fillId="0" borderId="16" xfId="23" applyNumberFormat="1" applyFont="1" applyBorder="1" applyAlignment="1">
      <alignment horizontal="center" vertical="center"/>
      <protection/>
    </xf>
    <xf numFmtId="49" fontId="10" fillId="0" borderId="17" xfId="23" applyNumberFormat="1" applyFont="1" applyBorder="1" applyAlignment="1">
      <alignment horizontal="center" vertical="center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188" fontId="8" fillId="0" borderId="19" xfId="23" applyNumberFormat="1" applyFont="1" applyBorder="1" applyAlignment="1">
      <alignment horizontal="right" vertical="center" shrinkToFit="1"/>
      <protection/>
    </xf>
    <xf numFmtId="188" fontId="8" fillId="0" borderId="20" xfId="23" applyNumberFormat="1" applyFont="1" applyBorder="1" applyAlignment="1">
      <alignment horizontal="right" vertical="center" shrinkToFit="1"/>
      <protection/>
    </xf>
    <xf numFmtId="49" fontId="10" fillId="0" borderId="21" xfId="23" applyNumberFormat="1" applyFont="1" applyBorder="1" applyAlignment="1">
      <alignment horizontal="center" vertical="center"/>
      <protection/>
    </xf>
    <xf numFmtId="49" fontId="10" fillId="0" borderId="22" xfId="23" applyNumberFormat="1" applyFont="1" applyBorder="1" applyAlignment="1">
      <alignment horizontal="center" vertical="center"/>
      <protection/>
    </xf>
    <xf numFmtId="49" fontId="10" fillId="0" borderId="0" xfId="23" applyNumberFormat="1" applyFont="1" applyAlignment="1">
      <alignment horizontal="center" vertical="center"/>
      <protection/>
    </xf>
    <xf numFmtId="49" fontId="10" fillId="0" borderId="9" xfId="23" applyNumberFormat="1" applyFont="1" applyBorder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0" fontId="11" fillId="0" borderId="7" xfId="0" applyFont="1" applyBorder="1" applyAlignment="1">
      <alignment/>
    </xf>
    <xf numFmtId="49" fontId="10" fillId="0" borderId="23" xfId="23" applyNumberFormat="1" applyFont="1" applyBorder="1" applyAlignment="1">
      <alignment horizontal="center" vertical="center"/>
      <protection/>
    </xf>
    <xf numFmtId="49" fontId="10" fillId="0" borderId="22" xfId="23" applyNumberFormat="1" applyFont="1" applyBorder="1" applyAlignment="1">
      <alignment horizontal="center" vertical="center"/>
      <protection/>
    </xf>
    <xf numFmtId="49" fontId="10" fillId="0" borderId="15" xfId="23" applyNumberFormat="1" applyFont="1" applyBorder="1" applyAlignment="1">
      <alignment horizontal="center" vertical="center" textRotation="255"/>
      <protection/>
    </xf>
    <xf numFmtId="0" fontId="10" fillId="0" borderId="0" xfId="23" applyFont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9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3:AL44"/>
  <sheetViews>
    <sheetView tabSelected="1"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43</v>
      </c>
      <c r="B3" s="2"/>
      <c r="C3" s="2"/>
      <c r="D3" s="2"/>
      <c r="E3" s="2"/>
      <c r="F3" s="2"/>
      <c r="G3" s="2"/>
      <c r="I3" s="30"/>
      <c r="Q3" s="4"/>
      <c r="AK3" s="35" t="s">
        <v>69</v>
      </c>
      <c r="AL3" s="35"/>
    </row>
    <row r="4" spans="1:38" ht="19.5" customHeight="1">
      <c r="A4" s="36" t="s">
        <v>44</v>
      </c>
      <c r="B4" s="37" t="s">
        <v>16</v>
      </c>
      <c r="C4" s="38">
        <v>1</v>
      </c>
      <c r="D4" s="39"/>
      <c r="E4" s="40"/>
      <c r="F4" s="38">
        <v>33</v>
      </c>
      <c r="G4" s="39"/>
      <c r="H4" s="40"/>
      <c r="I4" s="38">
        <v>65</v>
      </c>
      <c r="J4" s="39"/>
      <c r="K4" s="40"/>
      <c r="L4" s="38">
        <v>97</v>
      </c>
      <c r="M4" s="39"/>
      <c r="N4" s="39"/>
      <c r="O4" s="38">
        <v>129</v>
      </c>
      <c r="P4" s="39"/>
      <c r="Q4" s="40"/>
      <c r="R4" s="38">
        <v>161</v>
      </c>
      <c r="S4" s="39"/>
      <c r="T4" s="40"/>
      <c r="U4" s="38">
        <v>193</v>
      </c>
      <c r="V4" s="39"/>
      <c r="W4" s="40"/>
      <c r="X4" s="38">
        <v>225</v>
      </c>
      <c r="Y4" s="39"/>
      <c r="Z4" s="39"/>
      <c r="AA4" s="38">
        <v>257</v>
      </c>
      <c r="AB4" s="39"/>
      <c r="AC4" s="40"/>
      <c r="AD4" s="38">
        <v>289</v>
      </c>
      <c r="AE4" s="39"/>
      <c r="AF4" s="40"/>
      <c r="AG4" s="38">
        <v>321</v>
      </c>
      <c r="AH4" s="39"/>
      <c r="AI4" s="40"/>
      <c r="AJ4" s="38">
        <v>353</v>
      </c>
      <c r="AK4" s="39"/>
      <c r="AL4" s="40"/>
    </row>
    <row r="5" spans="1:38" ht="19.5" customHeight="1">
      <c r="A5" s="41"/>
      <c r="B5" s="42" t="s">
        <v>14</v>
      </c>
      <c r="C5" s="42" t="s">
        <v>14</v>
      </c>
      <c r="D5" s="42" t="s">
        <v>1</v>
      </c>
      <c r="E5" s="42" t="s">
        <v>2</v>
      </c>
      <c r="F5" s="42" t="s">
        <v>14</v>
      </c>
      <c r="G5" s="42" t="s">
        <v>1</v>
      </c>
      <c r="H5" s="42" t="s">
        <v>2</v>
      </c>
      <c r="I5" s="42" t="s">
        <v>14</v>
      </c>
      <c r="J5" s="42" t="s">
        <v>1</v>
      </c>
      <c r="K5" s="43" t="s">
        <v>2</v>
      </c>
      <c r="L5" s="42" t="s">
        <v>14</v>
      </c>
      <c r="M5" s="42" t="s">
        <v>1</v>
      </c>
      <c r="N5" s="37" t="s">
        <v>2</v>
      </c>
      <c r="O5" s="42" t="s">
        <v>14</v>
      </c>
      <c r="P5" s="42" t="s">
        <v>1</v>
      </c>
      <c r="Q5" s="42" t="s">
        <v>2</v>
      </c>
      <c r="R5" s="42" t="s">
        <v>14</v>
      </c>
      <c r="S5" s="42" t="s">
        <v>1</v>
      </c>
      <c r="T5" s="42" t="s">
        <v>2</v>
      </c>
      <c r="U5" s="42" t="s">
        <v>14</v>
      </c>
      <c r="V5" s="42" t="s">
        <v>1</v>
      </c>
      <c r="W5" s="42" t="s">
        <v>2</v>
      </c>
      <c r="X5" s="42" t="s">
        <v>14</v>
      </c>
      <c r="Y5" s="42" t="s">
        <v>1</v>
      </c>
      <c r="Z5" s="37" t="s">
        <v>2</v>
      </c>
      <c r="AA5" s="42" t="s">
        <v>14</v>
      </c>
      <c r="AB5" s="42" t="s">
        <v>1</v>
      </c>
      <c r="AC5" s="42" t="s">
        <v>2</v>
      </c>
      <c r="AD5" s="42" t="s">
        <v>14</v>
      </c>
      <c r="AE5" s="42" t="s">
        <v>1</v>
      </c>
      <c r="AF5" s="42" t="s">
        <v>2</v>
      </c>
      <c r="AG5" s="42" t="s">
        <v>14</v>
      </c>
      <c r="AH5" s="42" t="s">
        <v>1</v>
      </c>
      <c r="AI5" s="42" t="s">
        <v>2</v>
      </c>
      <c r="AJ5" s="42" t="s">
        <v>14</v>
      </c>
      <c r="AK5" s="42" t="s">
        <v>1</v>
      </c>
      <c r="AL5" s="42" t="s">
        <v>2</v>
      </c>
    </row>
    <row r="6" spans="1:38" ht="39.75" customHeight="1">
      <c r="A6" s="44" t="s">
        <v>0</v>
      </c>
      <c r="B6" s="6">
        <f aca="true" t="shared" si="0" ref="B6:AL6">B7+B8</f>
        <v>11528</v>
      </c>
      <c r="C6" s="7">
        <f t="shared" si="0"/>
        <v>1023</v>
      </c>
      <c r="D6" s="7">
        <f t="shared" si="0"/>
        <v>536</v>
      </c>
      <c r="E6" s="7">
        <f t="shared" si="0"/>
        <v>487</v>
      </c>
      <c r="F6" s="7">
        <f t="shared" si="0"/>
        <v>910</v>
      </c>
      <c r="G6" s="7">
        <f t="shared" si="0"/>
        <v>475</v>
      </c>
      <c r="H6" s="7">
        <f t="shared" si="0"/>
        <v>435</v>
      </c>
      <c r="I6" s="7">
        <f t="shared" si="0"/>
        <v>1022</v>
      </c>
      <c r="J6" s="7">
        <f t="shared" si="0"/>
        <v>490</v>
      </c>
      <c r="K6" s="7">
        <f t="shared" si="0"/>
        <v>532</v>
      </c>
      <c r="L6" s="7">
        <f t="shared" si="0"/>
        <v>903</v>
      </c>
      <c r="M6" s="7">
        <f t="shared" si="0"/>
        <v>468</v>
      </c>
      <c r="N6" s="7">
        <f t="shared" si="0"/>
        <v>435</v>
      </c>
      <c r="O6" s="7">
        <f t="shared" si="0"/>
        <v>935</v>
      </c>
      <c r="P6" s="7">
        <f t="shared" si="0"/>
        <v>504</v>
      </c>
      <c r="Q6" s="7">
        <f t="shared" si="0"/>
        <v>431</v>
      </c>
      <c r="R6" s="7">
        <f t="shared" si="0"/>
        <v>934</v>
      </c>
      <c r="S6" s="7">
        <f t="shared" si="0"/>
        <v>462</v>
      </c>
      <c r="T6" s="8">
        <f t="shared" si="0"/>
        <v>472</v>
      </c>
      <c r="U6" s="6">
        <f t="shared" si="0"/>
        <v>984</v>
      </c>
      <c r="V6" s="7">
        <f t="shared" si="0"/>
        <v>515</v>
      </c>
      <c r="W6" s="7">
        <f t="shared" si="0"/>
        <v>469</v>
      </c>
      <c r="X6" s="7">
        <f t="shared" si="0"/>
        <v>991</v>
      </c>
      <c r="Y6" s="7">
        <f t="shared" si="0"/>
        <v>512</v>
      </c>
      <c r="Z6" s="7">
        <f t="shared" si="0"/>
        <v>479</v>
      </c>
      <c r="AA6" s="7">
        <f t="shared" si="0"/>
        <v>1036</v>
      </c>
      <c r="AB6" s="7">
        <f t="shared" si="0"/>
        <v>541</v>
      </c>
      <c r="AC6" s="7">
        <f t="shared" si="0"/>
        <v>495</v>
      </c>
      <c r="AD6" s="7">
        <f t="shared" si="0"/>
        <v>929</v>
      </c>
      <c r="AE6" s="7">
        <f t="shared" si="0"/>
        <v>494</v>
      </c>
      <c r="AF6" s="7">
        <f t="shared" si="0"/>
        <v>435</v>
      </c>
      <c r="AG6" s="7">
        <f t="shared" si="0"/>
        <v>920</v>
      </c>
      <c r="AH6" s="7">
        <f t="shared" si="0"/>
        <v>451</v>
      </c>
      <c r="AI6" s="7">
        <f t="shared" si="0"/>
        <v>469</v>
      </c>
      <c r="AJ6" s="7">
        <f t="shared" si="0"/>
        <v>941</v>
      </c>
      <c r="AK6" s="7">
        <f t="shared" si="0"/>
        <v>475</v>
      </c>
      <c r="AL6" s="8">
        <f t="shared" si="0"/>
        <v>466</v>
      </c>
    </row>
    <row r="7" spans="1:38" ht="39.75" customHeight="1">
      <c r="A7" s="45" t="s">
        <v>3</v>
      </c>
      <c r="B7" s="10">
        <f aca="true" t="shared" si="1" ref="B7:AL7">SUM(B9:B19)</f>
        <v>10566</v>
      </c>
      <c r="C7" s="11">
        <f t="shared" si="1"/>
        <v>936</v>
      </c>
      <c r="D7" s="11">
        <f t="shared" si="1"/>
        <v>484</v>
      </c>
      <c r="E7" s="11">
        <f t="shared" si="1"/>
        <v>452</v>
      </c>
      <c r="F7" s="11">
        <f t="shared" si="1"/>
        <v>838</v>
      </c>
      <c r="G7" s="11">
        <f t="shared" si="1"/>
        <v>433</v>
      </c>
      <c r="H7" s="11">
        <f t="shared" si="1"/>
        <v>405</v>
      </c>
      <c r="I7" s="11">
        <f t="shared" si="1"/>
        <v>922</v>
      </c>
      <c r="J7" s="11">
        <f t="shared" si="1"/>
        <v>439</v>
      </c>
      <c r="K7" s="11">
        <f t="shared" si="1"/>
        <v>483</v>
      </c>
      <c r="L7" s="11">
        <f t="shared" si="1"/>
        <v>817</v>
      </c>
      <c r="M7" s="11">
        <f t="shared" si="1"/>
        <v>429</v>
      </c>
      <c r="N7" s="11">
        <f t="shared" si="1"/>
        <v>388</v>
      </c>
      <c r="O7" s="11">
        <f t="shared" si="1"/>
        <v>858</v>
      </c>
      <c r="P7" s="11">
        <f t="shared" si="1"/>
        <v>464</v>
      </c>
      <c r="Q7" s="11">
        <f t="shared" si="1"/>
        <v>394</v>
      </c>
      <c r="R7" s="11">
        <f t="shared" si="1"/>
        <v>845</v>
      </c>
      <c r="S7" s="11">
        <f t="shared" si="1"/>
        <v>424</v>
      </c>
      <c r="T7" s="12">
        <f t="shared" si="1"/>
        <v>421</v>
      </c>
      <c r="U7" s="10">
        <f t="shared" si="1"/>
        <v>913</v>
      </c>
      <c r="V7" s="11">
        <f t="shared" si="1"/>
        <v>479</v>
      </c>
      <c r="W7" s="11">
        <f t="shared" si="1"/>
        <v>434</v>
      </c>
      <c r="X7" s="11">
        <f t="shared" si="1"/>
        <v>916</v>
      </c>
      <c r="Y7" s="11">
        <f t="shared" si="1"/>
        <v>469</v>
      </c>
      <c r="Z7" s="11">
        <f t="shared" si="1"/>
        <v>447</v>
      </c>
      <c r="AA7" s="11">
        <f t="shared" si="1"/>
        <v>945</v>
      </c>
      <c r="AB7" s="11">
        <f t="shared" si="1"/>
        <v>493</v>
      </c>
      <c r="AC7" s="11">
        <f t="shared" si="1"/>
        <v>452</v>
      </c>
      <c r="AD7" s="11">
        <f t="shared" si="1"/>
        <v>843</v>
      </c>
      <c r="AE7" s="11">
        <f t="shared" si="1"/>
        <v>450</v>
      </c>
      <c r="AF7" s="11">
        <f t="shared" si="1"/>
        <v>393</v>
      </c>
      <c r="AG7" s="11">
        <f t="shared" si="1"/>
        <v>857</v>
      </c>
      <c r="AH7" s="11">
        <f t="shared" si="1"/>
        <v>420</v>
      </c>
      <c r="AI7" s="11">
        <f t="shared" si="1"/>
        <v>437</v>
      </c>
      <c r="AJ7" s="11">
        <f t="shared" si="1"/>
        <v>876</v>
      </c>
      <c r="AK7" s="11">
        <f t="shared" si="1"/>
        <v>439</v>
      </c>
      <c r="AL7" s="12">
        <f t="shared" si="1"/>
        <v>437</v>
      </c>
    </row>
    <row r="8" spans="1:38" ht="39.75" customHeight="1">
      <c r="A8" s="46" t="s">
        <v>4</v>
      </c>
      <c r="B8" s="13">
        <f aca="true" t="shared" si="2" ref="B8:AL8">SUM(B20:B28)</f>
        <v>962</v>
      </c>
      <c r="C8" s="14">
        <f t="shared" si="2"/>
        <v>87</v>
      </c>
      <c r="D8" s="14">
        <f t="shared" si="2"/>
        <v>52</v>
      </c>
      <c r="E8" s="14">
        <f t="shared" si="2"/>
        <v>35</v>
      </c>
      <c r="F8" s="14">
        <f t="shared" si="2"/>
        <v>72</v>
      </c>
      <c r="G8" s="14">
        <f t="shared" si="2"/>
        <v>42</v>
      </c>
      <c r="H8" s="14">
        <f t="shared" si="2"/>
        <v>30</v>
      </c>
      <c r="I8" s="14">
        <f t="shared" si="2"/>
        <v>100</v>
      </c>
      <c r="J8" s="14">
        <f t="shared" si="2"/>
        <v>51</v>
      </c>
      <c r="K8" s="14">
        <f t="shared" si="2"/>
        <v>49</v>
      </c>
      <c r="L8" s="14">
        <f t="shared" si="2"/>
        <v>86</v>
      </c>
      <c r="M8" s="14">
        <f t="shared" si="2"/>
        <v>39</v>
      </c>
      <c r="N8" s="14">
        <f t="shared" si="2"/>
        <v>47</v>
      </c>
      <c r="O8" s="14">
        <f t="shared" si="2"/>
        <v>77</v>
      </c>
      <c r="P8" s="14">
        <f t="shared" si="2"/>
        <v>40</v>
      </c>
      <c r="Q8" s="14">
        <f t="shared" si="2"/>
        <v>37</v>
      </c>
      <c r="R8" s="14">
        <f t="shared" si="2"/>
        <v>89</v>
      </c>
      <c r="S8" s="14">
        <f t="shared" si="2"/>
        <v>38</v>
      </c>
      <c r="T8" s="15">
        <f t="shared" si="2"/>
        <v>51</v>
      </c>
      <c r="U8" s="13">
        <f t="shared" si="2"/>
        <v>71</v>
      </c>
      <c r="V8" s="14">
        <f t="shared" si="2"/>
        <v>36</v>
      </c>
      <c r="W8" s="14">
        <f t="shared" si="2"/>
        <v>35</v>
      </c>
      <c r="X8" s="14">
        <f t="shared" si="2"/>
        <v>75</v>
      </c>
      <c r="Y8" s="14">
        <f t="shared" si="2"/>
        <v>43</v>
      </c>
      <c r="Z8" s="14">
        <f t="shared" si="2"/>
        <v>32</v>
      </c>
      <c r="AA8" s="14">
        <f t="shared" si="2"/>
        <v>91</v>
      </c>
      <c r="AB8" s="14">
        <f t="shared" si="2"/>
        <v>48</v>
      </c>
      <c r="AC8" s="14">
        <f t="shared" si="2"/>
        <v>43</v>
      </c>
      <c r="AD8" s="14">
        <f t="shared" si="2"/>
        <v>86</v>
      </c>
      <c r="AE8" s="14">
        <f t="shared" si="2"/>
        <v>44</v>
      </c>
      <c r="AF8" s="14">
        <f t="shared" si="2"/>
        <v>42</v>
      </c>
      <c r="AG8" s="14">
        <f t="shared" si="2"/>
        <v>63</v>
      </c>
      <c r="AH8" s="14">
        <f t="shared" si="2"/>
        <v>31</v>
      </c>
      <c r="AI8" s="14">
        <f t="shared" si="2"/>
        <v>32</v>
      </c>
      <c r="AJ8" s="14">
        <f t="shared" si="2"/>
        <v>65</v>
      </c>
      <c r="AK8" s="14">
        <f t="shared" si="2"/>
        <v>36</v>
      </c>
      <c r="AL8" s="15">
        <f t="shared" si="2"/>
        <v>29</v>
      </c>
    </row>
    <row r="9" spans="1:38" ht="39.75" customHeight="1">
      <c r="A9" s="45" t="s">
        <v>45</v>
      </c>
      <c r="B9" s="10">
        <v>4480</v>
      </c>
      <c r="C9" s="11">
        <v>406</v>
      </c>
      <c r="D9" s="11">
        <v>193</v>
      </c>
      <c r="E9" s="11">
        <v>213</v>
      </c>
      <c r="F9" s="11">
        <v>338</v>
      </c>
      <c r="G9" s="11">
        <v>180</v>
      </c>
      <c r="H9" s="11">
        <v>158</v>
      </c>
      <c r="I9" s="11">
        <v>390</v>
      </c>
      <c r="J9" s="11">
        <v>191</v>
      </c>
      <c r="K9" s="11">
        <v>199</v>
      </c>
      <c r="L9" s="11">
        <v>347</v>
      </c>
      <c r="M9" s="11">
        <v>184</v>
      </c>
      <c r="N9" s="11">
        <v>163</v>
      </c>
      <c r="O9" s="11">
        <v>372</v>
      </c>
      <c r="P9" s="11">
        <v>207</v>
      </c>
      <c r="Q9" s="11">
        <v>165</v>
      </c>
      <c r="R9" s="11">
        <v>363</v>
      </c>
      <c r="S9" s="11">
        <v>183</v>
      </c>
      <c r="T9" s="12">
        <v>180</v>
      </c>
      <c r="U9" s="10">
        <v>370</v>
      </c>
      <c r="V9" s="11">
        <v>194</v>
      </c>
      <c r="W9" s="11">
        <v>176</v>
      </c>
      <c r="X9" s="11">
        <v>377</v>
      </c>
      <c r="Y9" s="11">
        <v>198</v>
      </c>
      <c r="Z9" s="11">
        <v>179</v>
      </c>
      <c r="AA9" s="11">
        <v>438</v>
      </c>
      <c r="AB9" s="11">
        <v>227</v>
      </c>
      <c r="AC9" s="11">
        <v>211</v>
      </c>
      <c r="AD9" s="11">
        <v>346</v>
      </c>
      <c r="AE9" s="11">
        <v>191</v>
      </c>
      <c r="AF9" s="11">
        <v>155</v>
      </c>
      <c r="AG9" s="11">
        <v>363</v>
      </c>
      <c r="AH9" s="11">
        <v>173</v>
      </c>
      <c r="AI9" s="11">
        <v>190</v>
      </c>
      <c r="AJ9" s="11">
        <v>370</v>
      </c>
      <c r="AK9" s="11">
        <v>178</v>
      </c>
      <c r="AL9" s="12">
        <v>192</v>
      </c>
    </row>
    <row r="10" spans="1:38" ht="39.75" customHeight="1">
      <c r="A10" s="45" t="s">
        <v>46</v>
      </c>
      <c r="B10" s="10">
        <v>1247</v>
      </c>
      <c r="C10" s="11">
        <v>102</v>
      </c>
      <c r="D10" s="11">
        <v>61</v>
      </c>
      <c r="E10" s="11">
        <v>41</v>
      </c>
      <c r="F10" s="11">
        <v>106</v>
      </c>
      <c r="G10" s="11">
        <v>52</v>
      </c>
      <c r="H10" s="11">
        <v>54</v>
      </c>
      <c r="I10" s="11">
        <v>103</v>
      </c>
      <c r="J10" s="11">
        <v>50</v>
      </c>
      <c r="K10" s="11">
        <v>53</v>
      </c>
      <c r="L10" s="11">
        <v>98</v>
      </c>
      <c r="M10" s="11">
        <v>43</v>
      </c>
      <c r="N10" s="11">
        <v>55</v>
      </c>
      <c r="O10" s="11">
        <v>105</v>
      </c>
      <c r="P10" s="11">
        <v>59</v>
      </c>
      <c r="Q10" s="11">
        <v>46</v>
      </c>
      <c r="R10" s="11">
        <v>100</v>
      </c>
      <c r="S10" s="11">
        <v>53</v>
      </c>
      <c r="T10" s="12">
        <v>47</v>
      </c>
      <c r="U10" s="10">
        <v>104</v>
      </c>
      <c r="V10" s="11">
        <v>47</v>
      </c>
      <c r="W10" s="11">
        <v>57</v>
      </c>
      <c r="X10" s="11">
        <v>112</v>
      </c>
      <c r="Y10" s="11">
        <v>62</v>
      </c>
      <c r="Z10" s="11">
        <v>50</v>
      </c>
      <c r="AA10" s="11">
        <v>94</v>
      </c>
      <c r="AB10" s="11">
        <v>48</v>
      </c>
      <c r="AC10" s="11">
        <v>46</v>
      </c>
      <c r="AD10" s="11">
        <v>110</v>
      </c>
      <c r="AE10" s="11">
        <v>57</v>
      </c>
      <c r="AF10" s="11">
        <v>53</v>
      </c>
      <c r="AG10" s="11">
        <v>111</v>
      </c>
      <c r="AH10" s="11">
        <v>63</v>
      </c>
      <c r="AI10" s="11">
        <v>48</v>
      </c>
      <c r="AJ10" s="11">
        <v>102</v>
      </c>
      <c r="AK10" s="11">
        <v>51</v>
      </c>
      <c r="AL10" s="12">
        <v>51</v>
      </c>
    </row>
    <row r="11" spans="1:38" ht="39.75" customHeight="1">
      <c r="A11" s="45" t="s">
        <v>47</v>
      </c>
      <c r="B11" s="10">
        <v>628</v>
      </c>
      <c r="C11" s="11">
        <v>64</v>
      </c>
      <c r="D11" s="11">
        <v>29</v>
      </c>
      <c r="E11" s="11">
        <v>35</v>
      </c>
      <c r="F11" s="11">
        <v>57</v>
      </c>
      <c r="G11" s="11">
        <v>23</v>
      </c>
      <c r="H11" s="11">
        <v>34</v>
      </c>
      <c r="I11" s="11">
        <v>57</v>
      </c>
      <c r="J11" s="11">
        <v>29</v>
      </c>
      <c r="K11" s="11">
        <v>28</v>
      </c>
      <c r="L11" s="11">
        <v>38</v>
      </c>
      <c r="M11" s="11">
        <v>21</v>
      </c>
      <c r="N11" s="11">
        <v>17</v>
      </c>
      <c r="O11" s="11">
        <v>46</v>
      </c>
      <c r="P11" s="11">
        <v>26</v>
      </c>
      <c r="Q11" s="11">
        <v>20</v>
      </c>
      <c r="R11" s="11">
        <v>57</v>
      </c>
      <c r="S11" s="11">
        <v>30</v>
      </c>
      <c r="T11" s="12">
        <v>27</v>
      </c>
      <c r="U11" s="10">
        <v>39</v>
      </c>
      <c r="V11" s="11">
        <v>25</v>
      </c>
      <c r="W11" s="11">
        <v>14</v>
      </c>
      <c r="X11" s="11">
        <v>55</v>
      </c>
      <c r="Y11" s="11">
        <v>25</v>
      </c>
      <c r="Z11" s="11">
        <v>30</v>
      </c>
      <c r="AA11" s="11">
        <v>54</v>
      </c>
      <c r="AB11" s="11">
        <v>27</v>
      </c>
      <c r="AC11" s="11">
        <v>27</v>
      </c>
      <c r="AD11" s="11">
        <v>49</v>
      </c>
      <c r="AE11" s="11">
        <v>25</v>
      </c>
      <c r="AF11" s="11">
        <v>24</v>
      </c>
      <c r="AG11" s="11">
        <v>57</v>
      </c>
      <c r="AH11" s="11">
        <v>22</v>
      </c>
      <c r="AI11" s="11">
        <v>35</v>
      </c>
      <c r="AJ11" s="11">
        <v>55</v>
      </c>
      <c r="AK11" s="11">
        <v>26</v>
      </c>
      <c r="AL11" s="12">
        <v>29</v>
      </c>
    </row>
    <row r="12" spans="1:38" ht="39.75" customHeight="1">
      <c r="A12" s="45" t="s">
        <v>48</v>
      </c>
      <c r="B12" s="10">
        <v>247</v>
      </c>
      <c r="C12" s="11">
        <v>25</v>
      </c>
      <c r="D12" s="11">
        <v>11</v>
      </c>
      <c r="E12" s="11">
        <v>14</v>
      </c>
      <c r="F12" s="11">
        <v>20</v>
      </c>
      <c r="G12" s="11">
        <v>9</v>
      </c>
      <c r="H12" s="11">
        <v>11</v>
      </c>
      <c r="I12" s="11">
        <v>24</v>
      </c>
      <c r="J12" s="11">
        <v>12</v>
      </c>
      <c r="K12" s="11">
        <v>12</v>
      </c>
      <c r="L12" s="11">
        <v>15</v>
      </c>
      <c r="M12" s="11">
        <v>5</v>
      </c>
      <c r="N12" s="11">
        <v>10</v>
      </c>
      <c r="O12" s="11">
        <v>15</v>
      </c>
      <c r="P12" s="11">
        <v>8</v>
      </c>
      <c r="Q12" s="11">
        <v>7</v>
      </c>
      <c r="R12" s="11">
        <v>12</v>
      </c>
      <c r="S12" s="11">
        <v>9</v>
      </c>
      <c r="T12" s="12">
        <v>3</v>
      </c>
      <c r="U12" s="10">
        <v>32</v>
      </c>
      <c r="V12" s="11">
        <v>17</v>
      </c>
      <c r="W12" s="11">
        <v>15</v>
      </c>
      <c r="X12" s="11">
        <v>22</v>
      </c>
      <c r="Y12" s="11">
        <v>11</v>
      </c>
      <c r="Z12" s="11">
        <v>11</v>
      </c>
      <c r="AA12" s="11">
        <v>28</v>
      </c>
      <c r="AB12" s="11">
        <v>13</v>
      </c>
      <c r="AC12" s="11">
        <v>15</v>
      </c>
      <c r="AD12" s="11">
        <v>25</v>
      </c>
      <c r="AE12" s="11">
        <v>15</v>
      </c>
      <c r="AF12" s="11">
        <v>10</v>
      </c>
      <c r="AG12" s="11">
        <v>9</v>
      </c>
      <c r="AH12" s="11">
        <v>5</v>
      </c>
      <c r="AI12" s="11">
        <v>4</v>
      </c>
      <c r="AJ12" s="11">
        <v>20</v>
      </c>
      <c r="AK12" s="11">
        <v>11</v>
      </c>
      <c r="AL12" s="12">
        <v>9</v>
      </c>
    </row>
    <row r="13" spans="1:38" ht="39.75" customHeight="1">
      <c r="A13" s="45" t="s">
        <v>49</v>
      </c>
      <c r="B13" s="10">
        <v>1057</v>
      </c>
      <c r="C13" s="11">
        <v>97</v>
      </c>
      <c r="D13" s="11">
        <v>53</v>
      </c>
      <c r="E13" s="11">
        <v>44</v>
      </c>
      <c r="F13" s="11">
        <v>75</v>
      </c>
      <c r="G13" s="11">
        <v>32</v>
      </c>
      <c r="H13" s="11">
        <v>43</v>
      </c>
      <c r="I13" s="11">
        <v>97</v>
      </c>
      <c r="J13" s="11">
        <v>48</v>
      </c>
      <c r="K13" s="11">
        <v>49</v>
      </c>
      <c r="L13" s="11">
        <v>84</v>
      </c>
      <c r="M13" s="11">
        <v>47</v>
      </c>
      <c r="N13" s="11">
        <v>37</v>
      </c>
      <c r="O13" s="11">
        <v>90</v>
      </c>
      <c r="P13" s="11">
        <v>54</v>
      </c>
      <c r="Q13" s="11">
        <v>36</v>
      </c>
      <c r="R13" s="11">
        <v>84</v>
      </c>
      <c r="S13" s="11">
        <v>36</v>
      </c>
      <c r="T13" s="12">
        <v>48</v>
      </c>
      <c r="U13" s="10">
        <v>90</v>
      </c>
      <c r="V13" s="11">
        <v>61</v>
      </c>
      <c r="W13" s="11">
        <v>29</v>
      </c>
      <c r="X13" s="11">
        <v>103</v>
      </c>
      <c r="Y13" s="11">
        <v>48</v>
      </c>
      <c r="Z13" s="11">
        <v>55</v>
      </c>
      <c r="AA13" s="11">
        <v>86</v>
      </c>
      <c r="AB13" s="11">
        <v>46</v>
      </c>
      <c r="AC13" s="11">
        <v>40</v>
      </c>
      <c r="AD13" s="11">
        <v>76</v>
      </c>
      <c r="AE13" s="11">
        <v>33</v>
      </c>
      <c r="AF13" s="11">
        <v>43</v>
      </c>
      <c r="AG13" s="11">
        <v>96</v>
      </c>
      <c r="AH13" s="11">
        <v>50</v>
      </c>
      <c r="AI13" s="11">
        <v>46</v>
      </c>
      <c r="AJ13" s="11">
        <v>79</v>
      </c>
      <c r="AK13" s="11">
        <v>40</v>
      </c>
      <c r="AL13" s="12">
        <v>39</v>
      </c>
    </row>
    <row r="14" spans="1:38" ht="39.75" customHeight="1">
      <c r="A14" s="45" t="s">
        <v>50</v>
      </c>
      <c r="B14" s="10">
        <v>902</v>
      </c>
      <c r="C14" s="11">
        <v>82</v>
      </c>
      <c r="D14" s="11">
        <v>49</v>
      </c>
      <c r="E14" s="11">
        <v>33</v>
      </c>
      <c r="F14" s="11">
        <v>60</v>
      </c>
      <c r="G14" s="11">
        <v>34</v>
      </c>
      <c r="H14" s="11">
        <v>26</v>
      </c>
      <c r="I14" s="11">
        <v>84</v>
      </c>
      <c r="J14" s="11">
        <v>40</v>
      </c>
      <c r="K14" s="11">
        <v>44</v>
      </c>
      <c r="L14" s="11">
        <v>60</v>
      </c>
      <c r="M14" s="11">
        <v>35</v>
      </c>
      <c r="N14" s="11">
        <v>25</v>
      </c>
      <c r="O14" s="11">
        <v>77</v>
      </c>
      <c r="P14" s="11">
        <v>36</v>
      </c>
      <c r="Q14" s="11">
        <v>41</v>
      </c>
      <c r="R14" s="11">
        <v>76</v>
      </c>
      <c r="S14" s="11">
        <v>37</v>
      </c>
      <c r="T14" s="12">
        <v>39</v>
      </c>
      <c r="U14" s="10">
        <v>75</v>
      </c>
      <c r="V14" s="11">
        <v>35</v>
      </c>
      <c r="W14" s="11">
        <v>40</v>
      </c>
      <c r="X14" s="11">
        <v>81</v>
      </c>
      <c r="Y14" s="11">
        <v>42</v>
      </c>
      <c r="Z14" s="11">
        <v>39</v>
      </c>
      <c r="AA14" s="11">
        <v>81</v>
      </c>
      <c r="AB14" s="11">
        <v>44</v>
      </c>
      <c r="AC14" s="11">
        <v>37</v>
      </c>
      <c r="AD14" s="11">
        <v>71</v>
      </c>
      <c r="AE14" s="11">
        <v>42</v>
      </c>
      <c r="AF14" s="11">
        <v>29</v>
      </c>
      <c r="AG14" s="11">
        <v>76</v>
      </c>
      <c r="AH14" s="11">
        <v>32</v>
      </c>
      <c r="AI14" s="11">
        <v>44</v>
      </c>
      <c r="AJ14" s="11">
        <v>79</v>
      </c>
      <c r="AK14" s="11">
        <v>46</v>
      </c>
      <c r="AL14" s="12">
        <v>33</v>
      </c>
    </row>
    <row r="15" spans="1:38" ht="39.75" customHeight="1">
      <c r="A15" s="45" t="s">
        <v>51</v>
      </c>
      <c r="B15" s="10">
        <v>393</v>
      </c>
      <c r="C15" s="11">
        <v>27</v>
      </c>
      <c r="D15" s="11">
        <v>17</v>
      </c>
      <c r="E15" s="11">
        <v>10</v>
      </c>
      <c r="F15" s="11">
        <v>38</v>
      </c>
      <c r="G15" s="11">
        <v>21</v>
      </c>
      <c r="H15" s="11">
        <v>17</v>
      </c>
      <c r="I15" s="11">
        <v>41</v>
      </c>
      <c r="J15" s="11">
        <v>16</v>
      </c>
      <c r="K15" s="11">
        <v>25</v>
      </c>
      <c r="L15" s="11">
        <v>23</v>
      </c>
      <c r="M15" s="11">
        <v>15</v>
      </c>
      <c r="N15" s="11">
        <v>8</v>
      </c>
      <c r="O15" s="11">
        <v>30</v>
      </c>
      <c r="P15" s="11">
        <v>12</v>
      </c>
      <c r="Q15" s="11">
        <v>18</v>
      </c>
      <c r="R15" s="11">
        <v>28</v>
      </c>
      <c r="S15" s="11">
        <v>14</v>
      </c>
      <c r="T15" s="12">
        <v>14</v>
      </c>
      <c r="U15" s="10">
        <v>41</v>
      </c>
      <c r="V15" s="11">
        <v>19</v>
      </c>
      <c r="W15" s="11">
        <v>22</v>
      </c>
      <c r="X15" s="11">
        <v>33</v>
      </c>
      <c r="Y15" s="11">
        <v>18</v>
      </c>
      <c r="Z15" s="11">
        <v>15</v>
      </c>
      <c r="AA15" s="11">
        <v>39</v>
      </c>
      <c r="AB15" s="11">
        <v>21</v>
      </c>
      <c r="AC15" s="11">
        <v>18</v>
      </c>
      <c r="AD15" s="11">
        <v>34</v>
      </c>
      <c r="AE15" s="11">
        <v>18</v>
      </c>
      <c r="AF15" s="11">
        <v>16</v>
      </c>
      <c r="AG15" s="11">
        <v>27</v>
      </c>
      <c r="AH15" s="11">
        <v>13</v>
      </c>
      <c r="AI15" s="11">
        <v>14</v>
      </c>
      <c r="AJ15" s="11">
        <v>32</v>
      </c>
      <c r="AK15" s="11">
        <v>20</v>
      </c>
      <c r="AL15" s="12">
        <v>12</v>
      </c>
    </row>
    <row r="16" spans="1:38" ht="39.75" customHeight="1">
      <c r="A16" s="45" t="s">
        <v>52</v>
      </c>
      <c r="B16" s="10">
        <v>266</v>
      </c>
      <c r="C16" s="11">
        <v>25</v>
      </c>
      <c r="D16" s="11">
        <v>14</v>
      </c>
      <c r="E16" s="11">
        <v>11</v>
      </c>
      <c r="F16" s="11">
        <v>24</v>
      </c>
      <c r="G16" s="11">
        <v>15</v>
      </c>
      <c r="H16" s="11">
        <v>9</v>
      </c>
      <c r="I16" s="11">
        <v>20</v>
      </c>
      <c r="J16" s="11">
        <v>7</v>
      </c>
      <c r="K16" s="11">
        <v>13</v>
      </c>
      <c r="L16" s="11">
        <v>26</v>
      </c>
      <c r="M16" s="11">
        <v>8</v>
      </c>
      <c r="N16" s="11">
        <v>18</v>
      </c>
      <c r="O16" s="11">
        <v>25</v>
      </c>
      <c r="P16" s="11">
        <v>15</v>
      </c>
      <c r="Q16" s="11">
        <v>10</v>
      </c>
      <c r="R16" s="11">
        <v>24</v>
      </c>
      <c r="S16" s="11">
        <v>10</v>
      </c>
      <c r="T16" s="12">
        <v>14</v>
      </c>
      <c r="U16" s="10">
        <v>25</v>
      </c>
      <c r="V16" s="11">
        <v>15</v>
      </c>
      <c r="W16" s="11">
        <v>10</v>
      </c>
      <c r="X16" s="11">
        <v>26</v>
      </c>
      <c r="Y16" s="11">
        <v>12</v>
      </c>
      <c r="Z16" s="11">
        <v>14</v>
      </c>
      <c r="AA16" s="11">
        <v>15</v>
      </c>
      <c r="AB16" s="11">
        <v>8</v>
      </c>
      <c r="AC16" s="11">
        <v>7</v>
      </c>
      <c r="AD16" s="11">
        <v>15</v>
      </c>
      <c r="AE16" s="11">
        <v>7</v>
      </c>
      <c r="AF16" s="11">
        <v>8</v>
      </c>
      <c r="AG16" s="11">
        <v>20</v>
      </c>
      <c r="AH16" s="11">
        <v>10</v>
      </c>
      <c r="AI16" s="11">
        <v>10</v>
      </c>
      <c r="AJ16" s="11">
        <v>21</v>
      </c>
      <c r="AK16" s="11">
        <v>13</v>
      </c>
      <c r="AL16" s="12">
        <v>8</v>
      </c>
    </row>
    <row r="17" spans="1:38" ht="39.75" customHeight="1">
      <c r="A17" s="45" t="s">
        <v>53</v>
      </c>
      <c r="B17" s="10">
        <v>803</v>
      </c>
      <c r="C17" s="11">
        <v>67</v>
      </c>
      <c r="D17" s="11">
        <v>33</v>
      </c>
      <c r="E17" s="11">
        <v>34</v>
      </c>
      <c r="F17" s="11">
        <v>74</v>
      </c>
      <c r="G17" s="11">
        <v>39</v>
      </c>
      <c r="H17" s="11">
        <v>35</v>
      </c>
      <c r="I17" s="11">
        <v>68</v>
      </c>
      <c r="J17" s="11">
        <v>33</v>
      </c>
      <c r="K17" s="11">
        <v>35</v>
      </c>
      <c r="L17" s="11">
        <v>69</v>
      </c>
      <c r="M17" s="11">
        <v>39</v>
      </c>
      <c r="N17" s="11">
        <v>30</v>
      </c>
      <c r="O17" s="11">
        <v>60</v>
      </c>
      <c r="P17" s="11">
        <v>32</v>
      </c>
      <c r="Q17" s="11">
        <v>28</v>
      </c>
      <c r="R17" s="11">
        <v>67</v>
      </c>
      <c r="S17" s="11">
        <v>37</v>
      </c>
      <c r="T17" s="12">
        <v>30</v>
      </c>
      <c r="U17" s="10">
        <v>80</v>
      </c>
      <c r="V17" s="11">
        <v>39</v>
      </c>
      <c r="W17" s="11">
        <v>41</v>
      </c>
      <c r="X17" s="11">
        <v>61</v>
      </c>
      <c r="Y17" s="11">
        <v>30</v>
      </c>
      <c r="Z17" s="11">
        <v>31</v>
      </c>
      <c r="AA17" s="11">
        <v>63</v>
      </c>
      <c r="AB17" s="11">
        <v>35</v>
      </c>
      <c r="AC17" s="11">
        <v>28</v>
      </c>
      <c r="AD17" s="11">
        <v>74</v>
      </c>
      <c r="AE17" s="11">
        <v>45</v>
      </c>
      <c r="AF17" s="11">
        <v>29</v>
      </c>
      <c r="AG17" s="11">
        <v>48</v>
      </c>
      <c r="AH17" s="11">
        <v>24</v>
      </c>
      <c r="AI17" s="11">
        <v>24</v>
      </c>
      <c r="AJ17" s="11">
        <v>72</v>
      </c>
      <c r="AK17" s="11">
        <v>37</v>
      </c>
      <c r="AL17" s="12">
        <v>35</v>
      </c>
    </row>
    <row r="18" spans="1:38" ht="39.75" customHeight="1">
      <c r="A18" s="45" t="s">
        <v>54</v>
      </c>
      <c r="B18" s="10">
        <v>289</v>
      </c>
      <c r="C18" s="11">
        <v>22</v>
      </c>
      <c r="D18" s="11">
        <v>11</v>
      </c>
      <c r="E18" s="11">
        <v>11</v>
      </c>
      <c r="F18" s="11">
        <v>24</v>
      </c>
      <c r="G18" s="11">
        <v>17</v>
      </c>
      <c r="H18" s="11">
        <v>7</v>
      </c>
      <c r="I18" s="11">
        <v>15</v>
      </c>
      <c r="J18" s="11">
        <v>5</v>
      </c>
      <c r="K18" s="11">
        <v>10</v>
      </c>
      <c r="L18" s="11">
        <v>31</v>
      </c>
      <c r="M18" s="11">
        <v>19</v>
      </c>
      <c r="N18" s="11">
        <v>12</v>
      </c>
      <c r="O18" s="11">
        <v>20</v>
      </c>
      <c r="P18" s="11">
        <v>9</v>
      </c>
      <c r="Q18" s="11">
        <v>11</v>
      </c>
      <c r="R18" s="11">
        <v>24</v>
      </c>
      <c r="S18" s="11">
        <v>12</v>
      </c>
      <c r="T18" s="12">
        <v>12</v>
      </c>
      <c r="U18" s="10">
        <v>26</v>
      </c>
      <c r="V18" s="11">
        <v>14</v>
      </c>
      <c r="W18" s="11">
        <v>12</v>
      </c>
      <c r="X18" s="11">
        <v>26</v>
      </c>
      <c r="Y18" s="11">
        <v>12</v>
      </c>
      <c r="Z18" s="11">
        <v>14</v>
      </c>
      <c r="AA18" s="11">
        <v>24</v>
      </c>
      <c r="AB18" s="11">
        <v>9</v>
      </c>
      <c r="AC18" s="11">
        <v>15</v>
      </c>
      <c r="AD18" s="11">
        <v>28</v>
      </c>
      <c r="AE18" s="11">
        <v>13</v>
      </c>
      <c r="AF18" s="11">
        <v>15</v>
      </c>
      <c r="AG18" s="11">
        <v>27</v>
      </c>
      <c r="AH18" s="11">
        <v>16</v>
      </c>
      <c r="AI18" s="11">
        <v>11</v>
      </c>
      <c r="AJ18" s="11">
        <v>22</v>
      </c>
      <c r="AK18" s="11">
        <v>5</v>
      </c>
      <c r="AL18" s="12">
        <v>17</v>
      </c>
    </row>
    <row r="19" spans="1:38" ht="39.75" customHeight="1">
      <c r="A19" s="45" t="s">
        <v>55</v>
      </c>
      <c r="B19" s="10">
        <v>254</v>
      </c>
      <c r="C19" s="11">
        <v>19</v>
      </c>
      <c r="D19" s="11">
        <v>13</v>
      </c>
      <c r="E19" s="11">
        <v>6</v>
      </c>
      <c r="F19" s="11">
        <v>22</v>
      </c>
      <c r="G19" s="11">
        <v>11</v>
      </c>
      <c r="H19" s="11">
        <v>11</v>
      </c>
      <c r="I19" s="11">
        <v>23</v>
      </c>
      <c r="J19" s="11">
        <v>8</v>
      </c>
      <c r="K19" s="11">
        <v>15</v>
      </c>
      <c r="L19" s="11">
        <v>26</v>
      </c>
      <c r="M19" s="11">
        <v>13</v>
      </c>
      <c r="N19" s="11">
        <v>13</v>
      </c>
      <c r="O19" s="11">
        <v>18</v>
      </c>
      <c r="P19" s="11">
        <v>6</v>
      </c>
      <c r="Q19" s="11">
        <v>12</v>
      </c>
      <c r="R19" s="11">
        <v>10</v>
      </c>
      <c r="S19" s="11">
        <v>3</v>
      </c>
      <c r="T19" s="12">
        <v>7</v>
      </c>
      <c r="U19" s="10">
        <v>31</v>
      </c>
      <c r="V19" s="11">
        <v>13</v>
      </c>
      <c r="W19" s="11">
        <v>18</v>
      </c>
      <c r="X19" s="11">
        <v>20</v>
      </c>
      <c r="Y19" s="11">
        <v>11</v>
      </c>
      <c r="Z19" s="11">
        <v>9</v>
      </c>
      <c r="AA19" s="11">
        <v>23</v>
      </c>
      <c r="AB19" s="11">
        <v>15</v>
      </c>
      <c r="AC19" s="11">
        <v>8</v>
      </c>
      <c r="AD19" s="11">
        <v>15</v>
      </c>
      <c r="AE19" s="11">
        <v>4</v>
      </c>
      <c r="AF19" s="11">
        <v>11</v>
      </c>
      <c r="AG19" s="11">
        <v>23</v>
      </c>
      <c r="AH19" s="11">
        <v>12</v>
      </c>
      <c r="AI19" s="11">
        <v>11</v>
      </c>
      <c r="AJ19" s="11">
        <v>24</v>
      </c>
      <c r="AK19" s="11">
        <v>12</v>
      </c>
      <c r="AL19" s="12">
        <v>12</v>
      </c>
    </row>
    <row r="20" spans="1:38" ht="39.75" customHeight="1">
      <c r="A20" s="37" t="s">
        <v>56</v>
      </c>
      <c r="B20" s="16">
        <v>30</v>
      </c>
      <c r="C20" s="17">
        <v>2</v>
      </c>
      <c r="D20" s="17">
        <v>2</v>
      </c>
      <c r="E20" s="17">
        <v>0</v>
      </c>
      <c r="F20" s="17">
        <v>1</v>
      </c>
      <c r="G20" s="17">
        <v>1</v>
      </c>
      <c r="H20" s="17">
        <v>0</v>
      </c>
      <c r="I20" s="17">
        <v>3</v>
      </c>
      <c r="J20" s="17">
        <v>1</v>
      </c>
      <c r="K20" s="17">
        <v>2</v>
      </c>
      <c r="L20" s="17">
        <v>2</v>
      </c>
      <c r="M20" s="17">
        <v>0</v>
      </c>
      <c r="N20" s="17">
        <v>2</v>
      </c>
      <c r="O20" s="17">
        <v>6</v>
      </c>
      <c r="P20" s="17">
        <v>1</v>
      </c>
      <c r="Q20" s="17">
        <v>5</v>
      </c>
      <c r="R20" s="17">
        <v>4</v>
      </c>
      <c r="S20" s="17">
        <v>1</v>
      </c>
      <c r="T20" s="18">
        <v>3</v>
      </c>
      <c r="U20" s="16">
        <v>0</v>
      </c>
      <c r="V20" s="17">
        <v>0</v>
      </c>
      <c r="W20" s="17">
        <v>0</v>
      </c>
      <c r="X20" s="17">
        <v>2</v>
      </c>
      <c r="Y20" s="17">
        <v>1</v>
      </c>
      <c r="Z20" s="17">
        <v>1</v>
      </c>
      <c r="AA20" s="17">
        <v>4</v>
      </c>
      <c r="AB20" s="17">
        <v>1</v>
      </c>
      <c r="AC20" s="17">
        <v>3</v>
      </c>
      <c r="AD20" s="17">
        <v>2</v>
      </c>
      <c r="AE20" s="17">
        <v>2</v>
      </c>
      <c r="AF20" s="17">
        <v>0</v>
      </c>
      <c r="AG20" s="17">
        <v>1</v>
      </c>
      <c r="AH20" s="17">
        <v>1</v>
      </c>
      <c r="AI20" s="17">
        <v>0</v>
      </c>
      <c r="AJ20" s="17">
        <v>3</v>
      </c>
      <c r="AK20" s="17">
        <v>0</v>
      </c>
      <c r="AL20" s="18">
        <v>3</v>
      </c>
    </row>
    <row r="21" spans="1:38" ht="39.75" customHeight="1">
      <c r="A21" s="42" t="s">
        <v>57</v>
      </c>
      <c r="B21" s="16">
        <v>62</v>
      </c>
      <c r="C21" s="17">
        <v>7</v>
      </c>
      <c r="D21" s="17">
        <v>4</v>
      </c>
      <c r="E21" s="17">
        <v>3</v>
      </c>
      <c r="F21" s="17">
        <v>8</v>
      </c>
      <c r="G21" s="17">
        <v>6</v>
      </c>
      <c r="H21" s="17">
        <v>2</v>
      </c>
      <c r="I21" s="17">
        <v>5</v>
      </c>
      <c r="J21" s="17">
        <v>2</v>
      </c>
      <c r="K21" s="17">
        <v>3</v>
      </c>
      <c r="L21" s="17">
        <v>5</v>
      </c>
      <c r="M21" s="17">
        <v>2</v>
      </c>
      <c r="N21" s="17">
        <v>3</v>
      </c>
      <c r="O21" s="17">
        <v>6</v>
      </c>
      <c r="P21" s="17">
        <v>5</v>
      </c>
      <c r="Q21" s="17">
        <v>1</v>
      </c>
      <c r="R21" s="17">
        <v>9</v>
      </c>
      <c r="S21" s="17">
        <v>3</v>
      </c>
      <c r="T21" s="18">
        <v>6</v>
      </c>
      <c r="U21" s="16">
        <v>4</v>
      </c>
      <c r="V21" s="17">
        <v>2</v>
      </c>
      <c r="W21" s="17">
        <v>2</v>
      </c>
      <c r="X21" s="17">
        <v>3</v>
      </c>
      <c r="Y21" s="17">
        <v>2</v>
      </c>
      <c r="Z21" s="17">
        <v>1</v>
      </c>
      <c r="AA21" s="17">
        <v>8</v>
      </c>
      <c r="AB21" s="17">
        <v>3</v>
      </c>
      <c r="AC21" s="17">
        <v>5</v>
      </c>
      <c r="AD21" s="17">
        <v>2</v>
      </c>
      <c r="AE21" s="17">
        <v>2</v>
      </c>
      <c r="AF21" s="17">
        <v>0</v>
      </c>
      <c r="AG21" s="17">
        <v>1</v>
      </c>
      <c r="AH21" s="17">
        <v>1</v>
      </c>
      <c r="AI21" s="17">
        <v>0</v>
      </c>
      <c r="AJ21" s="17">
        <v>4</v>
      </c>
      <c r="AK21" s="17">
        <v>2</v>
      </c>
      <c r="AL21" s="18">
        <v>2</v>
      </c>
    </row>
    <row r="22" spans="1:38" ht="39.75" customHeight="1">
      <c r="A22" s="47" t="s">
        <v>58</v>
      </c>
      <c r="B22" s="10">
        <v>224</v>
      </c>
      <c r="C22" s="11">
        <v>16</v>
      </c>
      <c r="D22" s="11">
        <v>8</v>
      </c>
      <c r="E22" s="11">
        <v>8</v>
      </c>
      <c r="F22" s="11">
        <v>18</v>
      </c>
      <c r="G22" s="11">
        <v>9</v>
      </c>
      <c r="H22" s="11">
        <v>9</v>
      </c>
      <c r="I22" s="11">
        <v>23</v>
      </c>
      <c r="J22" s="11">
        <v>12</v>
      </c>
      <c r="K22" s="11">
        <v>11</v>
      </c>
      <c r="L22" s="11">
        <v>25</v>
      </c>
      <c r="M22" s="11">
        <v>14</v>
      </c>
      <c r="N22" s="11">
        <v>11</v>
      </c>
      <c r="O22" s="11">
        <v>18</v>
      </c>
      <c r="P22" s="11">
        <v>11</v>
      </c>
      <c r="Q22" s="11">
        <v>7</v>
      </c>
      <c r="R22" s="11">
        <v>17</v>
      </c>
      <c r="S22" s="11">
        <v>8</v>
      </c>
      <c r="T22" s="12">
        <v>9</v>
      </c>
      <c r="U22" s="10">
        <v>16</v>
      </c>
      <c r="V22" s="11">
        <v>8</v>
      </c>
      <c r="W22" s="11">
        <v>8</v>
      </c>
      <c r="X22" s="11">
        <v>17</v>
      </c>
      <c r="Y22" s="11">
        <v>10</v>
      </c>
      <c r="Z22" s="11">
        <v>7</v>
      </c>
      <c r="AA22" s="11">
        <v>18</v>
      </c>
      <c r="AB22" s="11">
        <v>10</v>
      </c>
      <c r="AC22" s="11">
        <v>8</v>
      </c>
      <c r="AD22" s="11">
        <v>25</v>
      </c>
      <c r="AE22" s="11">
        <v>13</v>
      </c>
      <c r="AF22" s="11">
        <v>12</v>
      </c>
      <c r="AG22" s="11">
        <v>16</v>
      </c>
      <c r="AH22" s="11">
        <v>7</v>
      </c>
      <c r="AI22" s="11">
        <v>9</v>
      </c>
      <c r="AJ22" s="11">
        <v>15</v>
      </c>
      <c r="AK22" s="11">
        <v>8</v>
      </c>
      <c r="AL22" s="12">
        <v>7</v>
      </c>
    </row>
    <row r="23" spans="1:38" ht="39.75" customHeight="1">
      <c r="A23" s="47" t="s">
        <v>59</v>
      </c>
      <c r="B23" s="10">
        <v>168</v>
      </c>
      <c r="C23" s="11">
        <v>20</v>
      </c>
      <c r="D23" s="11">
        <v>12</v>
      </c>
      <c r="E23" s="11">
        <v>8</v>
      </c>
      <c r="F23" s="11">
        <v>10</v>
      </c>
      <c r="G23" s="11">
        <v>6</v>
      </c>
      <c r="H23" s="11">
        <v>4</v>
      </c>
      <c r="I23" s="11">
        <v>16</v>
      </c>
      <c r="J23" s="11">
        <v>11</v>
      </c>
      <c r="K23" s="11">
        <v>5</v>
      </c>
      <c r="L23" s="11">
        <v>16</v>
      </c>
      <c r="M23" s="11">
        <v>7</v>
      </c>
      <c r="N23" s="11">
        <v>9</v>
      </c>
      <c r="O23" s="11">
        <v>11</v>
      </c>
      <c r="P23" s="11">
        <v>4</v>
      </c>
      <c r="Q23" s="11">
        <v>7</v>
      </c>
      <c r="R23" s="11">
        <v>7</v>
      </c>
      <c r="S23" s="11">
        <v>4</v>
      </c>
      <c r="T23" s="12">
        <v>3</v>
      </c>
      <c r="U23" s="10">
        <v>16</v>
      </c>
      <c r="V23" s="11">
        <v>13</v>
      </c>
      <c r="W23" s="11">
        <v>3</v>
      </c>
      <c r="X23" s="11">
        <v>15</v>
      </c>
      <c r="Y23" s="11">
        <v>9</v>
      </c>
      <c r="Z23" s="11">
        <v>6</v>
      </c>
      <c r="AA23" s="11">
        <v>18</v>
      </c>
      <c r="AB23" s="11">
        <v>9</v>
      </c>
      <c r="AC23" s="11">
        <v>9</v>
      </c>
      <c r="AD23" s="11">
        <v>13</v>
      </c>
      <c r="AE23" s="11">
        <v>5</v>
      </c>
      <c r="AF23" s="11">
        <v>8</v>
      </c>
      <c r="AG23" s="11">
        <v>17</v>
      </c>
      <c r="AH23" s="11">
        <v>10</v>
      </c>
      <c r="AI23" s="11">
        <v>7</v>
      </c>
      <c r="AJ23" s="11">
        <v>9</v>
      </c>
      <c r="AK23" s="11">
        <v>6</v>
      </c>
      <c r="AL23" s="12">
        <v>3</v>
      </c>
    </row>
    <row r="24" spans="1:38" ht="39.75" customHeight="1">
      <c r="A24" s="42" t="s">
        <v>60</v>
      </c>
      <c r="B24" s="16">
        <v>130</v>
      </c>
      <c r="C24" s="17">
        <v>15</v>
      </c>
      <c r="D24" s="17">
        <v>8</v>
      </c>
      <c r="E24" s="17">
        <v>7</v>
      </c>
      <c r="F24" s="17">
        <v>8</v>
      </c>
      <c r="G24" s="17">
        <v>6</v>
      </c>
      <c r="H24" s="17">
        <v>2</v>
      </c>
      <c r="I24" s="17">
        <v>15</v>
      </c>
      <c r="J24" s="17">
        <v>6</v>
      </c>
      <c r="K24" s="17">
        <v>9</v>
      </c>
      <c r="L24" s="17">
        <v>15</v>
      </c>
      <c r="M24" s="17">
        <v>9</v>
      </c>
      <c r="N24" s="17">
        <v>6</v>
      </c>
      <c r="O24" s="17">
        <v>10</v>
      </c>
      <c r="P24" s="17">
        <v>6</v>
      </c>
      <c r="Q24" s="17">
        <v>4</v>
      </c>
      <c r="R24" s="17">
        <v>14</v>
      </c>
      <c r="S24" s="17">
        <v>7</v>
      </c>
      <c r="T24" s="18">
        <v>7</v>
      </c>
      <c r="U24" s="16">
        <v>15</v>
      </c>
      <c r="V24" s="17">
        <v>4</v>
      </c>
      <c r="W24" s="17">
        <v>11</v>
      </c>
      <c r="X24" s="17">
        <v>9</v>
      </c>
      <c r="Y24" s="17">
        <v>4</v>
      </c>
      <c r="Z24" s="17">
        <v>5</v>
      </c>
      <c r="AA24" s="17">
        <v>11</v>
      </c>
      <c r="AB24" s="17">
        <v>9</v>
      </c>
      <c r="AC24" s="17">
        <v>2</v>
      </c>
      <c r="AD24" s="17">
        <v>10</v>
      </c>
      <c r="AE24" s="17">
        <v>6</v>
      </c>
      <c r="AF24" s="17">
        <v>4</v>
      </c>
      <c r="AG24" s="17">
        <v>2</v>
      </c>
      <c r="AH24" s="17">
        <v>1</v>
      </c>
      <c r="AI24" s="17">
        <v>1</v>
      </c>
      <c r="AJ24" s="17">
        <v>6</v>
      </c>
      <c r="AK24" s="17">
        <v>3</v>
      </c>
      <c r="AL24" s="18">
        <v>3</v>
      </c>
    </row>
    <row r="25" spans="1:38" ht="39.75" customHeight="1">
      <c r="A25" s="42" t="s">
        <v>61</v>
      </c>
      <c r="B25" s="16">
        <v>64</v>
      </c>
      <c r="C25" s="17">
        <v>5</v>
      </c>
      <c r="D25" s="17">
        <v>3</v>
      </c>
      <c r="E25" s="17">
        <v>2</v>
      </c>
      <c r="F25" s="17">
        <v>2</v>
      </c>
      <c r="G25" s="17">
        <v>1</v>
      </c>
      <c r="H25" s="17">
        <v>1</v>
      </c>
      <c r="I25" s="17">
        <v>5</v>
      </c>
      <c r="J25" s="17">
        <v>4</v>
      </c>
      <c r="K25" s="17">
        <v>1</v>
      </c>
      <c r="L25" s="17">
        <v>2</v>
      </c>
      <c r="M25" s="17">
        <v>1</v>
      </c>
      <c r="N25" s="17">
        <v>1</v>
      </c>
      <c r="O25" s="17">
        <v>4</v>
      </c>
      <c r="P25" s="17">
        <v>2</v>
      </c>
      <c r="Q25" s="17">
        <v>2</v>
      </c>
      <c r="R25" s="17">
        <v>4</v>
      </c>
      <c r="S25" s="17">
        <v>2</v>
      </c>
      <c r="T25" s="18">
        <v>2</v>
      </c>
      <c r="U25" s="16">
        <v>3</v>
      </c>
      <c r="V25" s="17">
        <v>2</v>
      </c>
      <c r="W25" s="17">
        <v>1</v>
      </c>
      <c r="X25" s="17">
        <v>10</v>
      </c>
      <c r="Y25" s="17">
        <v>7</v>
      </c>
      <c r="Z25" s="17">
        <v>3</v>
      </c>
      <c r="AA25" s="17">
        <v>4</v>
      </c>
      <c r="AB25" s="17">
        <v>3</v>
      </c>
      <c r="AC25" s="17">
        <v>1</v>
      </c>
      <c r="AD25" s="17">
        <v>11</v>
      </c>
      <c r="AE25" s="17">
        <v>7</v>
      </c>
      <c r="AF25" s="17">
        <v>4</v>
      </c>
      <c r="AG25" s="17">
        <v>8</v>
      </c>
      <c r="AH25" s="17">
        <v>2</v>
      </c>
      <c r="AI25" s="17">
        <v>6</v>
      </c>
      <c r="AJ25" s="17">
        <v>6</v>
      </c>
      <c r="AK25" s="17">
        <v>2</v>
      </c>
      <c r="AL25" s="18">
        <v>4</v>
      </c>
    </row>
    <row r="26" spans="1:38" ht="39.75" customHeight="1">
      <c r="A26" s="47" t="s">
        <v>62</v>
      </c>
      <c r="B26" s="10">
        <v>39</v>
      </c>
      <c r="C26" s="11">
        <v>4</v>
      </c>
      <c r="D26" s="11">
        <v>4</v>
      </c>
      <c r="E26" s="11">
        <v>0</v>
      </c>
      <c r="F26" s="11">
        <v>5</v>
      </c>
      <c r="G26" s="11">
        <v>2</v>
      </c>
      <c r="H26" s="11">
        <v>3</v>
      </c>
      <c r="I26" s="11">
        <v>3</v>
      </c>
      <c r="J26" s="11">
        <v>1</v>
      </c>
      <c r="K26" s="11">
        <v>2</v>
      </c>
      <c r="L26" s="11">
        <v>0</v>
      </c>
      <c r="M26" s="11">
        <v>0</v>
      </c>
      <c r="N26" s="11">
        <v>0</v>
      </c>
      <c r="O26" s="11">
        <v>5</v>
      </c>
      <c r="P26" s="11">
        <v>4</v>
      </c>
      <c r="Q26" s="11">
        <v>1</v>
      </c>
      <c r="R26" s="11">
        <v>7</v>
      </c>
      <c r="S26" s="11">
        <v>2</v>
      </c>
      <c r="T26" s="12">
        <v>5</v>
      </c>
      <c r="U26" s="10">
        <v>3</v>
      </c>
      <c r="V26" s="11">
        <v>2</v>
      </c>
      <c r="W26" s="11">
        <v>1</v>
      </c>
      <c r="X26" s="11">
        <v>2</v>
      </c>
      <c r="Y26" s="11">
        <v>1</v>
      </c>
      <c r="Z26" s="11">
        <v>1</v>
      </c>
      <c r="AA26" s="11">
        <v>5</v>
      </c>
      <c r="AB26" s="11">
        <v>2</v>
      </c>
      <c r="AC26" s="11">
        <v>3</v>
      </c>
      <c r="AD26" s="11">
        <v>2</v>
      </c>
      <c r="AE26" s="11">
        <v>0</v>
      </c>
      <c r="AF26" s="11">
        <v>2</v>
      </c>
      <c r="AG26" s="11">
        <v>3</v>
      </c>
      <c r="AH26" s="11">
        <v>3</v>
      </c>
      <c r="AI26" s="11">
        <v>0</v>
      </c>
      <c r="AJ26" s="11">
        <v>0</v>
      </c>
      <c r="AK26" s="11">
        <v>0</v>
      </c>
      <c r="AL26" s="12">
        <v>0</v>
      </c>
    </row>
    <row r="27" spans="1:38" ht="39.75" customHeight="1">
      <c r="A27" s="47" t="s">
        <v>63</v>
      </c>
      <c r="B27" s="10">
        <v>72</v>
      </c>
      <c r="C27" s="11">
        <v>8</v>
      </c>
      <c r="D27" s="11">
        <v>5</v>
      </c>
      <c r="E27" s="11">
        <v>3</v>
      </c>
      <c r="F27" s="11">
        <v>7</v>
      </c>
      <c r="G27" s="11">
        <v>6</v>
      </c>
      <c r="H27" s="11">
        <v>1</v>
      </c>
      <c r="I27" s="11">
        <v>8</v>
      </c>
      <c r="J27" s="11">
        <v>2</v>
      </c>
      <c r="K27" s="11">
        <v>6</v>
      </c>
      <c r="L27" s="11">
        <v>5</v>
      </c>
      <c r="M27" s="11">
        <v>2</v>
      </c>
      <c r="N27" s="11">
        <v>3</v>
      </c>
      <c r="O27" s="11">
        <v>4</v>
      </c>
      <c r="P27" s="11">
        <v>1</v>
      </c>
      <c r="Q27" s="11">
        <v>3</v>
      </c>
      <c r="R27" s="11">
        <v>6</v>
      </c>
      <c r="S27" s="11">
        <v>1</v>
      </c>
      <c r="T27" s="12">
        <v>5</v>
      </c>
      <c r="U27" s="10">
        <v>7</v>
      </c>
      <c r="V27" s="11">
        <v>2</v>
      </c>
      <c r="W27" s="11">
        <v>5</v>
      </c>
      <c r="X27" s="11">
        <v>4</v>
      </c>
      <c r="Y27" s="11">
        <v>2</v>
      </c>
      <c r="Z27" s="11">
        <v>2</v>
      </c>
      <c r="AA27" s="11">
        <v>5</v>
      </c>
      <c r="AB27" s="11">
        <v>2</v>
      </c>
      <c r="AC27" s="11">
        <v>3</v>
      </c>
      <c r="AD27" s="11">
        <v>6</v>
      </c>
      <c r="AE27" s="11">
        <v>3</v>
      </c>
      <c r="AF27" s="11">
        <v>3</v>
      </c>
      <c r="AG27" s="11">
        <v>4</v>
      </c>
      <c r="AH27" s="11">
        <v>3</v>
      </c>
      <c r="AI27" s="11">
        <v>1</v>
      </c>
      <c r="AJ27" s="11">
        <v>8</v>
      </c>
      <c r="AK27" s="11">
        <v>6</v>
      </c>
      <c r="AL27" s="12">
        <v>2</v>
      </c>
    </row>
    <row r="28" spans="1:38" ht="39.75" customHeight="1" thickBot="1">
      <c r="A28" s="48" t="s">
        <v>64</v>
      </c>
      <c r="B28" s="49">
        <v>173</v>
      </c>
      <c r="C28" s="50">
        <v>10</v>
      </c>
      <c r="D28" s="50">
        <v>6</v>
      </c>
      <c r="E28" s="50">
        <v>4</v>
      </c>
      <c r="F28" s="50">
        <v>13</v>
      </c>
      <c r="G28" s="50">
        <v>5</v>
      </c>
      <c r="H28" s="50">
        <v>8</v>
      </c>
      <c r="I28" s="50">
        <v>22</v>
      </c>
      <c r="J28" s="50">
        <v>12</v>
      </c>
      <c r="K28" s="50">
        <v>10</v>
      </c>
      <c r="L28" s="50">
        <v>16</v>
      </c>
      <c r="M28" s="50">
        <v>4</v>
      </c>
      <c r="N28" s="50">
        <v>12</v>
      </c>
      <c r="O28" s="50">
        <v>13</v>
      </c>
      <c r="P28" s="50">
        <v>6</v>
      </c>
      <c r="Q28" s="50">
        <v>7</v>
      </c>
      <c r="R28" s="50">
        <v>21</v>
      </c>
      <c r="S28" s="50">
        <v>10</v>
      </c>
      <c r="T28" s="51">
        <v>11</v>
      </c>
      <c r="U28" s="49">
        <v>7</v>
      </c>
      <c r="V28" s="50">
        <v>3</v>
      </c>
      <c r="W28" s="50">
        <v>4</v>
      </c>
      <c r="X28" s="50">
        <v>13</v>
      </c>
      <c r="Y28" s="50">
        <v>7</v>
      </c>
      <c r="Z28" s="50">
        <v>6</v>
      </c>
      <c r="AA28" s="50">
        <v>18</v>
      </c>
      <c r="AB28" s="50">
        <v>9</v>
      </c>
      <c r="AC28" s="50">
        <v>9</v>
      </c>
      <c r="AD28" s="50">
        <v>15</v>
      </c>
      <c r="AE28" s="50">
        <v>6</v>
      </c>
      <c r="AF28" s="50">
        <v>9</v>
      </c>
      <c r="AG28" s="50">
        <v>11</v>
      </c>
      <c r="AH28" s="50">
        <v>3</v>
      </c>
      <c r="AI28" s="50">
        <v>8</v>
      </c>
      <c r="AJ28" s="50">
        <v>14</v>
      </c>
      <c r="AK28" s="50">
        <v>9</v>
      </c>
      <c r="AL28" s="51">
        <v>5</v>
      </c>
    </row>
    <row r="29" spans="1:38" ht="39.75" customHeight="1" thickTop="1">
      <c r="A29" s="52" t="s">
        <v>5</v>
      </c>
      <c r="B29" s="31">
        <f aca="true" t="shared" si="3" ref="B29:AL29">B17</f>
        <v>803</v>
      </c>
      <c r="C29" s="32">
        <f t="shared" si="3"/>
        <v>67</v>
      </c>
      <c r="D29" s="32">
        <f t="shared" si="3"/>
        <v>33</v>
      </c>
      <c r="E29" s="32">
        <f t="shared" si="3"/>
        <v>34</v>
      </c>
      <c r="F29" s="32">
        <f t="shared" si="3"/>
        <v>74</v>
      </c>
      <c r="G29" s="32">
        <f t="shared" si="3"/>
        <v>39</v>
      </c>
      <c r="H29" s="32">
        <f t="shared" si="3"/>
        <v>35</v>
      </c>
      <c r="I29" s="32">
        <f t="shared" si="3"/>
        <v>68</v>
      </c>
      <c r="J29" s="32">
        <f t="shared" si="3"/>
        <v>33</v>
      </c>
      <c r="K29" s="32">
        <f t="shared" si="3"/>
        <v>35</v>
      </c>
      <c r="L29" s="32">
        <f t="shared" si="3"/>
        <v>69</v>
      </c>
      <c r="M29" s="32">
        <f t="shared" si="3"/>
        <v>39</v>
      </c>
      <c r="N29" s="32">
        <f t="shared" si="3"/>
        <v>30</v>
      </c>
      <c r="O29" s="32">
        <f t="shared" si="3"/>
        <v>60</v>
      </c>
      <c r="P29" s="32">
        <f t="shared" si="3"/>
        <v>32</v>
      </c>
      <c r="Q29" s="32">
        <f t="shared" si="3"/>
        <v>28</v>
      </c>
      <c r="R29" s="32">
        <f t="shared" si="3"/>
        <v>67</v>
      </c>
      <c r="S29" s="32">
        <f t="shared" si="3"/>
        <v>37</v>
      </c>
      <c r="T29" s="33">
        <f t="shared" si="3"/>
        <v>30</v>
      </c>
      <c r="U29" s="31">
        <f t="shared" si="3"/>
        <v>80</v>
      </c>
      <c r="V29" s="32">
        <f t="shared" si="3"/>
        <v>39</v>
      </c>
      <c r="W29" s="32">
        <f t="shared" si="3"/>
        <v>41</v>
      </c>
      <c r="X29" s="32">
        <f t="shared" si="3"/>
        <v>61</v>
      </c>
      <c r="Y29" s="32">
        <f t="shared" si="3"/>
        <v>30</v>
      </c>
      <c r="Z29" s="32">
        <f t="shared" si="3"/>
        <v>31</v>
      </c>
      <c r="AA29" s="32">
        <f t="shared" si="3"/>
        <v>63</v>
      </c>
      <c r="AB29" s="32">
        <f t="shared" si="3"/>
        <v>35</v>
      </c>
      <c r="AC29" s="32">
        <f t="shared" si="3"/>
        <v>28</v>
      </c>
      <c r="AD29" s="32">
        <f t="shared" si="3"/>
        <v>74</v>
      </c>
      <c r="AE29" s="32">
        <f t="shared" si="3"/>
        <v>45</v>
      </c>
      <c r="AF29" s="32">
        <f t="shared" si="3"/>
        <v>29</v>
      </c>
      <c r="AG29" s="32">
        <f t="shared" si="3"/>
        <v>48</v>
      </c>
      <c r="AH29" s="32">
        <f t="shared" si="3"/>
        <v>24</v>
      </c>
      <c r="AI29" s="32">
        <f t="shared" si="3"/>
        <v>24</v>
      </c>
      <c r="AJ29" s="32">
        <f t="shared" si="3"/>
        <v>72</v>
      </c>
      <c r="AK29" s="32">
        <f t="shared" si="3"/>
        <v>37</v>
      </c>
      <c r="AL29" s="33">
        <f t="shared" si="3"/>
        <v>35</v>
      </c>
    </row>
    <row r="30" spans="1:38" ht="39.75" customHeight="1">
      <c r="A30" s="47" t="s">
        <v>6</v>
      </c>
      <c r="B30" s="19">
        <f aca="true" t="shared" si="4" ref="B30:AL30">B13+B14</f>
        <v>1959</v>
      </c>
      <c r="C30" s="20">
        <f t="shared" si="4"/>
        <v>179</v>
      </c>
      <c r="D30" s="20">
        <f t="shared" si="4"/>
        <v>102</v>
      </c>
      <c r="E30" s="20">
        <f t="shared" si="4"/>
        <v>77</v>
      </c>
      <c r="F30" s="20">
        <f t="shared" si="4"/>
        <v>135</v>
      </c>
      <c r="G30" s="20">
        <f t="shared" si="4"/>
        <v>66</v>
      </c>
      <c r="H30" s="20">
        <f t="shared" si="4"/>
        <v>69</v>
      </c>
      <c r="I30" s="20">
        <f t="shared" si="4"/>
        <v>181</v>
      </c>
      <c r="J30" s="20">
        <f t="shared" si="4"/>
        <v>88</v>
      </c>
      <c r="K30" s="20">
        <f t="shared" si="4"/>
        <v>93</v>
      </c>
      <c r="L30" s="20">
        <f t="shared" si="4"/>
        <v>144</v>
      </c>
      <c r="M30" s="20">
        <f t="shared" si="4"/>
        <v>82</v>
      </c>
      <c r="N30" s="20">
        <f t="shared" si="4"/>
        <v>62</v>
      </c>
      <c r="O30" s="20">
        <f t="shared" si="4"/>
        <v>167</v>
      </c>
      <c r="P30" s="20">
        <f t="shared" si="4"/>
        <v>90</v>
      </c>
      <c r="Q30" s="20">
        <f t="shared" si="4"/>
        <v>77</v>
      </c>
      <c r="R30" s="20">
        <f t="shared" si="4"/>
        <v>160</v>
      </c>
      <c r="S30" s="20">
        <f t="shared" si="4"/>
        <v>73</v>
      </c>
      <c r="T30" s="21">
        <f t="shared" si="4"/>
        <v>87</v>
      </c>
      <c r="U30" s="19">
        <f t="shared" si="4"/>
        <v>165</v>
      </c>
      <c r="V30" s="20">
        <f t="shared" si="4"/>
        <v>96</v>
      </c>
      <c r="W30" s="20">
        <f t="shared" si="4"/>
        <v>69</v>
      </c>
      <c r="X30" s="20">
        <f t="shared" si="4"/>
        <v>184</v>
      </c>
      <c r="Y30" s="20">
        <f t="shared" si="4"/>
        <v>90</v>
      </c>
      <c r="Z30" s="20">
        <f t="shared" si="4"/>
        <v>94</v>
      </c>
      <c r="AA30" s="20">
        <f t="shared" si="4"/>
        <v>167</v>
      </c>
      <c r="AB30" s="20">
        <f t="shared" si="4"/>
        <v>90</v>
      </c>
      <c r="AC30" s="20">
        <f t="shared" si="4"/>
        <v>77</v>
      </c>
      <c r="AD30" s="20">
        <f t="shared" si="4"/>
        <v>147</v>
      </c>
      <c r="AE30" s="20">
        <f t="shared" si="4"/>
        <v>75</v>
      </c>
      <c r="AF30" s="20">
        <f t="shared" si="4"/>
        <v>72</v>
      </c>
      <c r="AG30" s="20">
        <f t="shared" si="4"/>
        <v>172</v>
      </c>
      <c r="AH30" s="20">
        <f t="shared" si="4"/>
        <v>82</v>
      </c>
      <c r="AI30" s="20">
        <f t="shared" si="4"/>
        <v>90</v>
      </c>
      <c r="AJ30" s="20">
        <f t="shared" si="4"/>
        <v>158</v>
      </c>
      <c r="AK30" s="20">
        <f t="shared" si="4"/>
        <v>86</v>
      </c>
      <c r="AL30" s="21">
        <f t="shared" si="4"/>
        <v>72</v>
      </c>
    </row>
    <row r="31" spans="1:38" ht="39.75" customHeight="1">
      <c r="A31" s="47" t="s">
        <v>7</v>
      </c>
      <c r="B31" s="19">
        <f aca="true" t="shared" si="5" ref="B31:AL31">B10+B20</f>
        <v>1277</v>
      </c>
      <c r="C31" s="20">
        <f t="shared" si="5"/>
        <v>104</v>
      </c>
      <c r="D31" s="20">
        <f t="shared" si="5"/>
        <v>63</v>
      </c>
      <c r="E31" s="20">
        <f t="shared" si="5"/>
        <v>41</v>
      </c>
      <c r="F31" s="20">
        <f t="shared" si="5"/>
        <v>107</v>
      </c>
      <c r="G31" s="20">
        <f t="shared" si="5"/>
        <v>53</v>
      </c>
      <c r="H31" s="20">
        <f t="shared" si="5"/>
        <v>54</v>
      </c>
      <c r="I31" s="20">
        <f t="shared" si="5"/>
        <v>106</v>
      </c>
      <c r="J31" s="20">
        <f t="shared" si="5"/>
        <v>51</v>
      </c>
      <c r="K31" s="20">
        <f t="shared" si="5"/>
        <v>55</v>
      </c>
      <c r="L31" s="20">
        <f t="shared" si="5"/>
        <v>100</v>
      </c>
      <c r="M31" s="20">
        <f t="shared" si="5"/>
        <v>43</v>
      </c>
      <c r="N31" s="20">
        <f t="shared" si="5"/>
        <v>57</v>
      </c>
      <c r="O31" s="20">
        <f t="shared" si="5"/>
        <v>111</v>
      </c>
      <c r="P31" s="20">
        <f t="shared" si="5"/>
        <v>60</v>
      </c>
      <c r="Q31" s="20">
        <f t="shared" si="5"/>
        <v>51</v>
      </c>
      <c r="R31" s="20">
        <f t="shared" si="5"/>
        <v>104</v>
      </c>
      <c r="S31" s="20">
        <f t="shared" si="5"/>
        <v>54</v>
      </c>
      <c r="T31" s="21">
        <f t="shared" si="5"/>
        <v>50</v>
      </c>
      <c r="U31" s="19">
        <f t="shared" si="5"/>
        <v>104</v>
      </c>
      <c r="V31" s="20">
        <f t="shared" si="5"/>
        <v>47</v>
      </c>
      <c r="W31" s="20">
        <f t="shared" si="5"/>
        <v>57</v>
      </c>
      <c r="X31" s="20">
        <f t="shared" si="5"/>
        <v>114</v>
      </c>
      <c r="Y31" s="20">
        <f t="shared" si="5"/>
        <v>63</v>
      </c>
      <c r="Z31" s="20">
        <f t="shared" si="5"/>
        <v>51</v>
      </c>
      <c r="AA31" s="20">
        <f t="shared" si="5"/>
        <v>98</v>
      </c>
      <c r="AB31" s="20">
        <f t="shared" si="5"/>
        <v>49</v>
      </c>
      <c r="AC31" s="20">
        <f t="shared" si="5"/>
        <v>49</v>
      </c>
      <c r="AD31" s="20">
        <f t="shared" si="5"/>
        <v>112</v>
      </c>
      <c r="AE31" s="20">
        <f t="shared" si="5"/>
        <v>59</v>
      </c>
      <c r="AF31" s="20">
        <f t="shared" si="5"/>
        <v>53</v>
      </c>
      <c r="AG31" s="20">
        <f t="shared" si="5"/>
        <v>112</v>
      </c>
      <c r="AH31" s="20">
        <f t="shared" si="5"/>
        <v>64</v>
      </c>
      <c r="AI31" s="20">
        <f t="shared" si="5"/>
        <v>48</v>
      </c>
      <c r="AJ31" s="20">
        <f t="shared" si="5"/>
        <v>105</v>
      </c>
      <c r="AK31" s="20">
        <f t="shared" si="5"/>
        <v>51</v>
      </c>
      <c r="AL31" s="21">
        <f t="shared" si="5"/>
        <v>54</v>
      </c>
    </row>
    <row r="32" spans="1:38" ht="39.75" customHeight="1">
      <c r="A32" s="47" t="s">
        <v>8</v>
      </c>
      <c r="B32" s="19">
        <f aca="true" t="shared" si="6" ref="B32:AL32">B9+B16+B19+B21+B22+B23</f>
        <v>5454</v>
      </c>
      <c r="C32" s="20">
        <f t="shared" si="6"/>
        <v>493</v>
      </c>
      <c r="D32" s="20">
        <f t="shared" si="6"/>
        <v>244</v>
      </c>
      <c r="E32" s="20">
        <f t="shared" si="6"/>
        <v>249</v>
      </c>
      <c r="F32" s="20">
        <f t="shared" si="6"/>
        <v>420</v>
      </c>
      <c r="G32" s="20">
        <f t="shared" si="6"/>
        <v>227</v>
      </c>
      <c r="H32" s="20">
        <f t="shared" si="6"/>
        <v>193</v>
      </c>
      <c r="I32" s="20">
        <f t="shared" si="6"/>
        <v>477</v>
      </c>
      <c r="J32" s="20">
        <f t="shared" si="6"/>
        <v>231</v>
      </c>
      <c r="K32" s="20">
        <f t="shared" si="6"/>
        <v>246</v>
      </c>
      <c r="L32" s="20">
        <f t="shared" si="6"/>
        <v>445</v>
      </c>
      <c r="M32" s="20">
        <f t="shared" si="6"/>
        <v>228</v>
      </c>
      <c r="N32" s="20">
        <f t="shared" si="6"/>
        <v>217</v>
      </c>
      <c r="O32" s="20">
        <f t="shared" si="6"/>
        <v>450</v>
      </c>
      <c r="P32" s="20">
        <f t="shared" si="6"/>
        <v>248</v>
      </c>
      <c r="Q32" s="20">
        <f t="shared" si="6"/>
        <v>202</v>
      </c>
      <c r="R32" s="20">
        <f t="shared" si="6"/>
        <v>430</v>
      </c>
      <c r="S32" s="20">
        <f t="shared" si="6"/>
        <v>211</v>
      </c>
      <c r="T32" s="21">
        <f t="shared" si="6"/>
        <v>219</v>
      </c>
      <c r="U32" s="19">
        <f t="shared" si="6"/>
        <v>462</v>
      </c>
      <c r="V32" s="20">
        <f t="shared" si="6"/>
        <v>245</v>
      </c>
      <c r="W32" s="20">
        <f t="shared" si="6"/>
        <v>217</v>
      </c>
      <c r="X32" s="20">
        <f t="shared" si="6"/>
        <v>458</v>
      </c>
      <c r="Y32" s="20">
        <f t="shared" si="6"/>
        <v>242</v>
      </c>
      <c r="Z32" s="20">
        <f t="shared" si="6"/>
        <v>216</v>
      </c>
      <c r="AA32" s="20">
        <f t="shared" si="6"/>
        <v>520</v>
      </c>
      <c r="AB32" s="20">
        <f t="shared" si="6"/>
        <v>272</v>
      </c>
      <c r="AC32" s="20">
        <f t="shared" si="6"/>
        <v>248</v>
      </c>
      <c r="AD32" s="20">
        <f t="shared" si="6"/>
        <v>416</v>
      </c>
      <c r="AE32" s="20">
        <f t="shared" si="6"/>
        <v>222</v>
      </c>
      <c r="AF32" s="20">
        <f t="shared" si="6"/>
        <v>194</v>
      </c>
      <c r="AG32" s="20">
        <f t="shared" si="6"/>
        <v>440</v>
      </c>
      <c r="AH32" s="20">
        <f t="shared" si="6"/>
        <v>213</v>
      </c>
      <c r="AI32" s="20">
        <f t="shared" si="6"/>
        <v>227</v>
      </c>
      <c r="AJ32" s="20">
        <f t="shared" si="6"/>
        <v>443</v>
      </c>
      <c r="AK32" s="20">
        <f t="shared" si="6"/>
        <v>219</v>
      </c>
      <c r="AL32" s="21">
        <f t="shared" si="6"/>
        <v>224</v>
      </c>
    </row>
    <row r="33" spans="1:38" ht="39.75" customHeight="1">
      <c r="A33" s="47" t="s">
        <v>9</v>
      </c>
      <c r="B33" s="19">
        <f aca="true" t="shared" si="7" ref="B33:AL33">B12+B15+B18+B24+B25</f>
        <v>1123</v>
      </c>
      <c r="C33" s="20">
        <f t="shared" si="7"/>
        <v>94</v>
      </c>
      <c r="D33" s="20">
        <f t="shared" si="7"/>
        <v>50</v>
      </c>
      <c r="E33" s="20">
        <f t="shared" si="7"/>
        <v>44</v>
      </c>
      <c r="F33" s="20">
        <f t="shared" si="7"/>
        <v>92</v>
      </c>
      <c r="G33" s="20">
        <f t="shared" si="7"/>
        <v>54</v>
      </c>
      <c r="H33" s="20">
        <f t="shared" si="7"/>
        <v>38</v>
      </c>
      <c r="I33" s="20">
        <f t="shared" si="7"/>
        <v>100</v>
      </c>
      <c r="J33" s="20">
        <f t="shared" si="7"/>
        <v>43</v>
      </c>
      <c r="K33" s="20">
        <f t="shared" si="7"/>
        <v>57</v>
      </c>
      <c r="L33" s="20">
        <f t="shared" si="7"/>
        <v>86</v>
      </c>
      <c r="M33" s="20">
        <f t="shared" si="7"/>
        <v>49</v>
      </c>
      <c r="N33" s="20">
        <f t="shared" si="7"/>
        <v>37</v>
      </c>
      <c r="O33" s="20">
        <f t="shared" si="7"/>
        <v>79</v>
      </c>
      <c r="P33" s="20">
        <f t="shared" si="7"/>
        <v>37</v>
      </c>
      <c r="Q33" s="20">
        <f t="shared" si="7"/>
        <v>42</v>
      </c>
      <c r="R33" s="20">
        <f t="shared" si="7"/>
        <v>82</v>
      </c>
      <c r="S33" s="20">
        <f t="shared" si="7"/>
        <v>44</v>
      </c>
      <c r="T33" s="21">
        <f t="shared" si="7"/>
        <v>38</v>
      </c>
      <c r="U33" s="19">
        <f t="shared" si="7"/>
        <v>117</v>
      </c>
      <c r="V33" s="20">
        <f t="shared" si="7"/>
        <v>56</v>
      </c>
      <c r="W33" s="20">
        <f t="shared" si="7"/>
        <v>61</v>
      </c>
      <c r="X33" s="20">
        <f t="shared" si="7"/>
        <v>100</v>
      </c>
      <c r="Y33" s="20">
        <f t="shared" si="7"/>
        <v>52</v>
      </c>
      <c r="Z33" s="20">
        <f t="shared" si="7"/>
        <v>48</v>
      </c>
      <c r="AA33" s="20">
        <f t="shared" si="7"/>
        <v>106</v>
      </c>
      <c r="AB33" s="20">
        <f t="shared" si="7"/>
        <v>55</v>
      </c>
      <c r="AC33" s="20">
        <f t="shared" si="7"/>
        <v>51</v>
      </c>
      <c r="AD33" s="20">
        <f t="shared" si="7"/>
        <v>108</v>
      </c>
      <c r="AE33" s="20">
        <f t="shared" si="7"/>
        <v>59</v>
      </c>
      <c r="AF33" s="20">
        <f t="shared" si="7"/>
        <v>49</v>
      </c>
      <c r="AG33" s="20">
        <f t="shared" si="7"/>
        <v>73</v>
      </c>
      <c r="AH33" s="20">
        <f t="shared" si="7"/>
        <v>37</v>
      </c>
      <c r="AI33" s="20">
        <f t="shared" si="7"/>
        <v>36</v>
      </c>
      <c r="AJ33" s="20">
        <f t="shared" si="7"/>
        <v>86</v>
      </c>
      <c r="AK33" s="20">
        <f t="shared" si="7"/>
        <v>41</v>
      </c>
      <c r="AL33" s="21">
        <f t="shared" si="7"/>
        <v>45</v>
      </c>
    </row>
    <row r="34" spans="1:38" ht="39.75" customHeight="1">
      <c r="A34" s="53" t="s">
        <v>10</v>
      </c>
      <c r="B34" s="26">
        <f aca="true" t="shared" si="8" ref="B34:AL34">B11+B26+B27+B28</f>
        <v>912</v>
      </c>
      <c r="C34" s="22">
        <f t="shared" si="8"/>
        <v>86</v>
      </c>
      <c r="D34" s="22">
        <f t="shared" si="8"/>
        <v>44</v>
      </c>
      <c r="E34" s="22">
        <f t="shared" si="8"/>
        <v>42</v>
      </c>
      <c r="F34" s="22">
        <f t="shared" si="8"/>
        <v>82</v>
      </c>
      <c r="G34" s="22">
        <f t="shared" si="8"/>
        <v>36</v>
      </c>
      <c r="H34" s="22">
        <f t="shared" si="8"/>
        <v>46</v>
      </c>
      <c r="I34" s="22">
        <f t="shared" si="8"/>
        <v>90</v>
      </c>
      <c r="J34" s="22">
        <f t="shared" si="8"/>
        <v>44</v>
      </c>
      <c r="K34" s="22">
        <f t="shared" si="8"/>
        <v>46</v>
      </c>
      <c r="L34" s="22">
        <f t="shared" si="8"/>
        <v>59</v>
      </c>
      <c r="M34" s="22">
        <f t="shared" si="8"/>
        <v>27</v>
      </c>
      <c r="N34" s="22">
        <f t="shared" si="8"/>
        <v>32</v>
      </c>
      <c r="O34" s="22">
        <f t="shared" si="8"/>
        <v>68</v>
      </c>
      <c r="P34" s="22">
        <f t="shared" si="8"/>
        <v>37</v>
      </c>
      <c r="Q34" s="22">
        <f t="shared" si="8"/>
        <v>31</v>
      </c>
      <c r="R34" s="22">
        <f t="shared" si="8"/>
        <v>91</v>
      </c>
      <c r="S34" s="22">
        <f t="shared" si="8"/>
        <v>43</v>
      </c>
      <c r="T34" s="23">
        <f t="shared" si="8"/>
        <v>48</v>
      </c>
      <c r="U34" s="26">
        <f t="shared" si="8"/>
        <v>56</v>
      </c>
      <c r="V34" s="22">
        <f t="shared" si="8"/>
        <v>32</v>
      </c>
      <c r="W34" s="22">
        <f t="shared" si="8"/>
        <v>24</v>
      </c>
      <c r="X34" s="22">
        <f t="shared" si="8"/>
        <v>74</v>
      </c>
      <c r="Y34" s="22">
        <f t="shared" si="8"/>
        <v>35</v>
      </c>
      <c r="Z34" s="22">
        <f t="shared" si="8"/>
        <v>39</v>
      </c>
      <c r="AA34" s="22">
        <f t="shared" si="8"/>
        <v>82</v>
      </c>
      <c r="AB34" s="22">
        <f t="shared" si="8"/>
        <v>40</v>
      </c>
      <c r="AC34" s="22">
        <f t="shared" si="8"/>
        <v>42</v>
      </c>
      <c r="AD34" s="22">
        <f t="shared" si="8"/>
        <v>72</v>
      </c>
      <c r="AE34" s="22">
        <f t="shared" si="8"/>
        <v>34</v>
      </c>
      <c r="AF34" s="22">
        <f t="shared" si="8"/>
        <v>38</v>
      </c>
      <c r="AG34" s="22">
        <f t="shared" si="8"/>
        <v>75</v>
      </c>
      <c r="AH34" s="22">
        <f t="shared" si="8"/>
        <v>31</v>
      </c>
      <c r="AI34" s="22">
        <f t="shared" si="8"/>
        <v>44</v>
      </c>
      <c r="AJ34" s="22">
        <f t="shared" si="8"/>
        <v>77</v>
      </c>
      <c r="AK34" s="22">
        <f t="shared" si="8"/>
        <v>41</v>
      </c>
      <c r="AL34" s="23">
        <f t="shared" si="8"/>
        <v>36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mergeCells count="14"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X4:Z4"/>
    <mergeCell ref="AA4:AC4"/>
    <mergeCell ref="AD4:AF4"/>
  </mergeCells>
  <printOptions horizontalCentered="1"/>
  <pageMargins left="0.7874015748031497" right="0.7874015748031497" top="0.5905511811023623" bottom="0.5905511811023623" header="0" footer="0"/>
  <pageSetup blackAndWhite="1" fitToWidth="2" horizontalDpi="300" verticalDpi="300" orientation="portrait" paperSize="9" scale="60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AF34"/>
  <sheetViews>
    <sheetView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65</v>
      </c>
      <c r="B3" s="2"/>
      <c r="C3" s="2"/>
      <c r="D3" s="2"/>
      <c r="E3" s="2"/>
      <c r="F3" s="2"/>
      <c r="G3" s="2"/>
      <c r="N3" s="4"/>
      <c r="AE3" s="54" t="s">
        <v>70</v>
      </c>
      <c r="AF3" s="54"/>
    </row>
    <row r="4" spans="1:32" s="5" customFormat="1" ht="19.5" customHeight="1">
      <c r="A4" s="36" t="s">
        <v>44</v>
      </c>
      <c r="B4" s="37" t="s">
        <v>16</v>
      </c>
      <c r="C4" s="55" t="s">
        <v>17</v>
      </c>
      <c r="D4" s="56"/>
      <c r="E4" s="57"/>
      <c r="F4" s="55" t="s">
        <v>18</v>
      </c>
      <c r="G4" s="56"/>
      <c r="H4" s="57"/>
      <c r="I4" s="55" t="s">
        <v>19</v>
      </c>
      <c r="J4" s="56"/>
      <c r="K4" s="57"/>
      <c r="L4" s="55" t="s">
        <v>20</v>
      </c>
      <c r="M4" s="56"/>
      <c r="N4" s="57"/>
      <c r="O4" s="55" t="s">
        <v>21</v>
      </c>
      <c r="P4" s="56"/>
      <c r="Q4" s="57"/>
      <c r="R4" s="55" t="s">
        <v>22</v>
      </c>
      <c r="S4" s="56"/>
      <c r="T4" s="57"/>
      <c r="U4" s="55" t="s">
        <v>23</v>
      </c>
      <c r="V4" s="56"/>
      <c r="W4" s="57"/>
      <c r="X4" s="55" t="s">
        <v>24</v>
      </c>
      <c r="Y4" s="56"/>
      <c r="Z4" s="57"/>
      <c r="AA4" s="55" t="s">
        <v>25</v>
      </c>
      <c r="AB4" s="56"/>
      <c r="AC4" s="57"/>
      <c r="AD4" s="55" t="s">
        <v>26</v>
      </c>
      <c r="AE4" s="56"/>
      <c r="AF4" s="57"/>
    </row>
    <row r="5" spans="1:32" s="5" customFormat="1" ht="19.5" customHeight="1">
      <c r="A5" s="41"/>
      <c r="B5" s="42" t="s">
        <v>14</v>
      </c>
      <c r="C5" s="42" t="s">
        <v>14</v>
      </c>
      <c r="D5" s="42" t="s">
        <v>1</v>
      </c>
      <c r="E5" s="42" t="s">
        <v>2</v>
      </c>
      <c r="F5" s="42" t="s">
        <v>14</v>
      </c>
      <c r="G5" s="42" t="s">
        <v>1</v>
      </c>
      <c r="H5" s="42" t="s">
        <v>2</v>
      </c>
      <c r="I5" s="42" t="s">
        <v>14</v>
      </c>
      <c r="J5" s="42" t="s">
        <v>1</v>
      </c>
      <c r="K5" s="43" t="s">
        <v>2</v>
      </c>
      <c r="L5" s="42" t="s">
        <v>14</v>
      </c>
      <c r="M5" s="42" t="s">
        <v>1</v>
      </c>
      <c r="N5" s="42" t="s">
        <v>2</v>
      </c>
      <c r="O5" s="42" t="s">
        <v>14</v>
      </c>
      <c r="P5" s="42" t="s">
        <v>1</v>
      </c>
      <c r="Q5" s="42" t="s">
        <v>2</v>
      </c>
      <c r="R5" s="42" t="s">
        <v>14</v>
      </c>
      <c r="S5" s="42" t="s">
        <v>1</v>
      </c>
      <c r="T5" s="42" t="s">
        <v>2</v>
      </c>
      <c r="U5" s="42" t="s">
        <v>14</v>
      </c>
      <c r="V5" s="42" t="s">
        <v>1</v>
      </c>
      <c r="W5" s="42" t="s">
        <v>2</v>
      </c>
      <c r="X5" s="42" t="s">
        <v>14</v>
      </c>
      <c r="Y5" s="42" t="s">
        <v>1</v>
      </c>
      <c r="Z5" s="42" t="s">
        <v>2</v>
      </c>
      <c r="AA5" s="42" t="s">
        <v>14</v>
      </c>
      <c r="AB5" s="42" t="s">
        <v>1</v>
      </c>
      <c r="AC5" s="42" t="s">
        <v>2</v>
      </c>
      <c r="AD5" s="42" t="s">
        <v>14</v>
      </c>
      <c r="AE5" s="42" t="s">
        <v>1</v>
      </c>
      <c r="AF5" s="42" t="s">
        <v>2</v>
      </c>
    </row>
    <row r="6" spans="1:32" s="9" customFormat="1" ht="39.75" customHeight="1">
      <c r="A6" s="44" t="s">
        <v>0</v>
      </c>
      <c r="B6" s="6">
        <f aca="true" t="shared" si="0" ref="B6:AF6">B7+B8</f>
        <v>11528</v>
      </c>
      <c r="C6" s="7">
        <f t="shared" si="0"/>
        <v>2</v>
      </c>
      <c r="D6" s="7">
        <f t="shared" si="0"/>
        <v>1</v>
      </c>
      <c r="E6" s="7">
        <f t="shared" si="0"/>
        <v>1</v>
      </c>
      <c r="F6" s="7">
        <f t="shared" si="0"/>
        <v>235</v>
      </c>
      <c r="G6" s="7">
        <f t="shared" si="0"/>
        <v>130</v>
      </c>
      <c r="H6" s="7">
        <f t="shared" si="0"/>
        <v>105</v>
      </c>
      <c r="I6" s="7">
        <f t="shared" si="0"/>
        <v>1691</v>
      </c>
      <c r="J6" s="7">
        <f t="shared" si="0"/>
        <v>848</v>
      </c>
      <c r="K6" s="7">
        <f t="shared" si="0"/>
        <v>843</v>
      </c>
      <c r="L6" s="7">
        <f t="shared" si="0"/>
        <v>4078</v>
      </c>
      <c r="M6" s="7">
        <f t="shared" si="0"/>
        <v>2127</v>
      </c>
      <c r="N6" s="8">
        <f t="shared" si="0"/>
        <v>1951</v>
      </c>
      <c r="O6" s="6">
        <f t="shared" si="0"/>
        <v>4047</v>
      </c>
      <c r="P6" s="7">
        <f t="shared" si="0"/>
        <v>2067</v>
      </c>
      <c r="Q6" s="7">
        <f t="shared" si="0"/>
        <v>1980</v>
      </c>
      <c r="R6" s="7">
        <f t="shared" si="0"/>
        <v>1301</v>
      </c>
      <c r="S6" s="7">
        <f t="shared" si="0"/>
        <v>663</v>
      </c>
      <c r="T6" s="7">
        <f t="shared" si="0"/>
        <v>638</v>
      </c>
      <c r="U6" s="7">
        <f t="shared" si="0"/>
        <v>171</v>
      </c>
      <c r="V6" s="7">
        <f t="shared" si="0"/>
        <v>85</v>
      </c>
      <c r="W6" s="7">
        <f t="shared" si="0"/>
        <v>86</v>
      </c>
      <c r="X6" s="7">
        <f t="shared" si="0"/>
        <v>3</v>
      </c>
      <c r="Y6" s="7">
        <f t="shared" si="0"/>
        <v>2</v>
      </c>
      <c r="Z6" s="7">
        <f t="shared" si="0"/>
        <v>1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5" t="s">
        <v>3</v>
      </c>
      <c r="B7" s="10">
        <f aca="true" t="shared" si="1" ref="B7:AF7">SUM(B9:B19)</f>
        <v>10566</v>
      </c>
      <c r="C7" s="11">
        <f t="shared" si="1"/>
        <v>2</v>
      </c>
      <c r="D7" s="11">
        <f t="shared" si="1"/>
        <v>1</v>
      </c>
      <c r="E7" s="11">
        <f t="shared" si="1"/>
        <v>1</v>
      </c>
      <c r="F7" s="11">
        <f t="shared" si="1"/>
        <v>223</v>
      </c>
      <c r="G7" s="11">
        <f t="shared" si="1"/>
        <v>125</v>
      </c>
      <c r="H7" s="11">
        <f t="shared" si="1"/>
        <v>98</v>
      </c>
      <c r="I7" s="11">
        <f t="shared" si="1"/>
        <v>1560</v>
      </c>
      <c r="J7" s="11">
        <f t="shared" si="1"/>
        <v>777</v>
      </c>
      <c r="K7" s="11">
        <f t="shared" si="1"/>
        <v>783</v>
      </c>
      <c r="L7" s="11">
        <f t="shared" si="1"/>
        <v>3747</v>
      </c>
      <c r="M7" s="11">
        <f t="shared" si="1"/>
        <v>1956</v>
      </c>
      <c r="N7" s="12">
        <f t="shared" si="1"/>
        <v>1791</v>
      </c>
      <c r="O7" s="10">
        <f t="shared" si="1"/>
        <v>3681</v>
      </c>
      <c r="P7" s="11">
        <f t="shared" si="1"/>
        <v>1877</v>
      </c>
      <c r="Q7" s="11">
        <f t="shared" si="1"/>
        <v>1804</v>
      </c>
      <c r="R7" s="11">
        <f t="shared" si="1"/>
        <v>1191</v>
      </c>
      <c r="S7" s="11">
        <f t="shared" si="1"/>
        <v>608</v>
      </c>
      <c r="T7" s="11">
        <f t="shared" si="1"/>
        <v>583</v>
      </c>
      <c r="U7" s="11">
        <f t="shared" si="1"/>
        <v>159</v>
      </c>
      <c r="V7" s="11">
        <f t="shared" si="1"/>
        <v>77</v>
      </c>
      <c r="W7" s="11">
        <f t="shared" si="1"/>
        <v>82</v>
      </c>
      <c r="X7" s="11">
        <f t="shared" si="1"/>
        <v>3</v>
      </c>
      <c r="Y7" s="11">
        <f t="shared" si="1"/>
        <v>2</v>
      </c>
      <c r="Z7" s="11">
        <f t="shared" si="1"/>
        <v>1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6" t="s">
        <v>4</v>
      </c>
      <c r="B8" s="13">
        <f aca="true" t="shared" si="2" ref="B8:AF8">SUM(B20:B28)</f>
        <v>962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12</v>
      </c>
      <c r="G8" s="14">
        <f t="shared" si="2"/>
        <v>5</v>
      </c>
      <c r="H8" s="14">
        <f t="shared" si="2"/>
        <v>7</v>
      </c>
      <c r="I8" s="14">
        <f t="shared" si="2"/>
        <v>131</v>
      </c>
      <c r="J8" s="14">
        <f t="shared" si="2"/>
        <v>71</v>
      </c>
      <c r="K8" s="14">
        <f t="shared" si="2"/>
        <v>60</v>
      </c>
      <c r="L8" s="14">
        <f t="shared" si="2"/>
        <v>331</v>
      </c>
      <c r="M8" s="14">
        <f t="shared" si="2"/>
        <v>171</v>
      </c>
      <c r="N8" s="15">
        <f t="shared" si="2"/>
        <v>160</v>
      </c>
      <c r="O8" s="13">
        <f t="shared" si="2"/>
        <v>366</v>
      </c>
      <c r="P8" s="14">
        <f t="shared" si="2"/>
        <v>190</v>
      </c>
      <c r="Q8" s="14">
        <f t="shared" si="2"/>
        <v>176</v>
      </c>
      <c r="R8" s="14">
        <f t="shared" si="2"/>
        <v>110</v>
      </c>
      <c r="S8" s="14">
        <f t="shared" si="2"/>
        <v>55</v>
      </c>
      <c r="T8" s="14">
        <f t="shared" si="2"/>
        <v>55</v>
      </c>
      <c r="U8" s="14">
        <f t="shared" si="2"/>
        <v>12</v>
      </c>
      <c r="V8" s="14">
        <f t="shared" si="2"/>
        <v>8</v>
      </c>
      <c r="W8" s="14">
        <f t="shared" si="2"/>
        <v>4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2" s="9" customFormat="1" ht="39.75" customHeight="1">
      <c r="A9" s="45" t="s">
        <v>45</v>
      </c>
      <c r="B9" s="10">
        <v>4480</v>
      </c>
      <c r="C9" s="11">
        <v>1</v>
      </c>
      <c r="D9" s="11">
        <v>1</v>
      </c>
      <c r="E9" s="11">
        <v>0</v>
      </c>
      <c r="F9" s="11">
        <v>79</v>
      </c>
      <c r="G9" s="11">
        <v>47</v>
      </c>
      <c r="H9" s="11">
        <v>32</v>
      </c>
      <c r="I9" s="11">
        <v>599</v>
      </c>
      <c r="J9" s="11">
        <v>298</v>
      </c>
      <c r="K9" s="11">
        <v>301</v>
      </c>
      <c r="L9" s="11">
        <v>1597</v>
      </c>
      <c r="M9" s="11">
        <v>827</v>
      </c>
      <c r="N9" s="12">
        <v>770</v>
      </c>
      <c r="O9" s="10">
        <v>1607</v>
      </c>
      <c r="P9" s="11">
        <v>832</v>
      </c>
      <c r="Q9" s="11">
        <v>775</v>
      </c>
      <c r="R9" s="11">
        <v>524</v>
      </c>
      <c r="S9" s="11">
        <v>258</v>
      </c>
      <c r="T9" s="11">
        <v>266</v>
      </c>
      <c r="U9" s="11">
        <v>73</v>
      </c>
      <c r="V9" s="11">
        <v>36</v>
      </c>
      <c r="W9" s="11">
        <v>37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</row>
    <row r="10" spans="1:32" s="9" customFormat="1" ht="39.75" customHeight="1">
      <c r="A10" s="45" t="s">
        <v>46</v>
      </c>
      <c r="B10" s="10">
        <v>1247</v>
      </c>
      <c r="C10" s="11">
        <v>0</v>
      </c>
      <c r="D10" s="11">
        <v>0</v>
      </c>
      <c r="E10" s="11">
        <v>0</v>
      </c>
      <c r="F10" s="11">
        <v>31</v>
      </c>
      <c r="G10" s="11">
        <v>14</v>
      </c>
      <c r="H10" s="11">
        <v>17</v>
      </c>
      <c r="I10" s="11">
        <v>191</v>
      </c>
      <c r="J10" s="11">
        <v>94</v>
      </c>
      <c r="K10" s="11">
        <v>97</v>
      </c>
      <c r="L10" s="11">
        <v>422</v>
      </c>
      <c r="M10" s="11">
        <v>226</v>
      </c>
      <c r="N10" s="12">
        <v>196</v>
      </c>
      <c r="O10" s="10">
        <v>440</v>
      </c>
      <c r="P10" s="11">
        <v>221</v>
      </c>
      <c r="Q10" s="11">
        <v>219</v>
      </c>
      <c r="R10" s="11">
        <v>147</v>
      </c>
      <c r="S10" s="11">
        <v>82</v>
      </c>
      <c r="T10" s="11">
        <v>65</v>
      </c>
      <c r="U10" s="11">
        <v>15</v>
      </c>
      <c r="V10" s="11">
        <v>8</v>
      </c>
      <c r="W10" s="11">
        <v>7</v>
      </c>
      <c r="X10" s="11">
        <v>1</v>
      </c>
      <c r="Y10" s="11">
        <v>1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</row>
    <row r="11" spans="1:32" s="9" customFormat="1" ht="39.75" customHeight="1">
      <c r="A11" s="45" t="s">
        <v>47</v>
      </c>
      <c r="B11" s="10">
        <v>628</v>
      </c>
      <c r="C11" s="11">
        <v>0</v>
      </c>
      <c r="D11" s="11">
        <v>0</v>
      </c>
      <c r="E11" s="11">
        <v>0</v>
      </c>
      <c r="F11" s="11">
        <v>12</v>
      </c>
      <c r="G11" s="11">
        <v>10</v>
      </c>
      <c r="H11" s="11">
        <v>2</v>
      </c>
      <c r="I11" s="11">
        <v>94</v>
      </c>
      <c r="J11" s="11">
        <v>48</v>
      </c>
      <c r="K11" s="11">
        <v>46</v>
      </c>
      <c r="L11" s="11">
        <v>222</v>
      </c>
      <c r="M11" s="11">
        <v>119</v>
      </c>
      <c r="N11" s="12">
        <v>103</v>
      </c>
      <c r="O11" s="10">
        <v>218</v>
      </c>
      <c r="P11" s="11">
        <v>101</v>
      </c>
      <c r="Q11" s="11">
        <v>117</v>
      </c>
      <c r="R11" s="11">
        <v>71</v>
      </c>
      <c r="S11" s="11">
        <v>28</v>
      </c>
      <c r="T11" s="11">
        <v>43</v>
      </c>
      <c r="U11" s="11">
        <v>11</v>
      </c>
      <c r="V11" s="11">
        <v>2</v>
      </c>
      <c r="W11" s="11">
        <v>9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</row>
    <row r="12" spans="1:32" s="9" customFormat="1" ht="39.75" customHeight="1">
      <c r="A12" s="45" t="s">
        <v>48</v>
      </c>
      <c r="B12" s="10">
        <v>247</v>
      </c>
      <c r="C12" s="11">
        <v>0</v>
      </c>
      <c r="D12" s="11">
        <v>0</v>
      </c>
      <c r="E12" s="11">
        <v>0</v>
      </c>
      <c r="F12" s="11">
        <v>6</v>
      </c>
      <c r="G12" s="11">
        <v>1</v>
      </c>
      <c r="H12" s="11">
        <v>5</v>
      </c>
      <c r="I12" s="11">
        <v>25</v>
      </c>
      <c r="J12" s="11">
        <v>14</v>
      </c>
      <c r="K12" s="11">
        <v>11</v>
      </c>
      <c r="L12" s="11">
        <v>83</v>
      </c>
      <c r="M12" s="11">
        <v>48</v>
      </c>
      <c r="N12" s="12">
        <v>35</v>
      </c>
      <c r="O12" s="10">
        <v>96</v>
      </c>
      <c r="P12" s="11">
        <v>41</v>
      </c>
      <c r="Q12" s="11">
        <v>55</v>
      </c>
      <c r="R12" s="11">
        <v>33</v>
      </c>
      <c r="S12" s="11">
        <v>20</v>
      </c>
      <c r="T12" s="11">
        <v>13</v>
      </c>
      <c r="U12" s="11">
        <v>4</v>
      </c>
      <c r="V12" s="11">
        <v>2</v>
      </c>
      <c r="W12" s="11">
        <v>2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</row>
    <row r="13" spans="1:32" s="9" customFormat="1" ht="39.75" customHeight="1">
      <c r="A13" s="45" t="s">
        <v>49</v>
      </c>
      <c r="B13" s="10">
        <v>1057</v>
      </c>
      <c r="C13" s="11">
        <v>1</v>
      </c>
      <c r="D13" s="11">
        <v>0</v>
      </c>
      <c r="E13" s="11">
        <v>1</v>
      </c>
      <c r="F13" s="11">
        <v>29</v>
      </c>
      <c r="G13" s="11">
        <v>17</v>
      </c>
      <c r="H13" s="11">
        <v>12</v>
      </c>
      <c r="I13" s="11">
        <v>165</v>
      </c>
      <c r="J13" s="11">
        <v>80</v>
      </c>
      <c r="K13" s="11">
        <v>85</v>
      </c>
      <c r="L13" s="11">
        <v>372</v>
      </c>
      <c r="M13" s="11">
        <v>192</v>
      </c>
      <c r="N13" s="12">
        <v>180</v>
      </c>
      <c r="O13" s="10">
        <v>363</v>
      </c>
      <c r="P13" s="11">
        <v>188</v>
      </c>
      <c r="Q13" s="11">
        <v>175</v>
      </c>
      <c r="R13" s="11">
        <v>112</v>
      </c>
      <c r="S13" s="11">
        <v>63</v>
      </c>
      <c r="T13" s="11">
        <v>49</v>
      </c>
      <c r="U13" s="11">
        <v>15</v>
      </c>
      <c r="V13" s="11">
        <v>8</v>
      </c>
      <c r="W13" s="11">
        <v>7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</row>
    <row r="14" spans="1:32" s="9" customFormat="1" ht="39.75" customHeight="1">
      <c r="A14" s="45" t="s">
        <v>50</v>
      </c>
      <c r="B14" s="10">
        <v>902</v>
      </c>
      <c r="C14" s="11">
        <v>0</v>
      </c>
      <c r="D14" s="11">
        <v>0</v>
      </c>
      <c r="E14" s="11">
        <v>0</v>
      </c>
      <c r="F14" s="11">
        <v>19</v>
      </c>
      <c r="G14" s="11">
        <v>13</v>
      </c>
      <c r="H14" s="11">
        <v>6</v>
      </c>
      <c r="I14" s="11">
        <v>167</v>
      </c>
      <c r="J14" s="11">
        <v>83</v>
      </c>
      <c r="K14" s="11">
        <v>84</v>
      </c>
      <c r="L14" s="11">
        <v>328</v>
      </c>
      <c r="M14" s="11">
        <v>175</v>
      </c>
      <c r="N14" s="12">
        <v>153</v>
      </c>
      <c r="O14" s="10">
        <v>280</v>
      </c>
      <c r="P14" s="11">
        <v>142</v>
      </c>
      <c r="Q14" s="11">
        <v>138</v>
      </c>
      <c r="R14" s="11">
        <v>97</v>
      </c>
      <c r="S14" s="11">
        <v>52</v>
      </c>
      <c r="T14" s="11">
        <v>45</v>
      </c>
      <c r="U14" s="11">
        <v>10</v>
      </c>
      <c r="V14" s="11">
        <v>6</v>
      </c>
      <c r="W14" s="11">
        <v>4</v>
      </c>
      <c r="X14" s="11">
        <v>1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</row>
    <row r="15" spans="1:32" s="9" customFormat="1" ht="39.75" customHeight="1">
      <c r="A15" s="45" t="s">
        <v>51</v>
      </c>
      <c r="B15" s="10">
        <v>393</v>
      </c>
      <c r="C15" s="11">
        <v>0</v>
      </c>
      <c r="D15" s="11">
        <v>0</v>
      </c>
      <c r="E15" s="11">
        <v>0</v>
      </c>
      <c r="F15" s="11">
        <v>10</v>
      </c>
      <c r="G15" s="11">
        <v>8</v>
      </c>
      <c r="H15" s="11">
        <v>2</v>
      </c>
      <c r="I15" s="11">
        <v>58</v>
      </c>
      <c r="J15" s="11">
        <v>28</v>
      </c>
      <c r="K15" s="11">
        <v>30</v>
      </c>
      <c r="L15" s="11">
        <v>140</v>
      </c>
      <c r="M15" s="11">
        <v>73</v>
      </c>
      <c r="N15" s="12">
        <v>67</v>
      </c>
      <c r="O15" s="10">
        <v>136</v>
      </c>
      <c r="P15" s="11">
        <v>72</v>
      </c>
      <c r="Q15" s="11">
        <v>64</v>
      </c>
      <c r="R15" s="11">
        <v>44</v>
      </c>
      <c r="S15" s="11">
        <v>22</v>
      </c>
      <c r="T15" s="11">
        <v>22</v>
      </c>
      <c r="U15" s="11">
        <v>5</v>
      </c>
      <c r="V15" s="11">
        <v>1</v>
      </c>
      <c r="W15" s="11">
        <v>4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</row>
    <row r="16" spans="1:32" s="9" customFormat="1" ht="39.75" customHeight="1">
      <c r="A16" s="45" t="s">
        <v>52</v>
      </c>
      <c r="B16" s="10">
        <v>266</v>
      </c>
      <c r="C16" s="11">
        <v>0</v>
      </c>
      <c r="D16" s="11">
        <v>0</v>
      </c>
      <c r="E16" s="11">
        <v>0</v>
      </c>
      <c r="F16" s="11">
        <v>8</v>
      </c>
      <c r="G16" s="11">
        <v>3</v>
      </c>
      <c r="H16" s="11">
        <v>5</v>
      </c>
      <c r="I16" s="11">
        <v>47</v>
      </c>
      <c r="J16" s="11">
        <v>29</v>
      </c>
      <c r="K16" s="11">
        <v>18</v>
      </c>
      <c r="L16" s="11">
        <v>83</v>
      </c>
      <c r="M16" s="11">
        <v>43</v>
      </c>
      <c r="N16" s="12">
        <v>40</v>
      </c>
      <c r="O16" s="10">
        <v>92</v>
      </c>
      <c r="P16" s="11">
        <v>40</v>
      </c>
      <c r="Q16" s="11">
        <v>52</v>
      </c>
      <c r="R16" s="11">
        <v>30</v>
      </c>
      <c r="S16" s="11">
        <v>17</v>
      </c>
      <c r="T16" s="11">
        <v>13</v>
      </c>
      <c r="U16" s="11">
        <v>5</v>
      </c>
      <c r="V16" s="11">
        <v>2</v>
      </c>
      <c r="W16" s="11">
        <v>3</v>
      </c>
      <c r="X16" s="11">
        <v>1</v>
      </c>
      <c r="Y16" s="11">
        <v>0</v>
      </c>
      <c r="Z16" s="11">
        <v>1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</row>
    <row r="17" spans="1:32" s="9" customFormat="1" ht="39.75" customHeight="1">
      <c r="A17" s="45" t="s">
        <v>53</v>
      </c>
      <c r="B17" s="10">
        <v>803</v>
      </c>
      <c r="C17" s="11">
        <v>0</v>
      </c>
      <c r="D17" s="11">
        <v>0</v>
      </c>
      <c r="E17" s="11">
        <v>0</v>
      </c>
      <c r="F17" s="11">
        <v>22</v>
      </c>
      <c r="G17" s="11">
        <v>10</v>
      </c>
      <c r="H17" s="11">
        <v>12</v>
      </c>
      <c r="I17" s="11">
        <v>135</v>
      </c>
      <c r="J17" s="11">
        <v>67</v>
      </c>
      <c r="K17" s="11">
        <v>68</v>
      </c>
      <c r="L17" s="11">
        <v>302</v>
      </c>
      <c r="M17" s="11">
        <v>156</v>
      </c>
      <c r="N17" s="12">
        <v>146</v>
      </c>
      <c r="O17" s="10">
        <v>258</v>
      </c>
      <c r="P17" s="11">
        <v>146</v>
      </c>
      <c r="Q17" s="11">
        <v>112</v>
      </c>
      <c r="R17" s="11">
        <v>72</v>
      </c>
      <c r="S17" s="11">
        <v>35</v>
      </c>
      <c r="T17" s="11">
        <v>37</v>
      </c>
      <c r="U17" s="11">
        <v>14</v>
      </c>
      <c r="V17" s="11">
        <v>9</v>
      </c>
      <c r="W17" s="11">
        <v>5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</row>
    <row r="18" spans="1:32" s="9" customFormat="1" ht="39.75" customHeight="1">
      <c r="A18" s="45" t="s">
        <v>54</v>
      </c>
      <c r="B18" s="10">
        <v>289</v>
      </c>
      <c r="C18" s="11">
        <v>0</v>
      </c>
      <c r="D18" s="11">
        <v>0</v>
      </c>
      <c r="E18" s="11">
        <v>0</v>
      </c>
      <c r="F18" s="11">
        <v>6</v>
      </c>
      <c r="G18" s="11">
        <v>2</v>
      </c>
      <c r="H18" s="11">
        <v>4</v>
      </c>
      <c r="I18" s="11">
        <v>44</v>
      </c>
      <c r="J18" s="11">
        <v>21</v>
      </c>
      <c r="K18" s="11">
        <v>23</v>
      </c>
      <c r="L18" s="11">
        <v>103</v>
      </c>
      <c r="M18" s="11">
        <v>52</v>
      </c>
      <c r="N18" s="12">
        <v>51</v>
      </c>
      <c r="O18" s="10">
        <v>101</v>
      </c>
      <c r="P18" s="11">
        <v>49</v>
      </c>
      <c r="Q18" s="11">
        <v>52</v>
      </c>
      <c r="R18" s="11">
        <v>30</v>
      </c>
      <c r="S18" s="11">
        <v>15</v>
      </c>
      <c r="T18" s="11">
        <v>15</v>
      </c>
      <c r="U18" s="11">
        <v>5</v>
      </c>
      <c r="V18" s="11">
        <v>3</v>
      </c>
      <c r="W18" s="11">
        <v>2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</row>
    <row r="19" spans="1:32" s="9" customFormat="1" ht="39.75" customHeight="1">
      <c r="A19" s="45" t="s">
        <v>55</v>
      </c>
      <c r="B19" s="10">
        <v>254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1</v>
      </c>
      <c r="I19" s="11">
        <v>35</v>
      </c>
      <c r="J19" s="11">
        <v>15</v>
      </c>
      <c r="K19" s="11">
        <v>20</v>
      </c>
      <c r="L19" s="11">
        <v>95</v>
      </c>
      <c r="M19" s="11">
        <v>45</v>
      </c>
      <c r="N19" s="12">
        <v>50</v>
      </c>
      <c r="O19" s="10">
        <v>90</v>
      </c>
      <c r="P19" s="11">
        <v>45</v>
      </c>
      <c r="Q19" s="11">
        <v>45</v>
      </c>
      <c r="R19" s="11">
        <v>31</v>
      </c>
      <c r="S19" s="11">
        <v>16</v>
      </c>
      <c r="T19" s="11">
        <v>15</v>
      </c>
      <c r="U19" s="11">
        <v>2</v>
      </c>
      <c r="V19" s="11">
        <v>0</v>
      </c>
      <c r="W19" s="11">
        <v>2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</row>
    <row r="20" spans="1:32" s="9" customFormat="1" ht="39.75" customHeight="1">
      <c r="A20" s="37" t="s">
        <v>56</v>
      </c>
      <c r="B20" s="16">
        <v>30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1</v>
      </c>
      <c r="I20" s="17">
        <v>3</v>
      </c>
      <c r="J20" s="17">
        <v>3</v>
      </c>
      <c r="K20" s="17">
        <v>0</v>
      </c>
      <c r="L20" s="17">
        <v>12</v>
      </c>
      <c r="M20" s="17">
        <v>3</v>
      </c>
      <c r="N20" s="18">
        <v>9</v>
      </c>
      <c r="O20" s="16">
        <v>11</v>
      </c>
      <c r="P20" s="17">
        <v>4</v>
      </c>
      <c r="Q20" s="17">
        <v>7</v>
      </c>
      <c r="R20" s="17">
        <v>2</v>
      </c>
      <c r="S20" s="17">
        <v>1</v>
      </c>
      <c r="T20" s="17">
        <v>1</v>
      </c>
      <c r="U20" s="17">
        <v>1</v>
      </c>
      <c r="V20" s="17">
        <v>0</v>
      </c>
      <c r="W20" s="17">
        <v>1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</row>
    <row r="21" spans="1:32" s="9" customFormat="1" ht="39.75" customHeight="1">
      <c r="A21" s="42" t="s">
        <v>57</v>
      </c>
      <c r="B21" s="16">
        <v>62</v>
      </c>
      <c r="C21" s="17">
        <v>0</v>
      </c>
      <c r="D21" s="17">
        <v>0</v>
      </c>
      <c r="E21" s="17">
        <v>0</v>
      </c>
      <c r="F21" s="17">
        <v>2</v>
      </c>
      <c r="G21" s="17">
        <v>2</v>
      </c>
      <c r="H21" s="17">
        <v>0</v>
      </c>
      <c r="I21" s="17">
        <v>4</v>
      </c>
      <c r="J21" s="17">
        <v>2</v>
      </c>
      <c r="K21" s="17">
        <v>2</v>
      </c>
      <c r="L21" s="17">
        <v>19</v>
      </c>
      <c r="M21" s="17">
        <v>13</v>
      </c>
      <c r="N21" s="18">
        <v>6</v>
      </c>
      <c r="O21" s="16">
        <v>28</v>
      </c>
      <c r="P21" s="17">
        <v>14</v>
      </c>
      <c r="Q21" s="17">
        <v>14</v>
      </c>
      <c r="R21" s="17">
        <v>8</v>
      </c>
      <c r="S21" s="17">
        <v>2</v>
      </c>
      <c r="T21" s="17">
        <v>6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</row>
    <row r="22" spans="1:32" s="9" customFormat="1" ht="39.75" customHeight="1">
      <c r="A22" s="47" t="s">
        <v>58</v>
      </c>
      <c r="B22" s="10">
        <v>224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37</v>
      </c>
      <c r="J22" s="11">
        <v>19</v>
      </c>
      <c r="K22" s="11">
        <v>18</v>
      </c>
      <c r="L22" s="11">
        <v>64</v>
      </c>
      <c r="M22" s="11">
        <v>34</v>
      </c>
      <c r="N22" s="12">
        <v>30</v>
      </c>
      <c r="O22" s="10">
        <v>91</v>
      </c>
      <c r="P22" s="11">
        <v>50</v>
      </c>
      <c r="Q22" s="11">
        <v>41</v>
      </c>
      <c r="R22" s="11">
        <v>30</v>
      </c>
      <c r="S22" s="11">
        <v>15</v>
      </c>
      <c r="T22" s="11">
        <v>15</v>
      </c>
      <c r="U22" s="11">
        <v>2</v>
      </c>
      <c r="V22" s="11">
        <v>0</v>
      </c>
      <c r="W22" s="11">
        <v>2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</row>
    <row r="23" spans="1:32" s="9" customFormat="1" ht="39.75" customHeight="1">
      <c r="A23" s="47" t="s">
        <v>59</v>
      </c>
      <c r="B23" s="10">
        <v>168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  <c r="I23" s="11">
        <v>23</v>
      </c>
      <c r="J23" s="11">
        <v>14</v>
      </c>
      <c r="K23" s="11">
        <v>9</v>
      </c>
      <c r="L23" s="11">
        <v>60</v>
      </c>
      <c r="M23" s="11">
        <v>38</v>
      </c>
      <c r="N23" s="12">
        <v>22</v>
      </c>
      <c r="O23" s="10">
        <v>72</v>
      </c>
      <c r="P23" s="11">
        <v>37</v>
      </c>
      <c r="Q23" s="11">
        <v>35</v>
      </c>
      <c r="R23" s="11">
        <v>9</v>
      </c>
      <c r="S23" s="11">
        <v>5</v>
      </c>
      <c r="T23" s="11">
        <v>4</v>
      </c>
      <c r="U23" s="11">
        <v>3</v>
      </c>
      <c r="V23" s="11">
        <v>2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</row>
    <row r="24" spans="1:32" s="9" customFormat="1" ht="39.75" customHeight="1">
      <c r="A24" s="42" t="s">
        <v>60</v>
      </c>
      <c r="B24" s="16">
        <v>130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1</v>
      </c>
      <c r="I24" s="17">
        <v>20</v>
      </c>
      <c r="J24" s="17">
        <v>13</v>
      </c>
      <c r="K24" s="17">
        <v>7</v>
      </c>
      <c r="L24" s="17">
        <v>51</v>
      </c>
      <c r="M24" s="17">
        <v>26</v>
      </c>
      <c r="N24" s="18">
        <v>25</v>
      </c>
      <c r="O24" s="16">
        <v>43</v>
      </c>
      <c r="P24" s="17">
        <v>21</v>
      </c>
      <c r="Q24" s="17">
        <v>22</v>
      </c>
      <c r="R24" s="17">
        <v>12</v>
      </c>
      <c r="S24" s="17">
        <v>6</v>
      </c>
      <c r="T24" s="17">
        <v>6</v>
      </c>
      <c r="U24" s="17">
        <v>3</v>
      </c>
      <c r="V24" s="17">
        <v>3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</row>
    <row r="25" spans="1:32" s="9" customFormat="1" ht="39.75" customHeight="1">
      <c r="A25" s="42" t="s">
        <v>61</v>
      </c>
      <c r="B25" s="16">
        <v>64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6</v>
      </c>
      <c r="J25" s="17">
        <v>4</v>
      </c>
      <c r="K25" s="17">
        <v>2</v>
      </c>
      <c r="L25" s="17">
        <v>23</v>
      </c>
      <c r="M25" s="17">
        <v>11</v>
      </c>
      <c r="N25" s="18">
        <v>12</v>
      </c>
      <c r="O25" s="16">
        <v>28</v>
      </c>
      <c r="P25" s="17">
        <v>16</v>
      </c>
      <c r="Q25" s="17">
        <v>12</v>
      </c>
      <c r="R25" s="17">
        <v>7</v>
      </c>
      <c r="S25" s="17">
        <v>5</v>
      </c>
      <c r="T25" s="17">
        <v>2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</row>
    <row r="26" spans="1:32" s="9" customFormat="1" ht="39.75" customHeight="1">
      <c r="A26" s="47" t="s">
        <v>62</v>
      </c>
      <c r="B26" s="10">
        <v>39</v>
      </c>
      <c r="C26" s="11">
        <v>0</v>
      </c>
      <c r="D26" s="11">
        <v>0</v>
      </c>
      <c r="E26" s="11">
        <v>0</v>
      </c>
      <c r="F26" s="11">
        <v>1</v>
      </c>
      <c r="G26" s="11">
        <v>1</v>
      </c>
      <c r="H26" s="11">
        <v>0</v>
      </c>
      <c r="I26" s="11">
        <v>4</v>
      </c>
      <c r="J26" s="11">
        <v>2</v>
      </c>
      <c r="K26" s="11">
        <v>2</v>
      </c>
      <c r="L26" s="11">
        <v>15</v>
      </c>
      <c r="M26" s="11">
        <v>6</v>
      </c>
      <c r="N26" s="12">
        <v>9</v>
      </c>
      <c r="O26" s="10">
        <v>14</v>
      </c>
      <c r="P26" s="11">
        <v>9</v>
      </c>
      <c r="Q26" s="11">
        <v>5</v>
      </c>
      <c r="R26" s="11">
        <v>4</v>
      </c>
      <c r="S26" s="11">
        <v>2</v>
      </c>
      <c r="T26" s="11">
        <v>2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</row>
    <row r="27" spans="1:32" s="9" customFormat="1" ht="39.75" customHeight="1">
      <c r="A27" s="47" t="s">
        <v>63</v>
      </c>
      <c r="B27" s="10">
        <v>72</v>
      </c>
      <c r="C27" s="11">
        <v>0</v>
      </c>
      <c r="D27" s="11">
        <v>0</v>
      </c>
      <c r="E27" s="11">
        <v>0</v>
      </c>
      <c r="F27" s="11">
        <v>3</v>
      </c>
      <c r="G27" s="11">
        <v>1</v>
      </c>
      <c r="H27" s="11">
        <v>2</v>
      </c>
      <c r="I27" s="11">
        <v>9</v>
      </c>
      <c r="J27" s="11">
        <v>2</v>
      </c>
      <c r="K27" s="11">
        <v>7</v>
      </c>
      <c r="L27" s="11">
        <v>24</v>
      </c>
      <c r="M27" s="11">
        <v>12</v>
      </c>
      <c r="N27" s="12">
        <v>12</v>
      </c>
      <c r="O27" s="10">
        <v>22</v>
      </c>
      <c r="P27" s="11">
        <v>13</v>
      </c>
      <c r="Q27" s="11">
        <v>9</v>
      </c>
      <c r="R27" s="11">
        <v>14</v>
      </c>
      <c r="S27" s="11">
        <v>7</v>
      </c>
      <c r="T27" s="11">
        <v>7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</row>
    <row r="28" spans="1:32" s="9" customFormat="1" ht="39.75" customHeight="1" thickBot="1">
      <c r="A28" s="48" t="s">
        <v>64</v>
      </c>
      <c r="B28" s="49">
        <v>173</v>
      </c>
      <c r="C28" s="50">
        <v>0</v>
      </c>
      <c r="D28" s="50">
        <v>0</v>
      </c>
      <c r="E28" s="50">
        <v>0</v>
      </c>
      <c r="F28" s="50">
        <v>3</v>
      </c>
      <c r="G28" s="50">
        <v>1</v>
      </c>
      <c r="H28" s="50">
        <v>2</v>
      </c>
      <c r="I28" s="50">
        <v>25</v>
      </c>
      <c r="J28" s="50">
        <v>12</v>
      </c>
      <c r="K28" s="50">
        <v>13</v>
      </c>
      <c r="L28" s="50">
        <v>63</v>
      </c>
      <c r="M28" s="50">
        <v>28</v>
      </c>
      <c r="N28" s="51">
        <v>35</v>
      </c>
      <c r="O28" s="49">
        <v>57</v>
      </c>
      <c r="P28" s="50">
        <v>26</v>
      </c>
      <c r="Q28" s="50">
        <v>31</v>
      </c>
      <c r="R28" s="50">
        <v>24</v>
      </c>
      <c r="S28" s="50">
        <v>12</v>
      </c>
      <c r="T28" s="50">
        <v>12</v>
      </c>
      <c r="U28" s="50">
        <v>1</v>
      </c>
      <c r="V28" s="50">
        <v>1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1">
        <v>0</v>
      </c>
    </row>
    <row r="29" spans="1:32" s="9" customFormat="1" ht="39.75" customHeight="1" thickTop="1">
      <c r="A29" s="52" t="s">
        <v>5</v>
      </c>
      <c r="B29" s="31">
        <f aca="true" t="shared" si="3" ref="B29:AF29">B17</f>
        <v>803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22</v>
      </c>
      <c r="G29" s="32">
        <f t="shared" si="3"/>
        <v>10</v>
      </c>
      <c r="H29" s="32">
        <f t="shared" si="3"/>
        <v>12</v>
      </c>
      <c r="I29" s="32">
        <f t="shared" si="3"/>
        <v>135</v>
      </c>
      <c r="J29" s="32">
        <f t="shared" si="3"/>
        <v>67</v>
      </c>
      <c r="K29" s="32">
        <f t="shared" si="3"/>
        <v>68</v>
      </c>
      <c r="L29" s="32">
        <f t="shared" si="3"/>
        <v>302</v>
      </c>
      <c r="M29" s="32">
        <f t="shared" si="3"/>
        <v>156</v>
      </c>
      <c r="N29" s="33">
        <f t="shared" si="3"/>
        <v>146</v>
      </c>
      <c r="O29" s="31">
        <f t="shared" si="3"/>
        <v>258</v>
      </c>
      <c r="P29" s="32">
        <f t="shared" si="3"/>
        <v>146</v>
      </c>
      <c r="Q29" s="32">
        <f t="shared" si="3"/>
        <v>112</v>
      </c>
      <c r="R29" s="32">
        <f t="shared" si="3"/>
        <v>72</v>
      </c>
      <c r="S29" s="32">
        <f t="shared" si="3"/>
        <v>35</v>
      </c>
      <c r="T29" s="32">
        <f t="shared" si="3"/>
        <v>37</v>
      </c>
      <c r="U29" s="32">
        <f t="shared" si="3"/>
        <v>14</v>
      </c>
      <c r="V29" s="32">
        <f t="shared" si="3"/>
        <v>9</v>
      </c>
      <c r="W29" s="32">
        <f t="shared" si="3"/>
        <v>5</v>
      </c>
      <c r="X29" s="32">
        <f t="shared" si="3"/>
        <v>0</v>
      </c>
      <c r="Y29" s="32">
        <f t="shared" si="3"/>
        <v>0</v>
      </c>
      <c r="Z29" s="32">
        <f t="shared" si="3"/>
        <v>0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47" t="s">
        <v>6</v>
      </c>
      <c r="B30" s="19">
        <f aca="true" t="shared" si="4" ref="B30:AF30">B13+B14</f>
        <v>1959</v>
      </c>
      <c r="C30" s="20">
        <f t="shared" si="4"/>
        <v>1</v>
      </c>
      <c r="D30" s="20">
        <f t="shared" si="4"/>
        <v>0</v>
      </c>
      <c r="E30" s="20">
        <f t="shared" si="4"/>
        <v>1</v>
      </c>
      <c r="F30" s="20">
        <f t="shared" si="4"/>
        <v>48</v>
      </c>
      <c r="G30" s="20">
        <f t="shared" si="4"/>
        <v>30</v>
      </c>
      <c r="H30" s="20">
        <f t="shared" si="4"/>
        <v>18</v>
      </c>
      <c r="I30" s="20">
        <f t="shared" si="4"/>
        <v>332</v>
      </c>
      <c r="J30" s="20">
        <f t="shared" si="4"/>
        <v>163</v>
      </c>
      <c r="K30" s="20">
        <f t="shared" si="4"/>
        <v>169</v>
      </c>
      <c r="L30" s="20">
        <f t="shared" si="4"/>
        <v>700</v>
      </c>
      <c r="M30" s="20">
        <f t="shared" si="4"/>
        <v>367</v>
      </c>
      <c r="N30" s="21">
        <f t="shared" si="4"/>
        <v>333</v>
      </c>
      <c r="O30" s="19">
        <f t="shared" si="4"/>
        <v>643</v>
      </c>
      <c r="P30" s="20">
        <f t="shared" si="4"/>
        <v>330</v>
      </c>
      <c r="Q30" s="20">
        <f t="shared" si="4"/>
        <v>313</v>
      </c>
      <c r="R30" s="20">
        <f t="shared" si="4"/>
        <v>209</v>
      </c>
      <c r="S30" s="20">
        <f t="shared" si="4"/>
        <v>115</v>
      </c>
      <c r="T30" s="20">
        <f t="shared" si="4"/>
        <v>94</v>
      </c>
      <c r="U30" s="20">
        <f t="shared" si="4"/>
        <v>25</v>
      </c>
      <c r="V30" s="20">
        <f t="shared" si="4"/>
        <v>14</v>
      </c>
      <c r="W30" s="20">
        <f t="shared" si="4"/>
        <v>11</v>
      </c>
      <c r="X30" s="20">
        <f t="shared" si="4"/>
        <v>1</v>
      </c>
      <c r="Y30" s="20">
        <f t="shared" si="4"/>
        <v>1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47" t="s">
        <v>7</v>
      </c>
      <c r="B31" s="19">
        <f aca="true" t="shared" si="5" ref="B31:AF31">B10+B20</f>
        <v>1277</v>
      </c>
      <c r="C31" s="20">
        <f t="shared" si="5"/>
        <v>0</v>
      </c>
      <c r="D31" s="20">
        <f t="shared" si="5"/>
        <v>0</v>
      </c>
      <c r="E31" s="20">
        <f t="shared" si="5"/>
        <v>0</v>
      </c>
      <c r="F31" s="20">
        <f t="shared" si="5"/>
        <v>32</v>
      </c>
      <c r="G31" s="20">
        <f t="shared" si="5"/>
        <v>14</v>
      </c>
      <c r="H31" s="20">
        <f t="shared" si="5"/>
        <v>18</v>
      </c>
      <c r="I31" s="20">
        <f t="shared" si="5"/>
        <v>194</v>
      </c>
      <c r="J31" s="20">
        <f t="shared" si="5"/>
        <v>97</v>
      </c>
      <c r="K31" s="20">
        <f t="shared" si="5"/>
        <v>97</v>
      </c>
      <c r="L31" s="20">
        <f t="shared" si="5"/>
        <v>434</v>
      </c>
      <c r="M31" s="20">
        <f t="shared" si="5"/>
        <v>229</v>
      </c>
      <c r="N31" s="21">
        <f t="shared" si="5"/>
        <v>205</v>
      </c>
      <c r="O31" s="19">
        <f t="shared" si="5"/>
        <v>451</v>
      </c>
      <c r="P31" s="20">
        <f t="shared" si="5"/>
        <v>225</v>
      </c>
      <c r="Q31" s="20">
        <f t="shared" si="5"/>
        <v>226</v>
      </c>
      <c r="R31" s="20">
        <f t="shared" si="5"/>
        <v>149</v>
      </c>
      <c r="S31" s="20">
        <f t="shared" si="5"/>
        <v>83</v>
      </c>
      <c r="T31" s="20">
        <f t="shared" si="5"/>
        <v>66</v>
      </c>
      <c r="U31" s="20">
        <f t="shared" si="5"/>
        <v>16</v>
      </c>
      <c r="V31" s="20">
        <f t="shared" si="5"/>
        <v>8</v>
      </c>
      <c r="W31" s="20">
        <f t="shared" si="5"/>
        <v>8</v>
      </c>
      <c r="X31" s="20">
        <f t="shared" si="5"/>
        <v>1</v>
      </c>
      <c r="Y31" s="20">
        <f t="shared" si="5"/>
        <v>1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47" t="s">
        <v>8</v>
      </c>
      <c r="B32" s="19">
        <f aca="true" t="shared" si="6" ref="B32:AF32">B9+B16+B19+B21+B22+B23</f>
        <v>5454</v>
      </c>
      <c r="C32" s="20">
        <f t="shared" si="6"/>
        <v>1</v>
      </c>
      <c r="D32" s="20">
        <f t="shared" si="6"/>
        <v>1</v>
      </c>
      <c r="E32" s="20">
        <f t="shared" si="6"/>
        <v>0</v>
      </c>
      <c r="F32" s="20">
        <f t="shared" si="6"/>
        <v>91</v>
      </c>
      <c r="G32" s="20">
        <f t="shared" si="6"/>
        <v>52</v>
      </c>
      <c r="H32" s="20">
        <f t="shared" si="6"/>
        <v>39</v>
      </c>
      <c r="I32" s="20">
        <f t="shared" si="6"/>
        <v>745</v>
      </c>
      <c r="J32" s="20">
        <f t="shared" si="6"/>
        <v>377</v>
      </c>
      <c r="K32" s="20">
        <f t="shared" si="6"/>
        <v>368</v>
      </c>
      <c r="L32" s="20">
        <f t="shared" si="6"/>
        <v>1918</v>
      </c>
      <c r="M32" s="20">
        <f t="shared" si="6"/>
        <v>1000</v>
      </c>
      <c r="N32" s="21">
        <f t="shared" si="6"/>
        <v>918</v>
      </c>
      <c r="O32" s="19">
        <f t="shared" si="6"/>
        <v>1980</v>
      </c>
      <c r="P32" s="20">
        <f t="shared" si="6"/>
        <v>1018</v>
      </c>
      <c r="Q32" s="20">
        <f t="shared" si="6"/>
        <v>962</v>
      </c>
      <c r="R32" s="20">
        <f t="shared" si="6"/>
        <v>632</v>
      </c>
      <c r="S32" s="20">
        <f t="shared" si="6"/>
        <v>313</v>
      </c>
      <c r="T32" s="20">
        <f t="shared" si="6"/>
        <v>319</v>
      </c>
      <c r="U32" s="20">
        <f t="shared" si="6"/>
        <v>86</v>
      </c>
      <c r="V32" s="20">
        <f t="shared" si="6"/>
        <v>41</v>
      </c>
      <c r="W32" s="20">
        <f t="shared" si="6"/>
        <v>45</v>
      </c>
      <c r="X32" s="20">
        <f t="shared" si="6"/>
        <v>1</v>
      </c>
      <c r="Y32" s="20">
        <f t="shared" si="6"/>
        <v>0</v>
      </c>
      <c r="Z32" s="20">
        <f t="shared" si="6"/>
        <v>1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47" t="s">
        <v>9</v>
      </c>
      <c r="B33" s="19">
        <f aca="true" t="shared" si="7" ref="B33:AF33">B12+B15+B18+B24+B25</f>
        <v>1123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23</v>
      </c>
      <c r="G33" s="20">
        <f t="shared" si="7"/>
        <v>11</v>
      </c>
      <c r="H33" s="20">
        <f t="shared" si="7"/>
        <v>12</v>
      </c>
      <c r="I33" s="20">
        <f t="shared" si="7"/>
        <v>153</v>
      </c>
      <c r="J33" s="20">
        <f t="shared" si="7"/>
        <v>80</v>
      </c>
      <c r="K33" s="20">
        <f t="shared" si="7"/>
        <v>73</v>
      </c>
      <c r="L33" s="20">
        <f t="shared" si="7"/>
        <v>400</v>
      </c>
      <c r="M33" s="20">
        <f t="shared" si="7"/>
        <v>210</v>
      </c>
      <c r="N33" s="21">
        <f t="shared" si="7"/>
        <v>190</v>
      </c>
      <c r="O33" s="19">
        <f t="shared" si="7"/>
        <v>404</v>
      </c>
      <c r="P33" s="20">
        <f t="shared" si="7"/>
        <v>199</v>
      </c>
      <c r="Q33" s="20">
        <f t="shared" si="7"/>
        <v>205</v>
      </c>
      <c r="R33" s="20">
        <f t="shared" si="7"/>
        <v>126</v>
      </c>
      <c r="S33" s="20">
        <f t="shared" si="7"/>
        <v>68</v>
      </c>
      <c r="T33" s="20">
        <f t="shared" si="7"/>
        <v>58</v>
      </c>
      <c r="U33" s="20">
        <f t="shared" si="7"/>
        <v>17</v>
      </c>
      <c r="V33" s="20">
        <f t="shared" si="7"/>
        <v>9</v>
      </c>
      <c r="W33" s="20">
        <f t="shared" si="7"/>
        <v>8</v>
      </c>
      <c r="X33" s="20">
        <f t="shared" si="7"/>
        <v>0</v>
      </c>
      <c r="Y33" s="20">
        <f t="shared" si="7"/>
        <v>0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53" t="s">
        <v>10</v>
      </c>
      <c r="B34" s="26">
        <f aca="true" t="shared" si="8" ref="B34:AF34">B11+B26+B27+B28</f>
        <v>912</v>
      </c>
      <c r="C34" s="22">
        <f t="shared" si="8"/>
        <v>0</v>
      </c>
      <c r="D34" s="22">
        <f t="shared" si="8"/>
        <v>0</v>
      </c>
      <c r="E34" s="22">
        <f t="shared" si="8"/>
        <v>0</v>
      </c>
      <c r="F34" s="22">
        <f t="shared" si="8"/>
        <v>19</v>
      </c>
      <c r="G34" s="22">
        <f t="shared" si="8"/>
        <v>13</v>
      </c>
      <c r="H34" s="22">
        <f t="shared" si="8"/>
        <v>6</v>
      </c>
      <c r="I34" s="22">
        <f t="shared" si="8"/>
        <v>132</v>
      </c>
      <c r="J34" s="22">
        <f t="shared" si="8"/>
        <v>64</v>
      </c>
      <c r="K34" s="22">
        <f t="shared" si="8"/>
        <v>68</v>
      </c>
      <c r="L34" s="22">
        <f t="shared" si="8"/>
        <v>324</v>
      </c>
      <c r="M34" s="22">
        <f t="shared" si="8"/>
        <v>165</v>
      </c>
      <c r="N34" s="23">
        <f t="shared" si="8"/>
        <v>159</v>
      </c>
      <c r="O34" s="26">
        <f t="shared" si="8"/>
        <v>311</v>
      </c>
      <c r="P34" s="22">
        <f t="shared" si="8"/>
        <v>149</v>
      </c>
      <c r="Q34" s="22">
        <f t="shared" si="8"/>
        <v>162</v>
      </c>
      <c r="R34" s="22">
        <f t="shared" si="8"/>
        <v>113</v>
      </c>
      <c r="S34" s="22">
        <f t="shared" si="8"/>
        <v>49</v>
      </c>
      <c r="T34" s="22">
        <f t="shared" si="8"/>
        <v>64</v>
      </c>
      <c r="U34" s="22">
        <f t="shared" si="8"/>
        <v>13</v>
      </c>
      <c r="V34" s="22">
        <f t="shared" si="8"/>
        <v>4</v>
      </c>
      <c r="W34" s="22">
        <f t="shared" si="8"/>
        <v>9</v>
      </c>
      <c r="X34" s="22">
        <f t="shared" si="8"/>
        <v>0</v>
      </c>
      <c r="Y34" s="22">
        <f t="shared" si="8"/>
        <v>0</v>
      </c>
      <c r="Z34" s="22">
        <f t="shared" si="8"/>
        <v>0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mergeCells count="12"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  <mergeCell ref="O4:Q4"/>
    <mergeCell ref="R4:T4"/>
  </mergeCells>
  <printOptions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3:S34"/>
  <sheetViews>
    <sheetView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35" t="s">
        <v>70</v>
      </c>
      <c r="S3" s="58"/>
    </row>
    <row r="4" spans="1:19" s="5" customFormat="1" ht="28.5" customHeight="1">
      <c r="A4" s="36" t="s">
        <v>44</v>
      </c>
      <c r="B4" s="59" t="s">
        <v>0</v>
      </c>
      <c r="C4" s="55" t="s">
        <v>27</v>
      </c>
      <c r="D4" s="56"/>
      <c r="E4" s="57"/>
      <c r="F4" s="55" t="s">
        <v>28</v>
      </c>
      <c r="G4" s="56"/>
      <c r="H4" s="57"/>
      <c r="I4" s="55" t="s">
        <v>29</v>
      </c>
      <c r="J4" s="56"/>
      <c r="K4" s="57"/>
      <c r="L4" s="55" t="s">
        <v>30</v>
      </c>
      <c r="M4" s="56"/>
      <c r="N4" s="56"/>
      <c r="O4" s="56"/>
      <c r="P4" s="55" t="s">
        <v>31</v>
      </c>
      <c r="Q4" s="56"/>
      <c r="R4" s="56"/>
      <c r="S4" s="57"/>
    </row>
    <row r="5" spans="1:19" s="5" customFormat="1" ht="59.25" customHeight="1">
      <c r="A5" s="41"/>
      <c r="B5" s="60"/>
      <c r="C5" s="61" t="s">
        <v>0</v>
      </c>
      <c r="D5" s="61" t="s">
        <v>32</v>
      </c>
      <c r="E5" s="61" t="s">
        <v>71</v>
      </c>
      <c r="F5" s="61" t="s">
        <v>0</v>
      </c>
      <c r="G5" s="61" t="s">
        <v>32</v>
      </c>
      <c r="H5" s="61" t="s">
        <v>71</v>
      </c>
      <c r="I5" s="61" t="s">
        <v>0</v>
      </c>
      <c r="J5" s="61" t="s">
        <v>32</v>
      </c>
      <c r="K5" s="61" t="s">
        <v>71</v>
      </c>
      <c r="L5" s="61" t="s">
        <v>0</v>
      </c>
      <c r="M5" s="61" t="s">
        <v>32</v>
      </c>
      <c r="N5" s="61" t="s">
        <v>71</v>
      </c>
      <c r="O5" s="61" t="s">
        <v>31</v>
      </c>
      <c r="P5" s="61" t="s">
        <v>0</v>
      </c>
      <c r="Q5" s="61" t="s">
        <v>32</v>
      </c>
      <c r="R5" s="61" t="s">
        <v>71</v>
      </c>
      <c r="S5" s="61" t="s">
        <v>31</v>
      </c>
    </row>
    <row r="6" spans="1:19" s="9" customFormat="1" ht="39.75" customHeight="1">
      <c r="A6" s="44" t="s">
        <v>0</v>
      </c>
      <c r="B6" s="6">
        <f aca="true" t="shared" si="0" ref="B6:S6">B7+B8</f>
        <v>11528</v>
      </c>
      <c r="C6" s="7">
        <f t="shared" si="0"/>
        <v>5416</v>
      </c>
      <c r="D6" s="7">
        <f t="shared" si="0"/>
        <v>5395</v>
      </c>
      <c r="E6" s="7">
        <f t="shared" si="0"/>
        <v>21</v>
      </c>
      <c r="F6" s="7">
        <f t="shared" si="0"/>
        <v>6058</v>
      </c>
      <c r="G6" s="7">
        <f t="shared" si="0"/>
        <v>6052</v>
      </c>
      <c r="H6" s="8">
        <f t="shared" si="0"/>
        <v>6</v>
      </c>
      <c r="I6" s="6">
        <f t="shared" si="0"/>
        <v>48</v>
      </c>
      <c r="J6" s="7">
        <f t="shared" si="0"/>
        <v>11</v>
      </c>
      <c r="K6" s="7">
        <f t="shared" si="0"/>
        <v>37</v>
      </c>
      <c r="L6" s="7">
        <f t="shared" si="0"/>
        <v>4</v>
      </c>
      <c r="M6" s="7">
        <f t="shared" si="0"/>
        <v>1</v>
      </c>
      <c r="N6" s="7">
        <f t="shared" si="0"/>
        <v>0</v>
      </c>
      <c r="O6" s="7">
        <f t="shared" si="0"/>
        <v>3</v>
      </c>
      <c r="P6" s="7">
        <f t="shared" si="0"/>
        <v>2</v>
      </c>
      <c r="Q6" s="7">
        <f t="shared" si="0"/>
        <v>0</v>
      </c>
      <c r="R6" s="7">
        <f t="shared" si="0"/>
        <v>0</v>
      </c>
      <c r="S6" s="8">
        <f t="shared" si="0"/>
        <v>2</v>
      </c>
    </row>
    <row r="7" spans="1:19" s="9" customFormat="1" ht="39.75" customHeight="1">
      <c r="A7" s="45" t="s">
        <v>3</v>
      </c>
      <c r="B7" s="10">
        <f aca="true" t="shared" si="1" ref="B7:S7">SUM(B9:B19)</f>
        <v>10566</v>
      </c>
      <c r="C7" s="11">
        <f t="shared" si="1"/>
        <v>5006</v>
      </c>
      <c r="D7" s="11">
        <f t="shared" si="1"/>
        <v>4987</v>
      </c>
      <c r="E7" s="11">
        <f t="shared" si="1"/>
        <v>19</v>
      </c>
      <c r="F7" s="11">
        <f t="shared" si="1"/>
        <v>5512</v>
      </c>
      <c r="G7" s="11">
        <f t="shared" si="1"/>
        <v>5506</v>
      </c>
      <c r="H7" s="12">
        <f t="shared" si="1"/>
        <v>6</v>
      </c>
      <c r="I7" s="10">
        <f t="shared" si="1"/>
        <v>43</v>
      </c>
      <c r="J7" s="11">
        <f t="shared" si="1"/>
        <v>7</v>
      </c>
      <c r="K7" s="11">
        <f t="shared" si="1"/>
        <v>36</v>
      </c>
      <c r="L7" s="11">
        <f t="shared" si="1"/>
        <v>3</v>
      </c>
      <c r="M7" s="11">
        <f t="shared" si="1"/>
        <v>1</v>
      </c>
      <c r="N7" s="11">
        <f t="shared" si="1"/>
        <v>0</v>
      </c>
      <c r="O7" s="11">
        <f t="shared" si="1"/>
        <v>2</v>
      </c>
      <c r="P7" s="11">
        <f t="shared" si="1"/>
        <v>2</v>
      </c>
      <c r="Q7" s="11">
        <f t="shared" si="1"/>
        <v>0</v>
      </c>
      <c r="R7" s="11">
        <f t="shared" si="1"/>
        <v>0</v>
      </c>
      <c r="S7" s="12">
        <f t="shared" si="1"/>
        <v>2</v>
      </c>
    </row>
    <row r="8" spans="1:19" s="9" customFormat="1" ht="39.75" customHeight="1">
      <c r="A8" s="46" t="s">
        <v>4</v>
      </c>
      <c r="B8" s="13">
        <f aca="true" t="shared" si="2" ref="B8:S8">SUM(B20:B28)</f>
        <v>962</v>
      </c>
      <c r="C8" s="14">
        <f t="shared" si="2"/>
        <v>410</v>
      </c>
      <c r="D8" s="14">
        <f t="shared" si="2"/>
        <v>408</v>
      </c>
      <c r="E8" s="14">
        <f t="shared" si="2"/>
        <v>2</v>
      </c>
      <c r="F8" s="14">
        <f t="shared" si="2"/>
        <v>546</v>
      </c>
      <c r="G8" s="14">
        <f t="shared" si="2"/>
        <v>546</v>
      </c>
      <c r="H8" s="15">
        <f t="shared" si="2"/>
        <v>0</v>
      </c>
      <c r="I8" s="13">
        <f t="shared" si="2"/>
        <v>5</v>
      </c>
      <c r="J8" s="14">
        <f t="shared" si="2"/>
        <v>4</v>
      </c>
      <c r="K8" s="14">
        <f t="shared" si="2"/>
        <v>1</v>
      </c>
      <c r="L8" s="14">
        <f t="shared" si="2"/>
        <v>1</v>
      </c>
      <c r="M8" s="14">
        <f t="shared" si="2"/>
        <v>0</v>
      </c>
      <c r="N8" s="14">
        <f t="shared" si="2"/>
        <v>0</v>
      </c>
      <c r="O8" s="14">
        <f t="shared" si="2"/>
        <v>1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5">
        <f t="shared" si="2"/>
        <v>0</v>
      </c>
    </row>
    <row r="9" spans="1:19" s="9" customFormat="1" ht="39.75" customHeight="1">
      <c r="A9" s="45" t="s">
        <v>45</v>
      </c>
      <c r="B9" s="10">
        <v>4480</v>
      </c>
      <c r="C9" s="11">
        <v>2091</v>
      </c>
      <c r="D9" s="11">
        <v>2085</v>
      </c>
      <c r="E9" s="11">
        <v>6</v>
      </c>
      <c r="F9" s="11">
        <v>2351</v>
      </c>
      <c r="G9" s="11">
        <v>2350</v>
      </c>
      <c r="H9" s="12">
        <v>1</v>
      </c>
      <c r="I9" s="10">
        <v>35</v>
      </c>
      <c r="J9" s="11">
        <v>7</v>
      </c>
      <c r="K9" s="11">
        <v>28</v>
      </c>
      <c r="L9" s="11">
        <v>1</v>
      </c>
      <c r="M9" s="11">
        <v>1</v>
      </c>
      <c r="N9" s="11">
        <v>0</v>
      </c>
      <c r="O9" s="11">
        <v>0</v>
      </c>
      <c r="P9" s="11">
        <v>2</v>
      </c>
      <c r="Q9" s="11">
        <v>0</v>
      </c>
      <c r="R9" s="11">
        <v>0</v>
      </c>
      <c r="S9" s="12">
        <v>2</v>
      </c>
    </row>
    <row r="10" spans="1:19" s="9" customFormat="1" ht="39.75" customHeight="1">
      <c r="A10" s="45" t="s">
        <v>46</v>
      </c>
      <c r="B10" s="10">
        <v>1247</v>
      </c>
      <c r="C10" s="11">
        <v>681</v>
      </c>
      <c r="D10" s="11">
        <v>681</v>
      </c>
      <c r="E10" s="11">
        <v>0</v>
      </c>
      <c r="F10" s="11">
        <v>564</v>
      </c>
      <c r="G10" s="11">
        <v>563</v>
      </c>
      <c r="H10" s="12">
        <v>1</v>
      </c>
      <c r="I10" s="10">
        <v>0</v>
      </c>
      <c r="J10" s="11">
        <v>0</v>
      </c>
      <c r="K10" s="11">
        <v>0</v>
      </c>
      <c r="L10" s="11">
        <v>2</v>
      </c>
      <c r="M10" s="11">
        <v>0</v>
      </c>
      <c r="N10" s="11">
        <v>0</v>
      </c>
      <c r="O10" s="11">
        <v>2</v>
      </c>
      <c r="P10" s="11">
        <v>0</v>
      </c>
      <c r="Q10" s="11">
        <v>0</v>
      </c>
      <c r="R10" s="11">
        <v>0</v>
      </c>
      <c r="S10" s="12">
        <v>0</v>
      </c>
    </row>
    <row r="11" spans="1:19" s="9" customFormat="1" ht="39.75" customHeight="1">
      <c r="A11" s="45" t="s">
        <v>47</v>
      </c>
      <c r="B11" s="10">
        <v>628</v>
      </c>
      <c r="C11" s="11">
        <v>345</v>
      </c>
      <c r="D11" s="11">
        <v>333</v>
      </c>
      <c r="E11" s="11">
        <v>12</v>
      </c>
      <c r="F11" s="11">
        <v>281</v>
      </c>
      <c r="G11" s="11">
        <v>281</v>
      </c>
      <c r="H11" s="12">
        <v>0</v>
      </c>
      <c r="I11" s="10">
        <v>2</v>
      </c>
      <c r="J11" s="11">
        <v>0</v>
      </c>
      <c r="K11" s="11">
        <v>2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0</v>
      </c>
    </row>
    <row r="12" spans="1:19" s="9" customFormat="1" ht="39.75" customHeight="1">
      <c r="A12" s="45" t="s">
        <v>48</v>
      </c>
      <c r="B12" s="10">
        <v>247</v>
      </c>
      <c r="C12" s="11">
        <v>90</v>
      </c>
      <c r="D12" s="11">
        <v>90</v>
      </c>
      <c r="E12" s="11">
        <v>0</v>
      </c>
      <c r="F12" s="11">
        <v>157</v>
      </c>
      <c r="G12" s="11">
        <v>157</v>
      </c>
      <c r="H12" s="12">
        <v>0</v>
      </c>
      <c r="I12" s="10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5" t="s">
        <v>49</v>
      </c>
      <c r="B13" s="10">
        <v>1057</v>
      </c>
      <c r="C13" s="11">
        <v>351</v>
      </c>
      <c r="D13" s="11">
        <v>351</v>
      </c>
      <c r="E13" s="11">
        <v>0</v>
      </c>
      <c r="F13" s="11">
        <v>705</v>
      </c>
      <c r="G13" s="11">
        <v>703</v>
      </c>
      <c r="H13" s="12">
        <v>2</v>
      </c>
      <c r="I13" s="10">
        <v>1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5" t="s">
        <v>50</v>
      </c>
      <c r="B14" s="10">
        <v>902</v>
      </c>
      <c r="C14" s="11">
        <v>423</v>
      </c>
      <c r="D14" s="11">
        <v>423</v>
      </c>
      <c r="E14" s="11">
        <v>0</v>
      </c>
      <c r="F14" s="11">
        <v>479</v>
      </c>
      <c r="G14" s="11">
        <v>479</v>
      </c>
      <c r="H14" s="12">
        <v>0</v>
      </c>
      <c r="I14" s="10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5" t="s">
        <v>51</v>
      </c>
      <c r="B15" s="10">
        <v>393</v>
      </c>
      <c r="C15" s="11">
        <v>144</v>
      </c>
      <c r="D15" s="11">
        <v>144</v>
      </c>
      <c r="E15" s="11">
        <v>0</v>
      </c>
      <c r="F15" s="11">
        <v>248</v>
      </c>
      <c r="G15" s="11">
        <v>248</v>
      </c>
      <c r="H15" s="12">
        <v>0</v>
      </c>
      <c r="I15" s="10">
        <v>1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</row>
    <row r="16" spans="1:19" s="9" customFormat="1" ht="39.75" customHeight="1">
      <c r="A16" s="45" t="s">
        <v>52</v>
      </c>
      <c r="B16" s="10">
        <v>266</v>
      </c>
      <c r="C16" s="11">
        <v>96</v>
      </c>
      <c r="D16" s="11">
        <v>96</v>
      </c>
      <c r="E16" s="11">
        <v>0</v>
      </c>
      <c r="F16" s="11">
        <v>169</v>
      </c>
      <c r="G16" s="11">
        <v>169</v>
      </c>
      <c r="H16" s="12">
        <v>0</v>
      </c>
      <c r="I16" s="10">
        <v>1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5" t="s">
        <v>53</v>
      </c>
      <c r="B17" s="10">
        <v>803</v>
      </c>
      <c r="C17" s="11">
        <v>533</v>
      </c>
      <c r="D17" s="11">
        <v>532</v>
      </c>
      <c r="E17" s="11">
        <v>1</v>
      </c>
      <c r="F17" s="11">
        <v>268</v>
      </c>
      <c r="G17" s="11">
        <v>267</v>
      </c>
      <c r="H17" s="12">
        <v>1</v>
      </c>
      <c r="I17" s="10">
        <v>2</v>
      </c>
      <c r="J17" s="11">
        <v>0</v>
      </c>
      <c r="K17" s="11">
        <v>2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</row>
    <row r="18" spans="1:19" s="9" customFormat="1" ht="39.75" customHeight="1">
      <c r="A18" s="45" t="s">
        <v>54</v>
      </c>
      <c r="B18" s="10">
        <v>289</v>
      </c>
      <c r="C18" s="11">
        <v>108</v>
      </c>
      <c r="D18" s="11">
        <v>108</v>
      </c>
      <c r="E18" s="11">
        <v>0</v>
      </c>
      <c r="F18" s="11">
        <v>181</v>
      </c>
      <c r="G18" s="11">
        <v>180</v>
      </c>
      <c r="H18" s="12">
        <v>1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5" t="s">
        <v>55</v>
      </c>
      <c r="B19" s="10">
        <v>254</v>
      </c>
      <c r="C19" s="11">
        <v>144</v>
      </c>
      <c r="D19" s="11">
        <v>144</v>
      </c>
      <c r="E19" s="11">
        <v>0</v>
      </c>
      <c r="F19" s="11">
        <v>109</v>
      </c>
      <c r="G19" s="11">
        <v>109</v>
      </c>
      <c r="H19" s="12">
        <v>0</v>
      </c>
      <c r="I19" s="10">
        <v>1</v>
      </c>
      <c r="J19" s="11">
        <v>0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7" t="s">
        <v>56</v>
      </c>
      <c r="B20" s="16">
        <v>30</v>
      </c>
      <c r="C20" s="17">
        <v>19</v>
      </c>
      <c r="D20" s="17">
        <v>19</v>
      </c>
      <c r="E20" s="17">
        <v>0</v>
      </c>
      <c r="F20" s="17">
        <v>11</v>
      </c>
      <c r="G20" s="17">
        <v>11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2" t="s">
        <v>57</v>
      </c>
      <c r="B21" s="16">
        <v>62</v>
      </c>
      <c r="C21" s="17">
        <v>32</v>
      </c>
      <c r="D21" s="17">
        <v>32</v>
      </c>
      <c r="E21" s="17">
        <v>0</v>
      </c>
      <c r="F21" s="17">
        <v>30</v>
      </c>
      <c r="G21" s="17">
        <v>30</v>
      </c>
      <c r="H21" s="18">
        <v>0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47" t="s">
        <v>58</v>
      </c>
      <c r="B22" s="10">
        <v>224</v>
      </c>
      <c r="C22" s="11">
        <v>86</v>
      </c>
      <c r="D22" s="11">
        <v>86</v>
      </c>
      <c r="E22" s="11">
        <v>0</v>
      </c>
      <c r="F22" s="11">
        <v>136</v>
      </c>
      <c r="G22" s="11">
        <v>136</v>
      </c>
      <c r="H22" s="12">
        <v>0</v>
      </c>
      <c r="I22" s="10">
        <v>2</v>
      </c>
      <c r="J22" s="11">
        <v>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47" t="s">
        <v>59</v>
      </c>
      <c r="B23" s="10">
        <v>168</v>
      </c>
      <c r="C23" s="11">
        <v>70</v>
      </c>
      <c r="D23" s="11">
        <v>70</v>
      </c>
      <c r="E23" s="11">
        <v>0</v>
      </c>
      <c r="F23" s="11">
        <v>97</v>
      </c>
      <c r="G23" s="11">
        <v>97</v>
      </c>
      <c r="H23" s="12">
        <v>0</v>
      </c>
      <c r="I23" s="10">
        <v>0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11">
        <v>1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2" t="s">
        <v>60</v>
      </c>
      <c r="B24" s="16">
        <v>130</v>
      </c>
      <c r="C24" s="17">
        <v>50</v>
      </c>
      <c r="D24" s="17">
        <v>50</v>
      </c>
      <c r="E24" s="17">
        <v>0</v>
      </c>
      <c r="F24" s="17">
        <v>79</v>
      </c>
      <c r="G24" s="17">
        <v>79</v>
      </c>
      <c r="H24" s="18">
        <v>0</v>
      </c>
      <c r="I24" s="16">
        <v>1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9" customFormat="1" ht="39.75" customHeight="1">
      <c r="A25" s="42" t="s">
        <v>61</v>
      </c>
      <c r="B25" s="16">
        <v>64</v>
      </c>
      <c r="C25" s="17">
        <v>35</v>
      </c>
      <c r="D25" s="17">
        <v>35</v>
      </c>
      <c r="E25" s="17">
        <v>0</v>
      </c>
      <c r="F25" s="17">
        <v>28</v>
      </c>
      <c r="G25" s="17">
        <v>28</v>
      </c>
      <c r="H25" s="18">
        <v>0</v>
      </c>
      <c r="I25" s="16">
        <v>1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47" t="s">
        <v>62</v>
      </c>
      <c r="B26" s="10">
        <v>39</v>
      </c>
      <c r="C26" s="11">
        <v>13</v>
      </c>
      <c r="D26" s="11">
        <v>12</v>
      </c>
      <c r="E26" s="11">
        <v>1</v>
      </c>
      <c r="F26" s="11">
        <v>26</v>
      </c>
      <c r="G26" s="11">
        <v>26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47" t="s">
        <v>63</v>
      </c>
      <c r="B27" s="10">
        <v>72</v>
      </c>
      <c r="C27" s="11">
        <v>32</v>
      </c>
      <c r="D27" s="11">
        <v>31</v>
      </c>
      <c r="E27" s="11">
        <v>1</v>
      </c>
      <c r="F27" s="11">
        <v>40</v>
      </c>
      <c r="G27" s="11">
        <v>40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8" t="s">
        <v>64</v>
      </c>
      <c r="B28" s="49">
        <v>173</v>
      </c>
      <c r="C28" s="50">
        <v>73</v>
      </c>
      <c r="D28" s="50">
        <v>73</v>
      </c>
      <c r="E28" s="50">
        <v>0</v>
      </c>
      <c r="F28" s="50">
        <v>99</v>
      </c>
      <c r="G28" s="50">
        <v>99</v>
      </c>
      <c r="H28" s="51">
        <v>0</v>
      </c>
      <c r="I28" s="49">
        <v>1</v>
      </c>
      <c r="J28" s="50">
        <v>0</v>
      </c>
      <c r="K28" s="50">
        <v>1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0</v>
      </c>
    </row>
    <row r="29" spans="1:19" s="9" customFormat="1" ht="39.75" customHeight="1" thickTop="1">
      <c r="A29" s="52" t="s">
        <v>5</v>
      </c>
      <c r="B29" s="31">
        <f aca="true" t="shared" si="3" ref="B29:S29">B17</f>
        <v>803</v>
      </c>
      <c r="C29" s="11">
        <f t="shared" si="3"/>
        <v>533</v>
      </c>
      <c r="D29" s="11">
        <f t="shared" si="3"/>
        <v>532</v>
      </c>
      <c r="E29" s="11">
        <f t="shared" si="3"/>
        <v>1</v>
      </c>
      <c r="F29" s="11">
        <f t="shared" si="3"/>
        <v>268</v>
      </c>
      <c r="G29" s="11">
        <f t="shared" si="3"/>
        <v>267</v>
      </c>
      <c r="H29" s="12">
        <f t="shared" si="3"/>
        <v>1</v>
      </c>
      <c r="I29" s="10">
        <f t="shared" si="3"/>
        <v>2</v>
      </c>
      <c r="J29" s="11">
        <f t="shared" si="3"/>
        <v>0</v>
      </c>
      <c r="K29" s="11">
        <f t="shared" si="3"/>
        <v>2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 t="shared" si="3"/>
        <v>0</v>
      </c>
      <c r="S29" s="12">
        <f t="shared" si="3"/>
        <v>0</v>
      </c>
    </row>
    <row r="30" spans="1:19" s="9" customFormat="1" ht="39.75" customHeight="1">
      <c r="A30" s="47" t="s">
        <v>6</v>
      </c>
      <c r="B30" s="19">
        <f aca="true" t="shared" si="4" ref="B30:S30">B13+B14</f>
        <v>1959</v>
      </c>
      <c r="C30" s="11">
        <f t="shared" si="4"/>
        <v>774</v>
      </c>
      <c r="D30" s="11">
        <f t="shared" si="4"/>
        <v>774</v>
      </c>
      <c r="E30" s="11">
        <f t="shared" si="4"/>
        <v>0</v>
      </c>
      <c r="F30" s="11">
        <f t="shared" si="4"/>
        <v>1184</v>
      </c>
      <c r="G30" s="11">
        <f t="shared" si="4"/>
        <v>1182</v>
      </c>
      <c r="H30" s="12">
        <f t="shared" si="4"/>
        <v>2</v>
      </c>
      <c r="I30" s="10">
        <f t="shared" si="4"/>
        <v>1</v>
      </c>
      <c r="J30" s="11">
        <f t="shared" si="4"/>
        <v>0</v>
      </c>
      <c r="K30" s="11">
        <f t="shared" si="4"/>
        <v>1</v>
      </c>
      <c r="L30" s="11">
        <f t="shared" si="4"/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2">
        <f t="shared" si="4"/>
        <v>0</v>
      </c>
    </row>
    <row r="31" spans="1:19" s="9" customFormat="1" ht="39.75" customHeight="1">
      <c r="A31" s="47" t="s">
        <v>7</v>
      </c>
      <c r="B31" s="19">
        <f aca="true" t="shared" si="5" ref="B31:S31">B10+B20</f>
        <v>1277</v>
      </c>
      <c r="C31" s="11">
        <f t="shared" si="5"/>
        <v>700</v>
      </c>
      <c r="D31" s="11">
        <f t="shared" si="5"/>
        <v>700</v>
      </c>
      <c r="E31" s="11">
        <f t="shared" si="5"/>
        <v>0</v>
      </c>
      <c r="F31" s="11">
        <f t="shared" si="5"/>
        <v>575</v>
      </c>
      <c r="G31" s="11">
        <f t="shared" si="5"/>
        <v>574</v>
      </c>
      <c r="H31" s="12">
        <f t="shared" si="5"/>
        <v>1</v>
      </c>
      <c r="I31" s="10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2</v>
      </c>
      <c r="M31" s="11">
        <f t="shared" si="5"/>
        <v>0</v>
      </c>
      <c r="N31" s="11">
        <f t="shared" si="5"/>
        <v>0</v>
      </c>
      <c r="O31" s="11">
        <f t="shared" si="5"/>
        <v>2</v>
      </c>
      <c r="P31" s="11">
        <f t="shared" si="5"/>
        <v>0</v>
      </c>
      <c r="Q31" s="11">
        <f t="shared" si="5"/>
        <v>0</v>
      </c>
      <c r="R31" s="11">
        <f t="shared" si="5"/>
        <v>0</v>
      </c>
      <c r="S31" s="12">
        <f t="shared" si="5"/>
        <v>0</v>
      </c>
    </row>
    <row r="32" spans="1:19" s="9" customFormat="1" ht="39.75" customHeight="1">
      <c r="A32" s="47" t="s">
        <v>8</v>
      </c>
      <c r="B32" s="19">
        <f aca="true" t="shared" si="6" ref="B32:S32">B9+B16+B19+B21+B22+B23</f>
        <v>5454</v>
      </c>
      <c r="C32" s="11">
        <f t="shared" si="6"/>
        <v>2519</v>
      </c>
      <c r="D32" s="11">
        <f t="shared" si="6"/>
        <v>2513</v>
      </c>
      <c r="E32" s="11">
        <f t="shared" si="6"/>
        <v>6</v>
      </c>
      <c r="F32" s="11">
        <f t="shared" si="6"/>
        <v>2892</v>
      </c>
      <c r="G32" s="11">
        <f t="shared" si="6"/>
        <v>2891</v>
      </c>
      <c r="H32" s="12">
        <f t="shared" si="6"/>
        <v>1</v>
      </c>
      <c r="I32" s="10">
        <f t="shared" si="6"/>
        <v>39</v>
      </c>
      <c r="J32" s="11">
        <f t="shared" si="6"/>
        <v>9</v>
      </c>
      <c r="K32" s="11">
        <f t="shared" si="6"/>
        <v>30</v>
      </c>
      <c r="L32" s="11">
        <f t="shared" si="6"/>
        <v>2</v>
      </c>
      <c r="M32" s="11">
        <f t="shared" si="6"/>
        <v>1</v>
      </c>
      <c r="N32" s="11">
        <f t="shared" si="6"/>
        <v>0</v>
      </c>
      <c r="O32" s="11">
        <f t="shared" si="6"/>
        <v>1</v>
      </c>
      <c r="P32" s="11">
        <f t="shared" si="6"/>
        <v>2</v>
      </c>
      <c r="Q32" s="11">
        <f t="shared" si="6"/>
        <v>0</v>
      </c>
      <c r="R32" s="11">
        <f t="shared" si="6"/>
        <v>0</v>
      </c>
      <c r="S32" s="12">
        <f t="shared" si="6"/>
        <v>2</v>
      </c>
    </row>
    <row r="33" spans="1:19" s="9" customFormat="1" ht="39.75" customHeight="1">
      <c r="A33" s="47" t="s">
        <v>9</v>
      </c>
      <c r="B33" s="19">
        <f aca="true" t="shared" si="7" ref="B33:S33">B12+B15+B18+B24+B25</f>
        <v>1123</v>
      </c>
      <c r="C33" s="11">
        <f t="shared" si="7"/>
        <v>427</v>
      </c>
      <c r="D33" s="11">
        <f t="shared" si="7"/>
        <v>427</v>
      </c>
      <c r="E33" s="11">
        <f t="shared" si="7"/>
        <v>0</v>
      </c>
      <c r="F33" s="11">
        <f t="shared" si="7"/>
        <v>693</v>
      </c>
      <c r="G33" s="11">
        <f t="shared" si="7"/>
        <v>692</v>
      </c>
      <c r="H33" s="12">
        <f t="shared" si="7"/>
        <v>1</v>
      </c>
      <c r="I33" s="10">
        <f t="shared" si="7"/>
        <v>3</v>
      </c>
      <c r="J33" s="11">
        <f t="shared" si="7"/>
        <v>2</v>
      </c>
      <c r="K33" s="11">
        <f t="shared" si="7"/>
        <v>1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2">
        <f t="shared" si="7"/>
        <v>0</v>
      </c>
    </row>
    <row r="34" spans="1:19" s="9" customFormat="1" ht="39.75" customHeight="1">
      <c r="A34" s="53" t="s">
        <v>10</v>
      </c>
      <c r="B34" s="26">
        <f aca="true" t="shared" si="8" ref="B34:S34">B11+B26+B27+B28</f>
        <v>912</v>
      </c>
      <c r="C34" s="14">
        <f t="shared" si="8"/>
        <v>463</v>
      </c>
      <c r="D34" s="14">
        <f t="shared" si="8"/>
        <v>449</v>
      </c>
      <c r="E34" s="14">
        <f t="shared" si="8"/>
        <v>14</v>
      </c>
      <c r="F34" s="14">
        <f t="shared" si="8"/>
        <v>446</v>
      </c>
      <c r="G34" s="14">
        <f t="shared" si="8"/>
        <v>446</v>
      </c>
      <c r="H34" s="15">
        <f t="shared" si="8"/>
        <v>0</v>
      </c>
      <c r="I34" s="13">
        <f t="shared" si="8"/>
        <v>3</v>
      </c>
      <c r="J34" s="14">
        <f t="shared" si="8"/>
        <v>0</v>
      </c>
      <c r="K34" s="14">
        <f t="shared" si="8"/>
        <v>3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5">
        <f t="shared" si="8"/>
        <v>0</v>
      </c>
    </row>
  </sheetData>
  <mergeCells count="8">
    <mergeCell ref="L4:O4"/>
    <mergeCell ref="I4:K4"/>
    <mergeCell ref="P4:S4"/>
    <mergeCell ref="R3:S3"/>
    <mergeCell ref="A4:A5"/>
    <mergeCell ref="B4:B5"/>
    <mergeCell ref="C4:E4"/>
    <mergeCell ref="F4:H4"/>
  </mergeCells>
  <printOptions/>
  <pageMargins left="0.7874015748031497" right="0.49" top="0.5905511811023623" bottom="0.5905511811023623" header="0" footer="0"/>
  <pageSetup blackAndWhite="1" fitToWidth="0" horizontalDpi="300" verticalDpi="3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AH35"/>
  <sheetViews>
    <sheetView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67</v>
      </c>
      <c r="B3" s="2"/>
      <c r="C3" s="2"/>
      <c r="D3" s="2"/>
      <c r="E3" s="2"/>
      <c r="F3" s="2"/>
      <c r="G3" s="2"/>
      <c r="H3" s="2"/>
      <c r="I3" s="2"/>
      <c r="P3" s="4"/>
      <c r="AG3" s="34" t="s">
        <v>70</v>
      </c>
      <c r="AH3" s="34"/>
    </row>
    <row r="4" spans="1:34" s="62" customFormat="1" ht="19.5" customHeight="1">
      <c r="A4" s="36" t="s">
        <v>44</v>
      </c>
      <c r="B4" s="55" t="s">
        <v>0</v>
      </c>
      <c r="C4" s="56"/>
      <c r="D4" s="57"/>
      <c r="E4" s="55" t="s">
        <v>33</v>
      </c>
      <c r="F4" s="56"/>
      <c r="G4" s="57"/>
      <c r="H4" s="55" t="s">
        <v>34</v>
      </c>
      <c r="I4" s="56"/>
      <c r="J4" s="57"/>
      <c r="K4" s="55" t="s">
        <v>35</v>
      </c>
      <c r="L4" s="56"/>
      <c r="M4" s="57"/>
      <c r="N4" s="55" t="s">
        <v>36</v>
      </c>
      <c r="O4" s="56"/>
      <c r="P4" s="57"/>
      <c r="Q4" s="55" t="s">
        <v>37</v>
      </c>
      <c r="R4" s="56"/>
      <c r="S4" s="57"/>
      <c r="T4" s="55" t="s">
        <v>38</v>
      </c>
      <c r="U4" s="56"/>
      <c r="V4" s="57"/>
      <c r="W4" s="55" t="s">
        <v>39</v>
      </c>
      <c r="X4" s="56"/>
      <c r="Y4" s="57"/>
      <c r="Z4" s="55" t="s">
        <v>40</v>
      </c>
      <c r="AA4" s="56"/>
      <c r="AB4" s="57"/>
      <c r="AC4" s="55" t="s">
        <v>41</v>
      </c>
      <c r="AD4" s="56"/>
      <c r="AE4" s="57"/>
      <c r="AF4" s="55" t="s">
        <v>42</v>
      </c>
      <c r="AG4" s="56"/>
      <c r="AH4" s="57"/>
    </row>
    <row r="5" spans="1:34" s="62" customFormat="1" ht="19.5" customHeight="1">
      <c r="A5" s="41"/>
      <c r="B5" s="42" t="s">
        <v>13</v>
      </c>
      <c r="C5" s="63" t="s">
        <v>1</v>
      </c>
      <c r="D5" s="42" t="s">
        <v>2</v>
      </c>
      <c r="E5" s="42" t="s">
        <v>14</v>
      </c>
      <c r="F5" s="63" t="s">
        <v>1</v>
      </c>
      <c r="G5" s="42" t="s">
        <v>2</v>
      </c>
      <c r="H5" s="42" t="s">
        <v>14</v>
      </c>
      <c r="I5" s="63" t="s">
        <v>1</v>
      </c>
      <c r="J5" s="42" t="s">
        <v>2</v>
      </c>
      <c r="K5" s="42" t="s">
        <v>14</v>
      </c>
      <c r="L5" s="63" t="s">
        <v>1</v>
      </c>
      <c r="M5" s="42" t="s">
        <v>2</v>
      </c>
      <c r="N5" s="42" t="s">
        <v>14</v>
      </c>
      <c r="O5" s="63" t="s">
        <v>1</v>
      </c>
      <c r="P5" s="42" t="s">
        <v>2</v>
      </c>
      <c r="Q5" s="42" t="s">
        <v>14</v>
      </c>
      <c r="R5" s="63" t="s">
        <v>1</v>
      </c>
      <c r="S5" s="42" t="s">
        <v>2</v>
      </c>
      <c r="T5" s="42" t="s">
        <v>14</v>
      </c>
      <c r="U5" s="63" t="s">
        <v>1</v>
      </c>
      <c r="V5" s="42" t="s">
        <v>2</v>
      </c>
      <c r="W5" s="42" t="s">
        <v>14</v>
      </c>
      <c r="X5" s="63" t="s">
        <v>1</v>
      </c>
      <c r="Y5" s="42" t="s">
        <v>2</v>
      </c>
      <c r="Z5" s="42" t="s">
        <v>14</v>
      </c>
      <c r="AA5" s="63" t="s">
        <v>1</v>
      </c>
      <c r="AB5" s="42" t="s">
        <v>2</v>
      </c>
      <c r="AC5" s="42" t="s">
        <v>14</v>
      </c>
      <c r="AD5" s="63" t="s">
        <v>1</v>
      </c>
      <c r="AE5" s="42" t="s">
        <v>2</v>
      </c>
      <c r="AF5" s="42" t="s">
        <v>14</v>
      </c>
      <c r="AG5" s="63" t="s">
        <v>1</v>
      </c>
      <c r="AH5" s="42" t="s">
        <v>2</v>
      </c>
    </row>
    <row r="6" spans="1:34" s="9" customFormat="1" ht="39.75" customHeight="1">
      <c r="A6" s="44" t="s">
        <v>0</v>
      </c>
      <c r="B6" s="6">
        <f aca="true" t="shared" si="0" ref="B6:AH6">B7+B8</f>
        <v>11528</v>
      </c>
      <c r="C6" s="7">
        <f t="shared" si="0"/>
        <v>5923</v>
      </c>
      <c r="D6" s="7">
        <f t="shared" si="0"/>
        <v>5605</v>
      </c>
      <c r="E6" s="7">
        <f t="shared" si="0"/>
        <v>5420</v>
      </c>
      <c r="F6" s="7">
        <f t="shared" si="0"/>
        <v>2796</v>
      </c>
      <c r="G6" s="7">
        <f t="shared" si="0"/>
        <v>2624</v>
      </c>
      <c r="H6" s="7">
        <f t="shared" si="0"/>
        <v>4399</v>
      </c>
      <c r="I6" s="7">
        <f t="shared" si="0"/>
        <v>2265</v>
      </c>
      <c r="J6" s="7">
        <f t="shared" si="0"/>
        <v>2134</v>
      </c>
      <c r="K6" s="7">
        <f t="shared" si="0"/>
        <v>1402</v>
      </c>
      <c r="L6" s="7">
        <f t="shared" si="0"/>
        <v>703</v>
      </c>
      <c r="M6" s="7">
        <f t="shared" si="0"/>
        <v>699</v>
      </c>
      <c r="N6" s="7">
        <f t="shared" si="0"/>
        <v>247</v>
      </c>
      <c r="O6" s="7">
        <f t="shared" si="0"/>
        <v>125</v>
      </c>
      <c r="P6" s="8">
        <f t="shared" si="0"/>
        <v>122</v>
      </c>
      <c r="Q6" s="6">
        <f t="shared" si="0"/>
        <v>45</v>
      </c>
      <c r="R6" s="7">
        <f t="shared" si="0"/>
        <v>28</v>
      </c>
      <c r="S6" s="7">
        <f t="shared" si="0"/>
        <v>17</v>
      </c>
      <c r="T6" s="7">
        <f t="shared" si="0"/>
        <v>11</v>
      </c>
      <c r="U6" s="7">
        <f t="shared" si="0"/>
        <v>5</v>
      </c>
      <c r="V6" s="7">
        <f t="shared" si="0"/>
        <v>6</v>
      </c>
      <c r="W6" s="7">
        <f t="shared" si="0"/>
        <v>1</v>
      </c>
      <c r="X6" s="7">
        <f t="shared" si="0"/>
        <v>1</v>
      </c>
      <c r="Y6" s="7">
        <f t="shared" si="0"/>
        <v>0</v>
      </c>
      <c r="Z6" s="7">
        <f t="shared" si="0"/>
        <v>1</v>
      </c>
      <c r="AA6" s="7">
        <f t="shared" si="0"/>
        <v>0</v>
      </c>
      <c r="AB6" s="7">
        <f t="shared" si="0"/>
        <v>1</v>
      </c>
      <c r="AC6" s="7">
        <f t="shared" si="0"/>
        <v>1</v>
      </c>
      <c r="AD6" s="7">
        <f t="shared" si="0"/>
        <v>0</v>
      </c>
      <c r="AE6" s="7">
        <f t="shared" si="0"/>
        <v>1</v>
      </c>
      <c r="AF6" s="7">
        <f t="shared" si="0"/>
        <v>1</v>
      </c>
      <c r="AG6" s="7">
        <f t="shared" si="0"/>
        <v>0</v>
      </c>
      <c r="AH6" s="8">
        <f t="shared" si="0"/>
        <v>1</v>
      </c>
    </row>
    <row r="7" spans="1:34" s="9" customFormat="1" ht="39.75" customHeight="1">
      <c r="A7" s="45" t="s">
        <v>3</v>
      </c>
      <c r="B7" s="10">
        <f aca="true" t="shared" si="1" ref="B7:AH7">SUM(B9:B19)</f>
        <v>10566</v>
      </c>
      <c r="C7" s="11">
        <f t="shared" si="1"/>
        <v>5423</v>
      </c>
      <c r="D7" s="11">
        <f t="shared" si="1"/>
        <v>5143</v>
      </c>
      <c r="E7" s="11">
        <f t="shared" si="1"/>
        <v>5024</v>
      </c>
      <c r="F7" s="11">
        <f t="shared" si="1"/>
        <v>2586</v>
      </c>
      <c r="G7" s="11">
        <f t="shared" si="1"/>
        <v>2438</v>
      </c>
      <c r="H7" s="11">
        <f t="shared" si="1"/>
        <v>4010</v>
      </c>
      <c r="I7" s="11">
        <f t="shared" si="1"/>
        <v>2057</v>
      </c>
      <c r="J7" s="11">
        <f t="shared" si="1"/>
        <v>1953</v>
      </c>
      <c r="K7" s="11">
        <f t="shared" si="1"/>
        <v>1254</v>
      </c>
      <c r="L7" s="11">
        <f t="shared" si="1"/>
        <v>636</v>
      </c>
      <c r="M7" s="11">
        <f t="shared" si="1"/>
        <v>618</v>
      </c>
      <c r="N7" s="11">
        <f t="shared" si="1"/>
        <v>227</v>
      </c>
      <c r="O7" s="11">
        <f t="shared" si="1"/>
        <v>116</v>
      </c>
      <c r="P7" s="12">
        <f t="shared" si="1"/>
        <v>111</v>
      </c>
      <c r="Q7" s="10">
        <f t="shared" si="1"/>
        <v>39</v>
      </c>
      <c r="R7" s="11">
        <f t="shared" si="1"/>
        <v>23</v>
      </c>
      <c r="S7" s="11">
        <f t="shared" si="1"/>
        <v>16</v>
      </c>
      <c r="T7" s="11">
        <f t="shared" si="1"/>
        <v>9</v>
      </c>
      <c r="U7" s="11">
        <f t="shared" si="1"/>
        <v>5</v>
      </c>
      <c r="V7" s="11">
        <f t="shared" si="1"/>
        <v>4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1</v>
      </c>
      <c r="AA7" s="11">
        <f t="shared" si="1"/>
        <v>0</v>
      </c>
      <c r="AB7" s="11">
        <f t="shared" si="1"/>
        <v>1</v>
      </c>
      <c r="AC7" s="11">
        <f t="shared" si="1"/>
        <v>1</v>
      </c>
      <c r="AD7" s="11">
        <f t="shared" si="1"/>
        <v>0</v>
      </c>
      <c r="AE7" s="11">
        <f t="shared" si="1"/>
        <v>1</v>
      </c>
      <c r="AF7" s="11">
        <f t="shared" si="1"/>
        <v>1</v>
      </c>
      <c r="AG7" s="11">
        <f t="shared" si="1"/>
        <v>0</v>
      </c>
      <c r="AH7" s="12">
        <f t="shared" si="1"/>
        <v>1</v>
      </c>
    </row>
    <row r="8" spans="1:34" s="9" customFormat="1" ht="39.75" customHeight="1">
      <c r="A8" s="46" t="s">
        <v>4</v>
      </c>
      <c r="B8" s="13">
        <f aca="true" t="shared" si="2" ref="B8:AH8">SUM(B20:B28)</f>
        <v>962</v>
      </c>
      <c r="C8" s="14">
        <f t="shared" si="2"/>
        <v>500</v>
      </c>
      <c r="D8" s="14">
        <f t="shared" si="2"/>
        <v>462</v>
      </c>
      <c r="E8" s="14">
        <f t="shared" si="2"/>
        <v>396</v>
      </c>
      <c r="F8" s="14">
        <f t="shared" si="2"/>
        <v>210</v>
      </c>
      <c r="G8" s="14">
        <f t="shared" si="2"/>
        <v>186</v>
      </c>
      <c r="H8" s="14">
        <f t="shared" si="2"/>
        <v>389</v>
      </c>
      <c r="I8" s="14">
        <f t="shared" si="2"/>
        <v>208</v>
      </c>
      <c r="J8" s="14">
        <f t="shared" si="2"/>
        <v>181</v>
      </c>
      <c r="K8" s="14">
        <f t="shared" si="2"/>
        <v>148</v>
      </c>
      <c r="L8" s="14">
        <f t="shared" si="2"/>
        <v>67</v>
      </c>
      <c r="M8" s="14">
        <f t="shared" si="2"/>
        <v>81</v>
      </c>
      <c r="N8" s="14">
        <f t="shared" si="2"/>
        <v>20</v>
      </c>
      <c r="O8" s="14">
        <f t="shared" si="2"/>
        <v>9</v>
      </c>
      <c r="P8" s="15">
        <f t="shared" si="2"/>
        <v>11</v>
      </c>
      <c r="Q8" s="13">
        <f t="shared" si="2"/>
        <v>6</v>
      </c>
      <c r="R8" s="14">
        <f t="shared" si="2"/>
        <v>5</v>
      </c>
      <c r="S8" s="14">
        <f t="shared" si="2"/>
        <v>1</v>
      </c>
      <c r="T8" s="14">
        <f t="shared" si="2"/>
        <v>2</v>
      </c>
      <c r="U8" s="14">
        <f t="shared" si="2"/>
        <v>0</v>
      </c>
      <c r="V8" s="14">
        <f t="shared" si="2"/>
        <v>2</v>
      </c>
      <c r="W8" s="14">
        <f t="shared" si="2"/>
        <v>1</v>
      </c>
      <c r="X8" s="14">
        <f t="shared" si="2"/>
        <v>1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5">
        <f t="shared" si="2"/>
        <v>0</v>
      </c>
    </row>
    <row r="9" spans="1:34" s="9" customFormat="1" ht="39.75" customHeight="1">
      <c r="A9" s="45" t="s">
        <v>45</v>
      </c>
      <c r="B9" s="10">
        <v>4480</v>
      </c>
      <c r="C9" s="11">
        <v>2299</v>
      </c>
      <c r="D9" s="11">
        <v>2181</v>
      </c>
      <c r="E9" s="11">
        <v>2201</v>
      </c>
      <c r="F9" s="11">
        <v>1137</v>
      </c>
      <c r="G9" s="11">
        <v>1064</v>
      </c>
      <c r="H9" s="11">
        <v>1673</v>
      </c>
      <c r="I9" s="11">
        <v>852</v>
      </c>
      <c r="J9" s="11">
        <v>821</v>
      </c>
      <c r="K9" s="11">
        <v>503</v>
      </c>
      <c r="L9" s="11">
        <v>255</v>
      </c>
      <c r="M9" s="11">
        <v>248</v>
      </c>
      <c r="N9" s="11">
        <v>83</v>
      </c>
      <c r="O9" s="11">
        <v>41</v>
      </c>
      <c r="P9" s="12">
        <v>42</v>
      </c>
      <c r="Q9" s="10">
        <v>16</v>
      </c>
      <c r="R9" s="11">
        <v>12</v>
      </c>
      <c r="S9" s="11">
        <v>4</v>
      </c>
      <c r="T9" s="11">
        <v>3</v>
      </c>
      <c r="U9" s="11">
        <v>2</v>
      </c>
      <c r="V9" s="11">
        <v>1</v>
      </c>
      <c r="W9" s="11">
        <v>0</v>
      </c>
      <c r="X9" s="11">
        <v>0</v>
      </c>
      <c r="Y9" s="11">
        <v>0</v>
      </c>
      <c r="Z9" s="11">
        <v>1</v>
      </c>
      <c r="AA9" s="11">
        <v>0</v>
      </c>
      <c r="AB9" s="11">
        <v>1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2">
        <v>0</v>
      </c>
    </row>
    <row r="10" spans="1:34" s="9" customFormat="1" ht="39.75" customHeight="1">
      <c r="A10" s="45" t="s">
        <v>46</v>
      </c>
      <c r="B10" s="10">
        <v>1247</v>
      </c>
      <c r="C10" s="11">
        <v>646</v>
      </c>
      <c r="D10" s="11">
        <v>601</v>
      </c>
      <c r="E10" s="11">
        <v>604</v>
      </c>
      <c r="F10" s="11">
        <v>303</v>
      </c>
      <c r="G10" s="11">
        <v>301</v>
      </c>
      <c r="H10" s="11">
        <v>465</v>
      </c>
      <c r="I10" s="11">
        <v>254</v>
      </c>
      <c r="J10" s="11">
        <v>211</v>
      </c>
      <c r="K10" s="11">
        <v>145</v>
      </c>
      <c r="L10" s="11">
        <v>68</v>
      </c>
      <c r="M10" s="11">
        <v>77</v>
      </c>
      <c r="N10" s="11">
        <v>29</v>
      </c>
      <c r="O10" s="11">
        <v>17</v>
      </c>
      <c r="P10" s="12">
        <v>12</v>
      </c>
      <c r="Q10" s="10">
        <v>2</v>
      </c>
      <c r="R10" s="11">
        <v>2</v>
      </c>
      <c r="S10" s="11">
        <v>0</v>
      </c>
      <c r="T10" s="11">
        <v>2</v>
      </c>
      <c r="U10" s="11">
        <v>2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5" t="s">
        <v>47</v>
      </c>
      <c r="B11" s="10">
        <v>628</v>
      </c>
      <c r="C11" s="11">
        <v>308</v>
      </c>
      <c r="D11" s="11">
        <v>320</v>
      </c>
      <c r="E11" s="11">
        <v>284</v>
      </c>
      <c r="F11" s="11">
        <v>144</v>
      </c>
      <c r="G11" s="11">
        <v>140</v>
      </c>
      <c r="H11" s="11">
        <v>247</v>
      </c>
      <c r="I11" s="11">
        <v>118</v>
      </c>
      <c r="J11" s="11">
        <v>129</v>
      </c>
      <c r="K11" s="11">
        <v>75</v>
      </c>
      <c r="L11" s="11">
        <v>35</v>
      </c>
      <c r="M11" s="11">
        <v>40</v>
      </c>
      <c r="N11" s="11">
        <v>21</v>
      </c>
      <c r="O11" s="11">
        <v>11</v>
      </c>
      <c r="P11" s="12">
        <v>10</v>
      </c>
      <c r="Q11" s="10">
        <v>1</v>
      </c>
      <c r="R11" s="11">
        <v>0</v>
      </c>
      <c r="S11" s="11">
        <v>1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5" t="s">
        <v>48</v>
      </c>
      <c r="B12" s="10">
        <v>247</v>
      </c>
      <c r="C12" s="11">
        <v>126</v>
      </c>
      <c r="D12" s="11">
        <v>121</v>
      </c>
      <c r="E12" s="11">
        <v>100</v>
      </c>
      <c r="F12" s="11">
        <v>51</v>
      </c>
      <c r="G12" s="11">
        <v>49</v>
      </c>
      <c r="H12" s="11">
        <v>95</v>
      </c>
      <c r="I12" s="11">
        <v>43</v>
      </c>
      <c r="J12" s="11">
        <v>52</v>
      </c>
      <c r="K12" s="11">
        <v>44</v>
      </c>
      <c r="L12" s="11">
        <v>26</v>
      </c>
      <c r="M12" s="11">
        <v>18</v>
      </c>
      <c r="N12" s="11">
        <v>6</v>
      </c>
      <c r="O12" s="11">
        <v>5</v>
      </c>
      <c r="P12" s="12">
        <v>1</v>
      </c>
      <c r="Q12" s="10">
        <v>0</v>
      </c>
      <c r="R12" s="11">
        <v>0</v>
      </c>
      <c r="S12" s="11">
        <v>0</v>
      </c>
      <c r="T12" s="11">
        <v>2</v>
      </c>
      <c r="U12" s="11">
        <v>1</v>
      </c>
      <c r="V12" s="11">
        <v>1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5" t="s">
        <v>49</v>
      </c>
      <c r="B13" s="10">
        <v>1057</v>
      </c>
      <c r="C13" s="11">
        <v>548</v>
      </c>
      <c r="D13" s="11">
        <v>509</v>
      </c>
      <c r="E13" s="11">
        <v>497</v>
      </c>
      <c r="F13" s="11">
        <v>253</v>
      </c>
      <c r="G13" s="11">
        <v>244</v>
      </c>
      <c r="H13" s="11">
        <v>412</v>
      </c>
      <c r="I13" s="11">
        <v>219</v>
      </c>
      <c r="J13" s="11">
        <v>193</v>
      </c>
      <c r="K13" s="11">
        <v>118</v>
      </c>
      <c r="L13" s="11">
        <v>63</v>
      </c>
      <c r="M13" s="11">
        <v>55</v>
      </c>
      <c r="N13" s="11">
        <v>22</v>
      </c>
      <c r="O13" s="11">
        <v>9</v>
      </c>
      <c r="P13" s="12">
        <v>13</v>
      </c>
      <c r="Q13" s="10">
        <v>6</v>
      </c>
      <c r="R13" s="11">
        <v>4</v>
      </c>
      <c r="S13" s="11">
        <v>2</v>
      </c>
      <c r="T13" s="11">
        <v>2</v>
      </c>
      <c r="U13" s="11">
        <v>0</v>
      </c>
      <c r="V13" s="11">
        <v>2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5" t="s">
        <v>50</v>
      </c>
      <c r="B14" s="10">
        <v>902</v>
      </c>
      <c r="C14" s="11">
        <v>472</v>
      </c>
      <c r="D14" s="11">
        <v>430</v>
      </c>
      <c r="E14" s="11">
        <v>423</v>
      </c>
      <c r="F14" s="11">
        <v>241</v>
      </c>
      <c r="G14" s="11">
        <v>182</v>
      </c>
      <c r="H14" s="11">
        <v>353</v>
      </c>
      <c r="I14" s="11">
        <v>170</v>
      </c>
      <c r="J14" s="11">
        <v>183</v>
      </c>
      <c r="K14" s="11">
        <v>111</v>
      </c>
      <c r="L14" s="11">
        <v>54</v>
      </c>
      <c r="M14" s="11">
        <v>57</v>
      </c>
      <c r="N14" s="11">
        <v>13</v>
      </c>
      <c r="O14" s="11">
        <v>7</v>
      </c>
      <c r="P14" s="12">
        <v>6</v>
      </c>
      <c r="Q14" s="10">
        <v>1</v>
      </c>
      <c r="R14" s="11">
        <v>0</v>
      </c>
      <c r="S14" s="11">
        <v>1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1</v>
      </c>
      <c r="AG14" s="11">
        <v>0</v>
      </c>
      <c r="AH14" s="12">
        <v>1</v>
      </c>
    </row>
    <row r="15" spans="1:34" s="9" customFormat="1" ht="39.75" customHeight="1">
      <c r="A15" s="45" t="s">
        <v>51</v>
      </c>
      <c r="B15" s="10">
        <v>393</v>
      </c>
      <c r="C15" s="11">
        <v>204</v>
      </c>
      <c r="D15" s="11">
        <v>189</v>
      </c>
      <c r="E15" s="11">
        <v>178</v>
      </c>
      <c r="F15" s="11">
        <v>90</v>
      </c>
      <c r="G15" s="11">
        <v>88</v>
      </c>
      <c r="H15" s="11">
        <v>160</v>
      </c>
      <c r="I15" s="11">
        <v>85</v>
      </c>
      <c r="J15" s="11">
        <v>75</v>
      </c>
      <c r="K15" s="11">
        <v>43</v>
      </c>
      <c r="L15" s="11">
        <v>23</v>
      </c>
      <c r="M15" s="11">
        <v>20</v>
      </c>
      <c r="N15" s="11">
        <v>11</v>
      </c>
      <c r="O15" s="11">
        <v>6</v>
      </c>
      <c r="P15" s="12">
        <v>5</v>
      </c>
      <c r="Q15" s="10">
        <v>1</v>
      </c>
      <c r="R15" s="11">
        <v>0</v>
      </c>
      <c r="S15" s="11">
        <v>1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5" t="s">
        <v>52</v>
      </c>
      <c r="B16" s="10">
        <v>266</v>
      </c>
      <c r="C16" s="11">
        <v>134</v>
      </c>
      <c r="D16" s="11">
        <v>132</v>
      </c>
      <c r="E16" s="11">
        <v>117</v>
      </c>
      <c r="F16" s="11">
        <v>63</v>
      </c>
      <c r="G16" s="11">
        <v>54</v>
      </c>
      <c r="H16" s="11">
        <v>86</v>
      </c>
      <c r="I16" s="11">
        <v>44</v>
      </c>
      <c r="J16" s="11">
        <v>42</v>
      </c>
      <c r="K16" s="11">
        <v>50</v>
      </c>
      <c r="L16" s="11">
        <v>21</v>
      </c>
      <c r="M16" s="11">
        <v>29</v>
      </c>
      <c r="N16" s="11">
        <v>10</v>
      </c>
      <c r="O16" s="11">
        <v>4</v>
      </c>
      <c r="P16" s="12">
        <v>6</v>
      </c>
      <c r="Q16" s="10">
        <v>3</v>
      </c>
      <c r="R16" s="11">
        <v>2</v>
      </c>
      <c r="S16" s="11">
        <v>1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5" t="s">
        <v>53</v>
      </c>
      <c r="B17" s="10">
        <v>803</v>
      </c>
      <c r="C17" s="11">
        <v>423</v>
      </c>
      <c r="D17" s="11">
        <v>380</v>
      </c>
      <c r="E17" s="11">
        <v>373</v>
      </c>
      <c r="F17" s="11">
        <v>188</v>
      </c>
      <c r="G17" s="11">
        <v>185</v>
      </c>
      <c r="H17" s="11">
        <v>305</v>
      </c>
      <c r="I17" s="11">
        <v>167</v>
      </c>
      <c r="J17" s="11">
        <v>138</v>
      </c>
      <c r="K17" s="11">
        <v>100</v>
      </c>
      <c r="L17" s="11">
        <v>58</v>
      </c>
      <c r="M17" s="11">
        <v>42</v>
      </c>
      <c r="N17" s="11">
        <v>20</v>
      </c>
      <c r="O17" s="11">
        <v>8</v>
      </c>
      <c r="P17" s="12">
        <v>12</v>
      </c>
      <c r="Q17" s="10">
        <v>5</v>
      </c>
      <c r="R17" s="11">
        <v>2</v>
      </c>
      <c r="S17" s="11">
        <v>3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5" t="s">
        <v>54</v>
      </c>
      <c r="B18" s="10">
        <v>289</v>
      </c>
      <c r="C18" s="11">
        <v>142</v>
      </c>
      <c r="D18" s="11">
        <v>147</v>
      </c>
      <c r="E18" s="11">
        <v>137</v>
      </c>
      <c r="F18" s="11">
        <v>67</v>
      </c>
      <c r="G18" s="11">
        <v>70</v>
      </c>
      <c r="H18" s="11">
        <v>105</v>
      </c>
      <c r="I18" s="11">
        <v>52</v>
      </c>
      <c r="J18" s="11">
        <v>53</v>
      </c>
      <c r="K18" s="11">
        <v>35</v>
      </c>
      <c r="L18" s="11">
        <v>15</v>
      </c>
      <c r="M18" s="11">
        <v>20</v>
      </c>
      <c r="N18" s="11">
        <v>10</v>
      </c>
      <c r="O18" s="11">
        <v>8</v>
      </c>
      <c r="P18" s="12">
        <v>2</v>
      </c>
      <c r="Q18" s="10">
        <v>1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1</v>
      </c>
      <c r="AD18" s="11">
        <v>0</v>
      </c>
      <c r="AE18" s="11">
        <v>1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5" t="s">
        <v>55</v>
      </c>
      <c r="B19" s="10">
        <v>254</v>
      </c>
      <c r="C19" s="11">
        <v>121</v>
      </c>
      <c r="D19" s="11">
        <v>133</v>
      </c>
      <c r="E19" s="11">
        <v>110</v>
      </c>
      <c r="F19" s="11">
        <v>49</v>
      </c>
      <c r="G19" s="11">
        <v>61</v>
      </c>
      <c r="H19" s="11">
        <v>109</v>
      </c>
      <c r="I19" s="11">
        <v>53</v>
      </c>
      <c r="J19" s="11">
        <v>56</v>
      </c>
      <c r="K19" s="11">
        <v>30</v>
      </c>
      <c r="L19" s="11">
        <v>18</v>
      </c>
      <c r="M19" s="11">
        <v>12</v>
      </c>
      <c r="N19" s="11">
        <v>2</v>
      </c>
      <c r="O19" s="11">
        <v>0</v>
      </c>
      <c r="P19" s="12">
        <v>2</v>
      </c>
      <c r="Q19" s="10">
        <v>3</v>
      </c>
      <c r="R19" s="11">
        <v>1</v>
      </c>
      <c r="S19" s="11">
        <v>2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7" t="s">
        <v>56</v>
      </c>
      <c r="B20" s="16">
        <v>30</v>
      </c>
      <c r="C20" s="17">
        <v>11</v>
      </c>
      <c r="D20" s="17">
        <v>19</v>
      </c>
      <c r="E20" s="17">
        <v>11</v>
      </c>
      <c r="F20" s="17">
        <v>3</v>
      </c>
      <c r="G20" s="17">
        <v>8</v>
      </c>
      <c r="H20" s="17">
        <v>14</v>
      </c>
      <c r="I20" s="17">
        <v>7</v>
      </c>
      <c r="J20" s="17">
        <v>7</v>
      </c>
      <c r="K20" s="17">
        <v>5</v>
      </c>
      <c r="L20" s="17">
        <v>1</v>
      </c>
      <c r="M20" s="17">
        <v>4</v>
      </c>
      <c r="N20" s="17">
        <v>0</v>
      </c>
      <c r="O20" s="17">
        <v>0</v>
      </c>
      <c r="P20" s="18">
        <v>0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2" t="s">
        <v>57</v>
      </c>
      <c r="B21" s="16">
        <v>62</v>
      </c>
      <c r="C21" s="17">
        <v>34</v>
      </c>
      <c r="D21" s="17">
        <v>28</v>
      </c>
      <c r="E21" s="17">
        <v>25</v>
      </c>
      <c r="F21" s="17">
        <v>17</v>
      </c>
      <c r="G21" s="17">
        <v>8</v>
      </c>
      <c r="H21" s="17">
        <v>28</v>
      </c>
      <c r="I21" s="17">
        <v>14</v>
      </c>
      <c r="J21" s="17">
        <v>14</v>
      </c>
      <c r="K21" s="17">
        <v>7</v>
      </c>
      <c r="L21" s="17">
        <v>2</v>
      </c>
      <c r="M21" s="17">
        <v>5</v>
      </c>
      <c r="N21" s="17">
        <v>0</v>
      </c>
      <c r="O21" s="17">
        <v>0</v>
      </c>
      <c r="P21" s="18">
        <v>0</v>
      </c>
      <c r="Q21" s="16">
        <v>1</v>
      </c>
      <c r="R21" s="17">
        <v>1</v>
      </c>
      <c r="S21" s="17">
        <v>0</v>
      </c>
      <c r="T21" s="17">
        <v>1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47" t="s">
        <v>58</v>
      </c>
      <c r="B22" s="10">
        <v>224</v>
      </c>
      <c r="C22" s="11">
        <v>118</v>
      </c>
      <c r="D22" s="11">
        <v>106</v>
      </c>
      <c r="E22" s="11">
        <v>101</v>
      </c>
      <c r="F22" s="11">
        <v>54</v>
      </c>
      <c r="G22" s="11">
        <v>47</v>
      </c>
      <c r="H22" s="11">
        <v>87</v>
      </c>
      <c r="I22" s="11">
        <v>49</v>
      </c>
      <c r="J22" s="11">
        <v>38</v>
      </c>
      <c r="K22" s="11">
        <v>32</v>
      </c>
      <c r="L22" s="11">
        <v>13</v>
      </c>
      <c r="M22" s="11">
        <v>19</v>
      </c>
      <c r="N22" s="11">
        <v>2</v>
      </c>
      <c r="O22" s="11">
        <v>1</v>
      </c>
      <c r="P22" s="12">
        <v>1</v>
      </c>
      <c r="Q22" s="10">
        <v>1</v>
      </c>
      <c r="R22" s="11">
        <v>1</v>
      </c>
      <c r="S22" s="11">
        <v>0</v>
      </c>
      <c r="T22" s="11">
        <v>1</v>
      </c>
      <c r="U22" s="11">
        <v>0</v>
      </c>
      <c r="V22" s="11">
        <v>1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47" t="s">
        <v>59</v>
      </c>
      <c r="B23" s="10">
        <v>168</v>
      </c>
      <c r="C23" s="11">
        <v>96</v>
      </c>
      <c r="D23" s="11">
        <v>72</v>
      </c>
      <c r="E23" s="11">
        <v>77</v>
      </c>
      <c r="F23" s="11">
        <v>46</v>
      </c>
      <c r="G23" s="11">
        <v>31</v>
      </c>
      <c r="H23" s="11">
        <v>70</v>
      </c>
      <c r="I23" s="11">
        <v>38</v>
      </c>
      <c r="J23" s="11">
        <v>32</v>
      </c>
      <c r="K23" s="11">
        <v>19</v>
      </c>
      <c r="L23" s="11">
        <v>10</v>
      </c>
      <c r="M23" s="11">
        <v>9</v>
      </c>
      <c r="N23" s="11">
        <v>1</v>
      </c>
      <c r="O23" s="11">
        <v>1</v>
      </c>
      <c r="P23" s="12">
        <v>0</v>
      </c>
      <c r="Q23" s="10">
        <v>1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2" t="s">
        <v>60</v>
      </c>
      <c r="B24" s="16">
        <v>130</v>
      </c>
      <c r="C24" s="17">
        <v>69</v>
      </c>
      <c r="D24" s="17">
        <v>61</v>
      </c>
      <c r="E24" s="17">
        <v>54</v>
      </c>
      <c r="F24" s="17">
        <v>28</v>
      </c>
      <c r="G24" s="17">
        <v>26</v>
      </c>
      <c r="H24" s="17">
        <v>49</v>
      </c>
      <c r="I24" s="17">
        <v>26</v>
      </c>
      <c r="J24" s="17">
        <v>23</v>
      </c>
      <c r="K24" s="17">
        <v>23</v>
      </c>
      <c r="L24" s="17">
        <v>13</v>
      </c>
      <c r="M24" s="17">
        <v>10</v>
      </c>
      <c r="N24" s="17">
        <v>3</v>
      </c>
      <c r="O24" s="17">
        <v>1</v>
      </c>
      <c r="P24" s="18">
        <v>2</v>
      </c>
      <c r="Q24" s="16">
        <v>1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2" t="s">
        <v>61</v>
      </c>
      <c r="B25" s="16">
        <v>64</v>
      </c>
      <c r="C25" s="17">
        <v>36</v>
      </c>
      <c r="D25" s="17">
        <v>28</v>
      </c>
      <c r="E25" s="17">
        <v>24</v>
      </c>
      <c r="F25" s="17">
        <v>14</v>
      </c>
      <c r="G25" s="17">
        <v>10</v>
      </c>
      <c r="H25" s="17">
        <v>24</v>
      </c>
      <c r="I25" s="17">
        <v>13</v>
      </c>
      <c r="J25" s="17">
        <v>11</v>
      </c>
      <c r="K25" s="17">
        <v>10</v>
      </c>
      <c r="L25" s="17">
        <v>5</v>
      </c>
      <c r="M25" s="17">
        <v>5</v>
      </c>
      <c r="N25" s="17">
        <v>4</v>
      </c>
      <c r="O25" s="17">
        <v>3</v>
      </c>
      <c r="P25" s="18">
        <v>1</v>
      </c>
      <c r="Q25" s="16">
        <v>2</v>
      </c>
      <c r="R25" s="17">
        <v>1</v>
      </c>
      <c r="S25" s="17">
        <v>1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47" t="s">
        <v>62</v>
      </c>
      <c r="B26" s="10">
        <v>39</v>
      </c>
      <c r="C26" s="11">
        <v>21</v>
      </c>
      <c r="D26" s="11">
        <v>18</v>
      </c>
      <c r="E26" s="11">
        <v>14</v>
      </c>
      <c r="F26" s="11">
        <v>8</v>
      </c>
      <c r="G26" s="11">
        <v>6</v>
      </c>
      <c r="H26" s="11">
        <v>13</v>
      </c>
      <c r="I26" s="11">
        <v>8</v>
      </c>
      <c r="J26" s="11">
        <v>5</v>
      </c>
      <c r="K26" s="11">
        <v>9</v>
      </c>
      <c r="L26" s="11">
        <v>4</v>
      </c>
      <c r="M26" s="11">
        <v>5</v>
      </c>
      <c r="N26" s="11">
        <v>3</v>
      </c>
      <c r="O26" s="11">
        <v>1</v>
      </c>
      <c r="P26" s="12">
        <v>2</v>
      </c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47" t="s">
        <v>63</v>
      </c>
      <c r="B27" s="10">
        <v>72</v>
      </c>
      <c r="C27" s="11">
        <v>35</v>
      </c>
      <c r="D27" s="11">
        <v>37</v>
      </c>
      <c r="E27" s="11">
        <v>26</v>
      </c>
      <c r="F27" s="11">
        <v>13</v>
      </c>
      <c r="G27" s="11">
        <v>13</v>
      </c>
      <c r="H27" s="11">
        <v>29</v>
      </c>
      <c r="I27" s="11">
        <v>12</v>
      </c>
      <c r="J27" s="11">
        <v>17</v>
      </c>
      <c r="K27" s="11">
        <v>15</v>
      </c>
      <c r="L27" s="11">
        <v>8</v>
      </c>
      <c r="M27" s="11">
        <v>7</v>
      </c>
      <c r="N27" s="11">
        <v>1</v>
      </c>
      <c r="O27" s="11">
        <v>1</v>
      </c>
      <c r="P27" s="12">
        <v>0</v>
      </c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  <c r="X27" s="11">
        <v>1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8" t="s">
        <v>64</v>
      </c>
      <c r="B28" s="49">
        <v>173</v>
      </c>
      <c r="C28" s="50">
        <v>80</v>
      </c>
      <c r="D28" s="50">
        <v>93</v>
      </c>
      <c r="E28" s="50">
        <v>64</v>
      </c>
      <c r="F28" s="50">
        <v>27</v>
      </c>
      <c r="G28" s="50">
        <v>37</v>
      </c>
      <c r="H28" s="50">
        <v>75</v>
      </c>
      <c r="I28" s="50">
        <v>41</v>
      </c>
      <c r="J28" s="50">
        <v>34</v>
      </c>
      <c r="K28" s="50">
        <v>28</v>
      </c>
      <c r="L28" s="50">
        <v>11</v>
      </c>
      <c r="M28" s="50">
        <v>17</v>
      </c>
      <c r="N28" s="50">
        <v>6</v>
      </c>
      <c r="O28" s="50">
        <v>1</v>
      </c>
      <c r="P28" s="51">
        <v>5</v>
      </c>
      <c r="Q28" s="49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1">
        <v>0</v>
      </c>
    </row>
    <row r="29" spans="1:34" s="9" customFormat="1" ht="39.75" customHeight="1" thickTop="1">
      <c r="A29" s="52" t="s">
        <v>5</v>
      </c>
      <c r="B29" s="10">
        <f aca="true" t="shared" si="3" ref="B29:AH29">B17</f>
        <v>803</v>
      </c>
      <c r="C29" s="11">
        <f t="shared" si="3"/>
        <v>423</v>
      </c>
      <c r="D29" s="11">
        <f t="shared" si="3"/>
        <v>380</v>
      </c>
      <c r="E29" s="11">
        <f t="shared" si="3"/>
        <v>373</v>
      </c>
      <c r="F29" s="11">
        <f t="shared" si="3"/>
        <v>188</v>
      </c>
      <c r="G29" s="11">
        <f t="shared" si="3"/>
        <v>185</v>
      </c>
      <c r="H29" s="11">
        <f t="shared" si="3"/>
        <v>305</v>
      </c>
      <c r="I29" s="11">
        <f t="shared" si="3"/>
        <v>167</v>
      </c>
      <c r="J29" s="11">
        <f t="shared" si="3"/>
        <v>138</v>
      </c>
      <c r="K29" s="11">
        <f t="shared" si="3"/>
        <v>100</v>
      </c>
      <c r="L29" s="11">
        <f t="shared" si="3"/>
        <v>58</v>
      </c>
      <c r="M29" s="11">
        <f t="shared" si="3"/>
        <v>42</v>
      </c>
      <c r="N29" s="11">
        <f t="shared" si="3"/>
        <v>20</v>
      </c>
      <c r="O29" s="11">
        <f t="shared" si="3"/>
        <v>8</v>
      </c>
      <c r="P29" s="12">
        <f t="shared" si="3"/>
        <v>12</v>
      </c>
      <c r="Q29" s="10">
        <f t="shared" si="3"/>
        <v>5</v>
      </c>
      <c r="R29" s="11">
        <f t="shared" si="3"/>
        <v>2</v>
      </c>
      <c r="S29" s="11">
        <f t="shared" si="3"/>
        <v>3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47" t="s">
        <v>6</v>
      </c>
      <c r="B30" s="10">
        <f aca="true" t="shared" si="4" ref="B30:AH30">B13+B14</f>
        <v>1959</v>
      </c>
      <c r="C30" s="11">
        <f t="shared" si="4"/>
        <v>1020</v>
      </c>
      <c r="D30" s="11">
        <f t="shared" si="4"/>
        <v>939</v>
      </c>
      <c r="E30" s="11">
        <f t="shared" si="4"/>
        <v>920</v>
      </c>
      <c r="F30" s="11">
        <f t="shared" si="4"/>
        <v>494</v>
      </c>
      <c r="G30" s="11">
        <f t="shared" si="4"/>
        <v>426</v>
      </c>
      <c r="H30" s="11">
        <f t="shared" si="4"/>
        <v>765</v>
      </c>
      <c r="I30" s="11">
        <f t="shared" si="4"/>
        <v>389</v>
      </c>
      <c r="J30" s="11">
        <f t="shared" si="4"/>
        <v>376</v>
      </c>
      <c r="K30" s="11">
        <f t="shared" si="4"/>
        <v>229</v>
      </c>
      <c r="L30" s="11">
        <f t="shared" si="4"/>
        <v>117</v>
      </c>
      <c r="M30" s="11">
        <f t="shared" si="4"/>
        <v>112</v>
      </c>
      <c r="N30" s="11">
        <f t="shared" si="4"/>
        <v>35</v>
      </c>
      <c r="O30" s="11">
        <f t="shared" si="4"/>
        <v>16</v>
      </c>
      <c r="P30" s="12">
        <f t="shared" si="4"/>
        <v>19</v>
      </c>
      <c r="Q30" s="10">
        <f t="shared" si="4"/>
        <v>7</v>
      </c>
      <c r="R30" s="11">
        <f t="shared" si="4"/>
        <v>4</v>
      </c>
      <c r="S30" s="11">
        <f t="shared" si="4"/>
        <v>3</v>
      </c>
      <c r="T30" s="11">
        <f t="shared" si="4"/>
        <v>2</v>
      </c>
      <c r="U30" s="11">
        <f t="shared" si="4"/>
        <v>0</v>
      </c>
      <c r="V30" s="11">
        <f t="shared" si="4"/>
        <v>2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0</v>
      </c>
      <c r="AA30" s="11">
        <f t="shared" si="4"/>
        <v>0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1</v>
      </c>
      <c r="AG30" s="11">
        <f t="shared" si="4"/>
        <v>0</v>
      </c>
      <c r="AH30" s="12">
        <f t="shared" si="4"/>
        <v>1</v>
      </c>
    </row>
    <row r="31" spans="1:34" s="9" customFormat="1" ht="39.75" customHeight="1">
      <c r="A31" s="47" t="s">
        <v>7</v>
      </c>
      <c r="B31" s="10">
        <f aca="true" t="shared" si="5" ref="B31:AH31">B10+B20</f>
        <v>1277</v>
      </c>
      <c r="C31" s="11">
        <f t="shared" si="5"/>
        <v>657</v>
      </c>
      <c r="D31" s="11">
        <f t="shared" si="5"/>
        <v>620</v>
      </c>
      <c r="E31" s="11">
        <f t="shared" si="5"/>
        <v>615</v>
      </c>
      <c r="F31" s="11">
        <f t="shared" si="5"/>
        <v>306</v>
      </c>
      <c r="G31" s="11">
        <f t="shared" si="5"/>
        <v>309</v>
      </c>
      <c r="H31" s="11">
        <f t="shared" si="5"/>
        <v>479</v>
      </c>
      <c r="I31" s="11">
        <f t="shared" si="5"/>
        <v>261</v>
      </c>
      <c r="J31" s="11">
        <f t="shared" si="5"/>
        <v>218</v>
      </c>
      <c r="K31" s="11">
        <f t="shared" si="5"/>
        <v>150</v>
      </c>
      <c r="L31" s="11">
        <f t="shared" si="5"/>
        <v>69</v>
      </c>
      <c r="M31" s="11">
        <f t="shared" si="5"/>
        <v>81</v>
      </c>
      <c r="N31" s="11">
        <f t="shared" si="5"/>
        <v>29</v>
      </c>
      <c r="O31" s="11">
        <f t="shared" si="5"/>
        <v>17</v>
      </c>
      <c r="P31" s="12">
        <f t="shared" si="5"/>
        <v>12</v>
      </c>
      <c r="Q31" s="10">
        <f t="shared" si="5"/>
        <v>2</v>
      </c>
      <c r="R31" s="11">
        <f t="shared" si="5"/>
        <v>2</v>
      </c>
      <c r="S31" s="11">
        <f t="shared" si="5"/>
        <v>0</v>
      </c>
      <c r="T31" s="11">
        <f t="shared" si="5"/>
        <v>2</v>
      </c>
      <c r="U31" s="11">
        <f t="shared" si="5"/>
        <v>2</v>
      </c>
      <c r="V31" s="11">
        <f t="shared" si="5"/>
        <v>0</v>
      </c>
      <c r="W31" s="11">
        <f t="shared" si="5"/>
        <v>0</v>
      </c>
      <c r="X31" s="11">
        <f t="shared" si="5"/>
        <v>0</v>
      </c>
      <c r="Y31" s="11">
        <f t="shared" si="5"/>
        <v>0</v>
      </c>
      <c r="Z31" s="11">
        <f t="shared" si="5"/>
        <v>0</v>
      </c>
      <c r="AA31" s="11">
        <f t="shared" si="5"/>
        <v>0</v>
      </c>
      <c r="AB31" s="11">
        <f t="shared" si="5"/>
        <v>0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47" t="s">
        <v>8</v>
      </c>
      <c r="B32" s="10">
        <f aca="true" t="shared" si="6" ref="B32:AH32">B9+B16+B19+B21+B22+B23</f>
        <v>5454</v>
      </c>
      <c r="C32" s="11">
        <f t="shared" si="6"/>
        <v>2802</v>
      </c>
      <c r="D32" s="11">
        <f t="shared" si="6"/>
        <v>2652</v>
      </c>
      <c r="E32" s="11">
        <f t="shared" si="6"/>
        <v>2631</v>
      </c>
      <c r="F32" s="11">
        <f t="shared" si="6"/>
        <v>1366</v>
      </c>
      <c r="G32" s="11">
        <f t="shared" si="6"/>
        <v>1265</v>
      </c>
      <c r="H32" s="11">
        <f t="shared" si="6"/>
        <v>2053</v>
      </c>
      <c r="I32" s="11">
        <f t="shared" si="6"/>
        <v>1050</v>
      </c>
      <c r="J32" s="11">
        <f t="shared" si="6"/>
        <v>1003</v>
      </c>
      <c r="K32" s="11">
        <f t="shared" si="6"/>
        <v>641</v>
      </c>
      <c r="L32" s="11">
        <f t="shared" si="6"/>
        <v>319</v>
      </c>
      <c r="M32" s="11">
        <f t="shared" si="6"/>
        <v>322</v>
      </c>
      <c r="N32" s="11">
        <f t="shared" si="6"/>
        <v>98</v>
      </c>
      <c r="O32" s="11">
        <f t="shared" si="6"/>
        <v>47</v>
      </c>
      <c r="P32" s="12">
        <f t="shared" si="6"/>
        <v>51</v>
      </c>
      <c r="Q32" s="10">
        <f t="shared" si="6"/>
        <v>25</v>
      </c>
      <c r="R32" s="11">
        <f t="shared" si="6"/>
        <v>18</v>
      </c>
      <c r="S32" s="11">
        <f t="shared" si="6"/>
        <v>7</v>
      </c>
      <c r="T32" s="11">
        <f t="shared" si="6"/>
        <v>5</v>
      </c>
      <c r="U32" s="11">
        <f t="shared" si="6"/>
        <v>2</v>
      </c>
      <c r="V32" s="11">
        <f t="shared" si="6"/>
        <v>3</v>
      </c>
      <c r="W32" s="11">
        <f t="shared" si="6"/>
        <v>0</v>
      </c>
      <c r="X32" s="11">
        <f t="shared" si="6"/>
        <v>0</v>
      </c>
      <c r="Y32" s="11">
        <f t="shared" si="6"/>
        <v>0</v>
      </c>
      <c r="Z32" s="11">
        <f t="shared" si="6"/>
        <v>1</v>
      </c>
      <c r="AA32" s="11">
        <f t="shared" si="6"/>
        <v>0</v>
      </c>
      <c r="AB32" s="11">
        <f t="shared" si="6"/>
        <v>1</v>
      </c>
      <c r="AC32" s="11">
        <f t="shared" si="6"/>
        <v>0</v>
      </c>
      <c r="AD32" s="11">
        <f t="shared" si="6"/>
        <v>0</v>
      </c>
      <c r="AE32" s="11">
        <f t="shared" si="6"/>
        <v>0</v>
      </c>
      <c r="AF32" s="11">
        <f t="shared" si="6"/>
        <v>0</v>
      </c>
      <c r="AG32" s="11">
        <f t="shared" si="6"/>
        <v>0</v>
      </c>
      <c r="AH32" s="12">
        <f t="shared" si="6"/>
        <v>0</v>
      </c>
    </row>
    <row r="33" spans="1:34" s="9" customFormat="1" ht="39.75" customHeight="1">
      <c r="A33" s="47" t="s">
        <v>9</v>
      </c>
      <c r="B33" s="10">
        <f aca="true" t="shared" si="7" ref="B33:AH33">B12+B15+B18+B24+B25</f>
        <v>1123</v>
      </c>
      <c r="C33" s="11">
        <f t="shared" si="7"/>
        <v>577</v>
      </c>
      <c r="D33" s="11">
        <f t="shared" si="7"/>
        <v>546</v>
      </c>
      <c r="E33" s="11">
        <f t="shared" si="7"/>
        <v>493</v>
      </c>
      <c r="F33" s="11">
        <f t="shared" si="7"/>
        <v>250</v>
      </c>
      <c r="G33" s="11">
        <f t="shared" si="7"/>
        <v>243</v>
      </c>
      <c r="H33" s="11">
        <f t="shared" si="7"/>
        <v>433</v>
      </c>
      <c r="I33" s="11">
        <f t="shared" si="7"/>
        <v>219</v>
      </c>
      <c r="J33" s="11">
        <f t="shared" si="7"/>
        <v>214</v>
      </c>
      <c r="K33" s="11">
        <f t="shared" si="7"/>
        <v>155</v>
      </c>
      <c r="L33" s="11">
        <f t="shared" si="7"/>
        <v>82</v>
      </c>
      <c r="M33" s="11">
        <f t="shared" si="7"/>
        <v>73</v>
      </c>
      <c r="N33" s="11">
        <f t="shared" si="7"/>
        <v>34</v>
      </c>
      <c r="O33" s="11">
        <f t="shared" si="7"/>
        <v>23</v>
      </c>
      <c r="P33" s="12">
        <f t="shared" si="7"/>
        <v>11</v>
      </c>
      <c r="Q33" s="10">
        <f t="shared" si="7"/>
        <v>5</v>
      </c>
      <c r="R33" s="11">
        <f t="shared" si="7"/>
        <v>2</v>
      </c>
      <c r="S33" s="11">
        <f t="shared" si="7"/>
        <v>3</v>
      </c>
      <c r="T33" s="11">
        <f t="shared" si="7"/>
        <v>2</v>
      </c>
      <c r="U33" s="11">
        <f t="shared" si="7"/>
        <v>1</v>
      </c>
      <c r="V33" s="11">
        <f t="shared" si="7"/>
        <v>1</v>
      </c>
      <c r="W33" s="11">
        <f t="shared" si="7"/>
        <v>0</v>
      </c>
      <c r="X33" s="11">
        <f t="shared" si="7"/>
        <v>0</v>
      </c>
      <c r="Y33" s="11">
        <f t="shared" si="7"/>
        <v>0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1</v>
      </c>
      <c r="AD33" s="11">
        <f t="shared" si="7"/>
        <v>0</v>
      </c>
      <c r="AE33" s="11">
        <f t="shared" si="7"/>
        <v>1</v>
      </c>
      <c r="AF33" s="11">
        <f t="shared" si="7"/>
        <v>0</v>
      </c>
      <c r="AG33" s="11">
        <f t="shared" si="7"/>
        <v>0</v>
      </c>
      <c r="AH33" s="12">
        <f t="shared" si="7"/>
        <v>0</v>
      </c>
    </row>
    <row r="34" spans="1:34" s="9" customFormat="1" ht="39.75" customHeight="1">
      <c r="A34" s="53" t="s">
        <v>10</v>
      </c>
      <c r="B34" s="13">
        <f aca="true" t="shared" si="8" ref="B34:AH34">B11+B26+B27+B28</f>
        <v>912</v>
      </c>
      <c r="C34" s="14">
        <f t="shared" si="8"/>
        <v>444</v>
      </c>
      <c r="D34" s="14">
        <f t="shared" si="8"/>
        <v>468</v>
      </c>
      <c r="E34" s="14">
        <f t="shared" si="8"/>
        <v>388</v>
      </c>
      <c r="F34" s="14">
        <f t="shared" si="8"/>
        <v>192</v>
      </c>
      <c r="G34" s="14">
        <f t="shared" si="8"/>
        <v>196</v>
      </c>
      <c r="H34" s="14">
        <f t="shared" si="8"/>
        <v>364</v>
      </c>
      <c r="I34" s="14">
        <f t="shared" si="8"/>
        <v>179</v>
      </c>
      <c r="J34" s="14">
        <f t="shared" si="8"/>
        <v>185</v>
      </c>
      <c r="K34" s="14">
        <f t="shared" si="8"/>
        <v>127</v>
      </c>
      <c r="L34" s="14">
        <f t="shared" si="8"/>
        <v>58</v>
      </c>
      <c r="M34" s="14">
        <f t="shared" si="8"/>
        <v>69</v>
      </c>
      <c r="N34" s="14">
        <f t="shared" si="8"/>
        <v>31</v>
      </c>
      <c r="O34" s="14">
        <f t="shared" si="8"/>
        <v>14</v>
      </c>
      <c r="P34" s="15">
        <f t="shared" si="8"/>
        <v>17</v>
      </c>
      <c r="Q34" s="13">
        <f t="shared" si="8"/>
        <v>1</v>
      </c>
      <c r="R34" s="14">
        <f t="shared" si="8"/>
        <v>0</v>
      </c>
      <c r="S34" s="14">
        <f t="shared" si="8"/>
        <v>1</v>
      </c>
      <c r="T34" s="14">
        <f t="shared" si="8"/>
        <v>0</v>
      </c>
      <c r="U34" s="14">
        <f t="shared" si="8"/>
        <v>0</v>
      </c>
      <c r="V34" s="14">
        <f t="shared" si="8"/>
        <v>0</v>
      </c>
      <c r="W34" s="14">
        <f t="shared" si="8"/>
        <v>1</v>
      </c>
      <c r="X34" s="14">
        <f t="shared" si="8"/>
        <v>1</v>
      </c>
      <c r="Y34" s="14">
        <f t="shared" si="8"/>
        <v>0</v>
      </c>
      <c r="Z34" s="14">
        <f t="shared" si="8"/>
        <v>0</v>
      </c>
      <c r="AA34" s="14">
        <f t="shared" si="8"/>
        <v>0</v>
      </c>
      <c r="AB34" s="14">
        <f t="shared" si="8"/>
        <v>0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5">
        <f t="shared" si="8"/>
        <v>0</v>
      </c>
    </row>
    <row r="35" spans="2:34" ht="13.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mergeCells count="13">
    <mergeCell ref="Z4:AB4"/>
    <mergeCell ref="AC4:AE4"/>
    <mergeCell ref="AF4:AH4"/>
    <mergeCell ref="AG3:AH3"/>
    <mergeCell ref="A4:A5"/>
    <mergeCell ref="B4:D4"/>
    <mergeCell ref="E4:G4"/>
    <mergeCell ref="H4:J4"/>
    <mergeCell ref="W4:Y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3:AN36"/>
  <sheetViews>
    <sheetView view="pageBreakPreview" zoomScale="75" zoomScaleNormal="75" zoomScaleSheetLayoutView="75" workbookViewId="0" topLeftCell="A1">
      <pane xSplit="1" topLeftCell="B1" activePane="topRight" state="frozen"/>
      <selection pane="topLeft" activeCell="A4" sqref="A4:A5"/>
      <selection pane="topRight" activeCell="A4" sqref="A4:A5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68</v>
      </c>
      <c r="B3" s="2"/>
      <c r="C3" s="2"/>
      <c r="D3" s="2"/>
      <c r="E3" s="2"/>
      <c r="F3" s="2"/>
      <c r="G3" s="2"/>
      <c r="H3" s="2"/>
      <c r="I3" s="2"/>
      <c r="S3" s="4"/>
      <c r="AM3" s="35" t="s">
        <v>70</v>
      </c>
      <c r="AN3" s="35"/>
    </row>
    <row r="4" spans="1:40" s="5" customFormat="1" ht="27.75" customHeight="1">
      <c r="A4" s="59" t="s">
        <v>44</v>
      </c>
      <c r="B4" s="56" t="s">
        <v>0</v>
      </c>
      <c r="C4" s="56"/>
      <c r="D4" s="57"/>
      <c r="E4" s="55" t="s">
        <v>72</v>
      </c>
      <c r="F4" s="56"/>
      <c r="G4" s="57"/>
      <c r="H4" s="55" t="s">
        <v>73</v>
      </c>
      <c r="I4" s="56"/>
      <c r="J4" s="57"/>
      <c r="K4" s="55" t="s">
        <v>74</v>
      </c>
      <c r="L4" s="56"/>
      <c r="M4" s="57"/>
      <c r="N4" s="55" t="s">
        <v>75</v>
      </c>
      <c r="O4" s="56"/>
      <c r="P4" s="57"/>
      <c r="Q4" s="55" t="s">
        <v>76</v>
      </c>
      <c r="R4" s="56"/>
      <c r="S4" s="57"/>
      <c r="T4" s="55" t="s">
        <v>77</v>
      </c>
      <c r="U4" s="56"/>
      <c r="V4" s="57"/>
      <c r="W4" s="55" t="s">
        <v>78</v>
      </c>
      <c r="X4" s="56"/>
      <c r="Y4" s="57"/>
      <c r="Z4" s="55" t="s">
        <v>79</v>
      </c>
      <c r="AA4" s="56"/>
      <c r="AB4" s="57"/>
      <c r="AC4" s="55" t="s">
        <v>80</v>
      </c>
      <c r="AD4" s="56"/>
      <c r="AE4" s="57"/>
      <c r="AF4" s="55" t="s">
        <v>11</v>
      </c>
      <c r="AG4" s="56"/>
      <c r="AH4" s="57"/>
      <c r="AI4" s="55" t="s">
        <v>12</v>
      </c>
      <c r="AJ4" s="56"/>
      <c r="AK4" s="57"/>
      <c r="AL4" s="64" t="s">
        <v>15</v>
      </c>
      <c r="AM4" s="56"/>
      <c r="AN4" s="57"/>
    </row>
    <row r="5" spans="1:40" s="5" customFormat="1" ht="19.5" customHeight="1">
      <c r="A5" s="60"/>
      <c r="B5" s="43" t="s">
        <v>13</v>
      </c>
      <c r="C5" s="63" t="s">
        <v>1</v>
      </c>
      <c r="D5" s="42" t="s">
        <v>2</v>
      </c>
      <c r="E5" s="42" t="s">
        <v>14</v>
      </c>
      <c r="F5" s="63" t="s">
        <v>1</v>
      </c>
      <c r="G5" s="42" t="s">
        <v>2</v>
      </c>
      <c r="H5" s="42" t="s">
        <v>14</v>
      </c>
      <c r="I5" s="63" t="s">
        <v>1</v>
      </c>
      <c r="J5" s="42" t="s">
        <v>2</v>
      </c>
      <c r="K5" s="42" t="s">
        <v>14</v>
      </c>
      <c r="L5" s="63" t="s">
        <v>1</v>
      </c>
      <c r="M5" s="42" t="s">
        <v>2</v>
      </c>
      <c r="N5" s="42" t="s">
        <v>14</v>
      </c>
      <c r="O5" s="42" t="s">
        <v>1</v>
      </c>
      <c r="P5" s="42" t="s">
        <v>2</v>
      </c>
      <c r="Q5" s="42" t="s">
        <v>14</v>
      </c>
      <c r="R5" s="42" t="s">
        <v>1</v>
      </c>
      <c r="S5" s="42" t="s">
        <v>2</v>
      </c>
      <c r="T5" s="42" t="s">
        <v>14</v>
      </c>
      <c r="U5" s="42" t="s">
        <v>1</v>
      </c>
      <c r="V5" s="42" t="s">
        <v>2</v>
      </c>
      <c r="W5" s="42" t="s">
        <v>14</v>
      </c>
      <c r="X5" s="42" t="s">
        <v>1</v>
      </c>
      <c r="Y5" s="42" t="s">
        <v>2</v>
      </c>
      <c r="Z5" s="42" t="s">
        <v>14</v>
      </c>
      <c r="AA5" s="42" t="s">
        <v>1</v>
      </c>
      <c r="AB5" s="42" t="s">
        <v>2</v>
      </c>
      <c r="AC5" s="42" t="s">
        <v>14</v>
      </c>
      <c r="AD5" s="42" t="s">
        <v>1</v>
      </c>
      <c r="AE5" s="42" t="s">
        <v>2</v>
      </c>
      <c r="AF5" s="42" t="s">
        <v>14</v>
      </c>
      <c r="AG5" s="42" t="s">
        <v>1</v>
      </c>
      <c r="AH5" s="42" t="s">
        <v>2</v>
      </c>
      <c r="AI5" s="42" t="s">
        <v>14</v>
      </c>
      <c r="AJ5" s="42" t="s">
        <v>1</v>
      </c>
      <c r="AK5" s="42" t="s">
        <v>2</v>
      </c>
      <c r="AL5" s="42" t="s">
        <v>14</v>
      </c>
      <c r="AM5" s="42" t="s">
        <v>1</v>
      </c>
      <c r="AN5" s="42" t="s">
        <v>2</v>
      </c>
    </row>
    <row r="6" spans="1:40" s="9" customFormat="1" ht="39.75" customHeight="1">
      <c r="A6" s="44" t="s">
        <v>0</v>
      </c>
      <c r="B6" s="6">
        <f aca="true" t="shared" si="0" ref="B6:AN6">B7+B8</f>
        <v>11528</v>
      </c>
      <c r="C6" s="7">
        <f t="shared" si="0"/>
        <v>5923</v>
      </c>
      <c r="D6" s="7">
        <f t="shared" si="0"/>
        <v>5605</v>
      </c>
      <c r="E6" s="7">
        <f t="shared" si="0"/>
        <v>38</v>
      </c>
      <c r="F6" s="7">
        <f t="shared" si="0"/>
        <v>19</v>
      </c>
      <c r="G6" s="7">
        <f t="shared" si="0"/>
        <v>19</v>
      </c>
      <c r="H6" s="7">
        <f t="shared" si="0"/>
        <v>63</v>
      </c>
      <c r="I6" s="7">
        <f t="shared" si="0"/>
        <v>34</v>
      </c>
      <c r="J6" s="7">
        <f t="shared" si="0"/>
        <v>29</v>
      </c>
      <c r="K6" s="7">
        <f t="shared" si="0"/>
        <v>164</v>
      </c>
      <c r="L6" s="7">
        <f t="shared" si="0"/>
        <v>88</v>
      </c>
      <c r="M6" s="7">
        <f t="shared" si="0"/>
        <v>76</v>
      </c>
      <c r="N6" s="7">
        <f t="shared" si="0"/>
        <v>781</v>
      </c>
      <c r="O6" s="7">
        <f t="shared" si="0"/>
        <v>354</v>
      </c>
      <c r="P6" s="7">
        <f t="shared" si="0"/>
        <v>427</v>
      </c>
      <c r="Q6" s="7">
        <f t="shared" si="0"/>
        <v>4238</v>
      </c>
      <c r="R6" s="7">
        <f t="shared" si="0"/>
        <v>1963</v>
      </c>
      <c r="S6" s="8">
        <f t="shared" si="0"/>
        <v>2275</v>
      </c>
      <c r="T6" s="6">
        <f t="shared" si="0"/>
        <v>4863</v>
      </c>
      <c r="U6" s="7">
        <f t="shared" si="0"/>
        <v>2599</v>
      </c>
      <c r="V6" s="7">
        <f t="shared" si="0"/>
        <v>2264</v>
      </c>
      <c r="W6" s="7">
        <f t="shared" si="0"/>
        <v>1253</v>
      </c>
      <c r="X6" s="7">
        <f t="shared" si="0"/>
        <v>789</v>
      </c>
      <c r="Y6" s="7">
        <f t="shared" si="0"/>
        <v>464</v>
      </c>
      <c r="Z6" s="7">
        <f t="shared" si="0"/>
        <v>112</v>
      </c>
      <c r="AA6" s="7">
        <f t="shared" si="0"/>
        <v>66</v>
      </c>
      <c r="AB6" s="7">
        <f t="shared" si="0"/>
        <v>46</v>
      </c>
      <c r="AC6" s="7">
        <f t="shared" si="0"/>
        <v>11</v>
      </c>
      <c r="AD6" s="7">
        <f t="shared" si="0"/>
        <v>8</v>
      </c>
      <c r="AE6" s="7">
        <f t="shared" si="0"/>
        <v>3</v>
      </c>
      <c r="AF6" s="7">
        <f t="shared" si="0"/>
        <v>1</v>
      </c>
      <c r="AG6" s="7">
        <f t="shared" si="0"/>
        <v>1</v>
      </c>
      <c r="AH6" s="7">
        <f t="shared" si="0"/>
        <v>0</v>
      </c>
      <c r="AI6" s="7">
        <f t="shared" si="0"/>
        <v>4</v>
      </c>
      <c r="AJ6" s="7">
        <f t="shared" si="0"/>
        <v>2</v>
      </c>
      <c r="AK6" s="7">
        <f t="shared" si="0"/>
        <v>2</v>
      </c>
      <c r="AL6" s="7">
        <f t="shared" si="0"/>
        <v>1046</v>
      </c>
      <c r="AM6" s="7">
        <f t="shared" si="0"/>
        <v>495</v>
      </c>
      <c r="AN6" s="8">
        <f t="shared" si="0"/>
        <v>551</v>
      </c>
    </row>
    <row r="7" spans="1:40" s="9" customFormat="1" ht="39.75" customHeight="1">
      <c r="A7" s="45" t="s">
        <v>3</v>
      </c>
      <c r="B7" s="10">
        <f aca="true" t="shared" si="1" ref="B7:AN7">SUM(B9:B19)</f>
        <v>10566</v>
      </c>
      <c r="C7" s="11">
        <f t="shared" si="1"/>
        <v>5423</v>
      </c>
      <c r="D7" s="11">
        <f t="shared" si="1"/>
        <v>5143</v>
      </c>
      <c r="E7" s="11">
        <f t="shared" si="1"/>
        <v>36</v>
      </c>
      <c r="F7" s="11">
        <f t="shared" si="1"/>
        <v>18</v>
      </c>
      <c r="G7" s="11">
        <f t="shared" si="1"/>
        <v>18</v>
      </c>
      <c r="H7" s="11">
        <f t="shared" si="1"/>
        <v>58</v>
      </c>
      <c r="I7" s="11">
        <f t="shared" si="1"/>
        <v>31</v>
      </c>
      <c r="J7" s="11">
        <f t="shared" si="1"/>
        <v>27</v>
      </c>
      <c r="K7" s="11">
        <f t="shared" si="1"/>
        <v>150</v>
      </c>
      <c r="L7" s="11">
        <f t="shared" si="1"/>
        <v>78</v>
      </c>
      <c r="M7" s="11">
        <f t="shared" si="1"/>
        <v>72</v>
      </c>
      <c r="N7" s="11">
        <f t="shared" si="1"/>
        <v>715</v>
      </c>
      <c r="O7" s="11">
        <f t="shared" si="1"/>
        <v>327</v>
      </c>
      <c r="P7" s="11">
        <f t="shared" si="1"/>
        <v>388</v>
      </c>
      <c r="Q7" s="11">
        <f t="shared" si="1"/>
        <v>3884</v>
      </c>
      <c r="R7" s="11">
        <f t="shared" si="1"/>
        <v>1793</v>
      </c>
      <c r="S7" s="12">
        <f t="shared" si="1"/>
        <v>2091</v>
      </c>
      <c r="T7" s="10">
        <f t="shared" si="1"/>
        <v>4471</v>
      </c>
      <c r="U7" s="11">
        <f t="shared" si="1"/>
        <v>2401</v>
      </c>
      <c r="V7" s="11">
        <f t="shared" si="1"/>
        <v>2070</v>
      </c>
      <c r="W7" s="11">
        <f t="shared" si="1"/>
        <v>1140</v>
      </c>
      <c r="X7" s="11">
        <f t="shared" si="1"/>
        <v>710</v>
      </c>
      <c r="Y7" s="11">
        <f t="shared" si="1"/>
        <v>430</v>
      </c>
      <c r="Z7" s="11">
        <f t="shared" si="1"/>
        <v>100</v>
      </c>
      <c r="AA7" s="11">
        <f t="shared" si="1"/>
        <v>58</v>
      </c>
      <c r="AB7" s="11">
        <f t="shared" si="1"/>
        <v>42</v>
      </c>
      <c r="AC7" s="11">
        <f t="shared" si="1"/>
        <v>9</v>
      </c>
      <c r="AD7" s="11">
        <f t="shared" si="1"/>
        <v>6</v>
      </c>
      <c r="AE7" s="11">
        <f t="shared" si="1"/>
        <v>3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3</v>
      </c>
      <c r="AJ7" s="11">
        <f t="shared" si="1"/>
        <v>1</v>
      </c>
      <c r="AK7" s="11">
        <f t="shared" si="1"/>
        <v>2</v>
      </c>
      <c r="AL7" s="11">
        <f t="shared" si="1"/>
        <v>959</v>
      </c>
      <c r="AM7" s="11">
        <f t="shared" si="1"/>
        <v>454</v>
      </c>
      <c r="AN7" s="12">
        <f t="shared" si="1"/>
        <v>505</v>
      </c>
    </row>
    <row r="8" spans="1:40" s="9" customFormat="1" ht="39.75" customHeight="1">
      <c r="A8" s="46" t="s">
        <v>4</v>
      </c>
      <c r="B8" s="13">
        <f aca="true" t="shared" si="2" ref="B8:AN8">SUM(B20:B28)</f>
        <v>962</v>
      </c>
      <c r="C8" s="14">
        <f t="shared" si="2"/>
        <v>500</v>
      </c>
      <c r="D8" s="14">
        <f t="shared" si="2"/>
        <v>462</v>
      </c>
      <c r="E8" s="14">
        <f t="shared" si="2"/>
        <v>2</v>
      </c>
      <c r="F8" s="14">
        <f t="shared" si="2"/>
        <v>1</v>
      </c>
      <c r="G8" s="14">
        <f t="shared" si="2"/>
        <v>1</v>
      </c>
      <c r="H8" s="14">
        <f t="shared" si="2"/>
        <v>5</v>
      </c>
      <c r="I8" s="14">
        <f t="shared" si="2"/>
        <v>3</v>
      </c>
      <c r="J8" s="14">
        <f t="shared" si="2"/>
        <v>2</v>
      </c>
      <c r="K8" s="14">
        <f t="shared" si="2"/>
        <v>14</v>
      </c>
      <c r="L8" s="14">
        <f t="shared" si="2"/>
        <v>10</v>
      </c>
      <c r="M8" s="14">
        <f t="shared" si="2"/>
        <v>4</v>
      </c>
      <c r="N8" s="14">
        <f t="shared" si="2"/>
        <v>66</v>
      </c>
      <c r="O8" s="14">
        <f t="shared" si="2"/>
        <v>27</v>
      </c>
      <c r="P8" s="14">
        <f t="shared" si="2"/>
        <v>39</v>
      </c>
      <c r="Q8" s="14">
        <f t="shared" si="2"/>
        <v>354</v>
      </c>
      <c r="R8" s="14">
        <f t="shared" si="2"/>
        <v>170</v>
      </c>
      <c r="S8" s="15">
        <f t="shared" si="2"/>
        <v>184</v>
      </c>
      <c r="T8" s="13">
        <f t="shared" si="2"/>
        <v>392</v>
      </c>
      <c r="U8" s="14">
        <f t="shared" si="2"/>
        <v>198</v>
      </c>
      <c r="V8" s="14">
        <f t="shared" si="2"/>
        <v>194</v>
      </c>
      <c r="W8" s="14">
        <f t="shared" si="2"/>
        <v>113</v>
      </c>
      <c r="X8" s="14">
        <f t="shared" si="2"/>
        <v>79</v>
      </c>
      <c r="Y8" s="14">
        <f t="shared" si="2"/>
        <v>34</v>
      </c>
      <c r="Z8" s="14">
        <f t="shared" si="2"/>
        <v>12</v>
      </c>
      <c r="AA8" s="14">
        <f t="shared" si="2"/>
        <v>8</v>
      </c>
      <c r="AB8" s="14">
        <f t="shared" si="2"/>
        <v>4</v>
      </c>
      <c r="AC8" s="14">
        <f t="shared" si="2"/>
        <v>2</v>
      </c>
      <c r="AD8" s="14">
        <f t="shared" si="2"/>
        <v>2</v>
      </c>
      <c r="AE8" s="14">
        <f t="shared" si="2"/>
        <v>0</v>
      </c>
      <c r="AF8" s="14">
        <f t="shared" si="2"/>
        <v>1</v>
      </c>
      <c r="AG8" s="14">
        <f t="shared" si="2"/>
        <v>1</v>
      </c>
      <c r="AH8" s="14">
        <f t="shared" si="2"/>
        <v>0</v>
      </c>
      <c r="AI8" s="14">
        <f t="shared" si="2"/>
        <v>1</v>
      </c>
      <c r="AJ8" s="14">
        <f t="shared" si="2"/>
        <v>1</v>
      </c>
      <c r="AK8" s="14">
        <f t="shared" si="2"/>
        <v>0</v>
      </c>
      <c r="AL8" s="14">
        <f t="shared" si="2"/>
        <v>87</v>
      </c>
      <c r="AM8" s="14">
        <f t="shared" si="2"/>
        <v>41</v>
      </c>
      <c r="AN8" s="15">
        <f t="shared" si="2"/>
        <v>46</v>
      </c>
    </row>
    <row r="9" spans="1:40" s="9" customFormat="1" ht="39.75" customHeight="1">
      <c r="A9" s="45" t="s">
        <v>45</v>
      </c>
      <c r="B9" s="10">
        <v>4480</v>
      </c>
      <c r="C9" s="11">
        <v>2299</v>
      </c>
      <c r="D9" s="11">
        <v>2181</v>
      </c>
      <c r="E9" s="11">
        <v>13</v>
      </c>
      <c r="F9" s="11">
        <v>6</v>
      </c>
      <c r="G9" s="11">
        <v>7</v>
      </c>
      <c r="H9" s="11">
        <v>27</v>
      </c>
      <c r="I9" s="11">
        <v>15</v>
      </c>
      <c r="J9" s="11">
        <v>12</v>
      </c>
      <c r="K9" s="11">
        <v>68</v>
      </c>
      <c r="L9" s="11">
        <v>36</v>
      </c>
      <c r="M9" s="11">
        <v>32</v>
      </c>
      <c r="N9" s="11">
        <v>303</v>
      </c>
      <c r="O9" s="11">
        <v>150</v>
      </c>
      <c r="P9" s="11">
        <v>153</v>
      </c>
      <c r="Q9" s="11">
        <v>1691</v>
      </c>
      <c r="R9" s="11">
        <v>779</v>
      </c>
      <c r="S9" s="12">
        <v>912</v>
      </c>
      <c r="T9" s="10">
        <v>1846</v>
      </c>
      <c r="U9" s="11">
        <v>998</v>
      </c>
      <c r="V9" s="11">
        <v>848</v>
      </c>
      <c r="W9" s="11">
        <v>483</v>
      </c>
      <c r="X9" s="11">
        <v>285</v>
      </c>
      <c r="Y9" s="11">
        <v>198</v>
      </c>
      <c r="Z9" s="11">
        <v>45</v>
      </c>
      <c r="AA9" s="11">
        <v>27</v>
      </c>
      <c r="AB9" s="11">
        <v>18</v>
      </c>
      <c r="AC9" s="11">
        <v>2</v>
      </c>
      <c r="AD9" s="11">
        <v>2</v>
      </c>
      <c r="AE9" s="11">
        <v>0</v>
      </c>
      <c r="AF9" s="11">
        <v>0</v>
      </c>
      <c r="AG9" s="11">
        <v>0</v>
      </c>
      <c r="AH9" s="11">
        <v>0</v>
      </c>
      <c r="AI9" s="11">
        <v>2</v>
      </c>
      <c r="AJ9" s="11">
        <v>1</v>
      </c>
      <c r="AK9" s="11">
        <v>1</v>
      </c>
      <c r="AL9" s="11">
        <v>411</v>
      </c>
      <c r="AM9" s="11">
        <v>207</v>
      </c>
      <c r="AN9" s="12">
        <v>204</v>
      </c>
    </row>
    <row r="10" spans="1:40" s="9" customFormat="1" ht="39.75" customHeight="1">
      <c r="A10" s="45" t="s">
        <v>46</v>
      </c>
      <c r="B10" s="10">
        <v>1247</v>
      </c>
      <c r="C10" s="11">
        <v>646</v>
      </c>
      <c r="D10" s="11">
        <v>601</v>
      </c>
      <c r="E10" s="11">
        <v>4</v>
      </c>
      <c r="F10" s="11">
        <v>1</v>
      </c>
      <c r="G10" s="11">
        <v>3</v>
      </c>
      <c r="H10" s="11">
        <v>6</v>
      </c>
      <c r="I10" s="11">
        <v>2</v>
      </c>
      <c r="J10" s="11">
        <v>4</v>
      </c>
      <c r="K10" s="11">
        <v>21</v>
      </c>
      <c r="L10" s="11">
        <v>10</v>
      </c>
      <c r="M10" s="11">
        <v>11</v>
      </c>
      <c r="N10" s="11">
        <v>92</v>
      </c>
      <c r="O10" s="11">
        <v>37</v>
      </c>
      <c r="P10" s="11">
        <v>55</v>
      </c>
      <c r="Q10" s="11">
        <v>443</v>
      </c>
      <c r="R10" s="11">
        <v>207</v>
      </c>
      <c r="S10" s="12">
        <v>236</v>
      </c>
      <c r="T10" s="10">
        <v>539</v>
      </c>
      <c r="U10" s="11">
        <v>288</v>
      </c>
      <c r="V10" s="11">
        <v>251</v>
      </c>
      <c r="W10" s="11">
        <v>133</v>
      </c>
      <c r="X10" s="11">
        <v>97</v>
      </c>
      <c r="Y10" s="11">
        <v>36</v>
      </c>
      <c r="Z10" s="11">
        <v>8</v>
      </c>
      <c r="AA10" s="11">
        <v>4</v>
      </c>
      <c r="AB10" s="11">
        <v>4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1</v>
      </c>
      <c r="AJ10" s="11">
        <v>0</v>
      </c>
      <c r="AK10" s="11">
        <v>1</v>
      </c>
      <c r="AL10" s="11">
        <v>123</v>
      </c>
      <c r="AM10" s="11">
        <v>50</v>
      </c>
      <c r="AN10" s="12">
        <v>73</v>
      </c>
    </row>
    <row r="11" spans="1:40" s="9" customFormat="1" ht="39.75" customHeight="1">
      <c r="A11" s="45" t="s">
        <v>47</v>
      </c>
      <c r="B11" s="10">
        <v>628</v>
      </c>
      <c r="C11" s="11">
        <v>308</v>
      </c>
      <c r="D11" s="11">
        <v>320</v>
      </c>
      <c r="E11" s="11">
        <v>6</v>
      </c>
      <c r="F11" s="11">
        <v>3</v>
      </c>
      <c r="G11" s="11">
        <v>3</v>
      </c>
      <c r="H11" s="11">
        <v>4</v>
      </c>
      <c r="I11" s="11">
        <v>2</v>
      </c>
      <c r="J11" s="11">
        <v>2</v>
      </c>
      <c r="K11" s="11">
        <v>11</v>
      </c>
      <c r="L11" s="11">
        <v>7</v>
      </c>
      <c r="M11" s="11">
        <v>4</v>
      </c>
      <c r="N11" s="11">
        <v>46</v>
      </c>
      <c r="O11" s="11">
        <v>21</v>
      </c>
      <c r="P11" s="11">
        <v>25</v>
      </c>
      <c r="Q11" s="11">
        <v>231</v>
      </c>
      <c r="R11" s="11">
        <v>96</v>
      </c>
      <c r="S11" s="12">
        <v>135</v>
      </c>
      <c r="T11" s="10">
        <v>258</v>
      </c>
      <c r="U11" s="11">
        <v>133</v>
      </c>
      <c r="V11" s="11">
        <v>125</v>
      </c>
      <c r="W11" s="11">
        <v>68</v>
      </c>
      <c r="X11" s="11">
        <v>43</v>
      </c>
      <c r="Y11" s="11">
        <v>25</v>
      </c>
      <c r="Z11" s="11">
        <v>3</v>
      </c>
      <c r="AA11" s="11">
        <v>2</v>
      </c>
      <c r="AB11" s="11">
        <v>1</v>
      </c>
      <c r="AC11" s="11">
        <v>1</v>
      </c>
      <c r="AD11" s="11">
        <v>1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67</v>
      </c>
      <c r="AM11" s="11">
        <v>33</v>
      </c>
      <c r="AN11" s="12">
        <v>34</v>
      </c>
    </row>
    <row r="12" spans="1:40" s="9" customFormat="1" ht="39.75" customHeight="1">
      <c r="A12" s="45" t="s">
        <v>48</v>
      </c>
      <c r="B12" s="10">
        <v>247</v>
      </c>
      <c r="C12" s="11">
        <v>126</v>
      </c>
      <c r="D12" s="11">
        <v>121</v>
      </c>
      <c r="E12" s="11">
        <v>1</v>
      </c>
      <c r="F12" s="11">
        <v>1</v>
      </c>
      <c r="G12" s="11">
        <v>0</v>
      </c>
      <c r="H12" s="11">
        <v>1</v>
      </c>
      <c r="I12" s="11">
        <v>1</v>
      </c>
      <c r="J12" s="11">
        <v>0</v>
      </c>
      <c r="K12" s="11">
        <v>2</v>
      </c>
      <c r="L12" s="11">
        <v>1</v>
      </c>
      <c r="M12" s="11">
        <v>1</v>
      </c>
      <c r="N12" s="11">
        <v>15</v>
      </c>
      <c r="O12" s="11">
        <v>8</v>
      </c>
      <c r="P12" s="11">
        <v>7</v>
      </c>
      <c r="Q12" s="11">
        <v>88</v>
      </c>
      <c r="R12" s="11">
        <v>37</v>
      </c>
      <c r="S12" s="12">
        <v>51</v>
      </c>
      <c r="T12" s="10">
        <v>107</v>
      </c>
      <c r="U12" s="11">
        <v>55</v>
      </c>
      <c r="V12" s="11">
        <v>52</v>
      </c>
      <c r="W12" s="11">
        <v>31</v>
      </c>
      <c r="X12" s="11">
        <v>21</v>
      </c>
      <c r="Y12" s="11">
        <v>10</v>
      </c>
      <c r="Z12" s="11">
        <v>2</v>
      </c>
      <c r="AA12" s="11">
        <v>2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19</v>
      </c>
      <c r="AM12" s="11">
        <v>11</v>
      </c>
      <c r="AN12" s="12">
        <v>8</v>
      </c>
    </row>
    <row r="13" spans="1:40" s="9" customFormat="1" ht="39.75" customHeight="1">
      <c r="A13" s="45" t="s">
        <v>49</v>
      </c>
      <c r="B13" s="10">
        <v>1057</v>
      </c>
      <c r="C13" s="11">
        <v>548</v>
      </c>
      <c r="D13" s="11">
        <v>509</v>
      </c>
      <c r="E13" s="11">
        <v>0</v>
      </c>
      <c r="F13" s="11">
        <v>0</v>
      </c>
      <c r="G13" s="11">
        <v>0</v>
      </c>
      <c r="H13" s="11">
        <v>7</v>
      </c>
      <c r="I13" s="11">
        <v>4</v>
      </c>
      <c r="J13" s="11">
        <v>3</v>
      </c>
      <c r="K13" s="11">
        <v>13</v>
      </c>
      <c r="L13" s="11">
        <v>7</v>
      </c>
      <c r="M13" s="11">
        <v>6</v>
      </c>
      <c r="N13" s="11">
        <v>71</v>
      </c>
      <c r="O13" s="11">
        <v>31</v>
      </c>
      <c r="P13" s="11">
        <v>40</v>
      </c>
      <c r="Q13" s="11">
        <v>369</v>
      </c>
      <c r="R13" s="11">
        <v>177</v>
      </c>
      <c r="S13" s="12">
        <v>192</v>
      </c>
      <c r="T13" s="10">
        <v>470</v>
      </c>
      <c r="U13" s="11">
        <v>254</v>
      </c>
      <c r="V13" s="11">
        <v>216</v>
      </c>
      <c r="W13" s="11">
        <v>113</v>
      </c>
      <c r="X13" s="11">
        <v>65</v>
      </c>
      <c r="Y13" s="11">
        <v>48</v>
      </c>
      <c r="Z13" s="11">
        <v>12</v>
      </c>
      <c r="AA13" s="11">
        <v>8</v>
      </c>
      <c r="AB13" s="11">
        <v>4</v>
      </c>
      <c r="AC13" s="11">
        <v>2</v>
      </c>
      <c r="AD13" s="11">
        <v>2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91</v>
      </c>
      <c r="AM13" s="11">
        <v>42</v>
      </c>
      <c r="AN13" s="12">
        <v>49</v>
      </c>
    </row>
    <row r="14" spans="1:40" s="9" customFormat="1" ht="39.75" customHeight="1">
      <c r="A14" s="45" t="s">
        <v>50</v>
      </c>
      <c r="B14" s="10">
        <v>902</v>
      </c>
      <c r="C14" s="11">
        <v>472</v>
      </c>
      <c r="D14" s="11">
        <v>430</v>
      </c>
      <c r="E14" s="11">
        <v>3</v>
      </c>
      <c r="F14" s="11">
        <v>2</v>
      </c>
      <c r="G14" s="11">
        <v>1</v>
      </c>
      <c r="H14" s="11">
        <v>4</v>
      </c>
      <c r="I14" s="11">
        <v>2</v>
      </c>
      <c r="J14" s="11">
        <v>2</v>
      </c>
      <c r="K14" s="11">
        <v>10</v>
      </c>
      <c r="L14" s="11">
        <v>4</v>
      </c>
      <c r="M14" s="11">
        <v>6</v>
      </c>
      <c r="N14" s="11">
        <v>64</v>
      </c>
      <c r="O14" s="11">
        <v>31</v>
      </c>
      <c r="P14" s="11">
        <v>33</v>
      </c>
      <c r="Q14" s="11">
        <v>326</v>
      </c>
      <c r="R14" s="11">
        <v>139</v>
      </c>
      <c r="S14" s="12">
        <v>187</v>
      </c>
      <c r="T14" s="10">
        <v>390</v>
      </c>
      <c r="U14" s="11">
        <v>222</v>
      </c>
      <c r="V14" s="11">
        <v>168</v>
      </c>
      <c r="W14" s="11">
        <v>94</v>
      </c>
      <c r="X14" s="11">
        <v>67</v>
      </c>
      <c r="Y14" s="11">
        <v>27</v>
      </c>
      <c r="Z14" s="11">
        <v>10</v>
      </c>
      <c r="AA14" s="11">
        <v>4</v>
      </c>
      <c r="AB14" s="11">
        <v>6</v>
      </c>
      <c r="AC14" s="11">
        <v>1</v>
      </c>
      <c r="AD14" s="11">
        <v>1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81</v>
      </c>
      <c r="AM14" s="11">
        <v>39</v>
      </c>
      <c r="AN14" s="12">
        <v>42</v>
      </c>
    </row>
    <row r="15" spans="1:40" s="9" customFormat="1" ht="39.75" customHeight="1">
      <c r="A15" s="45" t="s">
        <v>51</v>
      </c>
      <c r="B15" s="10">
        <v>393</v>
      </c>
      <c r="C15" s="11">
        <v>204</v>
      </c>
      <c r="D15" s="11">
        <v>189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6</v>
      </c>
      <c r="L15" s="11">
        <v>1</v>
      </c>
      <c r="M15" s="11">
        <v>5</v>
      </c>
      <c r="N15" s="11">
        <v>21</v>
      </c>
      <c r="O15" s="11">
        <v>10</v>
      </c>
      <c r="P15" s="11">
        <v>11</v>
      </c>
      <c r="Q15" s="11">
        <v>148</v>
      </c>
      <c r="R15" s="11">
        <v>68</v>
      </c>
      <c r="S15" s="12">
        <v>80</v>
      </c>
      <c r="T15" s="10">
        <v>168</v>
      </c>
      <c r="U15" s="11">
        <v>91</v>
      </c>
      <c r="V15" s="11">
        <v>77</v>
      </c>
      <c r="W15" s="11">
        <v>45</v>
      </c>
      <c r="X15" s="11">
        <v>30</v>
      </c>
      <c r="Y15" s="11">
        <v>15</v>
      </c>
      <c r="Z15" s="11">
        <v>5</v>
      </c>
      <c r="AA15" s="11">
        <v>4</v>
      </c>
      <c r="AB15" s="11">
        <v>1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27</v>
      </c>
      <c r="AM15" s="11">
        <v>11</v>
      </c>
      <c r="AN15" s="12">
        <v>16</v>
      </c>
    </row>
    <row r="16" spans="1:40" s="9" customFormat="1" ht="39.75" customHeight="1">
      <c r="A16" s="45" t="s">
        <v>52</v>
      </c>
      <c r="B16" s="10">
        <v>266</v>
      </c>
      <c r="C16" s="11">
        <v>134</v>
      </c>
      <c r="D16" s="11">
        <v>132</v>
      </c>
      <c r="E16" s="11">
        <v>1</v>
      </c>
      <c r="F16" s="11">
        <v>1</v>
      </c>
      <c r="G16" s="11">
        <v>0</v>
      </c>
      <c r="H16" s="11">
        <v>2</v>
      </c>
      <c r="I16" s="11">
        <v>1</v>
      </c>
      <c r="J16" s="11">
        <v>1</v>
      </c>
      <c r="K16" s="11">
        <v>5</v>
      </c>
      <c r="L16" s="11">
        <v>3</v>
      </c>
      <c r="M16" s="11">
        <v>2</v>
      </c>
      <c r="N16" s="11">
        <v>11</v>
      </c>
      <c r="O16" s="11">
        <v>5</v>
      </c>
      <c r="P16" s="11">
        <v>6</v>
      </c>
      <c r="Q16" s="11">
        <v>98</v>
      </c>
      <c r="R16" s="11">
        <v>43</v>
      </c>
      <c r="S16" s="12">
        <v>55</v>
      </c>
      <c r="T16" s="10">
        <v>116</v>
      </c>
      <c r="U16" s="11">
        <v>61</v>
      </c>
      <c r="V16" s="11">
        <v>55</v>
      </c>
      <c r="W16" s="11">
        <v>29</v>
      </c>
      <c r="X16" s="11">
        <v>18</v>
      </c>
      <c r="Y16" s="11">
        <v>11</v>
      </c>
      <c r="Z16" s="11">
        <v>4</v>
      </c>
      <c r="AA16" s="11">
        <v>2</v>
      </c>
      <c r="AB16" s="11">
        <v>2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19</v>
      </c>
      <c r="AM16" s="11">
        <v>10</v>
      </c>
      <c r="AN16" s="12">
        <v>9</v>
      </c>
    </row>
    <row r="17" spans="1:40" s="9" customFormat="1" ht="39.75" customHeight="1">
      <c r="A17" s="45" t="s">
        <v>53</v>
      </c>
      <c r="B17" s="10">
        <v>803</v>
      </c>
      <c r="C17" s="11">
        <v>423</v>
      </c>
      <c r="D17" s="11">
        <v>380</v>
      </c>
      <c r="E17" s="11">
        <v>4</v>
      </c>
      <c r="F17" s="11">
        <v>2</v>
      </c>
      <c r="G17" s="11">
        <v>2</v>
      </c>
      <c r="H17" s="11">
        <v>6</v>
      </c>
      <c r="I17" s="11">
        <v>4</v>
      </c>
      <c r="J17" s="11">
        <v>2</v>
      </c>
      <c r="K17" s="11">
        <v>9</v>
      </c>
      <c r="L17" s="11">
        <v>6</v>
      </c>
      <c r="M17" s="11">
        <v>3</v>
      </c>
      <c r="N17" s="11">
        <v>49</v>
      </c>
      <c r="O17" s="11">
        <v>19</v>
      </c>
      <c r="P17" s="11">
        <v>30</v>
      </c>
      <c r="Q17" s="11">
        <v>274</v>
      </c>
      <c r="R17" s="11">
        <v>145</v>
      </c>
      <c r="S17" s="12">
        <v>129</v>
      </c>
      <c r="T17" s="10">
        <v>367</v>
      </c>
      <c r="U17" s="11">
        <v>190</v>
      </c>
      <c r="V17" s="11">
        <v>177</v>
      </c>
      <c r="W17" s="11">
        <v>87</v>
      </c>
      <c r="X17" s="11">
        <v>54</v>
      </c>
      <c r="Y17" s="11">
        <v>33</v>
      </c>
      <c r="Z17" s="11">
        <v>7</v>
      </c>
      <c r="AA17" s="11">
        <v>3</v>
      </c>
      <c r="AB17" s="11">
        <v>4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68</v>
      </c>
      <c r="AM17" s="11">
        <v>31</v>
      </c>
      <c r="AN17" s="12">
        <v>37</v>
      </c>
    </row>
    <row r="18" spans="1:40" s="9" customFormat="1" ht="39.75" customHeight="1">
      <c r="A18" s="45" t="s">
        <v>54</v>
      </c>
      <c r="B18" s="10">
        <v>289</v>
      </c>
      <c r="C18" s="11">
        <v>142</v>
      </c>
      <c r="D18" s="11">
        <v>147</v>
      </c>
      <c r="E18" s="11">
        <v>2</v>
      </c>
      <c r="F18" s="11">
        <v>1</v>
      </c>
      <c r="G18" s="11">
        <v>1</v>
      </c>
      <c r="H18" s="11">
        <v>0</v>
      </c>
      <c r="I18" s="11">
        <v>0</v>
      </c>
      <c r="J18" s="11">
        <v>0</v>
      </c>
      <c r="K18" s="11">
        <v>2</v>
      </c>
      <c r="L18" s="11">
        <v>2</v>
      </c>
      <c r="M18" s="11">
        <v>0</v>
      </c>
      <c r="N18" s="11">
        <v>24</v>
      </c>
      <c r="O18" s="11">
        <v>8</v>
      </c>
      <c r="P18" s="11">
        <v>16</v>
      </c>
      <c r="Q18" s="11">
        <v>122</v>
      </c>
      <c r="R18" s="11">
        <v>54</v>
      </c>
      <c r="S18" s="12">
        <v>68</v>
      </c>
      <c r="T18" s="10">
        <v>107</v>
      </c>
      <c r="U18" s="11">
        <v>59</v>
      </c>
      <c r="V18" s="11">
        <v>48</v>
      </c>
      <c r="W18" s="11">
        <v>28</v>
      </c>
      <c r="X18" s="11">
        <v>17</v>
      </c>
      <c r="Y18" s="11">
        <v>11</v>
      </c>
      <c r="Z18" s="11">
        <v>2</v>
      </c>
      <c r="AA18" s="11">
        <v>1</v>
      </c>
      <c r="AB18" s="11">
        <v>1</v>
      </c>
      <c r="AC18" s="11">
        <v>2</v>
      </c>
      <c r="AD18" s="11">
        <v>0</v>
      </c>
      <c r="AE18" s="11">
        <v>2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28</v>
      </c>
      <c r="AM18" s="11">
        <v>11</v>
      </c>
      <c r="AN18" s="12">
        <v>17</v>
      </c>
    </row>
    <row r="19" spans="1:40" s="9" customFormat="1" ht="39.75" customHeight="1">
      <c r="A19" s="45" t="s">
        <v>55</v>
      </c>
      <c r="B19" s="10">
        <v>254</v>
      </c>
      <c r="C19" s="11">
        <v>121</v>
      </c>
      <c r="D19" s="11">
        <v>133</v>
      </c>
      <c r="E19" s="11">
        <v>2</v>
      </c>
      <c r="F19" s="11">
        <v>1</v>
      </c>
      <c r="G19" s="11">
        <v>1</v>
      </c>
      <c r="H19" s="11">
        <v>1</v>
      </c>
      <c r="I19" s="11">
        <v>0</v>
      </c>
      <c r="J19" s="11">
        <v>1</v>
      </c>
      <c r="K19" s="11">
        <v>3</v>
      </c>
      <c r="L19" s="11">
        <v>1</v>
      </c>
      <c r="M19" s="11">
        <v>2</v>
      </c>
      <c r="N19" s="11">
        <v>19</v>
      </c>
      <c r="O19" s="11">
        <v>7</v>
      </c>
      <c r="P19" s="11">
        <v>12</v>
      </c>
      <c r="Q19" s="11">
        <v>94</v>
      </c>
      <c r="R19" s="11">
        <v>48</v>
      </c>
      <c r="S19" s="12">
        <v>46</v>
      </c>
      <c r="T19" s="10">
        <v>103</v>
      </c>
      <c r="U19" s="11">
        <v>50</v>
      </c>
      <c r="V19" s="11">
        <v>53</v>
      </c>
      <c r="W19" s="11">
        <v>29</v>
      </c>
      <c r="X19" s="11">
        <v>13</v>
      </c>
      <c r="Y19" s="11">
        <v>16</v>
      </c>
      <c r="Z19" s="11">
        <v>2</v>
      </c>
      <c r="AA19" s="11">
        <v>1</v>
      </c>
      <c r="AB19" s="11">
        <v>1</v>
      </c>
      <c r="AC19" s="11">
        <v>1</v>
      </c>
      <c r="AD19" s="11">
        <v>0</v>
      </c>
      <c r="AE19" s="11">
        <v>1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25</v>
      </c>
      <c r="AM19" s="11">
        <v>9</v>
      </c>
      <c r="AN19" s="12">
        <v>16</v>
      </c>
    </row>
    <row r="20" spans="1:40" s="9" customFormat="1" ht="39.75" customHeight="1">
      <c r="A20" s="37" t="s">
        <v>56</v>
      </c>
      <c r="B20" s="16">
        <v>30</v>
      </c>
      <c r="C20" s="17">
        <v>11</v>
      </c>
      <c r="D20" s="17">
        <v>19</v>
      </c>
      <c r="E20" s="17">
        <v>0</v>
      </c>
      <c r="F20" s="17">
        <v>0</v>
      </c>
      <c r="G20" s="17">
        <v>0</v>
      </c>
      <c r="H20" s="17">
        <v>1</v>
      </c>
      <c r="I20" s="17">
        <v>1</v>
      </c>
      <c r="J20" s="17">
        <v>0</v>
      </c>
      <c r="K20" s="17">
        <v>1</v>
      </c>
      <c r="L20" s="17">
        <v>1</v>
      </c>
      <c r="M20" s="17">
        <v>0</v>
      </c>
      <c r="N20" s="17">
        <v>2</v>
      </c>
      <c r="O20" s="17">
        <v>0</v>
      </c>
      <c r="P20" s="17">
        <v>2</v>
      </c>
      <c r="Q20" s="17">
        <v>10</v>
      </c>
      <c r="R20" s="17">
        <v>5</v>
      </c>
      <c r="S20" s="18">
        <v>5</v>
      </c>
      <c r="T20" s="16">
        <v>14</v>
      </c>
      <c r="U20" s="17">
        <v>2</v>
      </c>
      <c r="V20" s="17">
        <v>12</v>
      </c>
      <c r="W20" s="17">
        <v>2</v>
      </c>
      <c r="X20" s="17">
        <v>2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4</v>
      </c>
      <c r="AM20" s="17">
        <v>2</v>
      </c>
      <c r="AN20" s="18">
        <v>2</v>
      </c>
    </row>
    <row r="21" spans="1:40" s="9" customFormat="1" ht="39.75" customHeight="1">
      <c r="A21" s="42" t="s">
        <v>57</v>
      </c>
      <c r="B21" s="16">
        <v>62</v>
      </c>
      <c r="C21" s="17">
        <v>34</v>
      </c>
      <c r="D21" s="17">
        <v>28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1</v>
      </c>
      <c r="N21" s="17">
        <v>6</v>
      </c>
      <c r="O21" s="17">
        <v>3</v>
      </c>
      <c r="P21" s="17">
        <v>3</v>
      </c>
      <c r="Q21" s="17">
        <v>18</v>
      </c>
      <c r="R21" s="17">
        <v>8</v>
      </c>
      <c r="S21" s="18">
        <v>10</v>
      </c>
      <c r="T21" s="16">
        <v>30</v>
      </c>
      <c r="U21" s="17">
        <v>19</v>
      </c>
      <c r="V21" s="17">
        <v>11</v>
      </c>
      <c r="W21" s="17">
        <v>5</v>
      </c>
      <c r="X21" s="17">
        <v>2</v>
      </c>
      <c r="Y21" s="17">
        <v>3</v>
      </c>
      <c r="Z21" s="17">
        <v>2</v>
      </c>
      <c r="AA21" s="17">
        <v>2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7</v>
      </c>
      <c r="AM21" s="17">
        <v>3</v>
      </c>
      <c r="AN21" s="18">
        <v>4</v>
      </c>
    </row>
    <row r="22" spans="1:40" s="9" customFormat="1" ht="39.75" customHeight="1">
      <c r="A22" s="47" t="s">
        <v>58</v>
      </c>
      <c r="B22" s="10">
        <v>224</v>
      </c>
      <c r="C22" s="11">
        <v>118</v>
      </c>
      <c r="D22" s="11">
        <v>106</v>
      </c>
      <c r="E22" s="11">
        <v>0</v>
      </c>
      <c r="F22" s="11">
        <v>0</v>
      </c>
      <c r="G22" s="11">
        <v>0</v>
      </c>
      <c r="H22" s="11">
        <v>3</v>
      </c>
      <c r="I22" s="11">
        <v>2</v>
      </c>
      <c r="J22" s="11">
        <v>1</v>
      </c>
      <c r="K22" s="11">
        <v>2</v>
      </c>
      <c r="L22" s="11">
        <v>1</v>
      </c>
      <c r="M22" s="11">
        <v>1</v>
      </c>
      <c r="N22" s="11">
        <v>12</v>
      </c>
      <c r="O22" s="11">
        <v>3</v>
      </c>
      <c r="P22" s="11">
        <v>9</v>
      </c>
      <c r="Q22" s="11">
        <v>82</v>
      </c>
      <c r="R22" s="11">
        <v>42</v>
      </c>
      <c r="S22" s="12">
        <v>40</v>
      </c>
      <c r="T22" s="10">
        <v>93</v>
      </c>
      <c r="U22" s="11">
        <v>45</v>
      </c>
      <c r="V22" s="11">
        <v>48</v>
      </c>
      <c r="W22" s="11">
        <v>26</v>
      </c>
      <c r="X22" s="11">
        <v>21</v>
      </c>
      <c r="Y22" s="11">
        <v>5</v>
      </c>
      <c r="Z22" s="11">
        <v>4</v>
      </c>
      <c r="AA22" s="11">
        <v>2</v>
      </c>
      <c r="AB22" s="11">
        <v>2</v>
      </c>
      <c r="AC22" s="11">
        <v>2</v>
      </c>
      <c r="AD22" s="11">
        <v>2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17</v>
      </c>
      <c r="AM22" s="11">
        <v>6</v>
      </c>
      <c r="AN22" s="12">
        <v>11</v>
      </c>
    </row>
    <row r="23" spans="1:40" s="9" customFormat="1" ht="39.75" customHeight="1">
      <c r="A23" s="47" t="s">
        <v>59</v>
      </c>
      <c r="B23" s="10">
        <v>168</v>
      </c>
      <c r="C23" s="11">
        <v>96</v>
      </c>
      <c r="D23" s="11">
        <v>72</v>
      </c>
      <c r="E23" s="11">
        <v>1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3</v>
      </c>
      <c r="L23" s="11">
        <v>1</v>
      </c>
      <c r="M23" s="11">
        <v>2</v>
      </c>
      <c r="N23" s="11">
        <v>9</v>
      </c>
      <c r="O23" s="11">
        <v>5</v>
      </c>
      <c r="P23" s="11">
        <v>4</v>
      </c>
      <c r="Q23" s="11">
        <v>53</v>
      </c>
      <c r="R23" s="11">
        <v>29</v>
      </c>
      <c r="S23" s="12">
        <v>24</v>
      </c>
      <c r="T23" s="10">
        <v>80</v>
      </c>
      <c r="U23" s="11">
        <v>45</v>
      </c>
      <c r="V23" s="11">
        <v>35</v>
      </c>
      <c r="W23" s="11">
        <v>20</v>
      </c>
      <c r="X23" s="11">
        <v>13</v>
      </c>
      <c r="Y23" s="11">
        <v>7</v>
      </c>
      <c r="Z23" s="11">
        <v>1</v>
      </c>
      <c r="AA23" s="11">
        <v>1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</v>
      </c>
      <c r="AJ23" s="11">
        <v>1</v>
      </c>
      <c r="AK23" s="11">
        <v>0</v>
      </c>
      <c r="AL23" s="11">
        <v>13</v>
      </c>
      <c r="AM23" s="11">
        <v>7</v>
      </c>
      <c r="AN23" s="12">
        <v>6</v>
      </c>
    </row>
    <row r="24" spans="1:40" s="9" customFormat="1" ht="39.75" customHeight="1">
      <c r="A24" s="42" t="s">
        <v>60</v>
      </c>
      <c r="B24" s="16">
        <v>130</v>
      </c>
      <c r="C24" s="17">
        <v>69</v>
      </c>
      <c r="D24" s="17">
        <v>61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12</v>
      </c>
      <c r="O24" s="17">
        <v>7</v>
      </c>
      <c r="P24" s="17">
        <v>5</v>
      </c>
      <c r="Q24" s="17">
        <v>54</v>
      </c>
      <c r="R24" s="17">
        <v>26</v>
      </c>
      <c r="S24" s="18">
        <v>28</v>
      </c>
      <c r="T24" s="16">
        <v>52</v>
      </c>
      <c r="U24" s="17">
        <v>28</v>
      </c>
      <c r="V24" s="17">
        <v>24</v>
      </c>
      <c r="W24" s="17">
        <v>9</v>
      </c>
      <c r="X24" s="17">
        <v>6</v>
      </c>
      <c r="Y24" s="17">
        <v>3</v>
      </c>
      <c r="Z24" s="17">
        <v>3</v>
      </c>
      <c r="AA24" s="17">
        <v>2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12</v>
      </c>
      <c r="AM24" s="17">
        <v>7</v>
      </c>
      <c r="AN24" s="18">
        <v>5</v>
      </c>
    </row>
    <row r="25" spans="1:40" s="9" customFormat="1" ht="39.75" customHeight="1">
      <c r="A25" s="42" t="s">
        <v>61</v>
      </c>
      <c r="B25" s="16">
        <v>64</v>
      </c>
      <c r="C25" s="17">
        <v>36</v>
      </c>
      <c r="D25" s="17">
        <v>28</v>
      </c>
      <c r="E25" s="17">
        <v>1</v>
      </c>
      <c r="F25" s="17">
        <v>0</v>
      </c>
      <c r="G25" s="17">
        <v>1</v>
      </c>
      <c r="H25" s="17">
        <v>0</v>
      </c>
      <c r="I25" s="17">
        <v>0</v>
      </c>
      <c r="J25" s="17">
        <v>0</v>
      </c>
      <c r="K25" s="17">
        <v>2</v>
      </c>
      <c r="L25" s="17">
        <v>2</v>
      </c>
      <c r="M25" s="17">
        <v>0</v>
      </c>
      <c r="N25" s="17">
        <v>2</v>
      </c>
      <c r="O25" s="17">
        <v>1</v>
      </c>
      <c r="P25" s="17">
        <v>1</v>
      </c>
      <c r="Q25" s="17">
        <v>23</v>
      </c>
      <c r="R25" s="17">
        <v>13</v>
      </c>
      <c r="S25" s="18">
        <v>10</v>
      </c>
      <c r="T25" s="16">
        <v>24</v>
      </c>
      <c r="U25" s="17">
        <v>11</v>
      </c>
      <c r="V25" s="17">
        <v>13</v>
      </c>
      <c r="W25" s="17">
        <v>11</v>
      </c>
      <c r="X25" s="17">
        <v>8</v>
      </c>
      <c r="Y25" s="17">
        <v>3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1</v>
      </c>
      <c r="AG25" s="17">
        <v>1</v>
      </c>
      <c r="AH25" s="17">
        <v>0</v>
      </c>
      <c r="AI25" s="17">
        <v>0</v>
      </c>
      <c r="AJ25" s="17">
        <v>0</v>
      </c>
      <c r="AK25" s="17">
        <v>0</v>
      </c>
      <c r="AL25" s="17">
        <v>5</v>
      </c>
      <c r="AM25" s="17">
        <v>3</v>
      </c>
      <c r="AN25" s="18">
        <v>2</v>
      </c>
    </row>
    <row r="26" spans="1:40" s="9" customFormat="1" ht="39.75" customHeight="1">
      <c r="A26" s="47" t="s">
        <v>62</v>
      </c>
      <c r="B26" s="10">
        <v>39</v>
      </c>
      <c r="C26" s="11">
        <v>21</v>
      </c>
      <c r="D26" s="11">
        <v>18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14</v>
      </c>
      <c r="R26" s="11">
        <v>6</v>
      </c>
      <c r="S26" s="12">
        <v>8</v>
      </c>
      <c r="T26" s="10">
        <v>20</v>
      </c>
      <c r="U26" s="11">
        <v>12</v>
      </c>
      <c r="V26" s="11">
        <v>8</v>
      </c>
      <c r="W26" s="11">
        <v>5</v>
      </c>
      <c r="X26" s="11">
        <v>3</v>
      </c>
      <c r="Y26" s="11">
        <v>2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2">
        <v>0</v>
      </c>
    </row>
    <row r="27" spans="1:40" s="9" customFormat="1" ht="39.75" customHeight="1">
      <c r="A27" s="47" t="s">
        <v>63</v>
      </c>
      <c r="B27" s="10">
        <v>72</v>
      </c>
      <c r="C27" s="11">
        <v>35</v>
      </c>
      <c r="D27" s="11">
        <v>37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3</v>
      </c>
      <c r="L27" s="11">
        <v>3</v>
      </c>
      <c r="M27" s="11">
        <v>0</v>
      </c>
      <c r="N27" s="11">
        <v>6</v>
      </c>
      <c r="O27" s="11">
        <v>1</v>
      </c>
      <c r="P27" s="11">
        <v>5</v>
      </c>
      <c r="Q27" s="11">
        <v>25</v>
      </c>
      <c r="R27" s="11">
        <v>8</v>
      </c>
      <c r="S27" s="12">
        <v>17</v>
      </c>
      <c r="T27" s="10">
        <v>22</v>
      </c>
      <c r="U27" s="11">
        <v>10</v>
      </c>
      <c r="V27" s="11">
        <v>12</v>
      </c>
      <c r="W27" s="11">
        <v>16</v>
      </c>
      <c r="X27" s="11">
        <v>13</v>
      </c>
      <c r="Y27" s="11">
        <v>3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9</v>
      </c>
      <c r="AM27" s="11">
        <v>4</v>
      </c>
      <c r="AN27" s="12">
        <v>5</v>
      </c>
    </row>
    <row r="28" spans="1:40" s="9" customFormat="1" ht="39.75" customHeight="1" thickBot="1">
      <c r="A28" s="48" t="s">
        <v>64</v>
      </c>
      <c r="B28" s="49">
        <v>173</v>
      </c>
      <c r="C28" s="50">
        <v>80</v>
      </c>
      <c r="D28" s="50">
        <v>93</v>
      </c>
      <c r="E28" s="50">
        <v>0</v>
      </c>
      <c r="F28" s="50">
        <v>0</v>
      </c>
      <c r="G28" s="50">
        <v>0</v>
      </c>
      <c r="H28" s="50">
        <v>1</v>
      </c>
      <c r="I28" s="50">
        <v>0</v>
      </c>
      <c r="J28" s="50">
        <v>1</v>
      </c>
      <c r="K28" s="50">
        <v>2</v>
      </c>
      <c r="L28" s="50">
        <v>2</v>
      </c>
      <c r="M28" s="50">
        <v>0</v>
      </c>
      <c r="N28" s="50">
        <v>17</v>
      </c>
      <c r="O28" s="50">
        <v>7</v>
      </c>
      <c r="P28" s="50">
        <v>10</v>
      </c>
      <c r="Q28" s="50">
        <v>75</v>
      </c>
      <c r="R28" s="50">
        <v>33</v>
      </c>
      <c r="S28" s="51">
        <v>42</v>
      </c>
      <c r="T28" s="49">
        <v>57</v>
      </c>
      <c r="U28" s="50">
        <v>26</v>
      </c>
      <c r="V28" s="50">
        <v>31</v>
      </c>
      <c r="W28" s="50">
        <v>19</v>
      </c>
      <c r="X28" s="50">
        <v>11</v>
      </c>
      <c r="Y28" s="50">
        <v>8</v>
      </c>
      <c r="Z28" s="50">
        <v>2</v>
      </c>
      <c r="AA28" s="50">
        <v>1</v>
      </c>
      <c r="AB28" s="50">
        <v>1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20</v>
      </c>
      <c r="AM28" s="50">
        <v>9</v>
      </c>
      <c r="AN28" s="51">
        <v>11</v>
      </c>
    </row>
    <row r="29" spans="1:40" s="9" customFormat="1" ht="39.75" customHeight="1" thickTop="1">
      <c r="A29" s="52" t="s">
        <v>5</v>
      </c>
      <c r="B29" s="10">
        <f aca="true" t="shared" si="3" ref="B29:AN29">B17</f>
        <v>803</v>
      </c>
      <c r="C29" s="11">
        <f t="shared" si="3"/>
        <v>423</v>
      </c>
      <c r="D29" s="11">
        <f t="shared" si="3"/>
        <v>380</v>
      </c>
      <c r="E29" s="11">
        <f t="shared" si="3"/>
        <v>4</v>
      </c>
      <c r="F29" s="11">
        <f t="shared" si="3"/>
        <v>2</v>
      </c>
      <c r="G29" s="11">
        <f t="shared" si="3"/>
        <v>2</v>
      </c>
      <c r="H29" s="11">
        <f t="shared" si="3"/>
        <v>6</v>
      </c>
      <c r="I29" s="11">
        <f t="shared" si="3"/>
        <v>4</v>
      </c>
      <c r="J29" s="11">
        <f t="shared" si="3"/>
        <v>2</v>
      </c>
      <c r="K29" s="11">
        <f t="shared" si="3"/>
        <v>9</v>
      </c>
      <c r="L29" s="11">
        <f t="shared" si="3"/>
        <v>6</v>
      </c>
      <c r="M29" s="11">
        <f t="shared" si="3"/>
        <v>3</v>
      </c>
      <c r="N29" s="11">
        <f t="shared" si="3"/>
        <v>49</v>
      </c>
      <c r="O29" s="11">
        <f t="shared" si="3"/>
        <v>19</v>
      </c>
      <c r="P29" s="11">
        <f t="shared" si="3"/>
        <v>30</v>
      </c>
      <c r="Q29" s="11">
        <f t="shared" si="3"/>
        <v>274</v>
      </c>
      <c r="R29" s="11">
        <f t="shared" si="3"/>
        <v>145</v>
      </c>
      <c r="S29" s="12">
        <f t="shared" si="3"/>
        <v>129</v>
      </c>
      <c r="T29" s="10">
        <f t="shared" si="3"/>
        <v>367</v>
      </c>
      <c r="U29" s="11">
        <f t="shared" si="3"/>
        <v>190</v>
      </c>
      <c r="V29" s="11">
        <f t="shared" si="3"/>
        <v>177</v>
      </c>
      <c r="W29" s="11">
        <f t="shared" si="3"/>
        <v>87</v>
      </c>
      <c r="X29" s="11">
        <f t="shared" si="3"/>
        <v>54</v>
      </c>
      <c r="Y29" s="11">
        <f t="shared" si="3"/>
        <v>33</v>
      </c>
      <c r="Z29" s="11">
        <f t="shared" si="3"/>
        <v>7</v>
      </c>
      <c r="AA29" s="11">
        <f t="shared" si="3"/>
        <v>3</v>
      </c>
      <c r="AB29" s="11">
        <f t="shared" si="3"/>
        <v>4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68</v>
      </c>
      <c r="AM29" s="11">
        <f t="shared" si="3"/>
        <v>31</v>
      </c>
      <c r="AN29" s="12">
        <f t="shared" si="3"/>
        <v>37</v>
      </c>
    </row>
    <row r="30" spans="1:40" s="9" customFormat="1" ht="39.75" customHeight="1">
      <c r="A30" s="47" t="s">
        <v>6</v>
      </c>
      <c r="B30" s="10">
        <f aca="true" t="shared" si="4" ref="B30:AN30">B13+B14</f>
        <v>1959</v>
      </c>
      <c r="C30" s="11">
        <f t="shared" si="4"/>
        <v>1020</v>
      </c>
      <c r="D30" s="11">
        <f t="shared" si="4"/>
        <v>939</v>
      </c>
      <c r="E30" s="11">
        <f t="shared" si="4"/>
        <v>3</v>
      </c>
      <c r="F30" s="11">
        <f t="shared" si="4"/>
        <v>2</v>
      </c>
      <c r="G30" s="11">
        <f t="shared" si="4"/>
        <v>1</v>
      </c>
      <c r="H30" s="11">
        <f t="shared" si="4"/>
        <v>11</v>
      </c>
      <c r="I30" s="11">
        <f t="shared" si="4"/>
        <v>6</v>
      </c>
      <c r="J30" s="11">
        <f t="shared" si="4"/>
        <v>5</v>
      </c>
      <c r="K30" s="11">
        <f t="shared" si="4"/>
        <v>23</v>
      </c>
      <c r="L30" s="11">
        <f t="shared" si="4"/>
        <v>11</v>
      </c>
      <c r="M30" s="11">
        <f t="shared" si="4"/>
        <v>12</v>
      </c>
      <c r="N30" s="11">
        <f t="shared" si="4"/>
        <v>135</v>
      </c>
      <c r="O30" s="11">
        <f t="shared" si="4"/>
        <v>62</v>
      </c>
      <c r="P30" s="11">
        <f t="shared" si="4"/>
        <v>73</v>
      </c>
      <c r="Q30" s="11">
        <f t="shared" si="4"/>
        <v>695</v>
      </c>
      <c r="R30" s="11">
        <f t="shared" si="4"/>
        <v>316</v>
      </c>
      <c r="S30" s="12">
        <f t="shared" si="4"/>
        <v>379</v>
      </c>
      <c r="T30" s="10">
        <f t="shared" si="4"/>
        <v>860</v>
      </c>
      <c r="U30" s="11">
        <f t="shared" si="4"/>
        <v>476</v>
      </c>
      <c r="V30" s="11">
        <f t="shared" si="4"/>
        <v>384</v>
      </c>
      <c r="W30" s="11">
        <f t="shared" si="4"/>
        <v>207</v>
      </c>
      <c r="X30" s="11">
        <f t="shared" si="4"/>
        <v>132</v>
      </c>
      <c r="Y30" s="11">
        <f t="shared" si="4"/>
        <v>75</v>
      </c>
      <c r="Z30" s="11">
        <f t="shared" si="4"/>
        <v>22</v>
      </c>
      <c r="AA30" s="11">
        <f t="shared" si="4"/>
        <v>12</v>
      </c>
      <c r="AB30" s="11">
        <f t="shared" si="4"/>
        <v>10</v>
      </c>
      <c r="AC30" s="11">
        <f t="shared" si="4"/>
        <v>3</v>
      </c>
      <c r="AD30" s="11">
        <f t="shared" si="4"/>
        <v>3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1">
        <f t="shared" si="4"/>
        <v>0</v>
      </c>
      <c r="AI30" s="11">
        <f t="shared" si="4"/>
        <v>0</v>
      </c>
      <c r="AJ30" s="11">
        <f t="shared" si="4"/>
        <v>0</v>
      </c>
      <c r="AK30" s="11">
        <f t="shared" si="4"/>
        <v>0</v>
      </c>
      <c r="AL30" s="11">
        <f t="shared" si="4"/>
        <v>172</v>
      </c>
      <c r="AM30" s="11">
        <f t="shared" si="4"/>
        <v>81</v>
      </c>
      <c r="AN30" s="12">
        <f t="shared" si="4"/>
        <v>91</v>
      </c>
    </row>
    <row r="31" spans="1:40" s="9" customFormat="1" ht="39.75" customHeight="1">
      <c r="A31" s="47" t="s">
        <v>7</v>
      </c>
      <c r="B31" s="10">
        <f aca="true" t="shared" si="5" ref="B31:AN31">B10+B20</f>
        <v>1277</v>
      </c>
      <c r="C31" s="11">
        <f t="shared" si="5"/>
        <v>657</v>
      </c>
      <c r="D31" s="11">
        <f t="shared" si="5"/>
        <v>620</v>
      </c>
      <c r="E31" s="11">
        <f t="shared" si="5"/>
        <v>4</v>
      </c>
      <c r="F31" s="11">
        <f t="shared" si="5"/>
        <v>1</v>
      </c>
      <c r="G31" s="11">
        <f t="shared" si="5"/>
        <v>3</v>
      </c>
      <c r="H31" s="11">
        <f t="shared" si="5"/>
        <v>7</v>
      </c>
      <c r="I31" s="11">
        <f t="shared" si="5"/>
        <v>3</v>
      </c>
      <c r="J31" s="11">
        <f t="shared" si="5"/>
        <v>4</v>
      </c>
      <c r="K31" s="11">
        <f t="shared" si="5"/>
        <v>22</v>
      </c>
      <c r="L31" s="11">
        <f t="shared" si="5"/>
        <v>11</v>
      </c>
      <c r="M31" s="11">
        <f t="shared" si="5"/>
        <v>11</v>
      </c>
      <c r="N31" s="11">
        <f t="shared" si="5"/>
        <v>94</v>
      </c>
      <c r="O31" s="11">
        <f t="shared" si="5"/>
        <v>37</v>
      </c>
      <c r="P31" s="11">
        <f t="shared" si="5"/>
        <v>57</v>
      </c>
      <c r="Q31" s="11">
        <f t="shared" si="5"/>
        <v>453</v>
      </c>
      <c r="R31" s="11">
        <f t="shared" si="5"/>
        <v>212</v>
      </c>
      <c r="S31" s="12">
        <f t="shared" si="5"/>
        <v>241</v>
      </c>
      <c r="T31" s="10">
        <f t="shared" si="5"/>
        <v>553</v>
      </c>
      <c r="U31" s="11">
        <f t="shared" si="5"/>
        <v>290</v>
      </c>
      <c r="V31" s="11">
        <f t="shared" si="5"/>
        <v>263</v>
      </c>
      <c r="W31" s="11">
        <f t="shared" si="5"/>
        <v>135</v>
      </c>
      <c r="X31" s="11">
        <f t="shared" si="5"/>
        <v>99</v>
      </c>
      <c r="Y31" s="11">
        <f t="shared" si="5"/>
        <v>36</v>
      </c>
      <c r="Z31" s="11">
        <f t="shared" si="5"/>
        <v>8</v>
      </c>
      <c r="AA31" s="11">
        <f t="shared" si="5"/>
        <v>4</v>
      </c>
      <c r="AB31" s="11">
        <f t="shared" si="5"/>
        <v>4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1">
        <f t="shared" si="5"/>
        <v>0</v>
      </c>
      <c r="AI31" s="11">
        <f t="shared" si="5"/>
        <v>1</v>
      </c>
      <c r="AJ31" s="11">
        <f t="shared" si="5"/>
        <v>0</v>
      </c>
      <c r="AK31" s="11">
        <f t="shared" si="5"/>
        <v>1</v>
      </c>
      <c r="AL31" s="11">
        <f t="shared" si="5"/>
        <v>127</v>
      </c>
      <c r="AM31" s="11">
        <f t="shared" si="5"/>
        <v>52</v>
      </c>
      <c r="AN31" s="12">
        <f t="shared" si="5"/>
        <v>75</v>
      </c>
    </row>
    <row r="32" spans="1:40" s="9" customFormat="1" ht="39.75" customHeight="1">
      <c r="A32" s="47" t="s">
        <v>8</v>
      </c>
      <c r="B32" s="10">
        <f aca="true" t="shared" si="6" ref="B32:AN32">B9+B16+B19+B21+B22+B23</f>
        <v>5454</v>
      </c>
      <c r="C32" s="11">
        <f t="shared" si="6"/>
        <v>2802</v>
      </c>
      <c r="D32" s="11">
        <f t="shared" si="6"/>
        <v>2652</v>
      </c>
      <c r="E32" s="11">
        <f t="shared" si="6"/>
        <v>17</v>
      </c>
      <c r="F32" s="11">
        <f t="shared" si="6"/>
        <v>9</v>
      </c>
      <c r="G32" s="11">
        <f t="shared" si="6"/>
        <v>8</v>
      </c>
      <c r="H32" s="11">
        <f t="shared" si="6"/>
        <v>33</v>
      </c>
      <c r="I32" s="11">
        <f t="shared" si="6"/>
        <v>18</v>
      </c>
      <c r="J32" s="11">
        <f t="shared" si="6"/>
        <v>15</v>
      </c>
      <c r="K32" s="11">
        <f t="shared" si="6"/>
        <v>82</v>
      </c>
      <c r="L32" s="11">
        <f t="shared" si="6"/>
        <v>42</v>
      </c>
      <c r="M32" s="11">
        <f t="shared" si="6"/>
        <v>40</v>
      </c>
      <c r="N32" s="11">
        <f t="shared" si="6"/>
        <v>360</v>
      </c>
      <c r="O32" s="11">
        <f t="shared" si="6"/>
        <v>173</v>
      </c>
      <c r="P32" s="11">
        <f t="shared" si="6"/>
        <v>187</v>
      </c>
      <c r="Q32" s="11">
        <f t="shared" si="6"/>
        <v>2036</v>
      </c>
      <c r="R32" s="11">
        <f t="shared" si="6"/>
        <v>949</v>
      </c>
      <c r="S32" s="12">
        <f t="shared" si="6"/>
        <v>1087</v>
      </c>
      <c r="T32" s="10">
        <f t="shared" si="6"/>
        <v>2268</v>
      </c>
      <c r="U32" s="11">
        <f t="shared" si="6"/>
        <v>1218</v>
      </c>
      <c r="V32" s="11">
        <f t="shared" si="6"/>
        <v>1050</v>
      </c>
      <c r="W32" s="11">
        <f t="shared" si="6"/>
        <v>592</v>
      </c>
      <c r="X32" s="11">
        <f t="shared" si="6"/>
        <v>352</v>
      </c>
      <c r="Y32" s="11">
        <f t="shared" si="6"/>
        <v>240</v>
      </c>
      <c r="Z32" s="11">
        <f t="shared" si="6"/>
        <v>58</v>
      </c>
      <c r="AA32" s="11">
        <f t="shared" si="6"/>
        <v>35</v>
      </c>
      <c r="AB32" s="11">
        <f t="shared" si="6"/>
        <v>23</v>
      </c>
      <c r="AC32" s="11">
        <f t="shared" si="6"/>
        <v>5</v>
      </c>
      <c r="AD32" s="11">
        <f t="shared" si="6"/>
        <v>4</v>
      </c>
      <c r="AE32" s="11">
        <f t="shared" si="6"/>
        <v>1</v>
      </c>
      <c r="AF32" s="11">
        <f t="shared" si="6"/>
        <v>0</v>
      </c>
      <c r="AG32" s="11">
        <f t="shared" si="6"/>
        <v>0</v>
      </c>
      <c r="AH32" s="11">
        <f t="shared" si="6"/>
        <v>0</v>
      </c>
      <c r="AI32" s="11">
        <f t="shared" si="6"/>
        <v>3</v>
      </c>
      <c r="AJ32" s="11">
        <f t="shared" si="6"/>
        <v>2</v>
      </c>
      <c r="AK32" s="11">
        <f t="shared" si="6"/>
        <v>1</v>
      </c>
      <c r="AL32" s="11">
        <f t="shared" si="6"/>
        <v>492</v>
      </c>
      <c r="AM32" s="11">
        <f t="shared" si="6"/>
        <v>242</v>
      </c>
      <c r="AN32" s="12">
        <f t="shared" si="6"/>
        <v>250</v>
      </c>
    </row>
    <row r="33" spans="1:40" s="9" customFormat="1" ht="39.75" customHeight="1">
      <c r="A33" s="47" t="s">
        <v>9</v>
      </c>
      <c r="B33" s="10">
        <f aca="true" t="shared" si="7" ref="B33:AN33">B12+B15+B18+B24+B25</f>
        <v>1123</v>
      </c>
      <c r="C33" s="11">
        <f t="shared" si="7"/>
        <v>577</v>
      </c>
      <c r="D33" s="11">
        <f t="shared" si="7"/>
        <v>546</v>
      </c>
      <c r="E33" s="11">
        <f t="shared" si="7"/>
        <v>4</v>
      </c>
      <c r="F33" s="11">
        <f t="shared" si="7"/>
        <v>2</v>
      </c>
      <c r="G33" s="11">
        <f t="shared" si="7"/>
        <v>2</v>
      </c>
      <c r="H33" s="11">
        <f t="shared" si="7"/>
        <v>1</v>
      </c>
      <c r="I33" s="11">
        <f t="shared" si="7"/>
        <v>1</v>
      </c>
      <c r="J33" s="11">
        <f t="shared" si="7"/>
        <v>0</v>
      </c>
      <c r="K33" s="11">
        <f t="shared" si="7"/>
        <v>12</v>
      </c>
      <c r="L33" s="11">
        <f t="shared" si="7"/>
        <v>6</v>
      </c>
      <c r="M33" s="11">
        <f t="shared" si="7"/>
        <v>6</v>
      </c>
      <c r="N33" s="11">
        <f t="shared" si="7"/>
        <v>74</v>
      </c>
      <c r="O33" s="11">
        <f t="shared" si="7"/>
        <v>34</v>
      </c>
      <c r="P33" s="11">
        <f t="shared" si="7"/>
        <v>40</v>
      </c>
      <c r="Q33" s="11">
        <f t="shared" si="7"/>
        <v>435</v>
      </c>
      <c r="R33" s="11">
        <f t="shared" si="7"/>
        <v>198</v>
      </c>
      <c r="S33" s="12">
        <f t="shared" si="7"/>
        <v>237</v>
      </c>
      <c r="T33" s="10">
        <f t="shared" si="7"/>
        <v>458</v>
      </c>
      <c r="U33" s="11">
        <f t="shared" si="7"/>
        <v>244</v>
      </c>
      <c r="V33" s="11">
        <f t="shared" si="7"/>
        <v>214</v>
      </c>
      <c r="W33" s="11">
        <f t="shared" si="7"/>
        <v>124</v>
      </c>
      <c r="X33" s="11">
        <f t="shared" si="7"/>
        <v>82</v>
      </c>
      <c r="Y33" s="11">
        <f t="shared" si="7"/>
        <v>42</v>
      </c>
      <c r="Z33" s="11">
        <f t="shared" si="7"/>
        <v>12</v>
      </c>
      <c r="AA33" s="11">
        <f t="shared" si="7"/>
        <v>9</v>
      </c>
      <c r="AB33" s="11">
        <f t="shared" si="7"/>
        <v>3</v>
      </c>
      <c r="AC33" s="11">
        <f t="shared" si="7"/>
        <v>2</v>
      </c>
      <c r="AD33" s="11">
        <f t="shared" si="7"/>
        <v>0</v>
      </c>
      <c r="AE33" s="11">
        <f t="shared" si="7"/>
        <v>2</v>
      </c>
      <c r="AF33" s="11">
        <f t="shared" si="7"/>
        <v>1</v>
      </c>
      <c r="AG33" s="11">
        <f t="shared" si="7"/>
        <v>1</v>
      </c>
      <c r="AH33" s="11">
        <f t="shared" si="7"/>
        <v>0</v>
      </c>
      <c r="AI33" s="11">
        <f t="shared" si="7"/>
        <v>0</v>
      </c>
      <c r="AJ33" s="11">
        <f t="shared" si="7"/>
        <v>0</v>
      </c>
      <c r="AK33" s="11">
        <f t="shared" si="7"/>
        <v>0</v>
      </c>
      <c r="AL33" s="11">
        <f t="shared" si="7"/>
        <v>91</v>
      </c>
      <c r="AM33" s="11">
        <f t="shared" si="7"/>
        <v>43</v>
      </c>
      <c r="AN33" s="12">
        <f t="shared" si="7"/>
        <v>48</v>
      </c>
    </row>
    <row r="34" spans="1:40" s="9" customFormat="1" ht="39.75" customHeight="1">
      <c r="A34" s="53" t="s">
        <v>10</v>
      </c>
      <c r="B34" s="13">
        <f aca="true" t="shared" si="8" ref="B34:AN34">B11+B26+B27+B28</f>
        <v>912</v>
      </c>
      <c r="C34" s="14">
        <f t="shared" si="8"/>
        <v>444</v>
      </c>
      <c r="D34" s="14">
        <f t="shared" si="8"/>
        <v>468</v>
      </c>
      <c r="E34" s="14">
        <f t="shared" si="8"/>
        <v>6</v>
      </c>
      <c r="F34" s="14">
        <f t="shared" si="8"/>
        <v>3</v>
      </c>
      <c r="G34" s="14">
        <f t="shared" si="8"/>
        <v>3</v>
      </c>
      <c r="H34" s="14">
        <f t="shared" si="8"/>
        <v>5</v>
      </c>
      <c r="I34" s="14">
        <f t="shared" si="8"/>
        <v>2</v>
      </c>
      <c r="J34" s="14">
        <f t="shared" si="8"/>
        <v>3</v>
      </c>
      <c r="K34" s="14">
        <f t="shared" si="8"/>
        <v>16</v>
      </c>
      <c r="L34" s="14">
        <f t="shared" si="8"/>
        <v>12</v>
      </c>
      <c r="M34" s="14">
        <f t="shared" si="8"/>
        <v>4</v>
      </c>
      <c r="N34" s="14">
        <f t="shared" si="8"/>
        <v>69</v>
      </c>
      <c r="O34" s="14">
        <f t="shared" si="8"/>
        <v>29</v>
      </c>
      <c r="P34" s="14">
        <f t="shared" si="8"/>
        <v>40</v>
      </c>
      <c r="Q34" s="14">
        <f t="shared" si="8"/>
        <v>345</v>
      </c>
      <c r="R34" s="14">
        <f t="shared" si="8"/>
        <v>143</v>
      </c>
      <c r="S34" s="15">
        <f t="shared" si="8"/>
        <v>202</v>
      </c>
      <c r="T34" s="13">
        <f t="shared" si="8"/>
        <v>357</v>
      </c>
      <c r="U34" s="14">
        <f t="shared" si="8"/>
        <v>181</v>
      </c>
      <c r="V34" s="14">
        <f t="shared" si="8"/>
        <v>176</v>
      </c>
      <c r="W34" s="14">
        <f t="shared" si="8"/>
        <v>108</v>
      </c>
      <c r="X34" s="14">
        <f t="shared" si="8"/>
        <v>70</v>
      </c>
      <c r="Y34" s="14">
        <f t="shared" si="8"/>
        <v>38</v>
      </c>
      <c r="Z34" s="14">
        <f t="shared" si="8"/>
        <v>5</v>
      </c>
      <c r="AA34" s="14">
        <f t="shared" si="8"/>
        <v>3</v>
      </c>
      <c r="AB34" s="14">
        <f t="shared" si="8"/>
        <v>2</v>
      </c>
      <c r="AC34" s="14">
        <f t="shared" si="8"/>
        <v>1</v>
      </c>
      <c r="AD34" s="14">
        <f t="shared" si="8"/>
        <v>1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4">
        <f t="shared" si="8"/>
        <v>0</v>
      </c>
      <c r="AI34" s="14">
        <f t="shared" si="8"/>
        <v>0</v>
      </c>
      <c r="AJ34" s="14">
        <f t="shared" si="8"/>
        <v>0</v>
      </c>
      <c r="AK34" s="14">
        <f t="shared" si="8"/>
        <v>0</v>
      </c>
      <c r="AL34" s="14">
        <f t="shared" si="8"/>
        <v>96</v>
      </c>
      <c r="AM34" s="14">
        <f t="shared" si="8"/>
        <v>46</v>
      </c>
      <c r="AN34" s="15">
        <f t="shared" si="8"/>
        <v>50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9" ref="B36:N36">IF(ISERROR(IF(B7+B8=B6,,"error")),"",)</f>
        <v>0</v>
      </c>
      <c r="C36" s="25">
        <f t="shared" si="9"/>
        <v>0</v>
      </c>
      <c r="D36" s="25">
        <f t="shared" si="9"/>
        <v>0</v>
      </c>
      <c r="E36" s="25">
        <f t="shared" si="9"/>
        <v>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5">
        <f t="shared" si="9"/>
        <v>0</v>
      </c>
      <c r="L36" s="25">
        <f t="shared" si="9"/>
        <v>0</v>
      </c>
      <c r="M36" s="25">
        <f t="shared" si="9"/>
        <v>0</v>
      </c>
      <c r="N36" s="25">
        <f t="shared" si="9"/>
        <v>0</v>
      </c>
      <c r="O36" s="25"/>
      <c r="P36" s="25"/>
      <c r="Q36" s="25">
        <f aca="true" t="shared" si="10" ref="Q36:AN36">IF(ISERROR(IF(Q7+Q8=Q6,,"error")),"",)</f>
        <v>0</v>
      </c>
      <c r="R36" s="25">
        <f t="shared" si="10"/>
        <v>0</v>
      </c>
      <c r="S36" s="25">
        <f t="shared" si="10"/>
        <v>0</v>
      </c>
      <c r="T36" s="25">
        <f t="shared" si="10"/>
        <v>0</v>
      </c>
      <c r="U36" s="25">
        <f t="shared" si="10"/>
        <v>0</v>
      </c>
      <c r="V36" s="25">
        <f t="shared" si="10"/>
        <v>0</v>
      </c>
      <c r="W36" s="25">
        <f t="shared" si="10"/>
        <v>0</v>
      </c>
      <c r="X36" s="25">
        <f t="shared" si="10"/>
        <v>0</v>
      </c>
      <c r="Y36" s="25">
        <f t="shared" si="10"/>
        <v>0</v>
      </c>
      <c r="Z36" s="25">
        <f t="shared" si="10"/>
        <v>0</v>
      </c>
      <c r="AA36" s="25">
        <f t="shared" si="10"/>
        <v>0</v>
      </c>
      <c r="AB36" s="25">
        <f t="shared" si="10"/>
        <v>0</v>
      </c>
      <c r="AC36" s="25">
        <f t="shared" si="10"/>
        <v>0</v>
      </c>
      <c r="AD36" s="25">
        <f t="shared" si="10"/>
        <v>0</v>
      </c>
      <c r="AE36" s="25">
        <f t="shared" si="10"/>
        <v>0</v>
      </c>
      <c r="AF36" s="25">
        <f t="shared" si="10"/>
        <v>0</v>
      </c>
      <c r="AG36" s="25">
        <f t="shared" si="10"/>
        <v>0</v>
      </c>
      <c r="AH36" s="25">
        <f t="shared" si="10"/>
        <v>0</v>
      </c>
      <c r="AI36" s="25">
        <f t="shared" si="10"/>
        <v>0</v>
      </c>
      <c r="AJ36" s="25">
        <f t="shared" si="10"/>
        <v>0</v>
      </c>
      <c r="AK36" s="25">
        <f t="shared" si="10"/>
        <v>0</v>
      </c>
      <c r="AL36" s="25">
        <f t="shared" si="10"/>
        <v>0</v>
      </c>
      <c r="AM36" s="25">
        <f t="shared" si="10"/>
        <v>0</v>
      </c>
      <c r="AN36" s="25">
        <f t="shared" si="10"/>
        <v>0</v>
      </c>
    </row>
  </sheetData>
  <mergeCells count="15">
    <mergeCell ref="AM3:AN3"/>
    <mergeCell ref="A4:A5"/>
    <mergeCell ref="B4:D4"/>
    <mergeCell ref="E4:G4"/>
    <mergeCell ref="H4:J4"/>
    <mergeCell ref="K4:M4"/>
    <mergeCell ref="N4:P4"/>
    <mergeCell ref="Q4:S4"/>
    <mergeCell ref="T4:V4"/>
    <mergeCell ref="AI4:AK4"/>
    <mergeCell ref="AL4:AN4"/>
    <mergeCell ref="W4:Y4"/>
    <mergeCell ref="Z4:AB4"/>
    <mergeCell ref="AC4:AE4"/>
    <mergeCell ref="AF4:AH4"/>
  </mergeCells>
  <printOptions/>
  <pageMargins left="0.73" right="0.53" top="0.5905511811023623" bottom="0.5905511811023623" header="0" footer="0"/>
  <pageSetup blackAndWhite="1" fitToWidth="0" horizontalDpi="300" verticalDpi="3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2008-01-23T07:40:24Z</dcterms:modified>
  <cp:category/>
  <cp:version/>
  <cp:contentType/>
  <cp:contentStatus/>
</cp:coreProperties>
</file>